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6 VU\CHỊ HUỆ HÀ NỘI\2025\"/>
    </mc:Choice>
  </mc:AlternateContent>
  <bookViews>
    <workbookView xWindow="0" yWindow="0" windowWidth="20490" windowHeight="7530" firstSheet="3" activeTab="5"/>
  </bookViews>
  <sheets>
    <sheet name="Mã KH" sheetId="1" r:id="rId1"/>
    <sheet name="Kho T8-2025" sheetId="2" r:id="rId2"/>
    <sheet name="Vin Tỉnh -tháng 8" sheetId="3" r:id="rId3"/>
    <sheet name="Côp+Mega+BigC+Tinh T8" sheetId="4" r:id="rId4"/>
    <sheet name="Vin Hà nội  tháng 8" sheetId="5" state="hidden" r:id="rId5"/>
    <sheet name="Côp+Mega+BigC HN lẻ-T8" sheetId="6" r:id="rId6"/>
    <sheet name="Khách lẻ HN" sheetId="7" r:id="rId7"/>
    <sheet name="Xuất trả -T8" sheetId="8" r:id="rId8"/>
    <sheet name="Xuất đổi -T8" sheetId="9" r:id="rId9"/>
    <sheet name="Xuất hàng mẫu " sheetId="10" r:id="rId10"/>
    <sheet name="Xuất hàng LCK và sự cố" sheetId="11" r:id="rId11"/>
    <sheet name="Khách hàng tiềm năng" sheetId="12" r:id="rId12"/>
  </sheets>
  <definedNames>
    <definedName name="_xlnm._FilterDatabase" localSheetId="0" hidden="1">'Mã KH'!$A$1:$I$4055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2">
      <go:sheetsCustomData xmlns:go="http://customooxmlschemas.google.com/" r:id="rId16" roundtripDataChecksum="iJGMsH2vBQTUJNEvgIiFoP7lOP9a9pIwdcUOuc25s8U="/>
    </ext>
  </extLst>
</workbook>
</file>

<file path=xl/calcChain.xml><?xml version="1.0" encoding="utf-8"?>
<calcChain xmlns="http://schemas.openxmlformats.org/spreadsheetml/2006/main">
  <c r="D14" i="7" l="1" a="1"/>
  <c r="D14" i="7" s="1"/>
  <c r="AA408" i="6" l="1"/>
  <c r="AC408" i="6"/>
  <c r="AD408" i="6"/>
  <c r="AE408" i="6"/>
  <c r="AF408" i="6"/>
  <c r="AG408" i="6"/>
  <c r="AH408" i="6"/>
  <c r="AI408" i="6"/>
  <c r="D467" i="3" l="1"/>
  <c r="D452" i="3"/>
  <c r="D564" i="5" a="1"/>
  <c r="D564" i="5" s="1"/>
  <c r="G34" i="12" l="1"/>
  <c r="F34" i="12"/>
  <c r="E34" i="12"/>
  <c r="D34" i="12"/>
  <c r="C34" i="12"/>
  <c r="B34" i="12"/>
  <c r="S39" i="11"/>
  <c r="G39" i="11"/>
  <c r="F39" i="11"/>
  <c r="AD37" i="11"/>
  <c r="AC37" i="11"/>
  <c r="AB37" i="11"/>
  <c r="AA37" i="11"/>
  <c r="Z37" i="11"/>
  <c r="Y37" i="11"/>
  <c r="X37" i="11"/>
  <c r="X39" i="11" s="1"/>
  <c r="W37" i="11"/>
  <c r="V37" i="11"/>
  <c r="V39" i="11" s="1"/>
  <c r="U37" i="11"/>
  <c r="U39" i="11" s="1"/>
  <c r="T37" i="11"/>
  <c r="T39" i="11" s="1"/>
  <c r="S37" i="11"/>
  <c r="R37" i="11"/>
  <c r="R39" i="11" s="1"/>
  <c r="Q37" i="11"/>
  <c r="Q39" i="11" s="1"/>
  <c r="P37" i="11"/>
  <c r="P39" i="11" s="1"/>
  <c r="O37" i="11"/>
  <c r="O39" i="11" s="1"/>
  <c r="N37" i="11"/>
  <c r="N39" i="11" s="1"/>
  <c r="M37" i="11"/>
  <c r="M39" i="11" s="1"/>
  <c r="L37" i="11"/>
  <c r="L39" i="11" s="1"/>
  <c r="K37" i="11"/>
  <c r="K39" i="11" s="1"/>
  <c r="J37" i="11"/>
  <c r="J39" i="11" s="1"/>
  <c r="I37" i="11"/>
  <c r="H37" i="11"/>
  <c r="H39" i="11" s="1"/>
  <c r="G37" i="11"/>
  <c r="F37" i="11"/>
  <c r="E37" i="11"/>
  <c r="E39" i="11" s="1"/>
  <c r="D37" i="11"/>
  <c r="D39" i="11" s="1"/>
  <c r="C37" i="11"/>
  <c r="B37" i="11"/>
  <c r="AC50" i="10"/>
  <c r="AB50" i="10"/>
  <c r="O50" i="10"/>
  <c r="N50" i="10"/>
  <c r="M50" i="10"/>
  <c r="AG48" i="10"/>
  <c r="AF48" i="10"/>
  <c r="AE48" i="10"/>
  <c r="AE50" i="10" s="1"/>
  <c r="AD48" i="10"/>
  <c r="AD50" i="10" s="1"/>
  <c r="AC48" i="10"/>
  <c r="AB48" i="10"/>
  <c r="AA48" i="10"/>
  <c r="AA50" i="10" s="1"/>
  <c r="Z48" i="10"/>
  <c r="Z50" i="10" s="1"/>
  <c r="Y48" i="10"/>
  <c r="Y50" i="10" s="1"/>
  <c r="X48" i="10"/>
  <c r="W48" i="10"/>
  <c r="W50" i="10" s="1"/>
  <c r="V48" i="10"/>
  <c r="V50" i="10" s="1"/>
  <c r="U48" i="10"/>
  <c r="T48" i="10"/>
  <c r="T50" i="10" s="1"/>
  <c r="S48" i="10"/>
  <c r="R48" i="10"/>
  <c r="R50" i="10" s="1"/>
  <c r="Q48" i="10"/>
  <c r="Q50" i="10" s="1"/>
  <c r="P48" i="10"/>
  <c r="P50" i="10" s="1"/>
  <c r="O48" i="10"/>
  <c r="N48" i="10"/>
  <c r="M48" i="10"/>
  <c r="L48" i="10"/>
  <c r="L50" i="10" s="1"/>
  <c r="K48" i="10"/>
  <c r="K50" i="10" s="1"/>
  <c r="J48" i="10"/>
  <c r="J50" i="10" s="1"/>
  <c r="I48" i="10"/>
  <c r="I50" i="10" s="1"/>
  <c r="H48" i="10"/>
  <c r="H50" i="10" s="1"/>
  <c r="G48" i="10"/>
  <c r="G50" i="10" s="1"/>
  <c r="F48" i="10"/>
  <c r="F50" i="10" s="1"/>
  <c r="E48" i="10"/>
  <c r="E50" i="10" s="1"/>
  <c r="CA4" i="10"/>
  <c r="V107" i="9"/>
  <c r="U107" i="9"/>
  <c r="T107" i="9"/>
  <c r="R107" i="9"/>
  <c r="J107" i="9"/>
  <c r="I107" i="9"/>
  <c r="H107" i="9"/>
  <c r="F107" i="9"/>
  <c r="AH105" i="9"/>
  <c r="AG105" i="9"/>
  <c r="AF105" i="9"/>
  <c r="AE105" i="9"/>
  <c r="AD105" i="9"/>
  <c r="AC105" i="9"/>
  <c r="AC107" i="9" s="1"/>
  <c r="AB105" i="9"/>
  <c r="AB107" i="9" s="1"/>
  <c r="AA105" i="9"/>
  <c r="AA107" i="9" s="1"/>
  <c r="Z105" i="9"/>
  <c r="Z107" i="9" s="1"/>
  <c r="Y105" i="9"/>
  <c r="Y107" i="9" s="1"/>
  <c r="X105" i="9"/>
  <c r="X107" i="9" s="1"/>
  <c r="W105" i="9"/>
  <c r="V105" i="9"/>
  <c r="U105" i="9"/>
  <c r="T105" i="9"/>
  <c r="S105" i="9"/>
  <c r="S107" i="9" s="1"/>
  <c r="R105" i="9"/>
  <c r="Q105" i="9"/>
  <c r="Q107" i="9" s="1"/>
  <c r="P105" i="9"/>
  <c r="P107" i="9" s="1"/>
  <c r="O105" i="9"/>
  <c r="O107" i="9" s="1"/>
  <c r="N105" i="9"/>
  <c r="N107" i="9" s="1"/>
  <c r="M105" i="9"/>
  <c r="M107" i="9" s="1"/>
  <c r="L105" i="9"/>
  <c r="L107" i="9" s="1"/>
  <c r="K105" i="9"/>
  <c r="K107" i="9" s="1"/>
  <c r="J105" i="9"/>
  <c r="I105" i="9"/>
  <c r="H105" i="9"/>
  <c r="G105" i="9"/>
  <c r="G107" i="9" s="1"/>
  <c r="F105" i="9"/>
  <c r="E105" i="9"/>
  <c r="E107" i="9" s="1"/>
  <c r="C104" i="9" a="1"/>
  <c r="C104" i="9" s="1"/>
  <c r="C103" i="9" a="1"/>
  <c r="C103" i="9" s="1"/>
  <c r="C102" i="9" a="1"/>
  <c r="C102" i="9" s="1"/>
  <c r="C101" i="9" a="1"/>
  <c r="C101" i="9" s="1"/>
  <c r="C100" i="9" a="1"/>
  <c r="C100" i="9" s="1"/>
  <c r="C99" i="9" a="1"/>
  <c r="C99" i="9" s="1"/>
  <c r="C98" i="9" a="1"/>
  <c r="C98" i="9" s="1"/>
  <c r="C97" i="9" a="1"/>
  <c r="C97" i="9" s="1"/>
  <c r="C96" i="9" a="1"/>
  <c r="C96" i="9" s="1"/>
  <c r="C95" i="9" a="1"/>
  <c r="C95" i="9" s="1"/>
  <c r="C94" i="9" a="1"/>
  <c r="C94" i="9" s="1"/>
  <c r="C93" i="9" a="1"/>
  <c r="C93" i="9" s="1"/>
  <c r="C92" i="9" a="1"/>
  <c r="C92" i="9" s="1"/>
  <c r="C91" i="9" a="1"/>
  <c r="C91" i="9" s="1"/>
  <c r="C90" i="9" a="1"/>
  <c r="C90" i="9" s="1"/>
  <c r="C89" i="9" a="1"/>
  <c r="C89" i="9" s="1"/>
  <c r="C88" i="9" a="1"/>
  <c r="C88" i="9" s="1"/>
  <c r="C87" i="9" a="1"/>
  <c r="C87" i="9" s="1"/>
  <c r="C86" i="9" a="1"/>
  <c r="C86" i="9" s="1"/>
  <c r="C85" i="9" a="1"/>
  <c r="C85" i="9" s="1"/>
  <c r="C84" i="9" a="1"/>
  <c r="C84" i="9" s="1"/>
  <c r="C83" i="9" a="1"/>
  <c r="C83" i="9" s="1"/>
  <c r="C82" i="9" a="1"/>
  <c r="C82" i="9" s="1"/>
  <c r="C81" i="9" a="1"/>
  <c r="C81" i="9" s="1"/>
  <c r="C80" i="9" a="1"/>
  <c r="C80" i="9" s="1"/>
  <c r="C79" i="9" a="1"/>
  <c r="C79" i="9" s="1"/>
  <c r="C78" i="9" a="1"/>
  <c r="C78" i="9" s="1"/>
  <c r="C77" i="9" a="1"/>
  <c r="C77" i="9" s="1"/>
  <c r="C76" i="9" a="1"/>
  <c r="C76" i="9" s="1"/>
  <c r="C75" i="9" a="1"/>
  <c r="C75" i="9" s="1"/>
  <c r="C74" i="9" a="1"/>
  <c r="C74" i="9" s="1"/>
  <c r="C73" i="9" a="1"/>
  <c r="C73" i="9" s="1"/>
  <c r="C72" i="9" a="1"/>
  <c r="C72" i="9" s="1"/>
  <c r="C71" i="9" a="1"/>
  <c r="C71" i="9" s="1"/>
  <c r="C70" i="9" a="1"/>
  <c r="C70" i="9" s="1"/>
  <c r="C69" i="9" a="1"/>
  <c r="C69" i="9" s="1"/>
  <c r="C68" i="9" a="1"/>
  <c r="C68" i="9" s="1"/>
  <c r="C67" i="9" a="1"/>
  <c r="C67" i="9" s="1"/>
  <c r="C66" i="9" a="1"/>
  <c r="C66" i="9" s="1"/>
  <c r="C65" i="9" a="1"/>
  <c r="C65" i="9" s="1"/>
  <c r="C64" i="9" a="1"/>
  <c r="C64" i="9" s="1"/>
  <c r="C63" i="9" a="1"/>
  <c r="C63" i="9" s="1"/>
  <c r="C62" i="9" a="1"/>
  <c r="C62" i="9" s="1"/>
  <c r="C61" i="9" a="1"/>
  <c r="C61" i="9" s="1"/>
  <c r="C60" i="9" a="1"/>
  <c r="C60" i="9" s="1"/>
  <c r="C59" i="9" a="1"/>
  <c r="C59" i="9" s="1"/>
  <c r="C58" i="9" a="1"/>
  <c r="C58" i="9" s="1"/>
  <c r="C57" i="9" a="1"/>
  <c r="C57" i="9" s="1"/>
  <c r="C56" i="9" a="1"/>
  <c r="C56" i="9" s="1"/>
  <c r="C55" i="9" a="1"/>
  <c r="C55" i="9" s="1"/>
  <c r="C54" i="9" a="1"/>
  <c r="C54" i="9" s="1"/>
  <c r="C53" i="9" a="1"/>
  <c r="C53" i="9" s="1"/>
  <c r="C52" i="9" a="1"/>
  <c r="C52" i="9" s="1"/>
  <c r="C51" i="9" a="1"/>
  <c r="C51" i="9" s="1"/>
  <c r="C50" i="9" a="1"/>
  <c r="C50" i="9" s="1"/>
  <c r="C49" i="9" a="1"/>
  <c r="C49" i="9" s="1"/>
  <c r="C48" i="9" a="1"/>
  <c r="C48" i="9" s="1"/>
  <c r="C47" i="9" a="1"/>
  <c r="C47" i="9" s="1"/>
  <c r="C46" i="9" a="1"/>
  <c r="C46" i="9" s="1"/>
  <c r="C45" i="9" a="1"/>
  <c r="C45" i="9" s="1"/>
  <c r="C44" i="9" a="1"/>
  <c r="C44" i="9" s="1"/>
  <c r="C43" i="9" a="1"/>
  <c r="C43" i="9" s="1"/>
  <c r="C42" i="9" a="1"/>
  <c r="C42" i="9" s="1"/>
  <c r="C41" i="9" a="1"/>
  <c r="C41" i="9" s="1"/>
  <c r="C40" i="9" a="1"/>
  <c r="C40" i="9" s="1"/>
  <c r="C39" i="9" a="1"/>
  <c r="C39" i="9" s="1"/>
  <c r="C38" i="9" a="1"/>
  <c r="C38" i="9" s="1"/>
  <c r="C37" i="9" a="1"/>
  <c r="C37" i="9" s="1"/>
  <c r="C36" i="9" a="1"/>
  <c r="C36" i="9" s="1"/>
  <c r="C35" i="9" a="1"/>
  <c r="C35" i="9" s="1"/>
  <c r="C34" i="9" a="1"/>
  <c r="C34" i="9" s="1"/>
  <c r="C33" i="9" a="1"/>
  <c r="C33" i="9" s="1"/>
  <c r="C32" i="9" a="1"/>
  <c r="C32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20" i="9" a="1"/>
  <c r="C20" i="9" s="1"/>
  <c r="C19" i="9" a="1"/>
  <c r="C19" i="9" s="1"/>
  <c r="C18" i="9" a="1"/>
  <c r="C18" i="9" s="1"/>
  <c r="C17" i="9" a="1"/>
  <c r="C17" i="9" s="1"/>
  <c r="C16" i="9" a="1"/>
  <c r="C16" i="9" s="1"/>
  <c r="C15" i="9" a="1"/>
  <c r="C15" i="9" s="1"/>
  <c r="C14" i="9" a="1"/>
  <c r="C14" i="9" s="1"/>
  <c r="C13" i="9" a="1"/>
  <c r="C13" i="9" s="1"/>
  <c r="C12" i="9" a="1"/>
  <c r="C12" i="9" s="1"/>
  <c r="C11" i="9" a="1"/>
  <c r="C11" i="9" s="1"/>
  <c r="C10" i="9" a="1"/>
  <c r="C10" i="9" s="1"/>
  <c r="C9" i="9" a="1"/>
  <c r="C9" i="9" s="1"/>
  <c r="C8" i="9" a="1"/>
  <c r="C8" i="9" s="1"/>
  <c r="C7" i="9" a="1"/>
  <c r="C7" i="9" s="1"/>
  <c r="C6" i="9" a="1"/>
  <c r="C6" i="9" s="1"/>
  <c r="C5" i="9" a="1"/>
  <c r="C5" i="9" s="1"/>
  <c r="E1065" i="8"/>
  <c r="Y1063" i="8"/>
  <c r="X1063" i="8"/>
  <c r="X1065" i="8" s="1"/>
  <c r="W1063" i="8"/>
  <c r="W1065" i="8" s="1"/>
  <c r="V1063" i="8"/>
  <c r="V1065" i="8" s="1"/>
  <c r="U1063" i="8"/>
  <c r="U1065" i="8" s="1"/>
  <c r="T1063" i="8"/>
  <c r="T1065" i="8" s="1"/>
  <c r="S1063" i="8"/>
  <c r="S1065" i="8" s="1"/>
  <c r="R1063" i="8"/>
  <c r="R1065" i="8" s="1"/>
  <c r="Q1063" i="8"/>
  <c r="Q1065" i="8" s="1"/>
  <c r="P1063" i="8"/>
  <c r="P1065" i="8" s="1"/>
  <c r="O1063" i="8"/>
  <c r="O1065" i="8" s="1"/>
  <c r="N1063" i="8"/>
  <c r="N1065" i="8" s="1"/>
  <c r="M1063" i="8"/>
  <c r="M1065" i="8" s="1"/>
  <c r="L1063" i="8"/>
  <c r="L1065" i="8" s="1"/>
  <c r="K1063" i="8"/>
  <c r="K1065" i="8" s="1"/>
  <c r="J1063" i="8"/>
  <c r="J1065" i="8" s="1"/>
  <c r="I1063" i="8"/>
  <c r="I1065" i="8" s="1"/>
  <c r="H1063" i="8"/>
  <c r="H1065" i="8" s="1"/>
  <c r="G1063" i="8"/>
  <c r="G1065" i="8" s="1"/>
  <c r="F1063" i="8"/>
  <c r="F1065" i="8" s="1"/>
  <c r="E1063" i="8"/>
  <c r="C1062" i="8" a="1"/>
  <c r="C1062" i="8" s="1"/>
  <c r="C1061" i="8" a="1"/>
  <c r="C1061" i="8" s="1"/>
  <c r="C1060" i="8" a="1"/>
  <c r="C1060" i="8" s="1"/>
  <c r="C1059" i="8" a="1"/>
  <c r="C1059" i="8" s="1"/>
  <c r="C1058" i="8" a="1"/>
  <c r="C1058" i="8" s="1"/>
  <c r="C1057" i="8" a="1"/>
  <c r="C1057" i="8" s="1"/>
  <c r="C1056" i="8" a="1"/>
  <c r="C1056" i="8" s="1"/>
  <c r="C1055" i="8" a="1"/>
  <c r="C1055" i="8" s="1"/>
  <c r="C1054" i="8" a="1"/>
  <c r="C1054" i="8" s="1"/>
  <c r="C1053" i="8" a="1"/>
  <c r="C1053" i="8" s="1"/>
  <c r="C1052" i="8" a="1"/>
  <c r="C1052" i="8" s="1"/>
  <c r="C1051" i="8" a="1"/>
  <c r="C1051" i="8" s="1"/>
  <c r="C1050" i="8" a="1"/>
  <c r="C1050" i="8" s="1"/>
  <c r="C1049" i="8" a="1"/>
  <c r="C1049" i="8" s="1"/>
  <c r="C1048" i="8" a="1"/>
  <c r="C1048" i="8" s="1"/>
  <c r="C1047" i="8" a="1"/>
  <c r="C1047" i="8" s="1"/>
  <c r="C1046" i="8" a="1"/>
  <c r="C1046" i="8" s="1"/>
  <c r="C1045" i="8" a="1"/>
  <c r="C1045" i="8" s="1"/>
  <c r="C1044" i="8" a="1"/>
  <c r="C1044" i="8" s="1"/>
  <c r="C1043" i="8" a="1"/>
  <c r="C1043" i="8" s="1"/>
  <c r="C1042" i="8" a="1"/>
  <c r="C1042" i="8" s="1"/>
  <c r="C1041" i="8" a="1"/>
  <c r="C1041" i="8" s="1"/>
  <c r="C1040" i="8" a="1"/>
  <c r="C1040" i="8" s="1"/>
  <c r="C1039" i="8" a="1"/>
  <c r="C1039" i="8" s="1"/>
  <c r="C1038" i="8" a="1"/>
  <c r="C1038" i="8" s="1"/>
  <c r="C1037" i="8" a="1"/>
  <c r="C1037" i="8" s="1"/>
  <c r="C1036" i="8" a="1"/>
  <c r="C1036" i="8" s="1"/>
  <c r="C1035" i="8" a="1"/>
  <c r="C1035" i="8" s="1"/>
  <c r="C1034" i="8" a="1"/>
  <c r="C1034" i="8" s="1"/>
  <c r="C1033" i="8" a="1"/>
  <c r="C1033" i="8" s="1"/>
  <c r="C1032" i="8" a="1"/>
  <c r="C1032" i="8" s="1"/>
  <c r="C1031" i="8" a="1"/>
  <c r="C1031" i="8" s="1"/>
  <c r="C1030" i="8" a="1"/>
  <c r="C1030" i="8" s="1"/>
  <c r="C1029" i="8" a="1"/>
  <c r="C1029" i="8" s="1"/>
  <c r="C1028" i="8" a="1"/>
  <c r="C1028" i="8" s="1"/>
  <c r="C1027" i="8" a="1"/>
  <c r="C1027" i="8" s="1"/>
  <c r="C1026" i="8" a="1"/>
  <c r="C1026" i="8" s="1"/>
  <c r="C1025" i="8" a="1"/>
  <c r="C1025" i="8" s="1"/>
  <c r="C1024" i="8" a="1"/>
  <c r="C1024" i="8" s="1"/>
  <c r="C1023" i="8" a="1"/>
  <c r="C1023" i="8" s="1"/>
  <c r="C1022" i="8" a="1"/>
  <c r="C1022" i="8" s="1"/>
  <c r="C1021" i="8" a="1"/>
  <c r="C1021" i="8" s="1"/>
  <c r="C1020" i="8" a="1"/>
  <c r="C1020" i="8" s="1"/>
  <c r="C1019" i="8" a="1"/>
  <c r="C1019" i="8" s="1"/>
  <c r="C1018" i="8" a="1"/>
  <c r="C1018" i="8" s="1"/>
  <c r="C1017" i="8" a="1"/>
  <c r="C1017" i="8" s="1"/>
  <c r="C1016" i="8" a="1"/>
  <c r="C1016" i="8" s="1"/>
  <c r="C1015" i="8" a="1"/>
  <c r="C1015" i="8" s="1"/>
  <c r="C1014" i="8" a="1"/>
  <c r="C1014" i="8" s="1"/>
  <c r="C1013" i="8" a="1"/>
  <c r="C1013" i="8" s="1"/>
  <c r="C1012" i="8" a="1"/>
  <c r="C1012" i="8" s="1"/>
  <c r="C1011" i="8" a="1"/>
  <c r="C1011" i="8" s="1"/>
  <c r="C1010" i="8" a="1"/>
  <c r="C1010" i="8" s="1"/>
  <c r="C1009" i="8" a="1"/>
  <c r="C1009" i="8" s="1"/>
  <c r="C1008" i="8" a="1"/>
  <c r="C1008" i="8" s="1"/>
  <c r="C1007" i="8" a="1"/>
  <c r="C1007" i="8" s="1"/>
  <c r="C1006" i="8" a="1"/>
  <c r="C1006" i="8" s="1"/>
  <c r="C1005" i="8" a="1"/>
  <c r="C1005" i="8" s="1"/>
  <c r="C1004" i="8" a="1"/>
  <c r="C1004" i="8" s="1"/>
  <c r="C1003" i="8" a="1"/>
  <c r="C1003" i="8" s="1"/>
  <c r="C1002" i="8" a="1"/>
  <c r="C1002" i="8" s="1"/>
  <c r="C1001" i="8" a="1"/>
  <c r="C1001" i="8" s="1"/>
  <c r="C1000" i="8" a="1"/>
  <c r="C1000" i="8" s="1"/>
  <c r="C999" i="8" a="1"/>
  <c r="C999" i="8" s="1"/>
  <c r="C998" i="8" a="1"/>
  <c r="C998" i="8" s="1"/>
  <c r="C997" i="8" a="1"/>
  <c r="C997" i="8" s="1"/>
  <c r="C996" i="8" a="1"/>
  <c r="C996" i="8" s="1"/>
  <c r="C995" i="8" a="1"/>
  <c r="C995" i="8" s="1"/>
  <c r="C994" i="8" a="1"/>
  <c r="C994" i="8" s="1"/>
  <c r="C993" i="8" a="1"/>
  <c r="C993" i="8" s="1"/>
  <c r="C992" i="8" a="1"/>
  <c r="C992" i="8" s="1"/>
  <c r="C991" i="8" a="1"/>
  <c r="C991" i="8" s="1"/>
  <c r="C990" i="8" a="1"/>
  <c r="C990" i="8" s="1"/>
  <c r="C989" i="8" a="1"/>
  <c r="C989" i="8" s="1"/>
  <c r="C988" i="8" a="1"/>
  <c r="C988" i="8" s="1"/>
  <c r="C987" i="8" a="1"/>
  <c r="C987" i="8" s="1"/>
  <c r="C986" i="8" a="1"/>
  <c r="C986" i="8" s="1"/>
  <c r="C985" i="8" a="1"/>
  <c r="C985" i="8" s="1"/>
  <c r="C984" i="8" a="1"/>
  <c r="C984" i="8" s="1"/>
  <c r="C983" i="8" a="1"/>
  <c r="C983" i="8" s="1"/>
  <c r="C982" i="8" a="1"/>
  <c r="C982" i="8" s="1"/>
  <c r="C981" i="8" a="1"/>
  <c r="C981" i="8" s="1"/>
  <c r="C980" i="8" a="1"/>
  <c r="C980" i="8" s="1"/>
  <c r="C979" i="8" a="1"/>
  <c r="C979" i="8" s="1"/>
  <c r="C978" i="8" a="1"/>
  <c r="C978" i="8" s="1"/>
  <c r="C977" i="8" a="1"/>
  <c r="C977" i="8" s="1"/>
  <c r="C976" i="8" a="1"/>
  <c r="C976" i="8" s="1"/>
  <c r="C975" i="8" a="1"/>
  <c r="C975" i="8" s="1"/>
  <c r="C974" i="8" a="1"/>
  <c r="C974" i="8" s="1"/>
  <c r="C973" i="8" a="1"/>
  <c r="C973" i="8" s="1"/>
  <c r="C972" i="8" a="1"/>
  <c r="C972" i="8" s="1"/>
  <c r="C971" i="8" a="1"/>
  <c r="C971" i="8" s="1"/>
  <c r="C970" i="8" a="1"/>
  <c r="C970" i="8" s="1"/>
  <c r="C969" i="8" a="1"/>
  <c r="C969" i="8" s="1"/>
  <c r="C968" i="8" a="1"/>
  <c r="C968" i="8" s="1"/>
  <c r="C967" i="8" a="1"/>
  <c r="C967" i="8" s="1"/>
  <c r="C966" i="8" a="1"/>
  <c r="C966" i="8" s="1"/>
  <c r="C965" i="8" a="1"/>
  <c r="C965" i="8" s="1"/>
  <c r="C964" i="8" a="1"/>
  <c r="C964" i="8" s="1"/>
  <c r="C963" i="8" a="1"/>
  <c r="C963" i="8" s="1"/>
  <c r="C962" i="8" a="1"/>
  <c r="C962" i="8" s="1"/>
  <c r="C961" i="8" a="1"/>
  <c r="C961" i="8" s="1"/>
  <c r="C960" i="8" a="1"/>
  <c r="C960" i="8" s="1"/>
  <c r="C959" i="8" a="1"/>
  <c r="C959" i="8" s="1"/>
  <c r="C958" i="8" a="1"/>
  <c r="C958" i="8" s="1"/>
  <c r="C957" i="8" a="1"/>
  <c r="C957" i="8" s="1"/>
  <c r="C956" i="8" a="1"/>
  <c r="C956" i="8" s="1"/>
  <c r="C955" i="8" a="1"/>
  <c r="C955" i="8" s="1"/>
  <c r="C954" i="8" a="1"/>
  <c r="C954" i="8" s="1"/>
  <c r="C953" i="8" a="1"/>
  <c r="C953" i="8" s="1"/>
  <c r="C952" i="8" a="1"/>
  <c r="C952" i="8" s="1"/>
  <c r="C951" i="8" a="1"/>
  <c r="C951" i="8" s="1"/>
  <c r="C950" i="8" a="1"/>
  <c r="C950" i="8" s="1"/>
  <c r="C949" i="8" a="1"/>
  <c r="C949" i="8" s="1"/>
  <c r="C948" i="8" a="1"/>
  <c r="C948" i="8" s="1"/>
  <c r="C947" i="8" a="1"/>
  <c r="C947" i="8" s="1"/>
  <c r="C946" i="8" a="1"/>
  <c r="C946" i="8" s="1"/>
  <c r="C945" i="8" a="1"/>
  <c r="C945" i="8" s="1"/>
  <c r="C944" i="8" a="1"/>
  <c r="C944" i="8" s="1"/>
  <c r="C943" i="8" a="1"/>
  <c r="C943" i="8" s="1"/>
  <c r="C942" i="8" a="1"/>
  <c r="C942" i="8" s="1"/>
  <c r="C941" i="8" a="1"/>
  <c r="C941" i="8" s="1"/>
  <c r="C940" i="8" a="1"/>
  <c r="C940" i="8" s="1"/>
  <c r="C939" i="8" a="1"/>
  <c r="C939" i="8" s="1"/>
  <c r="C938" i="8" a="1"/>
  <c r="C938" i="8" s="1"/>
  <c r="C937" i="8" a="1"/>
  <c r="C937" i="8" s="1"/>
  <c r="C936" i="8" a="1"/>
  <c r="C936" i="8" s="1"/>
  <c r="C935" i="8" a="1"/>
  <c r="C935" i="8" s="1"/>
  <c r="C934" i="8" a="1"/>
  <c r="C934" i="8" s="1"/>
  <c r="C933" i="8" a="1"/>
  <c r="C933" i="8" s="1"/>
  <c r="C932" i="8" a="1"/>
  <c r="C932" i="8" s="1"/>
  <c r="C931" i="8" a="1"/>
  <c r="C931" i="8" s="1"/>
  <c r="C930" i="8" a="1"/>
  <c r="C930" i="8" s="1"/>
  <c r="C929" i="8" a="1"/>
  <c r="C929" i="8" s="1"/>
  <c r="C928" i="8" a="1"/>
  <c r="C928" i="8" s="1"/>
  <c r="C927" i="8" a="1"/>
  <c r="C927" i="8" s="1"/>
  <c r="C926" i="8" a="1"/>
  <c r="C926" i="8" s="1"/>
  <c r="C925" i="8" a="1"/>
  <c r="C925" i="8" s="1"/>
  <c r="C924" i="8" a="1"/>
  <c r="C924" i="8" s="1"/>
  <c r="C923" i="8" a="1"/>
  <c r="C923" i="8" s="1"/>
  <c r="C922" i="8" a="1"/>
  <c r="C922" i="8" s="1"/>
  <c r="C921" i="8" a="1"/>
  <c r="C921" i="8" s="1"/>
  <c r="C920" i="8" a="1"/>
  <c r="C920" i="8" s="1"/>
  <c r="C919" i="8" a="1"/>
  <c r="C919" i="8" s="1"/>
  <c r="C918" i="8" a="1"/>
  <c r="C918" i="8" s="1"/>
  <c r="C917" i="8" a="1"/>
  <c r="C917" i="8" s="1"/>
  <c r="C916" i="8" a="1"/>
  <c r="C916" i="8" s="1"/>
  <c r="C915" i="8" a="1"/>
  <c r="C915" i="8" s="1"/>
  <c r="C914" i="8" a="1"/>
  <c r="C914" i="8" s="1"/>
  <c r="C913" i="8" a="1"/>
  <c r="C913" i="8" s="1"/>
  <c r="C912" i="8" a="1"/>
  <c r="C912" i="8" s="1"/>
  <c r="C911" i="8" a="1"/>
  <c r="C911" i="8" s="1"/>
  <c r="C910" i="8" a="1"/>
  <c r="C910" i="8" s="1"/>
  <c r="C909" i="8" a="1"/>
  <c r="C909" i="8" s="1"/>
  <c r="C908" i="8" a="1"/>
  <c r="C908" i="8" s="1"/>
  <c r="C907" i="8" a="1"/>
  <c r="C907" i="8" s="1"/>
  <c r="C906" i="8" a="1"/>
  <c r="C906" i="8" s="1"/>
  <c r="C905" i="8" a="1"/>
  <c r="C905" i="8" s="1"/>
  <c r="C904" i="8" a="1"/>
  <c r="C904" i="8" s="1"/>
  <c r="C903" i="8" a="1"/>
  <c r="C903" i="8" s="1"/>
  <c r="C902" i="8" a="1"/>
  <c r="C902" i="8" s="1"/>
  <c r="C901" i="8" a="1"/>
  <c r="C901" i="8" s="1"/>
  <c r="C900" i="8" a="1"/>
  <c r="C900" i="8" s="1"/>
  <c r="C899" i="8" a="1"/>
  <c r="C899" i="8" s="1"/>
  <c r="C898" i="8" a="1"/>
  <c r="C898" i="8" s="1"/>
  <c r="C897" i="8" a="1"/>
  <c r="C897" i="8" s="1"/>
  <c r="C896" i="8" a="1"/>
  <c r="C896" i="8" s="1"/>
  <c r="C895" i="8" a="1"/>
  <c r="C895" i="8" s="1"/>
  <c r="C894" i="8" a="1"/>
  <c r="C894" i="8" s="1"/>
  <c r="C893" i="8" a="1"/>
  <c r="C893" i="8" s="1"/>
  <c r="C892" i="8" a="1"/>
  <c r="C892" i="8" s="1"/>
  <c r="C891" i="8" a="1"/>
  <c r="C891" i="8" s="1"/>
  <c r="C890" i="8" a="1"/>
  <c r="C890" i="8" s="1"/>
  <c r="C889" i="8" a="1"/>
  <c r="C889" i="8" s="1"/>
  <c r="C888" i="8" a="1"/>
  <c r="C888" i="8" s="1"/>
  <c r="C887" i="8" a="1"/>
  <c r="C887" i="8" s="1"/>
  <c r="C886" i="8" a="1"/>
  <c r="C886" i="8" s="1"/>
  <c r="C885" i="8" a="1"/>
  <c r="C885" i="8" s="1"/>
  <c r="C884" i="8" a="1"/>
  <c r="C884" i="8" s="1"/>
  <c r="C883" i="8" a="1"/>
  <c r="C883" i="8" s="1"/>
  <c r="C882" i="8" a="1"/>
  <c r="C882" i="8" s="1"/>
  <c r="C881" i="8" a="1"/>
  <c r="C881" i="8" s="1"/>
  <c r="C880" i="8" a="1"/>
  <c r="C880" i="8" s="1"/>
  <c r="C879" i="8" a="1"/>
  <c r="C879" i="8" s="1"/>
  <c r="C878" i="8" a="1"/>
  <c r="C878" i="8" s="1"/>
  <c r="C877" i="8" a="1"/>
  <c r="C877" i="8" s="1"/>
  <c r="C876" i="8" a="1"/>
  <c r="C876" i="8" s="1"/>
  <c r="C875" i="8" a="1"/>
  <c r="C875" i="8" s="1"/>
  <c r="C874" i="8" a="1"/>
  <c r="C874" i="8" s="1"/>
  <c r="C873" i="8" a="1"/>
  <c r="C873" i="8" s="1"/>
  <c r="C872" i="8" a="1"/>
  <c r="C872" i="8" s="1"/>
  <c r="C871" i="8" a="1"/>
  <c r="C871" i="8" s="1"/>
  <c r="C870" i="8" a="1"/>
  <c r="C870" i="8" s="1"/>
  <c r="C869" i="8" a="1"/>
  <c r="C869" i="8" s="1"/>
  <c r="C868" i="8" a="1"/>
  <c r="C868" i="8" s="1"/>
  <c r="C867" i="8" a="1"/>
  <c r="C867" i="8" s="1"/>
  <c r="C866" i="8" a="1"/>
  <c r="C866" i="8" s="1"/>
  <c r="C865" i="8" a="1"/>
  <c r="C865" i="8" s="1"/>
  <c r="C864" i="8" a="1"/>
  <c r="C864" i="8" s="1"/>
  <c r="C863" i="8" a="1"/>
  <c r="C863" i="8" s="1"/>
  <c r="C862" i="8" a="1"/>
  <c r="C862" i="8" s="1"/>
  <c r="C861" i="8" a="1"/>
  <c r="C861" i="8" s="1"/>
  <c r="C860" i="8" a="1"/>
  <c r="C860" i="8" s="1"/>
  <c r="C859" i="8" a="1"/>
  <c r="C859" i="8" s="1"/>
  <c r="C858" i="8" a="1"/>
  <c r="C858" i="8" s="1"/>
  <c r="C857" i="8" a="1"/>
  <c r="C857" i="8" s="1"/>
  <c r="C856" i="8" a="1"/>
  <c r="C856" i="8" s="1"/>
  <c r="C855" i="8" a="1"/>
  <c r="C855" i="8" s="1"/>
  <c r="C854" i="8" a="1"/>
  <c r="C854" i="8" s="1"/>
  <c r="C853" i="8" a="1"/>
  <c r="C853" i="8" s="1"/>
  <c r="C852" i="8" a="1"/>
  <c r="C852" i="8" s="1"/>
  <c r="C851" i="8" a="1"/>
  <c r="C851" i="8" s="1"/>
  <c r="C850" i="8" a="1"/>
  <c r="C850" i="8" s="1"/>
  <c r="C849" i="8" a="1"/>
  <c r="C849" i="8" s="1"/>
  <c r="C848" i="8" a="1"/>
  <c r="C848" i="8" s="1"/>
  <c r="C847" i="8" a="1"/>
  <c r="C847" i="8" s="1"/>
  <c r="C846" i="8" a="1"/>
  <c r="C846" i="8" s="1"/>
  <c r="C845" i="8" a="1"/>
  <c r="C845" i="8" s="1"/>
  <c r="C844" i="8" a="1"/>
  <c r="C844" i="8" s="1"/>
  <c r="C843" i="8" a="1"/>
  <c r="C843" i="8" s="1"/>
  <c r="C842" i="8" a="1"/>
  <c r="C842" i="8" s="1"/>
  <c r="C841" i="8" a="1"/>
  <c r="C841" i="8" s="1"/>
  <c r="C840" i="8" a="1"/>
  <c r="C840" i="8" s="1"/>
  <c r="C839" i="8" a="1"/>
  <c r="C839" i="8" s="1"/>
  <c r="C838" i="8" a="1"/>
  <c r="C838" i="8" s="1"/>
  <c r="C837" i="8" a="1"/>
  <c r="C837" i="8" s="1"/>
  <c r="C836" i="8" a="1"/>
  <c r="C836" i="8" s="1"/>
  <c r="C835" i="8" a="1"/>
  <c r="C835" i="8" s="1"/>
  <c r="C834" i="8" a="1"/>
  <c r="C834" i="8" s="1"/>
  <c r="C833" i="8" a="1"/>
  <c r="C833" i="8" s="1"/>
  <c r="C832" i="8" a="1"/>
  <c r="C832" i="8" s="1"/>
  <c r="C831" i="8" a="1"/>
  <c r="C831" i="8" s="1"/>
  <c r="C830" i="8" a="1"/>
  <c r="C830" i="8" s="1"/>
  <c r="C829" i="8" a="1"/>
  <c r="C829" i="8" s="1"/>
  <c r="C828" i="8" a="1"/>
  <c r="C828" i="8" s="1"/>
  <c r="C827" i="8" a="1"/>
  <c r="C827" i="8" s="1"/>
  <c r="C826" i="8" a="1"/>
  <c r="C826" i="8" s="1"/>
  <c r="C825" i="8" a="1"/>
  <c r="C825" i="8" s="1"/>
  <c r="C824" i="8" a="1"/>
  <c r="C824" i="8" s="1"/>
  <c r="C823" i="8" a="1"/>
  <c r="C823" i="8" s="1"/>
  <c r="C822" i="8" a="1"/>
  <c r="C822" i="8" s="1"/>
  <c r="C821" i="8" a="1"/>
  <c r="C821" i="8" s="1"/>
  <c r="C820" i="8" a="1"/>
  <c r="C820" i="8" s="1"/>
  <c r="C819" i="8" a="1"/>
  <c r="C819" i="8" s="1"/>
  <c r="C818" i="8" a="1"/>
  <c r="C818" i="8" s="1"/>
  <c r="C817" i="8" a="1"/>
  <c r="C817" i="8" s="1"/>
  <c r="C816" i="8" a="1"/>
  <c r="C816" i="8" s="1"/>
  <c r="C815" i="8" a="1"/>
  <c r="C815" i="8" s="1"/>
  <c r="C814" i="8" a="1"/>
  <c r="C814" i="8" s="1"/>
  <c r="C813" i="8" a="1"/>
  <c r="C813" i="8" s="1"/>
  <c r="C812" i="8" a="1"/>
  <c r="C812" i="8" s="1"/>
  <c r="C811" i="8" a="1"/>
  <c r="C811" i="8" s="1"/>
  <c r="C810" i="8" a="1"/>
  <c r="C810" i="8" s="1"/>
  <c r="C809" i="8" a="1"/>
  <c r="C809" i="8" s="1"/>
  <c r="C808" i="8" a="1"/>
  <c r="C808" i="8" s="1"/>
  <c r="C807" i="8" a="1"/>
  <c r="C807" i="8" s="1"/>
  <c r="C806" i="8" a="1"/>
  <c r="C806" i="8" s="1"/>
  <c r="C805" i="8" a="1"/>
  <c r="C805" i="8" s="1"/>
  <c r="C804" i="8" a="1"/>
  <c r="C804" i="8" s="1"/>
  <c r="C803" i="8" a="1"/>
  <c r="C803" i="8" s="1"/>
  <c r="C802" i="8" a="1"/>
  <c r="C802" i="8" s="1"/>
  <c r="C801" i="8" a="1"/>
  <c r="C801" i="8" s="1"/>
  <c r="C800" i="8" a="1"/>
  <c r="C800" i="8" s="1"/>
  <c r="C799" i="8" a="1"/>
  <c r="C799" i="8" s="1"/>
  <c r="C798" i="8" a="1"/>
  <c r="C798" i="8" s="1"/>
  <c r="C797" i="8" a="1"/>
  <c r="C797" i="8" s="1"/>
  <c r="C796" i="8" a="1"/>
  <c r="C796" i="8" s="1"/>
  <c r="C795" i="8" a="1"/>
  <c r="C795" i="8" s="1"/>
  <c r="C794" i="8" a="1"/>
  <c r="C794" i="8" s="1"/>
  <c r="C793" i="8" a="1"/>
  <c r="C793" i="8" s="1"/>
  <c r="C792" i="8" a="1"/>
  <c r="C792" i="8" s="1"/>
  <c r="C791" i="8" a="1"/>
  <c r="C791" i="8" s="1"/>
  <c r="C790" i="8" a="1"/>
  <c r="C790" i="8" s="1"/>
  <c r="C789" i="8" a="1"/>
  <c r="C789" i="8" s="1"/>
  <c r="C788" i="8" a="1"/>
  <c r="C788" i="8" s="1"/>
  <c r="C787" i="8" a="1"/>
  <c r="C787" i="8" s="1"/>
  <c r="C786" i="8" a="1"/>
  <c r="C786" i="8" s="1"/>
  <c r="C785" i="8" a="1"/>
  <c r="C785" i="8" s="1"/>
  <c r="C784" i="8" a="1"/>
  <c r="C784" i="8" s="1"/>
  <c r="C783" i="8" a="1"/>
  <c r="C783" i="8" s="1"/>
  <c r="C782" i="8" a="1"/>
  <c r="C782" i="8" s="1"/>
  <c r="C781" i="8" a="1"/>
  <c r="C781" i="8" s="1"/>
  <c r="C780" i="8" a="1"/>
  <c r="C780" i="8" s="1"/>
  <c r="C779" i="8" a="1"/>
  <c r="C779" i="8" s="1"/>
  <c r="C778" i="8" a="1"/>
  <c r="C778" i="8" s="1"/>
  <c r="C777" i="8" a="1"/>
  <c r="C777" i="8" s="1"/>
  <c r="C776" i="8" a="1"/>
  <c r="C776" i="8" s="1"/>
  <c r="C775" i="8" a="1"/>
  <c r="C775" i="8" s="1"/>
  <c r="C774" i="8" a="1"/>
  <c r="C774" i="8" s="1"/>
  <c r="C773" i="8" a="1"/>
  <c r="C773" i="8" s="1"/>
  <c r="C772" i="8" a="1"/>
  <c r="C772" i="8" s="1"/>
  <c r="C771" i="8" a="1"/>
  <c r="C771" i="8" s="1"/>
  <c r="C770" i="8" a="1"/>
  <c r="C770" i="8" s="1"/>
  <c r="C769" i="8" a="1"/>
  <c r="C769" i="8" s="1"/>
  <c r="C768" i="8" a="1"/>
  <c r="C768" i="8" s="1"/>
  <c r="C767" i="8" a="1"/>
  <c r="C767" i="8" s="1"/>
  <c r="C766" i="8" a="1"/>
  <c r="C766" i="8" s="1"/>
  <c r="C765" i="8" a="1"/>
  <c r="C765" i="8" s="1"/>
  <c r="C764" i="8" a="1"/>
  <c r="C764" i="8" s="1"/>
  <c r="C763" i="8" a="1"/>
  <c r="C763" i="8" s="1"/>
  <c r="C762" i="8" a="1"/>
  <c r="C762" i="8" s="1"/>
  <c r="C761" i="8" a="1"/>
  <c r="C761" i="8" s="1"/>
  <c r="C760" i="8" a="1"/>
  <c r="C760" i="8" s="1"/>
  <c r="C759" i="8" a="1"/>
  <c r="C759" i="8" s="1"/>
  <c r="C758" i="8" a="1"/>
  <c r="C758" i="8" s="1"/>
  <c r="C757" i="8" a="1"/>
  <c r="C757" i="8" s="1"/>
  <c r="C756" i="8" a="1"/>
  <c r="C756" i="8" s="1"/>
  <c r="C755" i="8" a="1"/>
  <c r="C755" i="8" s="1"/>
  <c r="C754" i="8" a="1"/>
  <c r="C754" i="8" s="1"/>
  <c r="C753" i="8" a="1"/>
  <c r="C753" i="8" s="1"/>
  <c r="C752" i="8" a="1"/>
  <c r="C752" i="8" s="1"/>
  <c r="C751" i="8" a="1"/>
  <c r="C751" i="8" s="1"/>
  <c r="C750" i="8" a="1"/>
  <c r="C750" i="8" s="1"/>
  <c r="C749" i="8" a="1"/>
  <c r="C749" i="8" s="1"/>
  <c r="C748" i="8" a="1"/>
  <c r="C748" i="8" s="1"/>
  <c r="C747" i="8" a="1"/>
  <c r="C747" i="8" s="1"/>
  <c r="C746" i="8" a="1"/>
  <c r="C746" i="8" s="1"/>
  <c r="C745" i="8" a="1"/>
  <c r="C745" i="8" s="1"/>
  <c r="C744" i="8" a="1"/>
  <c r="C744" i="8" s="1"/>
  <c r="C743" i="8" a="1"/>
  <c r="C743" i="8" s="1"/>
  <c r="C742" i="8" a="1"/>
  <c r="C742" i="8" s="1"/>
  <c r="C741" i="8" a="1"/>
  <c r="C741" i="8" s="1"/>
  <c r="C740" i="8" a="1"/>
  <c r="C740" i="8" s="1"/>
  <c r="C739" i="8" a="1"/>
  <c r="C739" i="8" s="1"/>
  <c r="C738" i="8" a="1"/>
  <c r="C738" i="8" s="1"/>
  <c r="C737" i="8" a="1"/>
  <c r="C737" i="8" s="1"/>
  <c r="C736" i="8" a="1"/>
  <c r="C736" i="8" s="1"/>
  <c r="C735" i="8" a="1"/>
  <c r="C735" i="8" s="1"/>
  <c r="C734" i="8" a="1"/>
  <c r="C734" i="8" s="1"/>
  <c r="C733" i="8" a="1"/>
  <c r="C733" i="8" s="1"/>
  <c r="C732" i="8" a="1"/>
  <c r="C732" i="8" s="1"/>
  <c r="C731" i="8" a="1"/>
  <c r="C731" i="8" s="1"/>
  <c r="C730" i="8" a="1"/>
  <c r="C730" i="8" s="1"/>
  <c r="C729" i="8" a="1"/>
  <c r="C729" i="8" s="1"/>
  <c r="C728" i="8" a="1"/>
  <c r="C728" i="8" s="1"/>
  <c r="C727" i="8" a="1"/>
  <c r="C727" i="8" s="1"/>
  <c r="C726" i="8" a="1"/>
  <c r="C726" i="8" s="1"/>
  <c r="C725" i="8" a="1"/>
  <c r="C725" i="8" s="1"/>
  <c r="C724" i="8" a="1"/>
  <c r="C724" i="8" s="1"/>
  <c r="C723" i="8" a="1"/>
  <c r="C723" i="8" s="1"/>
  <c r="C722" i="8" a="1"/>
  <c r="C722" i="8" s="1"/>
  <c r="C721" i="8" a="1"/>
  <c r="C721" i="8" s="1"/>
  <c r="C720" i="8" a="1"/>
  <c r="C720" i="8" s="1"/>
  <c r="C719" i="8" a="1"/>
  <c r="C719" i="8" s="1"/>
  <c r="C718" i="8" a="1"/>
  <c r="C718" i="8" s="1"/>
  <c r="C717" i="8" a="1"/>
  <c r="C717" i="8" s="1"/>
  <c r="C716" i="8" a="1"/>
  <c r="C716" i="8" s="1"/>
  <c r="C715" i="8" a="1"/>
  <c r="C715" i="8" s="1"/>
  <c r="C714" i="8" a="1"/>
  <c r="C714" i="8" s="1"/>
  <c r="C713" i="8" a="1"/>
  <c r="C713" i="8" s="1"/>
  <c r="C712" i="8" a="1"/>
  <c r="C712" i="8" s="1"/>
  <c r="C711" i="8" a="1"/>
  <c r="C711" i="8" s="1"/>
  <c r="C710" i="8" a="1"/>
  <c r="C710" i="8" s="1"/>
  <c r="C709" i="8" a="1"/>
  <c r="C709" i="8" s="1"/>
  <c r="C708" i="8" a="1"/>
  <c r="C708" i="8" s="1"/>
  <c r="C707" i="8" a="1"/>
  <c r="C707" i="8" s="1"/>
  <c r="C706" i="8" a="1"/>
  <c r="C706" i="8" s="1"/>
  <c r="C705" i="8" a="1"/>
  <c r="C705" i="8" s="1"/>
  <c r="C704" i="8" a="1"/>
  <c r="C704" i="8" s="1"/>
  <c r="C703" i="8" a="1"/>
  <c r="C703" i="8" s="1"/>
  <c r="C702" i="8" a="1"/>
  <c r="C702" i="8" s="1"/>
  <c r="C701" i="8" a="1"/>
  <c r="C701" i="8" s="1"/>
  <c r="C700" i="8" a="1"/>
  <c r="C700" i="8" s="1"/>
  <c r="C699" i="8" a="1"/>
  <c r="C699" i="8" s="1"/>
  <c r="C698" i="8" a="1"/>
  <c r="C698" i="8" s="1"/>
  <c r="C697" i="8" a="1"/>
  <c r="C697" i="8" s="1"/>
  <c r="C696" i="8" a="1"/>
  <c r="C696" i="8" s="1"/>
  <c r="C695" i="8" a="1"/>
  <c r="C695" i="8" s="1"/>
  <c r="C694" i="8" a="1"/>
  <c r="C694" i="8" s="1"/>
  <c r="C693" i="8" a="1"/>
  <c r="C693" i="8" s="1"/>
  <c r="C692" i="8" a="1"/>
  <c r="C692" i="8" s="1"/>
  <c r="C691" i="8" a="1"/>
  <c r="C691" i="8" s="1"/>
  <c r="C690" i="8" a="1"/>
  <c r="C690" i="8" s="1"/>
  <c r="C689" i="8" a="1"/>
  <c r="C689" i="8" s="1"/>
  <c r="C688" i="8" a="1"/>
  <c r="C688" i="8" s="1"/>
  <c r="C687" i="8" a="1"/>
  <c r="C687" i="8" s="1"/>
  <c r="C686" i="8" a="1"/>
  <c r="C686" i="8" s="1"/>
  <c r="C685" i="8" a="1"/>
  <c r="C685" i="8" s="1"/>
  <c r="C684" i="8" a="1"/>
  <c r="C684" i="8" s="1"/>
  <c r="C683" i="8" a="1"/>
  <c r="C683" i="8" s="1"/>
  <c r="C682" i="8" a="1"/>
  <c r="C682" i="8" s="1"/>
  <c r="C681" i="8" a="1"/>
  <c r="C681" i="8" s="1"/>
  <c r="C680" i="8" a="1"/>
  <c r="C680" i="8" s="1"/>
  <c r="C679" i="8" a="1"/>
  <c r="C679" i="8" s="1"/>
  <c r="C678" i="8" a="1"/>
  <c r="C678" i="8" s="1"/>
  <c r="C677" i="8" a="1"/>
  <c r="C677" i="8" s="1"/>
  <c r="C676" i="8" a="1"/>
  <c r="C676" i="8" s="1"/>
  <c r="C675" i="8" a="1"/>
  <c r="C675" i="8" s="1"/>
  <c r="C674" i="8" a="1"/>
  <c r="C674" i="8" s="1"/>
  <c r="C673" i="8" a="1"/>
  <c r="C673" i="8" s="1"/>
  <c r="C672" i="8" a="1"/>
  <c r="C672" i="8" s="1"/>
  <c r="C671" i="8" a="1"/>
  <c r="C671" i="8" s="1"/>
  <c r="C670" i="8" a="1"/>
  <c r="C670" i="8" s="1"/>
  <c r="C669" i="8" a="1"/>
  <c r="C669" i="8" s="1"/>
  <c r="C668" i="8" a="1"/>
  <c r="C668" i="8" s="1"/>
  <c r="C667" i="8" a="1"/>
  <c r="C667" i="8" s="1"/>
  <c r="C666" i="8" a="1"/>
  <c r="C666" i="8" s="1"/>
  <c r="C665" i="8" a="1"/>
  <c r="C665" i="8" s="1"/>
  <c r="C664" i="8" a="1"/>
  <c r="C664" i="8" s="1"/>
  <c r="C663" i="8" a="1"/>
  <c r="C663" i="8" s="1"/>
  <c r="C662" i="8" a="1"/>
  <c r="C662" i="8" s="1"/>
  <c r="C661" i="8" a="1"/>
  <c r="C661" i="8" s="1"/>
  <c r="C660" i="8" a="1"/>
  <c r="C660" i="8" s="1"/>
  <c r="C659" i="8" a="1"/>
  <c r="C659" i="8" s="1"/>
  <c r="C658" i="8" a="1"/>
  <c r="C658" i="8" s="1"/>
  <c r="C657" i="8" a="1"/>
  <c r="C657" i="8" s="1"/>
  <c r="C656" i="8" a="1"/>
  <c r="C656" i="8" s="1"/>
  <c r="C655" i="8" a="1"/>
  <c r="C655" i="8" s="1"/>
  <c r="C654" i="8" a="1"/>
  <c r="C654" i="8" s="1"/>
  <c r="C653" i="8" a="1"/>
  <c r="C653" i="8" s="1"/>
  <c r="C652" i="8" a="1"/>
  <c r="C652" i="8" s="1"/>
  <c r="C651" i="8" a="1"/>
  <c r="C651" i="8" s="1"/>
  <c r="C650" i="8" a="1"/>
  <c r="C650" i="8" s="1"/>
  <c r="C649" i="8" a="1"/>
  <c r="C649" i="8" s="1"/>
  <c r="C648" i="8" a="1"/>
  <c r="C648" i="8" s="1"/>
  <c r="C647" i="8" a="1"/>
  <c r="C647" i="8" s="1"/>
  <c r="C646" i="8" a="1"/>
  <c r="C646" i="8" s="1"/>
  <c r="C645" i="8" a="1"/>
  <c r="C645" i="8" s="1"/>
  <c r="C644" i="8" a="1"/>
  <c r="C644" i="8" s="1"/>
  <c r="C643" i="8" a="1"/>
  <c r="C643" i="8" s="1"/>
  <c r="C642" i="8" a="1"/>
  <c r="C642" i="8" s="1"/>
  <c r="C641" i="8" a="1"/>
  <c r="C641" i="8" s="1"/>
  <c r="C640" i="8" a="1"/>
  <c r="C640" i="8" s="1"/>
  <c r="C639" i="8" a="1"/>
  <c r="C639" i="8" s="1"/>
  <c r="C638" i="8" a="1"/>
  <c r="C638" i="8" s="1"/>
  <c r="C637" i="8" a="1"/>
  <c r="C637" i="8" s="1"/>
  <c r="C636" i="8" a="1"/>
  <c r="C636" i="8" s="1"/>
  <c r="C635" i="8" a="1"/>
  <c r="C635" i="8" s="1"/>
  <c r="C634" i="8" a="1"/>
  <c r="C634" i="8" s="1"/>
  <c r="C633" i="8" a="1"/>
  <c r="C633" i="8" s="1"/>
  <c r="C632" i="8" a="1"/>
  <c r="C632" i="8" s="1"/>
  <c r="C631" i="8" a="1"/>
  <c r="C631" i="8" s="1"/>
  <c r="C630" i="8" a="1"/>
  <c r="C630" i="8" s="1"/>
  <c r="C629" i="8" a="1"/>
  <c r="C629" i="8" s="1"/>
  <c r="C628" i="8" a="1"/>
  <c r="C628" i="8" s="1"/>
  <c r="C627" i="8" a="1"/>
  <c r="C627" i="8" s="1"/>
  <c r="C626" i="8" a="1"/>
  <c r="C626" i="8" s="1"/>
  <c r="C625" i="8" a="1"/>
  <c r="C625" i="8" s="1"/>
  <c r="C624" i="8" a="1"/>
  <c r="C624" i="8" s="1"/>
  <c r="C623" i="8" a="1"/>
  <c r="C623" i="8" s="1"/>
  <c r="C622" i="8" a="1"/>
  <c r="C622" i="8" s="1"/>
  <c r="C621" i="8" a="1"/>
  <c r="C621" i="8" s="1"/>
  <c r="C620" i="8" a="1"/>
  <c r="C620" i="8" s="1"/>
  <c r="C619" i="8" a="1"/>
  <c r="C619" i="8" s="1"/>
  <c r="C618" i="8" a="1"/>
  <c r="C618" i="8" s="1"/>
  <c r="C617" i="8" a="1"/>
  <c r="C617" i="8" s="1"/>
  <c r="C616" i="8" a="1"/>
  <c r="C616" i="8" s="1"/>
  <c r="C615" i="8" a="1"/>
  <c r="C615" i="8" s="1"/>
  <c r="C614" i="8" a="1"/>
  <c r="C614" i="8" s="1"/>
  <c r="C613" i="8" a="1"/>
  <c r="C613" i="8" s="1"/>
  <c r="C612" i="8" a="1"/>
  <c r="C612" i="8" s="1"/>
  <c r="C611" i="8" a="1"/>
  <c r="C611" i="8" s="1"/>
  <c r="C610" i="8" a="1"/>
  <c r="C610" i="8" s="1"/>
  <c r="C609" i="8" a="1"/>
  <c r="C609" i="8" s="1"/>
  <c r="C608" i="8" a="1"/>
  <c r="C608" i="8" s="1"/>
  <c r="C607" i="8" a="1"/>
  <c r="C607" i="8" s="1"/>
  <c r="C606" i="8" a="1"/>
  <c r="C606" i="8" s="1"/>
  <c r="C605" i="8" a="1"/>
  <c r="C605" i="8" s="1"/>
  <c r="C604" i="8" a="1"/>
  <c r="C604" i="8" s="1"/>
  <c r="C603" i="8" a="1"/>
  <c r="C603" i="8" s="1"/>
  <c r="C602" i="8" a="1"/>
  <c r="C602" i="8" s="1"/>
  <c r="C601" i="8" a="1"/>
  <c r="C601" i="8" s="1"/>
  <c r="C600" i="8" a="1"/>
  <c r="C600" i="8" s="1"/>
  <c r="C599" i="8" a="1"/>
  <c r="C599" i="8" s="1"/>
  <c r="C598" i="8" a="1"/>
  <c r="C598" i="8" s="1"/>
  <c r="C597" i="8" a="1"/>
  <c r="C597" i="8" s="1"/>
  <c r="C596" i="8" a="1"/>
  <c r="C596" i="8" s="1"/>
  <c r="C595" i="8" a="1"/>
  <c r="C595" i="8" s="1"/>
  <c r="C594" i="8" a="1"/>
  <c r="C594" i="8" s="1"/>
  <c r="C593" i="8" a="1"/>
  <c r="C593" i="8" s="1"/>
  <c r="C592" i="8" a="1"/>
  <c r="C592" i="8" s="1"/>
  <c r="C591" i="8" a="1"/>
  <c r="C591" i="8" s="1"/>
  <c r="C590" i="8" a="1"/>
  <c r="C590" i="8" s="1"/>
  <c r="C589" i="8" a="1"/>
  <c r="C589" i="8" s="1"/>
  <c r="C588" i="8" a="1"/>
  <c r="C588" i="8" s="1"/>
  <c r="C587" i="8" a="1"/>
  <c r="C587" i="8" s="1"/>
  <c r="C586" i="8" a="1"/>
  <c r="C586" i="8" s="1"/>
  <c r="C585" i="8" a="1"/>
  <c r="C585" i="8" s="1"/>
  <c r="C584" i="8" a="1"/>
  <c r="C584" i="8" s="1"/>
  <c r="C583" i="8" a="1"/>
  <c r="C583" i="8" s="1"/>
  <c r="C582" i="8" a="1"/>
  <c r="C582" i="8" s="1"/>
  <c r="C581" i="8" a="1"/>
  <c r="C581" i="8" s="1"/>
  <c r="C580" i="8" a="1"/>
  <c r="C580" i="8" s="1"/>
  <c r="C579" i="8" a="1"/>
  <c r="C579" i="8" s="1"/>
  <c r="C578" i="8" a="1"/>
  <c r="C578" i="8" s="1"/>
  <c r="C577" i="8" a="1"/>
  <c r="C577" i="8" s="1"/>
  <c r="C576" i="8" a="1"/>
  <c r="C576" i="8" s="1"/>
  <c r="C575" i="8" a="1"/>
  <c r="C575" i="8" s="1"/>
  <c r="C574" i="8" a="1"/>
  <c r="C574" i="8" s="1"/>
  <c r="C573" i="8" a="1"/>
  <c r="C573" i="8" s="1"/>
  <c r="C572" i="8" a="1"/>
  <c r="C572" i="8" s="1"/>
  <c r="C571" i="8" a="1"/>
  <c r="C571" i="8" s="1"/>
  <c r="C570" i="8" a="1"/>
  <c r="C570" i="8" s="1"/>
  <c r="C569" i="8" a="1"/>
  <c r="C569" i="8" s="1"/>
  <c r="C568" i="8" a="1"/>
  <c r="C568" i="8" s="1"/>
  <c r="C567" i="8" a="1"/>
  <c r="C567" i="8" s="1"/>
  <c r="C566" i="8" a="1"/>
  <c r="C566" i="8" s="1"/>
  <c r="C565" i="8" a="1"/>
  <c r="C565" i="8" s="1"/>
  <c r="C564" i="8" a="1"/>
  <c r="C564" i="8" s="1"/>
  <c r="C563" i="8" a="1"/>
  <c r="C563" i="8" s="1"/>
  <c r="C562" i="8" a="1"/>
  <c r="C562" i="8" s="1"/>
  <c r="C561" i="8" a="1"/>
  <c r="C561" i="8" s="1"/>
  <c r="C560" i="8" a="1"/>
  <c r="C560" i="8" s="1"/>
  <c r="C559" i="8" a="1"/>
  <c r="C559" i="8" s="1"/>
  <c r="C558" i="8" a="1"/>
  <c r="C558" i="8" s="1"/>
  <c r="C557" i="8" a="1"/>
  <c r="C557" i="8" s="1"/>
  <c r="C556" i="8" a="1"/>
  <c r="C556" i="8" s="1"/>
  <c r="C555" i="8" a="1"/>
  <c r="C555" i="8" s="1"/>
  <c r="C554" i="8" a="1"/>
  <c r="C554" i="8" s="1"/>
  <c r="C553" i="8" a="1"/>
  <c r="C553" i="8" s="1"/>
  <c r="C552" i="8" a="1"/>
  <c r="C552" i="8" s="1"/>
  <c r="C551" i="8" a="1"/>
  <c r="C551" i="8"/>
  <c r="C550" i="8" a="1"/>
  <c r="C550" i="8" s="1"/>
  <c r="C549" i="8" a="1"/>
  <c r="C549" i="8" s="1"/>
  <c r="C548" i="8" a="1"/>
  <c r="C548" i="8" s="1"/>
  <c r="C547" i="8" a="1"/>
  <c r="C547" i="8" s="1"/>
  <c r="C546" i="8" a="1"/>
  <c r="C546" i="8" s="1"/>
  <c r="C545" i="8" a="1"/>
  <c r="C545" i="8" s="1"/>
  <c r="C544" i="8" a="1"/>
  <c r="C544" i="8" s="1"/>
  <c r="C543" i="8" a="1"/>
  <c r="C543" i="8" s="1"/>
  <c r="C542" i="8" a="1"/>
  <c r="C542" i="8" s="1"/>
  <c r="C541" i="8" a="1"/>
  <c r="C541" i="8" s="1"/>
  <c r="C540" i="8" a="1"/>
  <c r="C540" i="8" s="1"/>
  <c r="C539" i="8" a="1"/>
  <c r="C539" i="8" s="1"/>
  <c r="C538" i="8" a="1"/>
  <c r="C538" i="8" s="1"/>
  <c r="C537" i="8" a="1"/>
  <c r="C537" i="8" s="1"/>
  <c r="C536" i="8" a="1"/>
  <c r="C536" i="8" s="1"/>
  <c r="C535" i="8" a="1"/>
  <c r="C535" i="8" s="1"/>
  <c r="C534" i="8" a="1"/>
  <c r="C534" i="8" s="1"/>
  <c r="C533" i="8" a="1"/>
  <c r="C533" i="8" s="1"/>
  <c r="C532" i="8" a="1"/>
  <c r="C532" i="8" s="1"/>
  <c r="C531" i="8" a="1"/>
  <c r="C531" i="8" s="1"/>
  <c r="C530" i="8" a="1"/>
  <c r="C530" i="8" s="1"/>
  <c r="C529" i="8" a="1"/>
  <c r="C529" i="8" s="1"/>
  <c r="C528" i="8" a="1"/>
  <c r="C528" i="8" s="1"/>
  <c r="C527" i="8" a="1"/>
  <c r="C527" i="8" s="1"/>
  <c r="C526" i="8" a="1"/>
  <c r="C526" i="8" s="1"/>
  <c r="C525" i="8" a="1"/>
  <c r="C525" i="8" s="1"/>
  <c r="C524" i="8" a="1"/>
  <c r="C524" i="8" s="1"/>
  <c r="C523" i="8" a="1"/>
  <c r="C523" i="8" s="1"/>
  <c r="C522" i="8" a="1"/>
  <c r="C522" i="8" s="1"/>
  <c r="C521" i="8" a="1"/>
  <c r="C521" i="8" s="1"/>
  <c r="C520" i="8" a="1"/>
  <c r="C520" i="8" s="1"/>
  <c r="C519" i="8" a="1"/>
  <c r="C519" i="8" s="1"/>
  <c r="C518" i="8" a="1"/>
  <c r="C518" i="8" s="1"/>
  <c r="C517" i="8" a="1"/>
  <c r="C517" i="8" s="1"/>
  <c r="C516" i="8" a="1"/>
  <c r="C516" i="8" s="1"/>
  <c r="C515" i="8" a="1"/>
  <c r="C515" i="8" s="1"/>
  <c r="C514" i="8" a="1"/>
  <c r="C514" i="8" s="1"/>
  <c r="C513" i="8" a="1"/>
  <c r="C513" i="8" s="1"/>
  <c r="C512" i="8" a="1"/>
  <c r="C512" i="8" s="1"/>
  <c r="C511" i="8" a="1"/>
  <c r="C511" i="8" s="1"/>
  <c r="C510" i="8" a="1"/>
  <c r="C510" i="8" s="1"/>
  <c r="C509" i="8" a="1"/>
  <c r="C509" i="8" s="1"/>
  <c r="C508" i="8" a="1"/>
  <c r="C508" i="8" s="1"/>
  <c r="C507" i="8" a="1"/>
  <c r="C507" i="8" s="1"/>
  <c r="C506" i="8" a="1"/>
  <c r="C506" i="8" s="1"/>
  <c r="C505" i="8" a="1"/>
  <c r="C505" i="8" s="1"/>
  <c r="C504" i="8" a="1"/>
  <c r="C504" i="8" s="1"/>
  <c r="C503" i="8" a="1"/>
  <c r="C503" i="8" s="1"/>
  <c r="C502" i="8" a="1"/>
  <c r="C502" i="8" s="1"/>
  <c r="C501" i="8" a="1"/>
  <c r="C501" i="8" s="1"/>
  <c r="C500" i="8" a="1"/>
  <c r="C500" i="8" s="1"/>
  <c r="C499" i="8" a="1"/>
  <c r="C499" i="8" s="1"/>
  <c r="C498" i="8" a="1"/>
  <c r="C498" i="8" s="1"/>
  <c r="C497" i="8" a="1"/>
  <c r="C497" i="8" s="1"/>
  <c r="C496" i="8" a="1"/>
  <c r="C496" i="8" s="1"/>
  <c r="C495" i="8" a="1"/>
  <c r="C495" i="8" s="1"/>
  <c r="C494" i="8" a="1"/>
  <c r="C494" i="8" s="1"/>
  <c r="C493" i="8" a="1"/>
  <c r="C493" i="8" s="1"/>
  <c r="C492" i="8" a="1"/>
  <c r="C492" i="8" s="1"/>
  <c r="C491" i="8" a="1"/>
  <c r="C491" i="8" s="1"/>
  <c r="C490" i="8" a="1"/>
  <c r="C490" i="8" s="1"/>
  <c r="C489" i="8" a="1"/>
  <c r="C489" i="8" s="1"/>
  <c r="C488" i="8" a="1"/>
  <c r="C488" i="8" s="1"/>
  <c r="C487" i="8" a="1"/>
  <c r="C487" i="8" s="1"/>
  <c r="C486" i="8" a="1"/>
  <c r="C486" i="8" s="1"/>
  <c r="C485" i="8" a="1"/>
  <c r="C485" i="8" s="1"/>
  <c r="C484" i="8" a="1"/>
  <c r="C484" i="8" s="1"/>
  <c r="C483" i="8" a="1"/>
  <c r="C483" i="8" s="1"/>
  <c r="C482" i="8" a="1"/>
  <c r="C482" i="8" s="1"/>
  <c r="C481" i="8" a="1"/>
  <c r="C481" i="8" s="1"/>
  <c r="C480" i="8" a="1"/>
  <c r="C480" i="8" s="1"/>
  <c r="C479" i="8" a="1"/>
  <c r="C479" i="8" s="1"/>
  <c r="C478" i="8" a="1"/>
  <c r="C478" i="8" s="1"/>
  <c r="C477" i="8" a="1"/>
  <c r="C477" i="8" s="1"/>
  <c r="C476" i="8" a="1"/>
  <c r="C476" i="8" s="1"/>
  <c r="C475" i="8" a="1"/>
  <c r="C475" i="8" s="1"/>
  <c r="C474" i="8" a="1"/>
  <c r="C474" i="8" s="1"/>
  <c r="C473" i="8" a="1"/>
  <c r="C473" i="8" s="1"/>
  <c r="C472" i="8" a="1"/>
  <c r="C472" i="8" s="1"/>
  <c r="C471" i="8" a="1"/>
  <c r="C471" i="8" s="1"/>
  <c r="C470" i="8" a="1"/>
  <c r="C470" i="8" s="1"/>
  <c r="C469" i="8" a="1"/>
  <c r="C469" i="8" s="1"/>
  <c r="C468" i="8" a="1"/>
  <c r="C468" i="8" s="1"/>
  <c r="C467" i="8" a="1"/>
  <c r="C467" i="8" s="1"/>
  <c r="C466" i="8" a="1"/>
  <c r="C466" i="8" s="1"/>
  <c r="C465" i="8" a="1"/>
  <c r="C465" i="8" s="1"/>
  <c r="C464" i="8" a="1"/>
  <c r="C464" i="8" s="1"/>
  <c r="C463" i="8" a="1"/>
  <c r="C463" i="8" s="1"/>
  <c r="C462" i="8" a="1"/>
  <c r="C462" i="8" s="1"/>
  <c r="C461" i="8" a="1"/>
  <c r="C461" i="8" s="1"/>
  <c r="C460" i="8" a="1"/>
  <c r="C460" i="8" s="1"/>
  <c r="C459" i="8" a="1"/>
  <c r="C459" i="8" s="1"/>
  <c r="C458" i="8" a="1"/>
  <c r="C458" i="8" s="1"/>
  <c r="C457" i="8" a="1"/>
  <c r="C457" i="8" s="1"/>
  <c r="C456" i="8" a="1"/>
  <c r="C456" i="8" s="1"/>
  <c r="C455" i="8" a="1"/>
  <c r="C455" i="8" s="1"/>
  <c r="C454" i="8" a="1"/>
  <c r="C454" i="8" s="1"/>
  <c r="C453" i="8" a="1"/>
  <c r="C453" i="8" s="1"/>
  <c r="C452" i="8" a="1"/>
  <c r="C452" i="8" s="1"/>
  <c r="C451" i="8" a="1"/>
  <c r="C451" i="8" s="1"/>
  <c r="C450" i="8" a="1"/>
  <c r="C450" i="8" s="1"/>
  <c r="C449" i="8" a="1"/>
  <c r="C449" i="8" s="1"/>
  <c r="C448" i="8" a="1"/>
  <c r="C448" i="8" s="1"/>
  <c r="C447" i="8" a="1"/>
  <c r="C447" i="8" s="1"/>
  <c r="C446" i="8" a="1"/>
  <c r="C446" i="8" s="1"/>
  <c r="C445" i="8" a="1"/>
  <c r="C445" i="8" s="1"/>
  <c r="C444" i="8" a="1"/>
  <c r="C444" i="8" s="1"/>
  <c r="C443" i="8" a="1"/>
  <c r="C443" i="8" s="1"/>
  <c r="C442" i="8" a="1"/>
  <c r="C442" i="8" s="1"/>
  <c r="C441" i="8" a="1"/>
  <c r="C441" i="8" s="1"/>
  <c r="C440" i="8" a="1"/>
  <c r="C440" i="8" s="1"/>
  <c r="C439" i="8" a="1"/>
  <c r="C439" i="8" s="1"/>
  <c r="C438" i="8" a="1"/>
  <c r="C438" i="8" s="1"/>
  <c r="C437" i="8" a="1"/>
  <c r="C437" i="8" s="1"/>
  <c r="C436" i="8" a="1"/>
  <c r="C436" i="8" s="1"/>
  <c r="C435" i="8" a="1"/>
  <c r="C435" i="8" s="1"/>
  <c r="C434" i="8" a="1"/>
  <c r="C434" i="8" s="1"/>
  <c r="C433" i="8" a="1"/>
  <c r="C433" i="8" s="1"/>
  <c r="C432" i="8" a="1"/>
  <c r="C432" i="8" s="1"/>
  <c r="C431" i="8" a="1"/>
  <c r="C431" i="8" s="1"/>
  <c r="C430" i="8" a="1"/>
  <c r="C430" i="8" s="1"/>
  <c r="C429" i="8" a="1"/>
  <c r="C429" i="8" s="1"/>
  <c r="C428" i="8" a="1"/>
  <c r="C428" i="8" s="1"/>
  <c r="C427" i="8" a="1"/>
  <c r="C427" i="8" s="1"/>
  <c r="C426" i="8" a="1"/>
  <c r="C426" i="8" s="1"/>
  <c r="C425" i="8" a="1"/>
  <c r="C425" i="8" s="1"/>
  <c r="C424" i="8" a="1"/>
  <c r="C424" i="8" s="1"/>
  <c r="C423" i="8" a="1"/>
  <c r="C423" i="8" s="1"/>
  <c r="C422" i="8" a="1"/>
  <c r="C422" i="8" s="1"/>
  <c r="C421" i="8" a="1"/>
  <c r="C421" i="8" s="1"/>
  <c r="C420" i="8" a="1"/>
  <c r="C420" i="8" s="1"/>
  <c r="C419" i="8" a="1"/>
  <c r="C419" i="8" s="1"/>
  <c r="C418" i="8" a="1"/>
  <c r="C418" i="8" s="1"/>
  <c r="C417" i="8" a="1"/>
  <c r="C417" i="8" s="1"/>
  <c r="C416" i="8" a="1"/>
  <c r="C416" i="8" s="1"/>
  <c r="C415" i="8" a="1"/>
  <c r="C415" i="8" s="1"/>
  <c r="C414" i="8" a="1"/>
  <c r="C414" i="8" s="1"/>
  <c r="C413" i="8" a="1"/>
  <c r="C413" i="8" s="1"/>
  <c r="C412" i="8" a="1"/>
  <c r="C412" i="8" s="1"/>
  <c r="C411" i="8" a="1"/>
  <c r="C411" i="8" s="1"/>
  <c r="C410" i="8" a="1"/>
  <c r="C410" i="8" s="1"/>
  <c r="C409" i="8" a="1"/>
  <c r="C409" i="8" s="1"/>
  <c r="C408" i="8" a="1"/>
  <c r="C408" i="8" s="1"/>
  <c r="C407" i="8" a="1"/>
  <c r="C407" i="8" s="1"/>
  <c r="C406" i="8" a="1"/>
  <c r="C406" i="8" s="1"/>
  <c r="C405" i="8" a="1"/>
  <c r="C405" i="8" s="1"/>
  <c r="C404" i="8" a="1"/>
  <c r="C404" i="8" s="1"/>
  <c r="C403" i="8" a="1"/>
  <c r="C403" i="8" s="1"/>
  <c r="C402" i="8" a="1"/>
  <c r="C402" i="8" s="1"/>
  <c r="C401" i="8" a="1"/>
  <c r="C401" i="8" s="1"/>
  <c r="C400" i="8" a="1"/>
  <c r="C400" i="8" s="1"/>
  <c r="C399" i="8" a="1"/>
  <c r="C399" i="8" s="1"/>
  <c r="C398" i="8" a="1"/>
  <c r="C398" i="8" s="1"/>
  <c r="C397" i="8" a="1"/>
  <c r="C397" i="8" s="1"/>
  <c r="C396" i="8" a="1"/>
  <c r="C396" i="8" s="1"/>
  <c r="C395" i="8" a="1"/>
  <c r="C395" i="8" s="1"/>
  <c r="C394" i="8" a="1"/>
  <c r="C394" i="8" s="1"/>
  <c r="C393" i="8" a="1"/>
  <c r="C393" i="8" s="1"/>
  <c r="C392" i="8" a="1"/>
  <c r="C392" i="8" s="1"/>
  <c r="C391" i="8" a="1"/>
  <c r="C391" i="8" s="1"/>
  <c r="C390" i="8" a="1"/>
  <c r="C390" i="8" s="1"/>
  <c r="C389" i="8" a="1"/>
  <c r="C389" i="8" s="1"/>
  <c r="C388" i="8" a="1"/>
  <c r="C388" i="8" s="1"/>
  <c r="C387" i="8" a="1"/>
  <c r="C387" i="8" s="1"/>
  <c r="C386" i="8" a="1"/>
  <c r="C386" i="8" s="1"/>
  <c r="C385" i="8" a="1"/>
  <c r="C385" i="8" s="1"/>
  <c r="C384" i="8" a="1"/>
  <c r="C384" i="8" s="1"/>
  <c r="C383" i="8" a="1"/>
  <c r="C383" i="8" s="1"/>
  <c r="C382" i="8" a="1"/>
  <c r="C382" i="8" s="1"/>
  <c r="C381" i="8" a="1"/>
  <c r="C381" i="8" s="1"/>
  <c r="C380" i="8" a="1"/>
  <c r="C380" i="8" s="1"/>
  <c r="C379" i="8" a="1"/>
  <c r="C379" i="8" s="1"/>
  <c r="C378" i="8" a="1"/>
  <c r="C378" i="8" s="1"/>
  <c r="C377" i="8" a="1"/>
  <c r="C377" i="8" s="1"/>
  <c r="C376" i="8" a="1"/>
  <c r="C376" i="8" s="1"/>
  <c r="C375" i="8" a="1"/>
  <c r="C375" i="8" s="1"/>
  <c r="C374" i="8" a="1"/>
  <c r="C374" i="8" s="1"/>
  <c r="C373" i="8" a="1"/>
  <c r="C373" i="8" s="1"/>
  <c r="C372" i="8" a="1"/>
  <c r="C372" i="8" s="1"/>
  <c r="C371" i="8" a="1"/>
  <c r="C371" i="8" s="1"/>
  <c r="C370" i="8" a="1"/>
  <c r="C370" i="8" s="1"/>
  <c r="C369" i="8" a="1"/>
  <c r="C369" i="8" s="1"/>
  <c r="C368" i="8" a="1"/>
  <c r="C368" i="8" s="1"/>
  <c r="C367" i="8" a="1"/>
  <c r="C367" i="8" s="1"/>
  <c r="C366" i="8" a="1"/>
  <c r="C366" i="8" s="1"/>
  <c r="C365" i="8" a="1"/>
  <c r="C365" i="8" s="1"/>
  <c r="C364" i="8" a="1"/>
  <c r="C364" i="8" s="1"/>
  <c r="C363" i="8" a="1"/>
  <c r="C363" i="8" s="1"/>
  <c r="C362" i="8" a="1"/>
  <c r="C362" i="8" s="1"/>
  <c r="C361" i="8" a="1"/>
  <c r="C361" i="8" s="1"/>
  <c r="C360" i="8" a="1"/>
  <c r="C360" i="8" s="1"/>
  <c r="C359" i="8" a="1"/>
  <c r="C359" i="8" s="1"/>
  <c r="C358" i="8" a="1"/>
  <c r="C358" i="8" s="1"/>
  <c r="C357" i="8" a="1"/>
  <c r="C357" i="8" s="1"/>
  <c r="C356" i="8" a="1"/>
  <c r="C356" i="8" s="1"/>
  <c r="C355" i="8" a="1"/>
  <c r="C355" i="8" s="1"/>
  <c r="C353" i="8" a="1"/>
  <c r="C353" i="8" s="1"/>
  <c r="C352" i="8" a="1"/>
  <c r="C352" i="8" s="1"/>
  <c r="C351" i="8" a="1"/>
  <c r="C351" i="8" s="1"/>
  <c r="C350" i="8" a="1"/>
  <c r="C350" i="8" s="1"/>
  <c r="C349" i="8" a="1"/>
  <c r="C349" i="8" s="1"/>
  <c r="C348" i="8" a="1"/>
  <c r="C348" i="8" s="1"/>
  <c r="C347" i="8" a="1"/>
  <c r="C347" i="8" s="1"/>
  <c r="C346" i="8" a="1"/>
  <c r="C346" i="8" s="1"/>
  <c r="C345" i="8" a="1"/>
  <c r="C345" i="8" s="1"/>
  <c r="C344" i="8" a="1"/>
  <c r="C344" i="8" s="1"/>
  <c r="C343" i="8" a="1"/>
  <c r="C343" i="8" s="1"/>
  <c r="C342" i="8" a="1"/>
  <c r="C342" i="8" s="1"/>
  <c r="C341" i="8" a="1"/>
  <c r="C341" i="8" s="1"/>
  <c r="C340" i="8" a="1"/>
  <c r="C340" i="8" s="1"/>
  <c r="C339" i="8" a="1"/>
  <c r="C339" i="8" s="1"/>
  <c r="C338" i="8" a="1"/>
  <c r="C338" i="8" s="1"/>
  <c r="C337" i="8" a="1"/>
  <c r="C337" i="8" s="1"/>
  <c r="C336" i="8" a="1"/>
  <c r="C336" i="8" s="1"/>
  <c r="C335" i="8" a="1"/>
  <c r="C335" i="8" s="1"/>
  <c r="C334" i="8" a="1"/>
  <c r="C334" i="8" s="1"/>
  <c r="C333" i="8" a="1"/>
  <c r="C333" i="8" s="1"/>
  <c r="C332" i="8" a="1"/>
  <c r="C332" i="8" s="1"/>
  <c r="C331" i="8" a="1"/>
  <c r="C331" i="8" s="1"/>
  <c r="C330" i="8" a="1"/>
  <c r="C330" i="8" s="1"/>
  <c r="C329" i="8" a="1"/>
  <c r="C329" i="8" s="1"/>
  <c r="C328" i="8" a="1"/>
  <c r="C328" i="8" s="1"/>
  <c r="C327" i="8" a="1"/>
  <c r="C327" i="8" s="1"/>
  <c r="C326" i="8" a="1"/>
  <c r="C326" i="8" s="1"/>
  <c r="C325" i="8" a="1"/>
  <c r="C325" i="8" s="1"/>
  <c r="C324" i="8" a="1"/>
  <c r="C324" i="8" s="1"/>
  <c r="C323" i="8" a="1"/>
  <c r="C323" i="8" s="1"/>
  <c r="C322" i="8" a="1"/>
  <c r="C322" i="8" s="1"/>
  <c r="C321" i="8" a="1"/>
  <c r="C321" i="8" s="1"/>
  <c r="C320" i="8" a="1"/>
  <c r="C320" i="8" s="1"/>
  <c r="C319" i="8" a="1"/>
  <c r="C319" i="8" s="1"/>
  <c r="C318" i="8" a="1"/>
  <c r="C318" i="8" s="1"/>
  <c r="C317" i="8" a="1"/>
  <c r="C317" i="8" s="1"/>
  <c r="C315" i="8" a="1"/>
  <c r="C315" i="8" s="1"/>
  <c r="C314" i="8" a="1"/>
  <c r="C314" i="8" s="1"/>
  <c r="C313" i="8" a="1"/>
  <c r="C313" i="8" s="1"/>
  <c r="C312" i="8" a="1"/>
  <c r="C312" i="8" s="1"/>
  <c r="C311" i="8" a="1"/>
  <c r="C311" i="8" s="1"/>
  <c r="C310" i="8" a="1"/>
  <c r="C310" i="8" s="1"/>
  <c r="C309" i="8" a="1"/>
  <c r="C309" i="8" s="1"/>
  <c r="C308" i="8" a="1"/>
  <c r="C308" i="8" s="1"/>
  <c r="C307" i="8" a="1"/>
  <c r="C307" i="8" s="1"/>
  <c r="C306" i="8" a="1"/>
  <c r="C306" i="8" s="1"/>
  <c r="C305" i="8" a="1"/>
  <c r="C305" i="8" s="1"/>
  <c r="C304" i="8" a="1"/>
  <c r="C304" i="8" s="1"/>
  <c r="C303" i="8" a="1"/>
  <c r="C303" i="8" s="1"/>
  <c r="C302" i="8" a="1"/>
  <c r="C302" i="8" s="1"/>
  <c r="C301" i="8" a="1"/>
  <c r="C301" i="8" s="1"/>
  <c r="C300" i="8" a="1"/>
  <c r="C300" i="8" s="1"/>
  <c r="C299" i="8" a="1"/>
  <c r="C299" i="8" s="1"/>
  <c r="C298" i="8" a="1"/>
  <c r="C298" i="8" s="1"/>
  <c r="C297" i="8" a="1"/>
  <c r="C297" i="8" s="1"/>
  <c r="C296" i="8" a="1"/>
  <c r="C296" i="8" s="1"/>
  <c r="C295" i="8" a="1"/>
  <c r="C295" i="8" s="1"/>
  <c r="C294" i="8" a="1"/>
  <c r="C294" i="8" s="1"/>
  <c r="C293" i="8" a="1"/>
  <c r="C293" i="8" s="1"/>
  <c r="C292" i="8" a="1"/>
  <c r="C292" i="8" s="1"/>
  <c r="C291" i="8" a="1"/>
  <c r="C291" i="8" s="1"/>
  <c r="C290" i="8" a="1"/>
  <c r="C290" i="8" s="1"/>
  <c r="C289" i="8" a="1"/>
  <c r="C289" i="8" s="1"/>
  <c r="C288" i="8" a="1"/>
  <c r="C288" i="8" s="1"/>
  <c r="C287" i="8" a="1"/>
  <c r="C287" i="8" s="1"/>
  <c r="C286" i="8" a="1"/>
  <c r="C286" i="8" s="1"/>
  <c r="C285" i="8" a="1"/>
  <c r="C285" i="8" s="1"/>
  <c r="C284" i="8" a="1"/>
  <c r="C284" i="8" s="1"/>
  <c r="C283" i="8" a="1"/>
  <c r="C283" i="8" s="1"/>
  <c r="C282" i="8" a="1"/>
  <c r="C282" i="8" s="1"/>
  <c r="C281" i="8" a="1"/>
  <c r="C281" i="8" s="1"/>
  <c r="C280" i="8" a="1"/>
  <c r="C280" i="8" s="1"/>
  <c r="C279" i="8" a="1"/>
  <c r="C279" i="8" s="1"/>
  <c r="C278" i="8" a="1"/>
  <c r="C278" i="8" s="1"/>
  <c r="C277" i="8" a="1"/>
  <c r="C277" i="8" s="1"/>
  <c r="C276" i="8" a="1"/>
  <c r="C276" i="8" s="1"/>
  <c r="C275" i="8" a="1"/>
  <c r="C275" i="8" s="1"/>
  <c r="C274" i="8" a="1"/>
  <c r="C274" i="8" s="1"/>
  <c r="C273" i="8" a="1"/>
  <c r="C273" i="8" s="1"/>
  <c r="C272" i="8" a="1"/>
  <c r="C272" i="8" s="1"/>
  <c r="C271" i="8" a="1"/>
  <c r="C271" i="8" s="1"/>
  <c r="C270" i="8" a="1"/>
  <c r="C270" i="8" s="1"/>
  <c r="C269" i="8" a="1"/>
  <c r="C269" i="8" s="1"/>
  <c r="C268" i="8" a="1"/>
  <c r="C268" i="8" s="1"/>
  <c r="C267" i="8" a="1"/>
  <c r="C267" i="8" s="1"/>
  <c r="C266" i="8" a="1"/>
  <c r="C266" i="8" s="1"/>
  <c r="C265" i="8" a="1"/>
  <c r="C265" i="8" s="1"/>
  <c r="C264" i="8" a="1"/>
  <c r="C264" i="8" s="1"/>
  <c r="C263" i="8" a="1"/>
  <c r="C263" i="8" s="1"/>
  <c r="C262" i="8" a="1"/>
  <c r="C262" i="8" s="1"/>
  <c r="C261" i="8" a="1"/>
  <c r="C261" i="8" s="1"/>
  <c r="C260" i="8" a="1"/>
  <c r="C260" i="8" s="1"/>
  <c r="C259" i="8" a="1"/>
  <c r="C259" i="8" s="1"/>
  <c r="C258" i="8" a="1"/>
  <c r="C258" i="8" s="1"/>
  <c r="C257" i="8" a="1"/>
  <c r="C257" i="8" s="1"/>
  <c r="C256" i="8" a="1"/>
  <c r="C256" i="8" s="1"/>
  <c r="C255" i="8" a="1"/>
  <c r="C255" i="8" s="1"/>
  <c r="C254" i="8" a="1"/>
  <c r="C254" i="8" s="1"/>
  <c r="C253" i="8" a="1"/>
  <c r="C253" i="8" s="1"/>
  <c r="C252" i="8" a="1"/>
  <c r="C252" i="8" s="1"/>
  <c r="C251" i="8" a="1"/>
  <c r="C251" i="8" s="1"/>
  <c r="C250" i="8" a="1"/>
  <c r="C250" i="8" s="1"/>
  <c r="C249" i="8" a="1"/>
  <c r="C249" i="8" s="1"/>
  <c r="C248" i="8" a="1"/>
  <c r="C248" i="8" s="1"/>
  <c r="C247" i="8" a="1"/>
  <c r="C247" i="8" s="1"/>
  <c r="C246" i="8" a="1"/>
  <c r="C246" i="8" s="1"/>
  <c r="C245" i="8" a="1"/>
  <c r="C245" i="8" s="1"/>
  <c r="C244" i="8" a="1"/>
  <c r="C244" i="8" s="1"/>
  <c r="C243" i="8" a="1"/>
  <c r="C243" i="8" s="1"/>
  <c r="C241" i="8" a="1"/>
  <c r="C241" i="8" s="1"/>
  <c r="C240" i="8" a="1"/>
  <c r="C240" i="8" s="1"/>
  <c r="C239" i="8" a="1"/>
  <c r="C239" i="8" s="1"/>
  <c r="C238" i="8" a="1"/>
  <c r="C238" i="8" s="1"/>
  <c r="C237" i="8" a="1"/>
  <c r="C237" i="8" s="1"/>
  <c r="C236" i="8" a="1"/>
  <c r="C236" i="8" s="1"/>
  <c r="C235" i="8" a="1"/>
  <c r="C235" i="8" s="1"/>
  <c r="C234" i="8" a="1"/>
  <c r="C234" i="8" s="1"/>
  <c r="C233" i="8" a="1"/>
  <c r="C233" i="8" s="1"/>
  <c r="C232" i="8" a="1"/>
  <c r="C232" i="8" s="1"/>
  <c r="C231" i="8" a="1"/>
  <c r="C231" i="8" s="1"/>
  <c r="C230" i="8" a="1"/>
  <c r="C230" i="8" s="1"/>
  <c r="C229" i="8" a="1"/>
  <c r="C229" i="8" s="1"/>
  <c r="C228" i="8" a="1"/>
  <c r="C228" i="8" s="1"/>
  <c r="C227" i="8" a="1"/>
  <c r="C227" i="8" s="1"/>
  <c r="C226" i="8" a="1"/>
  <c r="C226" i="8" s="1"/>
  <c r="C225" i="8" a="1"/>
  <c r="C225" i="8" s="1"/>
  <c r="C224" i="8" a="1"/>
  <c r="C224" i="8" s="1"/>
  <c r="C223" i="8" a="1"/>
  <c r="C223" i="8" s="1"/>
  <c r="C222" i="8" a="1"/>
  <c r="C222" i="8" s="1"/>
  <c r="C221" i="8" a="1"/>
  <c r="C221" i="8" s="1"/>
  <c r="C220" i="8" a="1"/>
  <c r="C220" i="8" s="1"/>
  <c r="C219" i="8" a="1"/>
  <c r="C219" i="8" s="1"/>
  <c r="C218" i="8" a="1"/>
  <c r="C218" i="8" s="1"/>
  <c r="C217" i="8" a="1"/>
  <c r="C217" i="8" s="1"/>
  <c r="C216" i="8" a="1"/>
  <c r="C216" i="8" s="1"/>
  <c r="C215" i="8" a="1"/>
  <c r="C215" i="8" s="1"/>
  <c r="C214" i="8" a="1"/>
  <c r="C214" i="8" s="1"/>
  <c r="C213" i="8" a="1"/>
  <c r="C213" i="8" s="1"/>
  <c r="C212" i="8" a="1"/>
  <c r="C212" i="8" s="1"/>
  <c r="C211" i="8" a="1"/>
  <c r="C211" i="8" s="1"/>
  <c r="C210" i="8" a="1"/>
  <c r="C210" i="8" s="1"/>
  <c r="C209" i="8" a="1"/>
  <c r="C209" i="8" s="1"/>
  <c r="C208" i="8" a="1"/>
  <c r="C208" i="8" s="1"/>
  <c r="C207" i="8" a="1"/>
  <c r="C207" i="8" s="1"/>
  <c r="C206" i="8" a="1"/>
  <c r="C206" i="8" s="1"/>
  <c r="C205" i="8" a="1"/>
  <c r="C205" i="8" s="1"/>
  <c r="C204" i="8" a="1"/>
  <c r="C204" i="8" s="1"/>
  <c r="C203" i="8" a="1"/>
  <c r="C203" i="8" s="1"/>
  <c r="C202" i="8" a="1"/>
  <c r="C202" i="8" s="1"/>
  <c r="C201" i="8" a="1"/>
  <c r="C201" i="8" s="1"/>
  <c r="C200" i="8" a="1"/>
  <c r="C200" i="8" s="1"/>
  <c r="C198" i="8" a="1"/>
  <c r="C198" i="8" s="1"/>
  <c r="C197" i="8" a="1"/>
  <c r="C197" i="8" s="1"/>
  <c r="C196" i="8" a="1"/>
  <c r="C196" i="8" s="1"/>
  <c r="C195" i="8" a="1"/>
  <c r="C195" i="8" s="1"/>
  <c r="C194" i="8" a="1"/>
  <c r="C194" i="8" s="1"/>
  <c r="C193" i="8" a="1"/>
  <c r="C193" i="8" s="1"/>
  <c r="C192" i="8" a="1"/>
  <c r="C192" i="8" s="1"/>
  <c r="C191" i="8" a="1"/>
  <c r="C191" i="8" s="1"/>
  <c r="C190" i="8" a="1"/>
  <c r="C190" i="8" s="1"/>
  <c r="C189" i="8" a="1"/>
  <c r="C189" i="8" s="1"/>
  <c r="C188" i="8" a="1"/>
  <c r="C188" i="8" s="1"/>
  <c r="C187" i="8" a="1"/>
  <c r="C187" i="8" s="1"/>
  <c r="C186" i="8" a="1"/>
  <c r="C186" i="8" s="1"/>
  <c r="C185" i="8" a="1"/>
  <c r="C185" i="8" s="1"/>
  <c r="C184" i="8" a="1"/>
  <c r="C184" i="8" s="1"/>
  <c r="C183" i="8" a="1"/>
  <c r="C183" i="8" s="1"/>
  <c r="C182" i="8" a="1"/>
  <c r="C182" i="8" s="1"/>
  <c r="C181" i="8" a="1"/>
  <c r="C181" i="8" s="1"/>
  <c r="C180" i="8" a="1"/>
  <c r="C180" i="8" s="1"/>
  <c r="C179" i="8" a="1"/>
  <c r="C179" i="8" s="1"/>
  <c r="C178" i="8" a="1"/>
  <c r="C178" i="8" s="1"/>
  <c r="C177" i="8" a="1"/>
  <c r="C177" i="8" s="1"/>
  <c r="C176" i="8" a="1"/>
  <c r="C176" i="8" s="1"/>
  <c r="C175" i="8" a="1"/>
  <c r="C175" i="8" s="1"/>
  <c r="C174" i="8" a="1"/>
  <c r="C174" i="8" s="1"/>
  <c r="C173" i="8" a="1"/>
  <c r="C173" i="8" s="1"/>
  <c r="C172" i="8" a="1"/>
  <c r="C172" i="8" s="1"/>
  <c r="C171" i="8" a="1"/>
  <c r="C171" i="8" s="1"/>
  <c r="C170" i="8" a="1"/>
  <c r="C170" i="8" s="1"/>
  <c r="C169" i="8" a="1"/>
  <c r="C169" i="8" s="1"/>
  <c r="C168" i="8" a="1"/>
  <c r="C168" i="8" s="1"/>
  <c r="C167" i="8" a="1"/>
  <c r="C167" i="8" s="1"/>
  <c r="C166" i="8" a="1"/>
  <c r="C166" i="8" s="1"/>
  <c r="C165" i="8" a="1"/>
  <c r="C165" i="8" s="1"/>
  <c r="C164" i="8" a="1"/>
  <c r="C164" i="8" s="1"/>
  <c r="C163" i="8" a="1"/>
  <c r="C163" i="8" s="1"/>
  <c r="C162" i="8" a="1"/>
  <c r="C162" i="8" s="1"/>
  <c r="C161" i="8" a="1"/>
  <c r="C161" i="8" s="1"/>
  <c r="C160" i="8" a="1"/>
  <c r="C160" i="8" s="1"/>
  <c r="C158" i="8" a="1"/>
  <c r="C158" i="8" s="1"/>
  <c r="C157" i="8" a="1"/>
  <c r="C157" i="8" s="1"/>
  <c r="C156" i="8" a="1"/>
  <c r="C156" i="8" s="1"/>
  <c r="C155" i="8" a="1"/>
  <c r="C155" i="8" s="1"/>
  <c r="C154" i="8" a="1"/>
  <c r="C154" i="8" s="1"/>
  <c r="C153" i="8" a="1"/>
  <c r="C153" i="8" s="1"/>
  <c r="C152" i="8" a="1"/>
  <c r="C152" i="8" s="1"/>
  <c r="C151" i="8" a="1"/>
  <c r="C151" i="8" s="1"/>
  <c r="C150" i="8" a="1"/>
  <c r="C150" i="8" s="1"/>
  <c r="C149" i="8" a="1"/>
  <c r="C149" i="8" s="1"/>
  <c r="C148" i="8" a="1"/>
  <c r="C148" i="8" s="1"/>
  <c r="C147" i="8" a="1"/>
  <c r="C147" i="8" s="1"/>
  <c r="C146" i="8" a="1"/>
  <c r="C146" i="8" s="1"/>
  <c r="C145" i="8" a="1"/>
  <c r="C145" i="8" s="1"/>
  <c r="C144" i="8" a="1"/>
  <c r="C144" i="8" s="1"/>
  <c r="C143" i="8" a="1"/>
  <c r="C143" i="8" s="1"/>
  <c r="C142" i="8" a="1"/>
  <c r="C142" i="8" s="1"/>
  <c r="C141" i="8" a="1"/>
  <c r="C141" i="8" s="1"/>
  <c r="C140" i="8" a="1"/>
  <c r="C140" i="8" s="1"/>
  <c r="C139" i="8" a="1"/>
  <c r="C139" i="8" s="1"/>
  <c r="C138" i="8" a="1"/>
  <c r="C138" i="8" s="1"/>
  <c r="C137" i="8" a="1"/>
  <c r="C137" i="8" s="1"/>
  <c r="C136" i="8" a="1"/>
  <c r="C136" i="8" s="1"/>
  <c r="C135" i="8" a="1"/>
  <c r="C135" i="8" s="1"/>
  <c r="C134" i="8" a="1"/>
  <c r="C134" i="8" s="1"/>
  <c r="C133" i="8" a="1"/>
  <c r="C133" i="8" s="1"/>
  <c r="C132" i="8" a="1"/>
  <c r="C132" i="8" s="1"/>
  <c r="C131" i="8" a="1"/>
  <c r="C131" i="8" s="1"/>
  <c r="C130" i="8" a="1"/>
  <c r="C130" i="8" s="1"/>
  <c r="C129" i="8" a="1"/>
  <c r="C129" i="8" s="1"/>
  <c r="C128" i="8" a="1"/>
  <c r="C128" i="8" s="1"/>
  <c r="C127" i="8" a="1"/>
  <c r="C127" i="8" s="1"/>
  <c r="C126" i="8" a="1"/>
  <c r="C126" i="8" s="1"/>
  <c r="C125" i="8" a="1"/>
  <c r="C125" i="8" s="1"/>
  <c r="C124" i="8" a="1"/>
  <c r="C124" i="8" s="1"/>
  <c r="C123" i="8" a="1"/>
  <c r="C123" i="8" s="1"/>
  <c r="C122" i="8" a="1"/>
  <c r="C122" i="8" s="1"/>
  <c r="C121" i="8" a="1"/>
  <c r="C121" i="8" s="1"/>
  <c r="C120" i="8" a="1"/>
  <c r="C120" i="8" s="1"/>
  <c r="C119" i="8" a="1"/>
  <c r="C119" i="8" s="1"/>
  <c r="C118" i="8" a="1"/>
  <c r="C118" i="8" s="1"/>
  <c r="C117" i="8" a="1"/>
  <c r="C117" i="8" s="1"/>
  <c r="C116" i="8" a="1"/>
  <c r="C116" i="8" s="1"/>
  <c r="C115" i="8" a="1"/>
  <c r="C115" i="8" s="1"/>
  <c r="C114" i="8" a="1"/>
  <c r="C114" i="8" s="1"/>
  <c r="C113" i="8" a="1"/>
  <c r="C113" i="8" s="1"/>
  <c r="C112" i="8" a="1"/>
  <c r="C112" i="8" s="1"/>
  <c r="C111" i="8" a="1"/>
  <c r="C111" i="8" s="1"/>
  <c r="C110" i="8" a="1"/>
  <c r="C110" i="8" s="1"/>
  <c r="C109" i="8" a="1"/>
  <c r="C109" i="8" s="1"/>
  <c r="C108" i="8" a="1"/>
  <c r="C108" i="8" s="1"/>
  <c r="C107" i="8" a="1"/>
  <c r="C107" i="8" s="1"/>
  <c r="C106" i="8" a="1"/>
  <c r="C106" i="8" s="1"/>
  <c r="C105" i="8" a="1"/>
  <c r="C105" i="8" s="1"/>
  <c r="C104" i="8" a="1"/>
  <c r="C104" i="8" s="1"/>
  <c r="C103" i="8" a="1"/>
  <c r="C103" i="8" s="1"/>
  <c r="C102" i="8" a="1"/>
  <c r="C102" i="8" s="1"/>
  <c r="C100" i="8" a="1"/>
  <c r="C100" i="8" s="1"/>
  <c r="C99" i="8" a="1"/>
  <c r="C99" i="8" s="1"/>
  <c r="C98" i="8" a="1"/>
  <c r="C98" i="8" s="1"/>
  <c r="C97" i="8" a="1"/>
  <c r="C97" i="8" s="1"/>
  <c r="C96" i="8" a="1"/>
  <c r="C96" i="8" s="1"/>
  <c r="C95" i="8" a="1"/>
  <c r="C95" i="8" s="1"/>
  <c r="C94" i="8" a="1"/>
  <c r="C94" i="8" s="1"/>
  <c r="C93" i="8" a="1"/>
  <c r="C93" i="8" s="1"/>
  <c r="C92" i="8" a="1"/>
  <c r="C92" i="8" s="1"/>
  <c r="C91" i="8" a="1"/>
  <c r="C91" i="8" s="1"/>
  <c r="C90" i="8" a="1"/>
  <c r="C90" i="8" s="1"/>
  <c r="C89" i="8" a="1"/>
  <c r="C89" i="8" s="1"/>
  <c r="C88" i="8" a="1"/>
  <c r="C88" i="8" s="1"/>
  <c r="C87" i="8" a="1"/>
  <c r="C87" i="8" s="1"/>
  <c r="C86" i="8" a="1"/>
  <c r="C86" i="8" s="1"/>
  <c r="C85" i="8" a="1"/>
  <c r="C85" i="8" s="1"/>
  <c r="C84" i="8" a="1"/>
  <c r="C84" i="8" s="1"/>
  <c r="C83" i="8" a="1"/>
  <c r="C83" i="8" s="1"/>
  <c r="C82" i="8" a="1"/>
  <c r="C82" i="8" s="1"/>
  <c r="C81" i="8" a="1"/>
  <c r="C81" i="8" s="1"/>
  <c r="C80" i="8" a="1"/>
  <c r="C80" i="8" s="1"/>
  <c r="C79" i="8" a="1"/>
  <c r="C79" i="8" s="1"/>
  <c r="C78" i="8" a="1"/>
  <c r="C78" i="8" s="1"/>
  <c r="C77" i="8" a="1"/>
  <c r="C77" i="8" s="1"/>
  <c r="C76" i="8" a="1"/>
  <c r="C76" i="8" s="1"/>
  <c r="C75" i="8" a="1"/>
  <c r="C75" i="8" s="1"/>
  <c r="C74" i="8" a="1"/>
  <c r="C74" i="8" s="1"/>
  <c r="C73" i="8" a="1"/>
  <c r="C73" i="8" s="1"/>
  <c r="C72" i="8" a="1"/>
  <c r="C72" i="8" s="1"/>
  <c r="C71" i="8" a="1"/>
  <c r="C71" i="8" s="1"/>
  <c r="C70" i="8" a="1"/>
  <c r="C70" i="8" s="1"/>
  <c r="C69" i="8" a="1"/>
  <c r="C69" i="8" s="1"/>
  <c r="C68" i="8" a="1"/>
  <c r="C68" i="8" s="1"/>
  <c r="C67" i="8" a="1"/>
  <c r="C67" i="8" s="1"/>
  <c r="C66" i="8" a="1"/>
  <c r="C66" i="8" s="1"/>
  <c r="C65" i="8" a="1"/>
  <c r="C65" i="8" s="1"/>
  <c r="C64" i="8" a="1"/>
  <c r="C64" i="8" s="1"/>
  <c r="C63" i="8" a="1"/>
  <c r="C63" i="8" s="1"/>
  <c r="C62" i="8" a="1"/>
  <c r="C62" i="8" s="1"/>
  <c r="C61" i="8" a="1"/>
  <c r="C61" i="8" s="1"/>
  <c r="C60" i="8" a="1"/>
  <c r="C60" i="8" s="1"/>
  <c r="C59" i="8" a="1"/>
  <c r="C59" i="8" s="1"/>
  <c r="C58" i="8" a="1"/>
  <c r="C58" i="8" s="1"/>
  <c r="C57" i="8" a="1"/>
  <c r="C57" i="8" s="1"/>
  <c r="C56" i="8" a="1"/>
  <c r="C56" i="8" s="1"/>
  <c r="C55" i="8" a="1"/>
  <c r="C55" i="8" s="1"/>
  <c r="C54" i="8" a="1"/>
  <c r="C54" i="8" s="1"/>
  <c r="C53" i="8" a="1"/>
  <c r="C53" i="8" s="1"/>
  <c r="C52" i="8" a="1"/>
  <c r="C52" i="8" s="1"/>
  <c r="C51" i="8" a="1"/>
  <c r="C51" i="8" s="1"/>
  <c r="C50" i="8" a="1"/>
  <c r="C50" i="8" s="1"/>
  <c r="C49" i="8" a="1"/>
  <c r="C49" i="8" s="1"/>
  <c r="C48" i="8" a="1"/>
  <c r="C48" i="8" s="1"/>
  <c r="C47" i="8" a="1"/>
  <c r="C47" i="8" s="1"/>
  <c r="C46" i="8" a="1"/>
  <c r="C46" i="8" s="1"/>
  <c r="C44" i="8" a="1"/>
  <c r="C44" i="8" s="1"/>
  <c r="C43" i="8" a="1"/>
  <c r="C43" i="8" s="1"/>
  <c r="C42" i="8" a="1"/>
  <c r="C42" i="8" s="1"/>
  <c r="C41" i="8" a="1"/>
  <c r="C41" i="8" s="1"/>
  <c r="C40" i="8" a="1"/>
  <c r="C40" i="8" s="1"/>
  <c r="C39" i="8" a="1"/>
  <c r="C39" i="8" s="1"/>
  <c r="C38" i="8" a="1"/>
  <c r="C38" i="8" s="1"/>
  <c r="C37" i="8" a="1"/>
  <c r="C37" i="8" s="1"/>
  <c r="C36" i="8" a="1"/>
  <c r="C36" i="8" s="1"/>
  <c r="C35" i="8" a="1"/>
  <c r="C35" i="8" s="1"/>
  <c r="C34" i="8" a="1"/>
  <c r="C34" i="8" s="1"/>
  <c r="C33" i="8" a="1"/>
  <c r="C33" i="8" s="1"/>
  <c r="C32" i="8" a="1"/>
  <c r="C32" i="8" s="1"/>
  <c r="C31" i="8" a="1"/>
  <c r="C31" i="8" s="1"/>
  <c r="C30" i="8" a="1"/>
  <c r="C30" i="8" s="1"/>
  <c r="C29" i="8" a="1"/>
  <c r="C29" i="8" s="1"/>
  <c r="C28" i="8" a="1"/>
  <c r="C28" i="8" s="1"/>
  <c r="C26" i="8" a="1"/>
  <c r="C26" i="8" s="1"/>
  <c r="C25" i="8" a="1"/>
  <c r="C25" i="8" s="1"/>
  <c r="C24" i="8" a="1"/>
  <c r="C24" i="8" s="1"/>
  <c r="C23" i="8" a="1"/>
  <c r="C23" i="8" s="1"/>
  <c r="C22" i="8" a="1"/>
  <c r="C22" i="8" s="1"/>
  <c r="C21" i="8" a="1"/>
  <c r="C21" i="8" s="1"/>
  <c r="C20" i="8" a="1"/>
  <c r="C20" i="8" s="1"/>
  <c r="C19" i="8" a="1"/>
  <c r="C19" i="8" s="1"/>
  <c r="C18" i="8" a="1"/>
  <c r="C18" i="8" s="1"/>
  <c r="C17" i="8" a="1"/>
  <c r="C17" i="8" s="1"/>
  <c r="C16" i="8" a="1"/>
  <c r="C16" i="8" s="1"/>
  <c r="C15" i="8" a="1"/>
  <c r="C15" i="8" s="1"/>
  <c r="C14" i="8" a="1"/>
  <c r="C14" i="8" s="1"/>
  <c r="C13" i="8" a="1"/>
  <c r="C13" i="8" s="1"/>
  <c r="C12" i="8" a="1"/>
  <c r="C12" i="8" s="1"/>
  <c r="C11" i="8" a="1"/>
  <c r="C11" i="8" s="1"/>
  <c r="C10" i="8" a="1"/>
  <c r="C10" i="8" s="1"/>
  <c r="C9" i="8" a="1"/>
  <c r="C9" i="8" s="1"/>
  <c r="C8" i="8" a="1"/>
  <c r="C8" i="8" s="1"/>
  <c r="C7" i="8" a="1"/>
  <c r="C7" i="8" s="1"/>
  <c r="C6" i="8" a="1"/>
  <c r="C6" i="8" s="1"/>
  <c r="U581" i="7"/>
  <c r="AI579" i="7"/>
  <c r="AI581" i="7" s="1"/>
  <c r="AH579" i="7"/>
  <c r="AH581" i="7" s="1"/>
  <c r="AG579" i="7"/>
  <c r="AG581" i="7" s="1"/>
  <c r="AF579" i="7"/>
  <c r="AF581" i="7" s="1"/>
  <c r="AE579" i="7"/>
  <c r="AE581" i="7" s="1"/>
  <c r="AD579" i="7"/>
  <c r="AD581" i="7" s="1"/>
  <c r="AC579" i="7"/>
  <c r="AC581" i="7" s="1"/>
  <c r="AB579" i="7"/>
  <c r="AA579" i="7"/>
  <c r="AA581" i="7" s="1"/>
  <c r="Z579" i="7"/>
  <c r="Z581" i="7" s="1"/>
  <c r="Y579" i="7"/>
  <c r="X579" i="7"/>
  <c r="X581" i="7" s="1"/>
  <c r="W579" i="7"/>
  <c r="V579" i="7"/>
  <c r="V581" i="7" s="1"/>
  <c r="U579" i="7"/>
  <c r="T579" i="7"/>
  <c r="T581" i="7" s="1"/>
  <c r="S579" i="7"/>
  <c r="S414" i="6" s="1"/>
  <c r="R579" i="7"/>
  <c r="R581" i="7" s="1"/>
  <c r="Q579" i="7"/>
  <c r="Q581" i="7" s="1"/>
  <c r="P579" i="7"/>
  <c r="P581" i="7" s="1"/>
  <c r="O579" i="7"/>
  <c r="N579" i="7"/>
  <c r="N581" i="7" s="1"/>
  <c r="M579" i="7"/>
  <c r="L579" i="7"/>
  <c r="L581" i="7" s="1"/>
  <c r="K579" i="7"/>
  <c r="K581" i="7" s="1"/>
  <c r="J579" i="7"/>
  <c r="J581" i="7" s="1"/>
  <c r="I579" i="7"/>
  <c r="I414" i="6" s="1"/>
  <c r="H579" i="7"/>
  <c r="H581" i="7" s="1"/>
  <c r="G579" i="7"/>
  <c r="G581" i="7" s="1"/>
  <c r="D578" i="7" a="1"/>
  <c r="D578" i="7" s="1"/>
  <c r="D577" i="7" a="1"/>
  <c r="D577" i="7" s="1"/>
  <c r="D576" i="7" a="1"/>
  <c r="D576" i="7" s="1"/>
  <c r="D575" i="7" a="1"/>
  <c r="D575" i="7" s="1"/>
  <c r="D574" i="7" a="1"/>
  <c r="D574" i="7" s="1"/>
  <c r="D573" i="7" a="1"/>
  <c r="D573" i="7" s="1"/>
  <c r="D572" i="7" a="1"/>
  <c r="D572" i="7" s="1"/>
  <c r="D571" i="7" a="1"/>
  <c r="D571" i="7" s="1"/>
  <c r="D570" i="7" a="1"/>
  <c r="D570" i="7" s="1"/>
  <c r="D569" i="7" a="1"/>
  <c r="D569" i="7" s="1"/>
  <c r="D568" i="7" a="1"/>
  <c r="D568" i="7" s="1"/>
  <c r="D567" i="7" a="1"/>
  <c r="D567" i="7" s="1"/>
  <c r="D566" i="7" a="1"/>
  <c r="D566" i="7" s="1"/>
  <c r="D565" i="7" a="1"/>
  <c r="D565" i="7" s="1"/>
  <c r="D564" i="7" a="1"/>
  <c r="D564" i="7" s="1"/>
  <c r="D563" i="7" a="1"/>
  <c r="D563" i="7" s="1"/>
  <c r="D562" i="7" a="1"/>
  <c r="D562" i="7" s="1"/>
  <c r="D561" i="7" a="1"/>
  <c r="D561" i="7" s="1"/>
  <c r="D560" i="7" a="1"/>
  <c r="D560" i="7" s="1"/>
  <c r="D559" i="7" a="1"/>
  <c r="D559" i="7" s="1"/>
  <c r="D558" i="7" a="1"/>
  <c r="D558" i="7" s="1"/>
  <c r="D557" i="7" a="1"/>
  <c r="D557" i="7" s="1"/>
  <c r="D556" i="7" a="1"/>
  <c r="D556" i="7" s="1"/>
  <c r="D555" i="7" a="1"/>
  <c r="D555" i="7" s="1"/>
  <c r="D554" i="7" a="1"/>
  <c r="D554" i="7" s="1"/>
  <c r="D553" i="7" a="1"/>
  <c r="D553" i="7" s="1"/>
  <c r="D552" i="7" a="1"/>
  <c r="D552" i="7" s="1"/>
  <c r="D551" i="7" a="1"/>
  <c r="D551" i="7" s="1"/>
  <c r="D550" i="7" a="1"/>
  <c r="D550" i="7" s="1"/>
  <c r="D549" i="7" a="1"/>
  <c r="D549" i="7" s="1"/>
  <c r="D548" i="7" a="1"/>
  <c r="D548" i="7" s="1"/>
  <c r="D547" i="7" a="1"/>
  <c r="D547" i="7" s="1"/>
  <c r="D546" i="7" a="1"/>
  <c r="D546" i="7" s="1"/>
  <c r="D545" i="7" a="1"/>
  <c r="D545" i="7" s="1"/>
  <c r="D544" i="7" a="1"/>
  <c r="D544" i="7" s="1"/>
  <c r="D543" i="7" a="1"/>
  <c r="D543" i="7" s="1"/>
  <c r="D542" i="7" a="1"/>
  <c r="D542" i="7" s="1"/>
  <c r="D541" i="7" a="1"/>
  <c r="D541" i="7" s="1"/>
  <c r="D540" i="7" a="1"/>
  <c r="D540" i="7" s="1"/>
  <c r="D539" i="7" a="1"/>
  <c r="D539" i="7" s="1"/>
  <c r="D538" i="7" a="1"/>
  <c r="D538" i="7" s="1"/>
  <c r="D537" i="7" a="1"/>
  <c r="D537" i="7" s="1"/>
  <c r="D536" i="7" a="1"/>
  <c r="D536" i="7" s="1"/>
  <c r="D535" i="7" a="1"/>
  <c r="D535" i="7" s="1"/>
  <c r="D534" i="7" a="1"/>
  <c r="D534" i="7" s="1"/>
  <c r="D533" i="7" a="1"/>
  <c r="D533" i="7" s="1"/>
  <c r="D532" i="7" a="1"/>
  <c r="D532" i="7" s="1"/>
  <c r="D510" i="7" a="1"/>
  <c r="D510" i="7" s="1"/>
  <c r="D509" i="7" a="1"/>
  <c r="D509" i="7" s="1"/>
  <c r="D508" i="7" a="1"/>
  <c r="D508" i="7" s="1"/>
  <c r="D507" i="7" a="1"/>
  <c r="D507" i="7" s="1"/>
  <c r="D506" i="7" a="1"/>
  <c r="D506" i="7" s="1"/>
  <c r="D505" i="7" a="1"/>
  <c r="D505" i="7" s="1"/>
  <c r="D504" i="7" a="1"/>
  <c r="D504" i="7" s="1"/>
  <c r="D503" i="7" a="1"/>
  <c r="D503" i="7" s="1"/>
  <c r="D502" i="7" a="1"/>
  <c r="D502" i="7" s="1"/>
  <c r="D501" i="7" a="1"/>
  <c r="D501" i="7" s="1"/>
  <c r="D500" i="7" a="1"/>
  <c r="D500" i="7" s="1"/>
  <c r="D499" i="7" a="1"/>
  <c r="D499" i="7" s="1"/>
  <c r="D498" i="7" a="1"/>
  <c r="D498" i="7" s="1"/>
  <c r="D497" i="7" a="1"/>
  <c r="D497" i="7" s="1"/>
  <c r="D496" i="7" a="1"/>
  <c r="D496" i="7" s="1"/>
  <c r="D495" i="7" a="1"/>
  <c r="D495" i="7" s="1"/>
  <c r="D494" i="7" a="1"/>
  <c r="D494" i="7" s="1"/>
  <c r="D493" i="7" a="1"/>
  <c r="D493" i="7" s="1"/>
  <c r="D492" i="7" a="1"/>
  <c r="D492" i="7" s="1"/>
  <c r="D491" i="7" a="1"/>
  <c r="D491" i="7" s="1"/>
  <c r="D490" i="7" a="1"/>
  <c r="D490" i="7"/>
  <c r="D489" i="7" a="1"/>
  <c r="D489" i="7" s="1"/>
  <c r="D488" i="7" a="1"/>
  <c r="D488" i="7" s="1"/>
  <c r="D487" i="7" a="1"/>
  <c r="D487" i="7" s="1"/>
  <c r="D486" i="7" a="1"/>
  <c r="D486" i="7" s="1"/>
  <c r="D485" i="7" a="1"/>
  <c r="D485" i="7" s="1"/>
  <c r="D484" i="7" a="1"/>
  <c r="D484" i="7" s="1"/>
  <c r="D483" i="7" a="1"/>
  <c r="D483" i="7" s="1"/>
  <c r="D482" i="7" a="1"/>
  <c r="D482" i="7" s="1"/>
  <c r="D481" i="7" a="1"/>
  <c r="D481" i="7" s="1"/>
  <c r="D480" i="7" a="1"/>
  <c r="D480" i="7" s="1"/>
  <c r="D479" i="7" a="1"/>
  <c r="D479" i="7" s="1"/>
  <c r="D478" i="7" a="1"/>
  <c r="D478" i="7" s="1"/>
  <c r="D477" i="7" a="1"/>
  <c r="D477" i="7" s="1"/>
  <c r="D476" i="7" a="1"/>
  <c r="D476" i="7" s="1"/>
  <c r="D475" i="7" a="1"/>
  <c r="D475" i="7" s="1"/>
  <c r="D474" i="7" a="1"/>
  <c r="D474" i="7" s="1"/>
  <c r="D473" i="7" a="1"/>
  <c r="D473" i="7" s="1"/>
  <c r="D472" i="7" a="1"/>
  <c r="D472" i="7" s="1"/>
  <c r="D471" i="7" a="1"/>
  <c r="D471" i="7" s="1"/>
  <c r="D470" i="7" a="1"/>
  <c r="D470" i="7" s="1"/>
  <c r="D469" i="7" a="1"/>
  <c r="D469" i="7" s="1"/>
  <c r="D468" i="7" a="1"/>
  <c r="D468" i="7" s="1"/>
  <c r="D467" i="7" a="1"/>
  <c r="D467" i="7" s="1"/>
  <c r="D466" i="7" a="1"/>
  <c r="D466" i="7" s="1"/>
  <c r="D465" i="7" a="1"/>
  <c r="D465" i="7" s="1"/>
  <c r="D464" i="7" a="1"/>
  <c r="D464" i="7" s="1"/>
  <c r="D463" i="7" a="1"/>
  <c r="D463" i="7" s="1"/>
  <c r="D462" i="7" a="1"/>
  <c r="D462" i="7" s="1"/>
  <c r="D461" i="7" a="1"/>
  <c r="D461" i="7" s="1"/>
  <c r="D460" i="7" a="1"/>
  <c r="D460" i="7" s="1"/>
  <c r="D459" i="7" a="1"/>
  <c r="D459" i="7" s="1"/>
  <c r="D458" i="7" a="1"/>
  <c r="D458" i="7" s="1"/>
  <c r="D457" i="7" a="1"/>
  <c r="D457" i="7" s="1"/>
  <c r="D456" i="7" a="1"/>
  <c r="D456" i="7" s="1"/>
  <c r="D455" i="7" a="1"/>
  <c r="D455" i="7" s="1"/>
  <c r="D454" i="7" a="1"/>
  <c r="D454" i="7" s="1"/>
  <c r="D453" i="7" a="1"/>
  <c r="D453" i="7" s="1"/>
  <c r="D452" i="7" a="1"/>
  <c r="D452" i="7" s="1"/>
  <c r="D451" i="7" a="1"/>
  <c r="D451" i="7" s="1"/>
  <c r="D450" i="7" a="1"/>
  <c r="D450" i="7" s="1"/>
  <c r="D449" i="7" a="1"/>
  <c r="D449" i="7" s="1"/>
  <c r="D448" i="7" a="1"/>
  <c r="D448" i="7" s="1"/>
  <c r="D447" i="7" a="1"/>
  <c r="D447" i="7" s="1"/>
  <c r="D446" i="7" a="1"/>
  <c r="D446" i="7" s="1"/>
  <c r="D445" i="7" a="1"/>
  <c r="D445" i="7" s="1"/>
  <c r="D444" i="7" a="1"/>
  <c r="D444" i="7" s="1"/>
  <c r="D443" i="7" a="1"/>
  <c r="D443" i="7" s="1"/>
  <c r="D442" i="7" a="1"/>
  <c r="D442" i="7" s="1"/>
  <c r="D441" i="7" a="1"/>
  <c r="D441" i="7" s="1"/>
  <c r="D440" i="7" a="1"/>
  <c r="D440" i="7" s="1"/>
  <c r="D439" i="7" a="1"/>
  <c r="D439" i="7" s="1"/>
  <c r="D438" i="7" a="1"/>
  <c r="D438" i="7" s="1"/>
  <c r="D437" i="7" a="1"/>
  <c r="D437" i="7" s="1"/>
  <c r="D436" i="7" a="1"/>
  <c r="D436" i="7" s="1"/>
  <c r="D435" i="7" a="1"/>
  <c r="D435" i="7" s="1"/>
  <c r="D434" i="7" a="1"/>
  <c r="D434" i="7" s="1"/>
  <c r="D433" i="7" a="1"/>
  <c r="D433" i="7" s="1"/>
  <c r="D432" i="7" a="1"/>
  <c r="D432" i="7" s="1"/>
  <c r="D431" i="7" a="1"/>
  <c r="D431" i="7" s="1"/>
  <c r="D430" i="7" a="1"/>
  <c r="D430" i="7" s="1"/>
  <c r="D429" i="7" a="1"/>
  <c r="D429" i="7" s="1"/>
  <c r="D428" i="7" a="1"/>
  <c r="D428" i="7" s="1"/>
  <c r="D427" i="7" a="1"/>
  <c r="D427" i="7" s="1"/>
  <c r="D426" i="7" a="1"/>
  <c r="D426" i="7" s="1"/>
  <c r="D425" i="7" a="1"/>
  <c r="D425" i="7" s="1"/>
  <c r="D424" i="7" a="1"/>
  <c r="D424" i="7" s="1"/>
  <c r="D423" i="7" a="1"/>
  <c r="D423" i="7" s="1"/>
  <c r="D422" i="7" a="1"/>
  <c r="D422" i="7" s="1"/>
  <c r="D421" i="7" a="1"/>
  <c r="D421" i="7" s="1"/>
  <c r="D420" i="7" a="1"/>
  <c r="D420" i="7" s="1"/>
  <c r="D419" i="7" a="1"/>
  <c r="D419" i="7" s="1"/>
  <c r="D418" i="7" a="1"/>
  <c r="D418" i="7" s="1"/>
  <c r="D417" i="7" a="1"/>
  <c r="D417" i="7" s="1"/>
  <c r="D416" i="7" a="1"/>
  <c r="D416" i="7" s="1"/>
  <c r="D415" i="7" a="1"/>
  <c r="D415" i="7" s="1"/>
  <c r="D414" i="7" a="1"/>
  <c r="D414" i="7" s="1"/>
  <c r="D413" i="7" a="1"/>
  <c r="D413" i="7" s="1"/>
  <c r="D412" i="7" a="1"/>
  <c r="D412" i="7" s="1"/>
  <c r="D411" i="7" a="1"/>
  <c r="D411" i="7" s="1"/>
  <c r="D410" i="7" a="1"/>
  <c r="D410" i="7" s="1"/>
  <c r="D409" i="7" a="1"/>
  <c r="D409" i="7" s="1"/>
  <c r="D408" i="7" a="1"/>
  <c r="D408" i="7" s="1"/>
  <c r="D407" i="7" a="1"/>
  <c r="D407" i="7" s="1"/>
  <c r="D406" i="7" a="1"/>
  <c r="D406" i="7" s="1"/>
  <c r="D405" i="7" a="1"/>
  <c r="D405" i="7" s="1"/>
  <c r="D404" i="7" a="1"/>
  <c r="D404" i="7" s="1"/>
  <c r="D403" i="7" a="1"/>
  <c r="D403" i="7" s="1"/>
  <c r="D402" i="7" a="1"/>
  <c r="D402" i="7" s="1"/>
  <c r="D401" i="7" a="1"/>
  <c r="D401" i="7" s="1"/>
  <c r="D400" i="7" a="1"/>
  <c r="D400" i="7" s="1"/>
  <c r="D399" i="7" a="1"/>
  <c r="D399" i="7" s="1"/>
  <c r="D398" i="7" a="1"/>
  <c r="D398" i="7" s="1"/>
  <c r="D397" i="7" a="1"/>
  <c r="D397" i="7" s="1"/>
  <c r="D396" i="7" a="1"/>
  <c r="D396" i="7" s="1"/>
  <c r="D395" i="7" a="1"/>
  <c r="D395" i="7" s="1"/>
  <c r="D394" i="7" a="1"/>
  <c r="D394" i="7" s="1"/>
  <c r="D393" i="7" a="1"/>
  <c r="D393" i="7" s="1"/>
  <c r="D392" i="7" a="1"/>
  <c r="D392" i="7" s="1"/>
  <c r="D391" i="7" a="1"/>
  <c r="D391" i="7" s="1"/>
  <c r="D390" i="7" a="1"/>
  <c r="D390" i="7" s="1"/>
  <c r="D389" i="7" a="1"/>
  <c r="D389" i="7" s="1"/>
  <c r="D388" i="7" a="1"/>
  <c r="D388" i="7" s="1"/>
  <c r="D387" i="7" a="1"/>
  <c r="D387" i="7" s="1"/>
  <c r="D386" i="7" a="1"/>
  <c r="D386" i="7" s="1"/>
  <c r="D385" i="7" a="1"/>
  <c r="D385" i="7" s="1"/>
  <c r="D384" i="7" a="1"/>
  <c r="D384" i="7" s="1"/>
  <c r="D383" i="7" a="1"/>
  <c r="D383" i="7" s="1"/>
  <c r="D382" i="7" a="1"/>
  <c r="D382" i="7" s="1"/>
  <c r="D381" i="7" a="1"/>
  <c r="D381" i="7" s="1"/>
  <c r="D380" i="7" a="1"/>
  <c r="D380" i="7" s="1"/>
  <c r="D379" i="7" a="1"/>
  <c r="D379" i="7" s="1"/>
  <c r="D378" i="7" a="1"/>
  <c r="D378" i="7" s="1"/>
  <c r="D377" i="7" a="1"/>
  <c r="D377" i="7" s="1"/>
  <c r="D376" i="7" a="1"/>
  <c r="D376" i="7" s="1"/>
  <c r="D375" i="7" a="1"/>
  <c r="D375" i="7" s="1"/>
  <c r="D374" i="7" a="1"/>
  <c r="D374" i="7" s="1"/>
  <c r="D373" i="7" a="1"/>
  <c r="D373" i="7" s="1"/>
  <c r="D372" i="7" a="1"/>
  <c r="D372" i="7" s="1"/>
  <c r="D371" i="7" a="1"/>
  <c r="D371" i="7" s="1"/>
  <c r="D370" i="7" a="1"/>
  <c r="D370" i="7" s="1"/>
  <c r="D369" i="7" a="1"/>
  <c r="D369" i="7" s="1"/>
  <c r="D368" i="7" a="1"/>
  <c r="D368" i="7" s="1"/>
  <c r="D367" i="7" a="1"/>
  <c r="D367" i="7" s="1"/>
  <c r="D366" i="7" a="1"/>
  <c r="D366" i="7" s="1"/>
  <c r="D365" i="7" a="1"/>
  <c r="D365" i="7" s="1"/>
  <c r="D364" i="7" a="1"/>
  <c r="D364" i="7" s="1"/>
  <c r="D363" i="7" a="1"/>
  <c r="D363" i="7" s="1"/>
  <c r="D362" i="7" a="1"/>
  <c r="D362" i="7" s="1"/>
  <c r="D361" i="7" a="1"/>
  <c r="D361" i="7" s="1"/>
  <c r="D360" i="7" a="1"/>
  <c r="D360" i="7" s="1"/>
  <c r="D359" i="7" a="1"/>
  <c r="D359" i="7" s="1"/>
  <c r="D358" i="7" a="1"/>
  <c r="D358" i="7" s="1"/>
  <c r="D357" i="7" a="1"/>
  <c r="D357" i="7" s="1"/>
  <c r="D356" i="7" a="1"/>
  <c r="D356" i="7" s="1"/>
  <c r="D355" i="7" a="1"/>
  <c r="D355" i="7" s="1"/>
  <c r="D354" i="7" a="1"/>
  <c r="D354" i="7" s="1"/>
  <c r="D353" i="7" a="1"/>
  <c r="D353" i="7" s="1"/>
  <c r="D352" i="7" a="1"/>
  <c r="D352" i="7" s="1"/>
  <c r="D351" i="7" a="1"/>
  <c r="D351" i="7" s="1"/>
  <c r="D350" i="7" a="1"/>
  <c r="D350" i="7" s="1"/>
  <c r="D349" i="7" a="1"/>
  <c r="D349" i="7" s="1"/>
  <c r="D348" i="7" a="1"/>
  <c r="D348" i="7" s="1"/>
  <c r="D347" i="7" a="1"/>
  <c r="D347" i="7" s="1"/>
  <c r="D346" i="7" a="1"/>
  <c r="D346" i="7" s="1"/>
  <c r="D345" i="7" a="1"/>
  <c r="D345" i="7" s="1"/>
  <c r="D344" i="7" a="1"/>
  <c r="D344" i="7" s="1"/>
  <c r="D343" i="7" a="1"/>
  <c r="D343" i="7" s="1"/>
  <c r="D342" i="7" a="1"/>
  <c r="D342" i="7" s="1"/>
  <c r="D341" i="7" a="1"/>
  <c r="D341" i="7" s="1"/>
  <c r="D340" i="7" a="1"/>
  <c r="D340" i="7" s="1"/>
  <c r="D339" i="7" a="1"/>
  <c r="D339" i="7" s="1"/>
  <c r="D338" i="7" a="1"/>
  <c r="D338" i="7" s="1"/>
  <c r="D337" i="7" a="1"/>
  <c r="D337" i="7" s="1"/>
  <c r="D336" i="7" a="1"/>
  <c r="D336" i="7" s="1"/>
  <c r="D335" i="7" a="1"/>
  <c r="D335" i="7" s="1"/>
  <c r="D334" i="7" a="1"/>
  <c r="D334" i="7" s="1"/>
  <c r="D333" i="7" a="1"/>
  <c r="D333" i="7" s="1"/>
  <c r="D332" i="7" a="1"/>
  <c r="D332" i="7" s="1"/>
  <c r="D331" i="7" a="1"/>
  <c r="D331" i="7" s="1"/>
  <c r="D330" i="7" a="1"/>
  <c r="D330" i="7" s="1"/>
  <c r="D329" i="7" a="1"/>
  <c r="D329" i="7" s="1"/>
  <c r="D328" i="7" a="1"/>
  <c r="D328" i="7" s="1"/>
  <c r="D327" i="7" a="1"/>
  <c r="D327" i="7" s="1"/>
  <c r="D326" i="7" a="1"/>
  <c r="D326" i="7" s="1"/>
  <c r="D325" i="7" a="1"/>
  <c r="D325" i="7" s="1"/>
  <c r="D324" i="7" a="1"/>
  <c r="D324" i="7" s="1"/>
  <c r="D323" i="7" a="1"/>
  <c r="D323" i="7" s="1"/>
  <c r="D322" i="7" a="1"/>
  <c r="D322" i="7" s="1"/>
  <c r="D321" i="7" a="1"/>
  <c r="D321" i="7" s="1"/>
  <c r="D320" i="7" a="1"/>
  <c r="D320" i="7" s="1"/>
  <c r="D319" i="7" a="1"/>
  <c r="D319" i="7" s="1"/>
  <c r="D318" i="7" a="1"/>
  <c r="D318" i="7" s="1"/>
  <c r="D317" i="7" a="1"/>
  <c r="D317" i="7" s="1"/>
  <c r="D316" i="7" a="1"/>
  <c r="D316" i="7" s="1"/>
  <c r="D315" i="7" a="1"/>
  <c r="D315" i="7" s="1"/>
  <c r="D314" i="7" a="1"/>
  <c r="D314" i="7" s="1"/>
  <c r="D313" i="7" a="1"/>
  <c r="D313" i="7" s="1"/>
  <c r="D312" i="7" a="1"/>
  <c r="D312" i="7" s="1"/>
  <c r="D311" i="7" a="1"/>
  <c r="D311" i="7" s="1"/>
  <c r="D310" i="7" a="1"/>
  <c r="D310" i="7" s="1"/>
  <c r="D309" i="7" a="1"/>
  <c r="D309" i="7" s="1"/>
  <c r="D308" i="7" a="1"/>
  <c r="D308" i="7" s="1"/>
  <c r="D307" i="7" a="1"/>
  <c r="D307" i="7" s="1"/>
  <c r="D306" i="7" a="1"/>
  <c r="D306" i="7" s="1"/>
  <c r="D305" i="7" a="1"/>
  <c r="D305" i="7" s="1"/>
  <c r="D304" i="7" a="1"/>
  <c r="D304" i="7" s="1"/>
  <c r="D303" i="7" a="1"/>
  <c r="D303" i="7" s="1"/>
  <c r="D302" i="7" a="1"/>
  <c r="D302" i="7" s="1"/>
  <c r="D301" i="7" a="1"/>
  <c r="D301" i="7" s="1"/>
  <c r="D300" i="7" a="1"/>
  <c r="D300" i="7" s="1"/>
  <c r="D299" i="7" a="1"/>
  <c r="D299" i="7" s="1"/>
  <c r="D298" i="7" a="1"/>
  <c r="D298" i="7" s="1"/>
  <c r="D297" i="7" a="1"/>
  <c r="D297" i="7" s="1"/>
  <c r="D296" i="7" a="1"/>
  <c r="D296" i="7" s="1"/>
  <c r="D295" i="7" a="1"/>
  <c r="D295" i="7" s="1"/>
  <c r="D294" i="7" a="1"/>
  <c r="D294" i="7" s="1"/>
  <c r="D293" i="7" a="1"/>
  <c r="D293" i="7" s="1"/>
  <c r="D292" i="7" a="1"/>
  <c r="D292" i="7" s="1"/>
  <c r="D291" i="7" a="1"/>
  <c r="D291" i="7" s="1"/>
  <c r="D290" i="7" a="1"/>
  <c r="D290" i="7" s="1"/>
  <c r="D289" i="7" a="1"/>
  <c r="D289" i="7" s="1"/>
  <c r="D288" i="7" a="1"/>
  <c r="D288" i="7" s="1"/>
  <c r="D287" i="7" a="1"/>
  <c r="D287" i="7" s="1"/>
  <c r="D286" i="7" a="1"/>
  <c r="D286" i="7" s="1"/>
  <c r="D285" i="7" a="1"/>
  <c r="D285" i="7" s="1"/>
  <c r="D284" i="7" a="1"/>
  <c r="D284" i="7" s="1"/>
  <c r="D283" i="7" a="1"/>
  <c r="D283" i="7" s="1"/>
  <c r="D282" i="7" a="1"/>
  <c r="D282" i="7" s="1"/>
  <c r="D281" i="7" a="1"/>
  <c r="D281" i="7" s="1"/>
  <c r="D280" i="7" a="1"/>
  <c r="D280" i="7" s="1"/>
  <c r="D279" i="7" a="1"/>
  <c r="D279" i="7" s="1"/>
  <c r="D278" i="7" a="1"/>
  <c r="D278" i="7" s="1"/>
  <c r="D277" i="7" a="1"/>
  <c r="D277" i="7" s="1"/>
  <c r="D276" i="7" a="1"/>
  <c r="D276" i="7" s="1"/>
  <c r="D275" i="7" a="1"/>
  <c r="D275" i="7" s="1"/>
  <c r="D274" i="7" a="1"/>
  <c r="D274" i="7" s="1"/>
  <c r="D273" i="7" a="1"/>
  <c r="D273" i="7" s="1"/>
  <c r="D272" i="7" a="1"/>
  <c r="D272" i="7" s="1"/>
  <c r="D271" i="7" a="1"/>
  <c r="D271" i="7" s="1"/>
  <c r="D270" i="7" a="1"/>
  <c r="D270" i="7" s="1"/>
  <c r="D269" i="7" a="1"/>
  <c r="D269" i="7" s="1"/>
  <c r="D268" i="7" a="1"/>
  <c r="D268" i="7" s="1"/>
  <c r="D267" i="7" a="1"/>
  <c r="D267" i="7" s="1"/>
  <c r="D266" i="7" a="1"/>
  <c r="D266" i="7" s="1"/>
  <c r="D265" i="7" a="1"/>
  <c r="D265" i="7" s="1"/>
  <c r="D264" i="7" a="1"/>
  <c r="D264" i="7" s="1"/>
  <c r="D263" i="7" a="1"/>
  <c r="D263" i="7" s="1"/>
  <c r="D262" i="7" a="1"/>
  <c r="D262" i="7" s="1"/>
  <c r="D261" i="7" a="1"/>
  <c r="D261" i="7" s="1"/>
  <c r="D260" i="7" a="1"/>
  <c r="D260" i="7" s="1"/>
  <c r="D259" i="7" a="1"/>
  <c r="D259" i="7" s="1"/>
  <c r="D258" i="7" a="1"/>
  <c r="D258" i="7" s="1"/>
  <c r="D257" i="7" a="1"/>
  <c r="D257" i="7" s="1"/>
  <c r="D256" i="7" a="1"/>
  <c r="D256" i="7" s="1"/>
  <c r="D255" i="7" a="1"/>
  <c r="D255" i="7" s="1"/>
  <c r="D254" i="7" a="1"/>
  <c r="D254" i="7" s="1"/>
  <c r="D253" i="7" a="1"/>
  <c r="D253" i="7" s="1"/>
  <c r="D252" i="7" a="1"/>
  <c r="D252" i="7" s="1"/>
  <c r="D251" i="7" a="1"/>
  <c r="D251" i="7" s="1"/>
  <c r="D250" i="7" a="1"/>
  <c r="D250" i="7" s="1"/>
  <c r="D249" i="7" a="1"/>
  <c r="D249" i="7" s="1"/>
  <c r="D248" i="7" a="1"/>
  <c r="D248" i="7" s="1"/>
  <c r="D247" i="7" a="1"/>
  <c r="D247" i="7" s="1"/>
  <c r="D246" i="7" a="1"/>
  <c r="D246" i="7" s="1"/>
  <c r="D245" i="7" a="1"/>
  <c r="D245" i="7" s="1"/>
  <c r="D244" i="7" a="1"/>
  <c r="D244" i="7" s="1"/>
  <c r="D243" i="7" a="1"/>
  <c r="D243" i="7" s="1"/>
  <c r="D242" i="7" a="1"/>
  <c r="D242" i="7" s="1"/>
  <c r="D241" i="7" a="1"/>
  <c r="D241" i="7" s="1"/>
  <c r="D240" i="7" a="1"/>
  <c r="D240" i="7" s="1"/>
  <c r="D239" i="7" a="1"/>
  <c r="D239" i="7" s="1"/>
  <c r="D238" i="7" a="1"/>
  <c r="D238" i="7" s="1"/>
  <c r="D237" i="7" a="1"/>
  <c r="D237" i="7" s="1"/>
  <c r="D236" i="7" a="1"/>
  <c r="D236" i="7" s="1"/>
  <c r="D235" i="7" a="1"/>
  <c r="D235" i="7" s="1"/>
  <c r="D234" i="7" a="1"/>
  <c r="D234" i="7" s="1"/>
  <c r="D233" i="7" a="1"/>
  <c r="D233" i="7" s="1"/>
  <c r="D232" i="7" a="1"/>
  <c r="D232" i="7" s="1"/>
  <c r="D231" i="7" a="1"/>
  <c r="D231" i="7" s="1"/>
  <c r="D230" i="7" a="1"/>
  <c r="D230" i="7" s="1"/>
  <c r="D229" i="7" a="1"/>
  <c r="D229" i="7" s="1"/>
  <c r="D228" i="7" a="1"/>
  <c r="D228" i="7" s="1"/>
  <c r="D227" i="7" a="1"/>
  <c r="D227" i="7" s="1"/>
  <c r="D226" i="7" a="1"/>
  <c r="D226" i="7" s="1"/>
  <c r="D225" i="7" a="1"/>
  <c r="D225" i="7" s="1"/>
  <c r="D224" i="7" a="1"/>
  <c r="D224" i="7" s="1"/>
  <c r="D223" i="7" a="1"/>
  <c r="D223" i="7" s="1"/>
  <c r="D222" i="7" a="1"/>
  <c r="D222" i="7" s="1"/>
  <c r="D221" i="7" a="1"/>
  <c r="D221" i="7" s="1"/>
  <c r="D220" i="7" a="1"/>
  <c r="D220" i="7" s="1"/>
  <c r="D219" i="7" a="1"/>
  <c r="D219" i="7" s="1"/>
  <c r="D218" i="7" a="1"/>
  <c r="D218" i="7" s="1"/>
  <c r="D217" i="7" a="1"/>
  <c r="D217" i="7" s="1"/>
  <c r="D216" i="7" a="1"/>
  <c r="D216" i="7" s="1"/>
  <c r="D215" i="7" a="1"/>
  <c r="D215" i="7" s="1"/>
  <c r="D214" i="7" a="1"/>
  <c r="D214" i="7" s="1"/>
  <c r="D213" i="7" a="1"/>
  <c r="D213" i="7" s="1"/>
  <c r="D212" i="7" a="1"/>
  <c r="D212" i="7" s="1"/>
  <c r="D211" i="7" a="1"/>
  <c r="D211" i="7" s="1"/>
  <c r="D210" i="7" a="1"/>
  <c r="D210" i="7" s="1"/>
  <c r="D209" i="7" a="1"/>
  <c r="D209" i="7" s="1"/>
  <c r="D208" i="7" a="1"/>
  <c r="D208" i="7" s="1"/>
  <c r="D207" i="7" a="1"/>
  <c r="D207" i="7" s="1"/>
  <c r="D206" i="7" a="1"/>
  <c r="D206" i="7" s="1"/>
  <c r="D205" i="7" a="1"/>
  <c r="D205" i="7" s="1"/>
  <c r="D204" i="7" a="1"/>
  <c r="D204" i="7" s="1"/>
  <c r="D203" i="7" a="1"/>
  <c r="D203" i="7" s="1"/>
  <c r="D202" i="7" a="1"/>
  <c r="D202" i="7" s="1"/>
  <c r="D201" i="7" a="1"/>
  <c r="D201" i="7" s="1"/>
  <c r="D200" i="7" a="1"/>
  <c r="D200" i="7" s="1"/>
  <c r="D199" i="7" a="1"/>
  <c r="D199" i="7" s="1"/>
  <c r="D198" i="7" a="1"/>
  <c r="D198" i="7"/>
  <c r="D197" i="7" a="1"/>
  <c r="D197" i="7" s="1"/>
  <c r="D196" i="7" a="1"/>
  <c r="D196" i="7" s="1"/>
  <c r="D195" i="7" a="1"/>
  <c r="D195" i="7" s="1"/>
  <c r="D194" i="7" a="1"/>
  <c r="D194" i="7" s="1"/>
  <c r="D193" i="7" a="1"/>
  <c r="D193" i="7" s="1"/>
  <c r="D192" i="7" a="1"/>
  <c r="D192" i="7" s="1"/>
  <c r="D191" i="7" a="1"/>
  <c r="D191" i="7" s="1"/>
  <c r="D190" i="7" a="1"/>
  <c r="D190" i="7" s="1"/>
  <c r="D189" i="7" a="1"/>
  <c r="D189" i="7" s="1"/>
  <c r="D188" i="7" a="1"/>
  <c r="D188" i="7" s="1"/>
  <c r="D187" i="7" a="1"/>
  <c r="D187" i="7" s="1"/>
  <c r="D186" i="7" a="1"/>
  <c r="D186" i="7" s="1"/>
  <c r="D185" i="7" a="1"/>
  <c r="D185" i="7" s="1"/>
  <c r="D184" i="7" a="1"/>
  <c r="D184" i="7" s="1"/>
  <c r="D183" i="7" a="1"/>
  <c r="D183" i="7" s="1"/>
  <c r="D182" i="7" a="1"/>
  <c r="D182" i="7" s="1"/>
  <c r="D181" i="7" a="1"/>
  <c r="D181" i="7" s="1"/>
  <c r="D180" i="7" a="1"/>
  <c r="D180" i="7" s="1"/>
  <c r="D179" i="7" a="1"/>
  <c r="D179" i="7" s="1"/>
  <c r="D178" i="7" a="1"/>
  <c r="D178" i="7" s="1"/>
  <c r="D177" i="7" a="1"/>
  <c r="D177" i="7" s="1"/>
  <c r="D176" i="7" a="1"/>
  <c r="D176" i="7" s="1"/>
  <c r="D175" i="7" a="1"/>
  <c r="D175" i="7" s="1"/>
  <c r="D174" i="7" a="1"/>
  <c r="D174" i="7" s="1"/>
  <c r="D173" i="7" a="1"/>
  <c r="D173" i="7" s="1"/>
  <c r="D172" i="7" a="1"/>
  <c r="D172" i="7" s="1"/>
  <c r="D171" i="7" a="1"/>
  <c r="D171" i="7" s="1"/>
  <c r="D170" i="7" a="1"/>
  <c r="D170" i="7" s="1"/>
  <c r="D169" i="7" a="1"/>
  <c r="D169" i="7" s="1"/>
  <c r="D168" i="7" a="1"/>
  <c r="D168" i="7" s="1"/>
  <c r="D167" i="7" a="1"/>
  <c r="D167" i="7" s="1"/>
  <c r="D166" i="7" a="1"/>
  <c r="D166" i="7" s="1"/>
  <c r="D165" i="7" a="1"/>
  <c r="D165" i="7" s="1"/>
  <c r="D164" i="7" a="1"/>
  <c r="D164" i="7" s="1"/>
  <c r="D163" i="7" a="1"/>
  <c r="D163" i="7" s="1"/>
  <c r="D162" i="7" a="1"/>
  <c r="D162" i="7" s="1"/>
  <c r="D161" i="7" a="1"/>
  <c r="D161" i="7" s="1"/>
  <c r="D160" i="7" a="1"/>
  <c r="D160" i="7" s="1"/>
  <c r="D159" i="7" a="1"/>
  <c r="D159" i="7" s="1"/>
  <c r="D158" i="7" a="1"/>
  <c r="D158" i="7" s="1"/>
  <c r="D157" i="7" a="1"/>
  <c r="D157" i="7" s="1"/>
  <c r="D156" i="7" a="1"/>
  <c r="D156" i="7" s="1"/>
  <c r="D155" i="7" a="1"/>
  <c r="D155" i="7" s="1"/>
  <c r="D154" i="7" a="1"/>
  <c r="D154" i="7" s="1"/>
  <c r="D153" i="7" a="1"/>
  <c r="D153" i="7" s="1"/>
  <c r="D152" i="7" a="1"/>
  <c r="D152" i="7" s="1"/>
  <c r="D151" i="7" a="1"/>
  <c r="D151" i="7" s="1"/>
  <c r="D150" i="7" a="1"/>
  <c r="D150" i="7" s="1"/>
  <c r="D149" i="7" a="1"/>
  <c r="D149" i="7" s="1"/>
  <c r="D148" i="7" a="1"/>
  <c r="D148" i="7" s="1"/>
  <c r="D147" i="7" a="1"/>
  <c r="D147" i="7" s="1"/>
  <c r="D146" i="7" a="1"/>
  <c r="D146" i="7" s="1"/>
  <c r="D145" i="7" a="1"/>
  <c r="D145" i="7" s="1"/>
  <c r="D144" i="7" a="1"/>
  <c r="D144" i="7" s="1"/>
  <c r="D143" i="7" a="1"/>
  <c r="D143" i="7" s="1"/>
  <c r="D142" i="7" a="1"/>
  <c r="D142" i="7" s="1"/>
  <c r="D141" i="7" a="1"/>
  <c r="D141" i="7" s="1"/>
  <c r="D140" i="7" a="1"/>
  <c r="D140" i="7" s="1"/>
  <c r="D139" i="7" a="1"/>
  <c r="D139" i="7" s="1"/>
  <c r="D138" i="7" a="1"/>
  <c r="D138" i="7" s="1"/>
  <c r="D137" i="7" a="1"/>
  <c r="D137" i="7" s="1"/>
  <c r="D136" i="7" a="1"/>
  <c r="D136" i="7" s="1"/>
  <c r="D135" i="7" a="1"/>
  <c r="D135" i="7" s="1"/>
  <c r="D134" i="7" a="1"/>
  <c r="D134" i="7" s="1"/>
  <c r="D133" i="7" a="1"/>
  <c r="D133" i="7" s="1"/>
  <c r="D132" i="7" a="1"/>
  <c r="D132" i="7" s="1"/>
  <c r="D131" i="7" a="1"/>
  <c r="D131" i="7" s="1"/>
  <c r="D130" i="7" a="1"/>
  <c r="D130" i="7" s="1"/>
  <c r="D129" i="7" a="1"/>
  <c r="D129" i="7" s="1"/>
  <c r="D128" i="7" a="1"/>
  <c r="D128" i="7" s="1"/>
  <c r="D127" i="7" a="1"/>
  <c r="D127" i="7" s="1"/>
  <c r="D126" i="7" a="1"/>
  <c r="D126" i="7" s="1"/>
  <c r="D125" i="7" a="1"/>
  <c r="D125" i="7" s="1"/>
  <c r="D124" i="7" a="1"/>
  <c r="D124" i="7" s="1"/>
  <c r="D123" i="7" a="1"/>
  <c r="D123" i="7" s="1"/>
  <c r="D122" i="7" a="1"/>
  <c r="D122" i="7" s="1"/>
  <c r="D121" i="7" a="1"/>
  <c r="D121" i="7" s="1"/>
  <c r="D120" i="7" a="1"/>
  <c r="D120" i="7" s="1"/>
  <c r="D119" i="7" a="1"/>
  <c r="D119" i="7" s="1"/>
  <c r="D118" i="7" a="1"/>
  <c r="D118" i="7" s="1"/>
  <c r="D117" i="7" a="1"/>
  <c r="D117" i="7" s="1"/>
  <c r="D116" i="7" a="1"/>
  <c r="D116" i="7" s="1"/>
  <c r="D115" i="7" a="1"/>
  <c r="D115" i="7" s="1"/>
  <c r="D114" i="7" a="1"/>
  <c r="D114" i="7" s="1"/>
  <c r="D113" i="7" a="1"/>
  <c r="D113" i="7" s="1"/>
  <c r="D112" i="7" a="1"/>
  <c r="D112" i="7" s="1"/>
  <c r="D111" i="7" a="1"/>
  <c r="D111" i="7" s="1"/>
  <c r="D110" i="7" a="1"/>
  <c r="D110" i="7" s="1"/>
  <c r="D109" i="7" a="1"/>
  <c r="D109" i="7" s="1"/>
  <c r="D108" i="7" a="1"/>
  <c r="D108" i="7" s="1"/>
  <c r="D107" i="7" a="1"/>
  <c r="D107" i="7" s="1"/>
  <c r="D106" i="7" a="1"/>
  <c r="D106" i="7" s="1"/>
  <c r="D105" i="7" a="1"/>
  <c r="D105" i="7" s="1"/>
  <c r="D104" i="7" a="1"/>
  <c r="D104" i="7" s="1"/>
  <c r="D103" i="7" a="1"/>
  <c r="D103" i="7" s="1"/>
  <c r="D102" i="7" a="1"/>
  <c r="D102" i="7" s="1"/>
  <c r="D101" i="7" a="1"/>
  <c r="D101" i="7" s="1"/>
  <c r="D100" i="7" a="1"/>
  <c r="D100" i="7" s="1"/>
  <c r="D99" i="7" a="1"/>
  <c r="D99" i="7" s="1"/>
  <c r="D98" i="7" a="1"/>
  <c r="D98" i="7" s="1"/>
  <c r="D97" i="7" a="1"/>
  <c r="D97" i="7" s="1"/>
  <c r="D96" i="7" a="1"/>
  <c r="D96" i="7" s="1"/>
  <c r="D95" i="7" a="1"/>
  <c r="D95" i="7" s="1"/>
  <c r="D94" i="7" a="1"/>
  <c r="D94" i="7" s="1"/>
  <c r="D93" i="7" a="1"/>
  <c r="D93" i="7" s="1"/>
  <c r="D92" i="7" a="1"/>
  <c r="D92" i="7" s="1"/>
  <c r="D91" i="7" a="1"/>
  <c r="D91" i="7" s="1"/>
  <c r="D90" i="7" a="1"/>
  <c r="D90" i="7" s="1"/>
  <c r="D89" i="7" a="1"/>
  <c r="D89" i="7" s="1"/>
  <c r="D88" i="7" a="1"/>
  <c r="D88" i="7" s="1"/>
  <c r="D87" i="7" a="1"/>
  <c r="D87" i="7" s="1"/>
  <c r="D86" i="7" a="1"/>
  <c r="D86" i="7" s="1"/>
  <c r="D85" i="7" a="1"/>
  <c r="D85" i="7" s="1"/>
  <c r="D84" i="7" a="1"/>
  <c r="D84" i="7" s="1"/>
  <c r="D83" i="7" a="1"/>
  <c r="D83" i="7" s="1"/>
  <c r="D82" i="7" a="1"/>
  <c r="D82" i="7" s="1"/>
  <c r="D81" i="7" a="1"/>
  <c r="D81" i="7" s="1"/>
  <c r="D80" i="7" a="1"/>
  <c r="D80" i="7" s="1"/>
  <c r="D79" i="7" a="1"/>
  <c r="D79" i="7" s="1"/>
  <c r="D78" i="7" a="1"/>
  <c r="D78" i="7" s="1"/>
  <c r="D77" i="7" a="1"/>
  <c r="D77" i="7" s="1"/>
  <c r="D76" i="7" a="1"/>
  <c r="D76" i="7" s="1"/>
  <c r="D75" i="7" a="1"/>
  <c r="D75" i="7" s="1"/>
  <c r="D74" i="7" a="1"/>
  <c r="D74" i="7" s="1"/>
  <c r="D73" i="7" a="1"/>
  <c r="D73" i="7" s="1"/>
  <c r="D72" i="7" a="1"/>
  <c r="D72" i="7" s="1"/>
  <c r="D71" i="7" a="1"/>
  <c r="D71" i="7" s="1"/>
  <c r="D70" i="7" a="1"/>
  <c r="D70" i="7" s="1"/>
  <c r="D69" i="7" a="1"/>
  <c r="D69" i="7" s="1"/>
  <c r="D68" i="7" a="1"/>
  <c r="D68" i="7" s="1"/>
  <c r="D67" i="7" a="1"/>
  <c r="D67" i="7" s="1"/>
  <c r="D66" i="7" a="1"/>
  <c r="D66" i="7" s="1"/>
  <c r="D65" i="7" a="1"/>
  <c r="D65" i="7" s="1"/>
  <c r="D64" i="7" a="1"/>
  <c r="D64" i="7" s="1"/>
  <c r="D63" i="7" a="1"/>
  <c r="D63" i="7" s="1"/>
  <c r="D62" i="7" a="1"/>
  <c r="D62" i="7" s="1"/>
  <c r="D61" i="7" a="1"/>
  <c r="D61" i="7" s="1"/>
  <c r="D60" i="7" a="1"/>
  <c r="D60" i="7" s="1"/>
  <c r="D59" i="7" a="1"/>
  <c r="D59" i="7" s="1"/>
  <c r="D58" i="7" a="1"/>
  <c r="D58" i="7" s="1"/>
  <c r="D57" i="7" a="1"/>
  <c r="D57" i="7" s="1"/>
  <c r="D56" i="7" a="1"/>
  <c r="D56" i="7" s="1"/>
  <c r="D55" i="7" a="1"/>
  <c r="D55" i="7" s="1"/>
  <c r="D54" i="7" a="1"/>
  <c r="D54" i="7" s="1"/>
  <c r="D53" i="7" a="1"/>
  <c r="D53" i="7" s="1"/>
  <c r="D52" i="7" a="1"/>
  <c r="D52" i="7" s="1"/>
  <c r="D51" i="7" a="1"/>
  <c r="D51" i="7" s="1"/>
  <c r="D50" i="7" a="1"/>
  <c r="D50" i="7" s="1"/>
  <c r="D49" i="7" a="1"/>
  <c r="D49" i="7" s="1"/>
  <c r="D48" i="7" a="1"/>
  <c r="D48" i="7" s="1"/>
  <c r="D47" i="7" a="1"/>
  <c r="D47" i="7" s="1"/>
  <c r="D46" i="7" a="1"/>
  <c r="D46" i="7" s="1"/>
  <c r="D45" i="7" a="1"/>
  <c r="D45" i="7" s="1"/>
  <c r="D44" i="7" a="1"/>
  <c r="D44" i="7" s="1"/>
  <c r="D43" i="7" a="1"/>
  <c r="D43" i="7" s="1"/>
  <c r="D42" i="7" a="1"/>
  <c r="D42" i="7" s="1"/>
  <c r="D41" i="7" a="1"/>
  <c r="D41" i="7" s="1"/>
  <c r="D40" i="7" a="1"/>
  <c r="D40" i="7" s="1"/>
  <c r="D39" i="7" a="1"/>
  <c r="D39" i="7" s="1"/>
  <c r="D38" i="7" a="1"/>
  <c r="D38" i="7" s="1"/>
  <c r="D37" i="7" a="1"/>
  <c r="D37" i="7" s="1"/>
  <c r="D36" i="7" a="1"/>
  <c r="D36" i="7" s="1"/>
  <c r="D35" i="7" a="1"/>
  <c r="D35" i="7" s="1"/>
  <c r="D34" i="7" a="1"/>
  <c r="D34" i="7" s="1"/>
  <c r="D33" i="7" a="1"/>
  <c r="D33" i="7" s="1"/>
  <c r="D32" i="7" a="1"/>
  <c r="D32" i="7" s="1"/>
  <c r="D31" i="7" a="1"/>
  <c r="D31" i="7" s="1"/>
  <c r="D30" i="7" a="1"/>
  <c r="D30" i="7" s="1"/>
  <c r="D29" i="7" a="1"/>
  <c r="D29" i="7" s="1"/>
  <c r="D28" i="7" a="1"/>
  <c r="D28" i="7" s="1"/>
  <c r="D27" i="7" a="1"/>
  <c r="D27" i="7" s="1"/>
  <c r="D26" i="7" a="1"/>
  <c r="D26" i="7" s="1"/>
  <c r="D25" i="7" a="1"/>
  <c r="D25" i="7" s="1"/>
  <c r="D24" i="7" a="1"/>
  <c r="D24" i="7" s="1"/>
  <c r="D23" i="7" a="1"/>
  <c r="D23" i="7" s="1"/>
  <c r="D22" i="7" a="1"/>
  <c r="D22" i="7" s="1"/>
  <c r="D21" i="7" a="1"/>
  <c r="D21" i="7" s="1"/>
  <c r="D20" i="7" a="1"/>
  <c r="D20" i="7" s="1"/>
  <c r="D19" i="7" a="1"/>
  <c r="D19" i="7" s="1"/>
  <c r="D18" i="7" a="1"/>
  <c r="D18" i="7" s="1"/>
  <c r="D17" i="7" a="1"/>
  <c r="D17" i="7" s="1"/>
  <c r="D16" i="7" a="1"/>
  <c r="D16" i="7" s="1"/>
  <c r="D15" i="7" a="1"/>
  <c r="D15" i="7" s="1"/>
  <c r="D12" i="7" a="1"/>
  <c r="D12" i="7" s="1"/>
  <c r="D11" i="7" a="1"/>
  <c r="D11" i="7" s="1"/>
  <c r="D10" i="7" a="1"/>
  <c r="D10" i="7" s="1"/>
  <c r="D8" i="7" a="1"/>
  <c r="D8" i="7" s="1"/>
  <c r="D6" i="7" a="1"/>
  <c r="D6" i="7" s="1"/>
  <c r="D5" i="7" a="1"/>
  <c r="D5" i="7" s="1"/>
  <c r="AB416" i="6"/>
  <c r="AB418" i="6" s="1"/>
  <c r="Y416" i="6"/>
  <c r="Y418" i="6" s="1"/>
  <c r="W416" i="6"/>
  <c r="W418" i="6" s="1"/>
  <c r="O416" i="6"/>
  <c r="O418" i="6" s="1"/>
  <c r="M416" i="6"/>
  <c r="M418" i="6" s="1"/>
  <c r="AI415" i="6"/>
  <c r="AI416" i="6" s="1"/>
  <c r="AI418" i="6" s="1"/>
  <c r="AG415" i="6"/>
  <c r="AE415" i="6"/>
  <c r="AC415" i="6"/>
  <c r="AC416" i="6" s="1"/>
  <c r="AC418" i="6" s="1"/>
  <c r="AI414" i="6"/>
  <c r="AH414" i="6"/>
  <c r="AG414" i="6"/>
  <c r="AF414" i="6"/>
  <c r="AD414" i="6"/>
  <c r="AA414" i="6"/>
  <c r="Z414" i="6"/>
  <c r="X414" i="6"/>
  <c r="V414" i="6"/>
  <c r="U414" i="6"/>
  <c r="T414" i="6"/>
  <c r="L414" i="6"/>
  <c r="J414" i="6"/>
  <c r="H414" i="6"/>
  <c r="G414" i="6"/>
  <c r="Q413" i="6"/>
  <c r="AI410" i="6"/>
  <c r="AH415" i="6"/>
  <c r="AG410" i="6"/>
  <c r="AF415" i="6"/>
  <c r="AE410" i="6"/>
  <c r="AD410" i="6"/>
  <c r="AC410" i="6"/>
  <c r="AA410" i="6"/>
  <c r="Z408" i="6"/>
  <c r="Z410" i="6" s="1"/>
  <c r="X408" i="6"/>
  <c r="X410" i="6" s="1"/>
  <c r="V408" i="6"/>
  <c r="V410" i="6" s="1"/>
  <c r="U408" i="6"/>
  <c r="U415" i="6" s="1"/>
  <c r="T408" i="6"/>
  <c r="T410" i="6" s="1"/>
  <c r="S408" i="6"/>
  <c r="S415" i="6" s="1"/>
  <c r="R408" i="6"/>
  <c r="R410" i="6" s="1"/>
  <c r="Q408" i="6"/>
  <c r="Q415" i="6" s="1"/>
  <c r="P408" i="6"/>
  <c r="P410" i="6" s="1"/>
  <c r="N408" i="6"/>
  <c r="N410" i="6" s="1"/>
  <c r="L408" i="6"/>
  <c r="L410" i="6" s="1"/>
  <c r="K408" i="6"/>
  <c r="K410" i="6" s="1"/>
  <c r="J408" i="6"/>
  <c r="J410" i="6" s="1"/>
  <c r="I408" i="6"/>
  <c r="I410" i="6" s="1"/>
  <c r="H408" i="6"/>
  <c r="H410" i="6" s="1"/>
  <c r="G408" i="6"/>
  <c r="G415" i="6" s="1"/>
  <c r="D407" i="6" a="1"/>
  <c r="D407" i="6" s="1"/>
  <c r="D406" i="6" a="1"/>
  <c r="D406" i="6" s="1"/>
  <c r="D405" i="6" a="1"/>
  <c r="D405" i="6" s="1"/>
  <c r="D404" i="6" a="1"/>
  <c r="D404" i="6" s="1"/>
  <c r="D403" i="6" a="1"/>
  <c r="D403" i="6" s="1"/>
  <c r="D402" i="6" a="1"/>
  <c r="D402" i="6" s="1"/>
  <c r="D401" i="6" a="1"/>
  <c r="D401" i="6" s="1"/>
  <c r="D400" i="6" a="1"/>
  <c r="D400" i="6" s="1"/>
  <c r="D399" i="6" a="1"/>
  <c r="D399" i="6" s="1"/>
  <c r="D398" i="6" a="1"/>
  <c r="D398" i="6" s="1"/>
  <c r="D397" i="6" a="1"/>
  <c r="D397" i="6" s="1"/>
  <c r="D396" i="6" a="1"/>
  <c r="D396" i="6" s="1"/>
  <c r="D395" i="6" a="1"/>
  <c r="D395" i="6" s="1"/>
  <c r="D394" i="6" a="1"/>
  <c r="D394" i="6"/>
  <c r="D393" i="6" a="1"/>
  <c r="D393" i="6" s="1"/>
  <c r="D392" i="6" a="1"/>
  <c r="D392" i="6" s="1"/>
  <c r="D391" i="6" a="1"/>
  <c r="D391" i="6" s="1"/>
  <c r="D390" i="6" a="1"/>
  <c r="D390" i="6" s="1"/>
  <c r="D389" i="6" a="1"/>
  <c r="D389" i="6" s="1"/>
  <c r="D388" i="6" a="1"/>
  <c r="D388" i="6" s="1"/>
  <c r="D387" i="6" a="1"/>
  <c r="D387" i="6" s="1"/>
  <c r="D386" i="6" a="1"/>
  <c r="D386" i="6" s="1"/>
  <c r="D385" i="6" a="1"/>
  <c r="D385" i="6" s="1"/>
  <c r="D384" i="6" a="1"/>
  <c r="D384" i="6" s="1"/>
  <c r="D383" i="6" a="1"/>
  <c r="D383" i="6" s="1"/>
  <c r="D382" i="6" a="1"/>
  <c r="D382" i="6" s="1"/>
  <c r="D381" i="6" a="1"/>
  <c r="D381" i="6" s="1"/>
  <c r="D380" i="6" a="1"/>
  <c r="D380" i="6" s="1"/>
  <c r="D379" i="6" a="1"/>
  <c r="D379" i="6" s="1"/>
  <c r="D378" i="6" a="1"/>
  <c r="D378" i="6" s="1"/>
  <c r="D377" i="6" a="1"/>
  <c r="D377" i="6" s="1"/>
  <c r="D376" i="6" a="1"/>
  <c r="D376" i="6" s="1"/>
  <c r="D375" i="6" a="1"/>
  <c r="D375" i="6" s="1"/>
  <c r="D374" i="6" a="1"/>
  <c r="D374" i="6" s="1"/>
  <c r="D373" i="6" a="1"/>
  <c r="D373" i="6" s="1"/>
  <c r="D372" i="6" a="1"/>
  <c r="D372" i="6" s="1"/>
  <c r="D371" i="6" a="1"/>
  <c r="D371" i="6" s="1"/>
  <c r="D370" i="6" a="1"/>
  <c r="D370" i="6" s="1"/>
  <c r="D369" i="6" a="1"/>
  <c r="D369" i="6" s="1"/>
  <c r="D368" i="6" a="1"/>
  <c r="D368" i="6" s="1"/>
  <c r="D367" i="6" a="1"/>
  <c r="D367" i="6" s="1"/>
  <c r="D366" i="6" a="1"/>
  <c r="D366" i="6" s="1"/>
  <c r="D365" i="6" a="1"/>
  <c r="D365" i="6" s="1"/>
  <c r="D364" i="6" a="1"/>
  <c r="D364" i="6" s="1"/>
  <c r="D363" i="6" a="1"/>
  <c r="D363" i="6" s="1"/>
  <c r="D362" i="6" a="1"/>
  <c r="D362" i="6" s="1"/>
  <c r="D361" i="6" a="1"/>
  <c r="D361" i="6" s="1"/>
  <c r="D360" i="6" a="1"/>
  <c r="D360" i="6" s="1"/>
  <c r="D359" i="6" a="1"/>
  <c r="D359" i="6" s="1"/>
  <c r="D358" i="6" a="1"/>
  <c r="D358" i="6" s="1"/>
  <c r="D357" i="6" a="1"/>
  <c r="D357" i="6" s="1"/>
  <c r="D356" i="6" a="1"/>
  <c r="D356" i="6" s="1"/>
  <c r="D355" i="6" a="1"/>
  <c r="D355" i="6" s="1"/>
  <c r="D354" i="6" a="1"/>
  <c r="D354" i="6" s="1"/>
  <c r="D353" i="6" a="1"/>
  <c r="D353" i="6" s="1"/>
  <c r="D352" i="6" a="1"/>
  <c r="D352" i="6" s="1"/>
  <c r="D351" i="6" a="1"/>
  <c r="D351" i="6" s="1"/>
  <c r="D350" i="6" a="1"/>
  <c r="D350" i="6" s="1"/>
  <c r="D349" i="6" a="1"/>
  <c r="D349" i="6" s="1"/>
  <c r="D348" i="6" a="1"/>
  <c r="D348" i="6" s="1"/>
  <c r="D347" i="6" a="1"/>
  <c r="D347" i="6" s="1"/>
  <c r="D346" i="6" a="1"/>
  <c r="D346" i="6" s="1"/>
  <c r="D345" i="6" a="1"/>
  <c r="D345" i="6" s="1"/>
  <c r="D344" i="6" a="1"/>
  <c r="D344" i="6" s="1"/>
  <c r="D343" i="6" a="1"/>
  <c r="D343" i="6" s="1"/>
  <c r="D342" i="6" a="1"/>
  <c r="D342" i="6" s="1"/>
  <c r="D341" i="6" a="1"/>
  <c r="D341" i="6" s="1"/>
  <c r="D340" i="6" a="1"/>
  <c r="D340" i="6" s="1"/>
  <c r="D339" i="6" a="1"/>
  <c r="D339" i="6" s="1"/>
  <c r="D338" i="6" a="1"/>
  <c r="D338" i="6" s="1"/>
  <c r="D337" i="6" a="1"/>
  <c r="D337" i="6" s="1"/>
  <c r="D336" i="6" a="1"/>
  <c r="D336" i="6" s="1"/>
  <c r="D335" i="6" a="1"/>
  <c r="D335" i="6" s="1"/>
  <c r="D334" i="6" a="1"/>
  <c r="D334" i="6" s="1"/>
  <c r="D333" i="6" a="1"/>
  <c r="D333" i="6" s="1"/>
  <c r="D332" i="6" a="1"/>
  <c r="D332" i="6" s="1"/>
  <c r="D331" i="6" a="1"/>
  <c r="D331" i="6" s="1"/>
  <c r="D330" i="6" a="1"/>
  <c r="D330" i="6" s="1"/>
  <c r="D329" i="6" a="1"/>
  <c r="D329" i="6" s="1"/>
  <c r="D328" i="6" a="1"/>
  <c r="D328" i="6" s="1"/>
  <c r="D327" i="6" a="1"/>
  <c r="D327" i="6" s="1"/>
  <c r="D326" i="6" a="1"/>
  <c r="D326" i="6" s="1"/>
  <c r="D325" i="6" a="1"/>
  <c r="D325" i="6" s="1"/>
  <c r="D324" i="6" a="1"/>
  <c r="D324" i="6" s="1"/>
  <c r="D323" i="6" a="1"/>
  <c r="D323" i="6" s="1"/>
  <c r="D322" i="6" a="1"/>
  <c r="D322" i="6" s="1"/>
  <c r="D321" i="6" a="1"/>
  <c r="D321" i="6" s="1"/>
  <c r="D320" i="6" a="1"/>
  <c r="D320" i="6" s="1"/>
  <c r="D319" i="6" a="1"/>
  <c r="D319" i="6" s="1"/>
  <c r="D318" i="6" a="1"/>
  <c r="D318" i="6" s="1"/>
  <c r="D317" i="6" a="1"/>
  <c r="D317" i="6" s="1"/>
  <c r="D316" i="6" a="1"/>
  <c r="D316" i="6" s="1"/>
  <c r="D315" i="6" a="1"/>
  <c r="D315" i="6" s="1"/>
  <c r="D314" i="6" a="1"/>
  <c r="D314" i="6" s="1"/>
  <c r="D313" i="6" a="1"/>
  <c r="D313" i="6" s="1"/>
  <c r="D312" i="6" a="1"/>
  <c r="D312" i="6" s="1"/>
  <c r="D311" i="6" a="1"/>
  <c r="D311" i="6"/>
  <c r="D310" i="6" a="1"/>
  <c r="D310" i="6" s="1"/>
  <c r="D309" i="6" a="1"/>
  <c r="D309" i="6" s="1"/>
  <c r="D308" i="6" a="1"/>
  <c r="D308" i="6" s="1"/>
  <c r="D307" i="6" a="1"/>
  <c r="D307" i="6" s="1"/>
  <c r="D306" i="6" a="1"/>
  <c r="D306" i="6" s="1"/>
  <c r="D305" i="6" a="1"/>
  <c r="D305" i="6" s="1"/>
  <c r="D304" i="6" a="1"/>
  <c r="D304" i="6" s="1"/>
  <c r="D303" i="6" a="1"/>
  <c r="D303" i="6" s="1"/>
  <c r="D302" i="6" a="1"/>
  <c r="D302" i="6" s="1"/>
  <c r="D301" i="6" a="1"/>
  <c r="D301" i="6" s="1"/>
  <c r="D300" i="6" a="1"/>
  <c r="D300" i="6" s="1"/>
  <c r="D299" i="6" a="1"/>
  <c r="D299" i="6" s="1"/>
  <c r="D298" i="6" a="1"/>
  <c r="D298" i="6" s="1"/>
  <c r="D297" i="6" a="1"/>
  <c r="D297" i="6" s="1"/>
  <c r="D296" i="6" a="1"/>
  <c r="D296" i="6" s="1"/>
  <c r="D295" i="6" a="1"/>
  <c r="D295" i="6" s="1"/>
  <c r="D294" i="6" a="1"/>
  <c r="D294" i="6" s="1"/>
  <c r="D293" i="6" a="1"/>
  <c r="D293" i="6" s="1"/>
  <c r="D292" i="6" a="1"/>
  <c r="D292" i="6" s="1"/>
  <c r="D291" i="6" a="1"/>
  <c r="D291" i="6" s="1"/>
  <c r="D290" i="6" a="1"/>
  <c r="D290" i="6" s="1"/>
  <c r="D289" i="6" a="1"/>
  <c r="D289" i="6" s="1"/>
  <c r="D288" i="6" a="1"/>
  <c r="D288" i="6" s="1"/>
  <c r="D287" i="6" a="1"/>
  <c r="D287" i="6" s="1"/>
  <c r="D286" i="6" a="1"/>
  <c r="D286" i="6" s="1"/>
  <c r="D285" i="6" a="1"/>
  <c r="D285" i="6" s="1"/>
  <c r="D284" i="6" a="1"/>
  <c r="D284" i="6" s="1"/>
  <c r="D283" i="6" a="1"/>
  <c r="D283" i="6" s="1"/>
  <c r="D282" i="6" a="1"/>
  <c r="D282" i="6" s="1"/>
  <c r="D281" i="6" a="1"/>
  <c r="D281" i="6" s="1"/>
  <c r="D280" i="6" a="1"/>
  <c r="D280" i="6" s="1"/>
  <c r="D279" i="6" a="1"/>
  <c r="D279" i="6" s="1"/>
  <c r="D278" i="6" a="1"/>
  <c r="D278" i="6" s="1"/>
  <c r="D277" i="6" a="1"/>
  <c r="D277" i="6" s="1"/>
  <c r="D276" i="6" a="1"/>
  <c r="D276" i="6" s="1"/>
  <c r="D275" i="6" a="1"/>
  <c r="D275" i="6" s="1"/>
  <c r="D274" i="6" a="1"/>
  <c r="D274" i="6" s="1"/>
  <c r="D273" i="6" a="1"/>
  <c r="D273" i="6" s="1"/>
  <c r="D272" i="6" a="1"/>
  <c r="D272" i="6" s="1"/>
  <c r="D271" i="6" a="1"/>
  <c r="D271" i="6" s="1"/>
  <c r="D270" i="6" a="1"/>
  <c r="D270" i="6" s="1"/>
  <c r="D269" i="6" a="1"/>
  <c r="D269" i="6" s="1"/>
  <c r="D268" i="6" a="1"/>
  <c r="D268" i="6" s="1"/>
  <c r="D267" i="6" a="1"/>
  <c r="D267" i="6" s="1"/>
  <c r="D266" i="6" a="1"/>
  <c r="D266" i="6" s="1"/>
  <c r="D265" i="6" a="1"/>
  <c r="D265" i="6" s="1"/>
  <c r="D264" i="6" a="1"/>
  <c r="D264" i="6" s="1"/>
  <c r="D263" i="6" a="1"/>
  <c r="D263" i="6" s="1"/>
  <c r="D262" i="6" a="1"/>
  <c r="D262" i="6" s="1"/>
  <c r="D261" i="6" a="1"/>
  <c r="D261" i="6" s="1"/>
  <c r="D260" i="6" a="1"/>
  <c r="D260" i="6" s="1"/>
  <c r="D259" i="6" a="1"/>
  <c r="D259" i="6" s="1"/>
  <c r="D258" i="6" a="1"/>
  <c r="D258" i="6" s="1"/>
  <c r="D257" i="6" a="1"/>
  <c r="D257" i="6" s="1"/>
  <c r="D256" i="6" a="1"/>
  <c r="D256" i="6" s="1"/>
  <c r="D255" i="6" a="1"/>
  <c r="D255" i="6" s="1"/>
  <c r="D254" i="6" a="1"/>
  <c r="D254" i="6" s="1"/>
  <c r="D253" i="6" a="1"/>
  <c r="D253" i="6" s="1"/>
  <c r="D252" i="6" a="1"/>
  <c r="D252" i="6" s="1"/>
  <c r="D251" i="6" a="1"/>
  <c r="D251" i="6" s="1"/>
  <c r="D250" i="6" a="1"/>
  <c r="D250" i="6" s="1"/>
  <c r="D249" i="6" a="1"/>
  <c r="D249" i="6" s="1"/>
  <c r="D248" i="6" a="1"/>
  <c r="D248" i="6" s="1"/>
  <c r="D247" i="6" a="1"/>
  <c r="D247" i="6" s="1"/>
  <c r="D246" i="6" a="1"/>
  <c r="D246" i="6" s="1"/>
  <c r="D245" i="6" a="1"/>
  <c r="D245" i="6" s="1"/>
  <c r="D244" i="6" a="1"/>
  <c r="D244" i="6" s="1"/>
  <c r="D243" i="6" a="1"/>
  <c r="D243" i="6" s="1"/>
  <c r="D242" i="6" a="1"/>
  <c r="D242" i="6" s="1"/>
  <c r="D241" i="6" a="1"/>
  <c r="D241" i="6" s="1"/>
  <c r="D240" i="6" a="1"/>
  <c r="D240" i="6" s="1"/>
  <c r="D239" i="6" a="1"/>
  <c r="D239" i="6" s="1"/>
  <c r="D238" i="6" a="1"/>
  <c r="D238" i="6" s="1"/>
  <c r="D237" i="6" a="1"/>
  <c r="D237" i="6" s="1"/>
  <c r="D236" i="6" a="1"/>
  <c r="D236" i="6" s="1"/>
  <c r="D235" i="6" a="1"/>
  <c r="D235" i="6" s="1"/>
  <c r="D234" i="6" a="1"/>
  <c r="D234" i="6" s="1"/>
  <c r="D233" i="6" a="1"/>
  <c r="D233" i="6" s="1"/>
  <c r="D232" i="6" a="1"/>
  <c r="D232" i="6" s="1"/>
  <c r="D231" i="6" a="1"/>
  <c r="D231" i="6" s="1"/>
  <c r="D230" i="6" a="1"/>
  <c r="D230" i="6" s="1"/>
  <c r="D229" i="6" a="1"/>
  <c r="D229" i="6" s="1"/>
  <c r="D228" i="6" a="1"/>
  <c r="D228" i="6" s="1"/>
  <c r="D227" i="6" a="1"/>
  <c r="D227" i="6" s="1"/>
  <c r="D225" i="6" a="1"/>
  <c r="D225" i="6" s="1"/>
  <c r="D224" i="6" a="1"/>
  <c r="D224" i="6" s="1"/>
  <c r="D223" i="6" a="1"/>
  <c r="D223" i="6" s="1"/>
  <c r="D222" i="6" a="1"/>
  <c r="D222" i="6" s="1"/>
  <c r="D221" i="6" a="1"/>
  <c r="D221" i="6" s="1"/>
  <c r="D220" i="6" a="1"/>
  <c r="D220" i="6" s="1"/>
  <c r="D219" i="6" a="1"/>
  <c r="D219" i="6" s="1"/>
  <c r="D218" i="6" a="1"/>
  <c r="D218" i="6" s="1"/>
  <c r="D217" i="6" a="1"/>
  <c r="D217" i="6" s="1"/>
  <c r="D216" i="6" a="1"/>
  <c r="D216" i="6" s="1"/>
  <c r="D215" i="6" a="1"/>
  <c r="D215" i="6" s="1"/>
  <c r="D214" i="6" a="1"/>
  <c r="D214" i="6" s="1"/>
  <c r="D213" i="6" a="1"/>
  <c r="D213" i="6" s="1"/>
  <c r="D212" i="6" a="1"/>
  <c r="D212" i="6" s="1"/>
  <c r="D211" i="6" a="1"/>
  <c r="D211" i="6" s="1"/>
  <c r="D210" i="6" a="1"/>
  <c r="D210" i="6" s="1"/>
  <c r="D209" i="6" a="1"/>
  <c r="D209" i="6" s="1"/>
  <c r="D208" i="6" a="1"/>
  <c r="D208" i="6" s="1"/>
  <c r="D207" i="6" a="1"/>
  <c r="D207" i="6" s="1"/>
  <c r="D206" i="6" a="1"/>
  <c r="D206" i="6" s="1"/>
  <c r="D205" i="6" a="1"/>
  <c r="D205" i="6" s="1"/>
  <c r="D204" i="6" a="1"/>
  <c r="D204" i="6" s="1"/>
  <c r="D203" i="6" a="1"/>
  <c r="D203" i="6" s="1"/>
  <c r="D201" i="6" a="1"/>
  <c r="D201" i="6" s="1"/>
  <c r="D200" i="6" a="1"/>
  <c r="D200" i="6" s="1"/>
  <c r="D199" i="6" a="1"/>
  <c r="D199" i="6" s="1"/>
  <c r="D198" i="6" a="1"/>
  <c r="D198" i="6" s="1"/>
  <c r="D197" i="6" a="1"/>
  <c r="D197" i="6" s="1"/>
  <c r="D196" i="6" a="1"/>
  <c r="D196" i="6" s="1"/>
  <c r="D195" i="6" a="1"/>
  <c r="D195" i="6" s="1"/>
  <c r="D194" i="6" a="1"/>
  <c r="D194" i="6" s="1"/>
  <c r="D193" i="6" a="1"/>
  <c r="D193" i="6" s="1"/>
  <c r="D192" i="6" a="1"/>
  <c r="D192" i="6" s="1"/>
  <c r="D191" i="6" a="1"/>
  <c r="D191" i="6" s="1"/>
  <c r="D190" i="6" a="1"/>
  <c r="D190" i="6" s="1"/>
  <c r="D189" i="6" a="1"/>
  <c r="D189" i="6" s="1"/>
  <c r="D188" i="6" a="1"/>
  <c r="D188" i="6" s="1"/>
  <c r="D187" i="6" a="1"/>
  <c r="D187" i="6" s="1"/>
  <c r="D186" i="6" a="1"/>
  <c r="D186" i="6" s="1"/>
  <c r="D185" i="6" a="1"/>
  <c r="D185" i="6" s="1"/>
  <c r="D184" i="6" a="1"/>
  <c r="D184" i="6" s="1"/>
  <c r="D183" i="6" a="1"/>
  <c r="D183" i="6" s="1"/>
  <c r="D182" i="6" a="1"/>
  <c r="D182" i="6" s="1"/>
  <c r="D181" i="6" a="1"/>
  <c r="D181" i="6" s="1"/>
  <c r="D180" i="6" a="1"/>
  <c r="D180" i="6" s="1"/>
  <c r="D179" i="6" a="1"/>
  <c r="D179" i="6" s="1"/>
  <c r="D178" i="6" a="1"/>
  <c r="D178" i="6" s="1"/>
  <c r="D177" i="6" a="1"/>
  <c r="D177" i="6" s="1"/>
  <c r="D176" i="6" a="1"/>
  <c r="D176" i="6" s="1"/>
  <c r="D175" i="6" a="1"/>
  <c r="D175" i="6" s="1"/>
  <c r="D174" i="6" a="1"/>
  <c r="D174" i="6" s="1"/>
  <c r="D173" i="6" a="1"/>
  <c r="D173" i="6" s="1"/>
  <c r="D172" i="6" a="1"/>
  <c r="D172" i="6" s="1"/>
  <c r="D171" i="6" a="1"/>
  <c r="D171" i="6" s="1"/>
  <c r="D170" i="6" a="1"/>
  <c r="D170" i="6" s="1"/>
  <c r="D169" i="6" a="1"/>
  <c r="D169" i="6" s="1"/>
  <c r="D168" i="6" a="1"/>
  <c r="D168" i="6" s="1"/>
  <c r="D167" i="6" a="1"/>
  <c r="D167" i="6" s="1"/>
  <c r="D166" i="6" a="1"/>
  <c r="D166" i="6" s="1"/>
  <c r="D165" i="6" a="1"/>
  <c r="D165" i="6" s="1"/>
  <c r="D164" i="6" a="1"/>
  <c r="D164" i="6" s="1"/>
  <c r="D163" i="6" a="1"/>
  <c r="D163" i="6" s="1"/>
  <c r="D162" i="6" a="1"/>
  <c r="D162" i="6" s="1"/>
  <c r="D161" i="6" a="1"/>
  <c r="D161" i="6" s="1"/>
  <c r="D160" i="6" a="1"/>
  <c r="D160" i="6" s="1"/>
  <c r="D159" i="6" a="1"/>
  <c r="D159" i="6" s="1"/>
  <c r="D158" i="6" a="1"/>
  <c r="D158" i="6" s="1"/>
  <c r="D157" i="6" a="1"/>
  <c r="D157" i="6" s="1"/>
  <c r="D156" i="6" a="1"/>
  <c r="D156" i="6" s="1"/>
  <c r="D155" i="6" a="1"/>
  <c r="D155" i="6" s="1"/>
  <c r="D154" i="6" a="1"/>
  <c r="D154" i="6" s="1"/>
  <c r="D153" i="6" a="1"/>
  <c r="D153" i="6" s="1"/>
  <c r="D152" i="6" a="1"/>
  <c r="D152" i="6" s="1"/>
  <c r="D151" i="6" a="1"/>
  <c r="D151" i="6" s="1"/>
  <c r="D150" i="6" a="1"/>
  <c r="D150" i="6" s="1"/>
  <c r="D149" i="6" a="1"/>
  <c r="D149" i="6" s="1"/>
  <c r="D148" i="6" a="1"/>
  <c r="D148" i="6" s="1"/>
  <c r="D147" i="6" a="1"/>
  <c r="D147" i="6" s="1"/>
  <c r="D146" i="6" a="1"/>
  <c r="D146" i="6" s="1"/>
  <c r="D145" i="6" a="1"/>
  <c r="D145" i="6" s="1"/>
  <c r="D144" i="6" a="1"/>
  <c r="D144" i="6" s="1"/>
  <c r="D143" i="6" a="1"/>
  <c r="D143" i="6" s="1"/>
  <c r="D142" i="6" a="1"/>
  <c r="D142" i="6" s="1"/>
  <c r="D141" i="6" a="1"/>
  <c r="D141" i="6" s="1"/>
  <c r="D140" i="6" a="1"/>
  <c r="D140" i="6" s="1"/>
  <c r="D139" i="6" a="1"/>
  <c r="D139" i="6" s="1"/>
  <c r="D138" i="6" a="1"/>
  <c r="D138" i="6" s="1"/>
  <c r="D137" i="6" a="1"/>
  <c r="D137" i="6" s="1"/>
  <c r="D136" i="6" a="1"/>
  <c r="D136" i="6" s="1"/>
  <c r="D135" i="6" a="1"/>
  <c r="D135" i="6" s="1"/>
  <c r="D134" i="6" a="1"/>
  <c r="D134" i="6" s="1"/>
  <c r="D133" i="6" a="1"/>
  <c r="D133" i="6" s="1"/>
  <c r="D131" i="6" a="1"/>
  <c r="D131" i="6" s="1"/>
  <c r="D130" i="6" a="1"/>
  <c r="D130" i="6" s="1"/>
  <c r="D129" i="6" a="1"/>
  <c r="D129" i="6" s="1"/>
  <c r="D128" i="6" a="1"/>
  <c r="D128" i="6" s="1"/>
  <c r="D127" i="6" a="1"/>
  <c r="D127" i="6" s="1"/>
  <c r="D126" i="6" a="1"/>
  <c r="D126" i="6" s="1"/>
  <c r="D125" i="6" a="1"/>
  <c r="D125" i="6" s="1"/>
  <c r="D124" i="6" a="1"/>
  <c r="D124" i="6" s="1"/>
  <c r="D123" i="6" a="1"/>
  <c r="D123" i="6" s="1"/>
  <c r="D122" i="6" a="1"/>
  <c r="D122" i="6" s="1"/>
  <c r="D121" i="6" a="1"/>
  <c r="D121" i="6" s="1"/>
  <c r="D120" i="6" a="1"/>
  <c r="D120" i="6" s="1"/>
  <c r="D119" i="6" a="1"/>
  <c r="D119" i="6" s="1"/>
  <c r="D118" i="6" a="1"/>
  <c r="D118" i="6" s="1"/>
  <c r="D117" i="6" a="1"/>
  <c r="D117" i="6" s="1"/>
  <c r="D116" i="6" a="1"/>
  <c r="D116" i="6" s="1"/>
  <c r="D115" i="6" a="1"/>
  <c r="D115" i="6" s="1"/>
  <c r="D114" i="6" a="1"/>
  <c r="D114" i="6" s="1"/>
  <c r="D113" i="6" a="1"/>
  <c r="D113" i="6" s="1"/>
  <c r="D112" i="6" a="1"/>
  <c r="D112" i="6" s="1"/>
  <c r="D111" i="6" a="1"/>
  <c r="D111" i="6" s="1"/>
  <c r="D110" i="6" a="1"/>
  <c r="D110" i="6" s="1"/>
  <c r="D109" i="6" a="1"/>
  <c r="D109" i="6" s="1"/>
  <c r="D108" i="6" a="1"/>
  <c r="D108" i="6" s="1"/>
  <c r="D107" i="6" a="1"/>
  <c r="D107" i="6" s="1"/>
  <c r="D106" i="6" a="1"/>
  <c r="D106" i="6" s="1"/>
  <c r="D105" i="6" a="1"/>
  <c r="D105" i="6" s="1"/>
  <c r="D104" i="6" a="1"/>
  <c r="D104" i="6" s="1"/>
  <c r="D103" i="6" a="1"/>
  <c r="D103" i="6" s="1"/>
  <c r="D102" i="6" a="1"/>
  <c r="D102" i="6" s="1"/>
  <c r="D101" i="6" a="1"/>
  <c r="D101" i="6" s="1"/>
  <c r="D100" i="6" a="1"/>
  <c r="D100" i="6" s="1"/>
  <c r="D99" i="6" a="1"/>
  <c r="D99" i="6" s="1"/>
  <c r="D98" i="6" a="1"/>
  <c r="D98" i="6" s="1"/>
  <c r="D97" i="6" a="1"/>
  <c r="D97" i="6" s="1"/>
  <c r="D96" i="6" a="1"/>
  <c r="D96" i="6" s="1"/>
  <c r="D95" i="6" a="1"/>
  <c r="D95" i="6" s="1"/>
  <c r="D94" i="6" a="1"/>
  <c r="D94" i="6" s="1"/>
  <c r="D93" i="6" a="1"/>
  <c r="D93" i="6" s="1"/>
  <c r="D92" i="6" a="1"/>
  <c r="D92" i="6" s="1"/>
  <c r="D91" i="6" a="1"/>
  <c r="D91" i="6" s="1"/>
  <c r="D90" i="6" a="1"/>
  <c r="D90" i="6" s="1"/>
  <c r="D89" i="6" a="1"/>
  <c r="D89" i="6" s="1"/>
  <c r="D88" i="6" a="1"/>
  <c r="D88" i="6" s="1"/>
  <c r="D87" i="6" a="1"/>
  <c r="D87" i="6" s="1"/>
  <c r="D85" i="6" a="1"/>
  <c r="D85" i="6" s="1"/>
  <c r="D84" i="6" a="1"/>
  <c r="D84" i="6" s="1"/>
  <c r="D83" i="6" a="1"/>
  <c r="D83" i="6" s="1"/>
  <c r="D82" i="6" a="1"/>
  <c r="D82" i="6" s="1"/>
  <c r="D81" i="6" a="1"/>
  <c r="D81" i="6" s="1"/>
  <c r="D80" i="6" a="1"/>
  <c r="D80" i="6" s="1"/>
  <c r="D79" i="6" a="1"/>
  <c r="D79" i="6" s="1"/>
  <c r="D78" i="6" a="1"/>
  <c r="D78" i="6" s="1"/>
  <c r="D77" i="6" a="1"/>
  <c r="D77" i="6" s="1"/>
  <c r="D76" i="6" a="1"/>
  <c r="D76" i="6" s="1"/>
  <c r="D75" i="6" a="1"/>
  <c r="D75" i="6" s="1"/>
  <c r="D74" i="6" a="1"/>
  <c r="D74" i="6" s="1"/>
  <c r="D73" i="6" a="1"/>
  <c r="D73" i="6" s="1"/>
  <c r="D72" i="6" a="1"/>
  <c r="D72" i="6" s="1"/>
  <c r="D71" i="6" a="1"/>
  <c r="D71" i="6" s="1"/>
  <c r="D70" i="6" a="1"/>
  <c r="D70" i="6" s="1"/>
  <c r="D69" i="6" a="1"/>
  <c r="D69" i="6" s="1"/>
  <c r="D68" i="6" a="1"/>
  <c r="D68" i="6" s="1"/>
  <c r="D67" i="6" a="1"/>
  <c r="D67" i="6" s="1"/>
  <c r="D66" i="6" a="1"/>
  <c r="D66" i="6" s="1"/>
  <c r="D65" i="6" a="1"/>
  <c r="D65" i="6" s="1"/>
  <c r="D64" i="6" a="1"/>
  <c r="D64" i="6" s="1"/>
  <c r="D63" i="6" a="1"/>
  <c r="D63" i="6" s="1"/>
  <c r="D62" i="6" a="1"/>
  <c r="D62" i="6" s="1"/>
  <c r="D61" i="6" a="1"/>
  <c r="D61" i="6" s="1"/>
  <c r="D60" i="6" a="1"/>
  <c r="D60" i="6"/>
  <c r="D59" i="6" a="1"/>
  <c r="D59" i="6" s="1"/>
  <c r="D57" i="6" a="1"/>
  <c r="D57" i="6" s="1"/>
  <c r="D56" i="6" a="1"/>
  <c r="D56" i="6" s="1"/>
  <c r="D55" i="6" a="1"/>
  <c r="D55" i="6" s="1"/>
  <c r="D54" i="6" a="1"/>
  <c r="D54" i="6" s="1"/>
  <c r="D53" i="6" a="1"/>
  <c r="D53" i="6" s="1"/>
  <c r="D52" i="6" a="1"/>
  <c r="D52" i="6" s="1"/>
  <c r="D51" i="6" a="1"/>
  <c r="D51" i="6" s="1"/>
  <c r="D50" i="6" a="1"/>
  <c r="D50" i="6" s="1"/>
  <c r="D49" i="6" a="1"/>
  <c r="D49" i="6" s="1"/>
  <c r="D48" i="6" a="1"/>
  <c r="D48" i="6" s="1"/>
  <c r="D47" i="6" a="1"/>
  <c r="D47" i="6" s="1"/>
  <c r="D46" i="6" a="1"/>
  <c r="D46" i="6" s="1"/>
  <c r="D45" i="6" a="1"/>
  <c r="D45" i="6" s="1"/>
  <c r="D44" i="6" a="1"/>
  <c r="D44" i="6" s="1"/>
  <c r="D43" i="6" a="1"/>
  <c r="D43" i="6" s="1"/>
  <c r="D42" i="6" a="1"/>
  <c r="D42" i="6" s="1"/>
  <c r="D41" i="6" a="1"/>
  <c r="D41" i="6" s="1"/>
  <c r="D40" i="6" a="1"/>
  <c r="D40" i="6" s="1"/>
  <c r="D39" i="6" a="1"/>
  <c r="D39" i="6" s="1"/>
  <c r="D38" i="6" a="1"/>
  <c r="D38" i="6" s="1"/>
  <c r="D37" i="6" a="1"/>
  <c r="D37" i="6" s="1"/>
  <c r="D36" i="6" a="1"/>
  <c r="D36" i="6" s="1"/>
  <c r="D35" i="6" a="1"/>
  <c r="D35" i="6" s="1"/>
  <c r="D33" i="6" a="1"/>
  <c r="D33" i="6" s="1"/>
  <c r="D32" i="6" a="1"/>
  <c r="D32" i="6" s="1"/>
  <c r="D31" i="6" a="1"/>
  <c r="D31" i="6" s="1"/>
  <c r="D30" i="6" a="1"/>
  <c r="D30" i="6"/>
  <c r="D29" i="6" a="1"/>
  <c r="D29" i="6" s="1"/>
  <c r="D28" i="6" a="1"/>
  <c r="D28" i="6" s="1"/>
  <c r="D27" i="6" a="1"/>
  <c r="D27" i="6" s="1"/>
  <c r="D26" i="6" a="1"/>
  <c r="D26" i="6" s="1"/>
  <c r="D25" i="6" a="1"/>
  <c r="D25" i="6" s="1"/>
  <c r="D24" i="6" a="1"/>
  <c r="D24" i="6" s="1"/>
  <c r="D23" i="6" a="1"/>
  <c r="D23" i="6" s="1"/>
  <c r="D22" i="6" a="1"/>
  <c r="D22" i="6" s="1"/>
  <c r="D21" i="6" a="1"/>
  <c r="D21" i="6" s="1"/>
  <c r="D20" i="6" a="1"/>
  <c r="D20" i="6" s="1"/>
  <c r="D19" i="6" a="1"/>
  <c r="D19" i="6" s="1"/>
  <c r="D18" i="6" a="1"/>
  <c r="D18" i="6" s="1"/>
  <c r="D17" i="6" a="1"/>
  <c r="D17" i="6" s="1"/>
  <c r="D16" i="6" a="1"/>
  <c r="D16" i="6" s="1"/>
  <c r="D15" i="6" a="1"/>
  <c r="D15" i="6" s="1"/>
  <c r="D14" i="6" a="1"/>
  <c r="D14" i="6" s="1"/>
  <c r="D13" i="6" a="1"/>
  <c r="D13" i="6" s="1"/>
  <c r="D12" i="6" a="1"/>
  <c r="D12" i="6" s="1"/>
  <c r="D11" i="6" a="1"/>
  <c r="D11" i="6" s="1"/>
  <c r="D9" i="6" a="1"/>
  <c r="D9" i="6" s="1"/>
  <c r="D8" i="6" a="1"/>
  <c r="D8" i="6" s="1"/>
  <c r="D7" i="6" a="1"/>
  <c r="D7" i="6" s="1"/>
  <c r="D6" i="6" a="1"/>
  <c r="D6" i="6" s="1"/>
  <c r="D5" i="6" a="1"/>
  <c r="D5" i="6" s="1"/>
  <c r="AC799" i="5"/>
  <c r="AF413" i="6" s="1"/>
  <c r="AB799" i="5"/>
  <c r="AE413" i="6" s="1"/>
  <c r="AA799" i="5"/>
  <c r="AA801" i="5" s="1"/>
  <c r="Z799" i="5"/>
  <c r="AA413" i="6" s="1"/>
  <c r="Y799" i="5"/>
  <c r="Z413" i="6" s="1"/>
  <c r="X799" i="5"/>
  <c r="W799" i="5"/>
  <c r="V799" i="5"/>
  <c r="U799" i="5"/>
  <c r="T799" i="5"/>
  <c r="U413" i="6" s="1"/>
  <c r="S799" i="5"/>
  <c r="T413" i="6" s="1"/>
  <c r="R799" i="5"/>
  <c r="R801" i="5" s="1"/>
  <c r="Q799" i="5"/>
  <c r="R413" i="6" s="1"/>
  <c r="P799" i="5"/>
  <c r="P801" i="5" s="1"/>
  <c r="O799" i="5"/>
  <c r="P413" i="6" s="1"/>
  <c r="N799" i="5"/>
  <c r="M799" i="5"/>
  <c r="N413" i="6" s="1"/>
  <c r="K799" i="5"/>
  <c r="L413" i="6" s="1"/>
  <c r="J799" i="5"/>
  <c r="K413" i="6" s="1"/>
  <c r="I799" i="5"/>
  <c r="J413" i="6" s="1"/>
  <c r="H799" i="5"/>
  <c r="G799" i="5"/>
  <c r="H413" i="6" s="1"/>
  <c r="F799" i="5"/>
  <c r="G413" i="6" s="1"/>
  <c r="D798" i="5" a="1"/>
  <c r="D798" i="5" s="1"/>
  <c r="D797" i="5" a="1"/>
  <c r="D797" i="5" s="1"/>
  <c r="D796" i="5" a="1"/>
  <c r="D796" i="5" s="1"/>
  <c r="D795" i="5" a="1"/>
  <c r="D795" i="5" s="1"/>
  <c r="D794" i="5" a="1"/>
  <c r="D794" i="5" s="1"/>
  <c r="D793" i="5" a="1"/>
  <c r="D793" i="5" s="1"/>
  <c r="D792" i="5" a="1"/>
  <c r="D792" i="5" s="1"/>
  <c r="D791" i="5" a="1"/>
  <c r="D791" i="5" s="1"/>
  <c r="D790" i="5" a="1"/>
  <c r="D790" i="5" s="1"/>
  <c r="D789" i="5" a="1"/>
  <c r="D789" i="5" s="1"/>
  <c r="D788" i="5" a="1"/>
  <c r="D788" i="5" s="1"/>
  <c r="D787" i="5" a="1"/>
  <c r="D787" i="5" s="1"/>
  <c r="D786" i="5" a="1"/>
  <c r="D786" i="5" s="1"/>
  <c r="D785" i="5" a="1"/>
  <c r="D785" i="5" s="1"/>
  <c r="D784" i="5" a="1"/>
  <c r="D784" i="5" s="1"/>
  <c r="D783" i="5" a="1"/>
  <c r="D783" i="5" s="1"/>
  <c r="D782" i="5" a="1"/>
  <c r="D782" i="5" s="1"/>
  <c r="D781" i="5" a="1"/>
  <c r="D781" i="5" s="1"/>
  <c r="D780" i="5" a="1"/>
  <c r="D780" i="5" s="1"/>
  <c r="D779" i="5" a="1"/>
  <c r="D779" i="5" s="1"/>
  <c r="D778" i="5" a="1"/>
  <c r="D778" i="5" s="1"/>
  <c r="D777" i="5" a="1"/>
  <c r="D777" i="5" s="1"/>
  <c r="D776" i="5" a="1"/>
  <c r="D776" i="5" s="1"/>
  <c r="D775" i="5" a="1"/>
  <c r="D775" i="5" s="1"/>
  <c r="D774" i="5" a="1"/>
  <c r="D774" i="5" s="1"/>
  <c r="D773" i="5" a="1"/>
  <c r="D773" i="5" s="1"/>
  <c r="D772" i="5" a="1"/>
  <c r="D772" i="5" s="1"/>
  <c r="D771" i="5" a="1"/>
  <c r="D771" i="5" s="1"/>
  <c r="D770" i="5" a="1"/>
  <c r="D770" i="5" s="1"/>
  <c r="D769" i="5" a="1"/>
  <c r="D769" i="5" s="1"/>
  <c r="D768" i="5" a="1"/>
  <c r="D768" i="5" s="1"/>
  <c r="D767" i="5" a="1"/>
  <c r="D767" i="5" s="1"/>
  <c r="D766" i="5" a="1"/>
  <c r="D766" i="5" s="1"/>
  <c r="D765" i="5" a="1"/>
  <c r="D765" i="5" s="1"/>
  <c r="D764" i="5" a="1"/>
  <c r="D764" i="5" s="1"/>
  <c r="D763" i="5" a="1"/>
  <c r="D763" i="5" s="1"/>
  <c r="D762" i="5" a="1"/>
  <c r="D762" i="5" s="1"/>
  <c r="D761" i="5" a="1"/>
  <c r="D761" i="5" s="1"/>
  <c r="D760" i="5" a="1"/>
  <c r="D760" i="5" s="1"/>
  <c r="D759" i="5" a="1"/>
  <c r="D759" i="5" s="1"/>
  <c r="D758" i="5" a="1"/>
  <c r="D758" i="5" s="1"/>
  <c r="D757" i="5" a="1"/>
  <c r="D757" i="5" s="1"/>
  <c r="D756" i="5" a="1"/>
  <c r="D756" i="5" s="1"/>
  <c r="D755" i="5" a="1"/>
  <c r="D755" i="5" s="1"/>
  <c r="D754" i="5" a="1"/>
  <c r="D754" i="5" s="1"/>
  <c r="D753" i="5" a="1"/>
  <c r="D753" i="5" s="1"/>
  <c r="D752" i="5" a="1"/>
  <c r="D752" i="5" s="1"/>
  <c r="D751" i="5" a="1"/>
  <c r="D751" i="5" s="1"/>
  <c r="D750" i="5" a="1"/>
  <c r="D750" i="5" s="1"/>
  <c r="D749" i="5" a="1"/>
  <c r="D749" i="5" s="1"/>
  <c r="D748" i="5" a="1"/>
  <c r="D748" i="5" s="1"/>
  <c r="D747" i="5" a="1"/>
  <c r="D747" i="5" s="1"/>
  <c r="D746" i="5" a="1"/>
  <c r="D746" i="5" s="1"/>
  <c r="D745" i="5" a="1"/>
  <c r="D745" i="5" s="1"/>
  <c r="D744" i="5" a="1"/>
  <c r="D744" i="5" s="1"/>
  <c r="D743" i="5" a="1"/>
  <c r="D743" i="5" s="1"/>
  <c r="D742" i="5" a="1"/>
  <c r="D742" i="5" s="1"/>
  <c r="D741" i="5" a="1"/>
  <c r="D741" i="5" s="1"/>
  <c r="D740" i="5" a="1"/>
  <c r="D740" i="5" s="1"/>
  <c r="D739" i="5" a="1"/>
  <c r="D739" i="5" s="1"/>
  <c r="D738" i="5" a="1"/>
  <c r="D738" i="5" s="1"/>
  <c r="D737" i="5" a="1"/>
  <c r="D737" i="5" s="1"/>
  <c r="D736" i="5" a="1"/>
  <c r="D736" i="5" s="1"/>
  <c r="D735" i="5" a="1"/>
  <c r="D735" i="5" s="1"/>
  <c r="D734" i="5" a="1"/>
  <c r="D734" i="5" s="1"/>
  <c r="D733" i="5" a="1"/>
  <c r="D733" i="5" s="1"/>
  <c r="D732" i="5" a="1"/>
  <c r="D732" i="5" s="1"/>
  <c r="D731" i="5" a="1"/>
  <c r="D731" i="5" s="1"/>
  <c r="D730" i="5" a="1"/>
  <c r="D730" i="5" s="1"/>
  <c r="D729" i="5" a="1"/>
  <c r="D729" i="5" s="1"/>
  <c r="D728" i="5" a="1"/>
  <c r="D728" i="5" s="1"/>
  <c r="D727" i="5" a="1"/>
  <c r="D727" i="5" s="1"/>
  <c r="D726" i="5" a="1"/>
  <c r="D726" i="5" s="1"/>
  <c r="D725" i="5" a="1"/>
  <c r="D725" i="5" s="1"/>
  <c r="D724" i="5" a="1"/>
  <c r="D724" i="5" s="1"/>
  <c r="D723" i="5" a="1"/>
  <c r="D723" i="5" s="1"/>
  <c r="D722" i="5" a="1"/>
  <c r="D722" i="5" s="1"/>
  <c r="D721" i="5" a="1"/>
  <c r="D721" i="5" s="1"/>
  <c r="D720" i="5" a="1"/>
  <c r="D720" i="5" s="1"/>
  <c r="D719" i="5" a="1"/>
  <c r="D719" i="5" s="1"/>
  <c r="D718" i="5" a="1"/>
  <c r="D718" i="5" s="1"/>
  <c r="D717" i="5" a="1"/>
  <c r="D717" i="5" s="1"/>
  <c r="D716" i="5" a="1"/>
  <c r="D716" i="5" s="1"/>
  <c r="D715" i="5" a="1"/>
  <c r="D715" i="5" s="1"/>
  <c r="D714" i="5" a="1"/>
  <c r="D714" i="5" s="1"/>
  <c r="D713" i="5" a="1"/>
  <c r="D713" i="5" s="1"/>
  <c r="D712" i="5" a="1"/>
  <c r="D712" i="5" s="1"/>
  <c r="D711" i="5" a="1"/>
  <c r="D711" i="5" s="1"/>
  <c r="D710" i="5" a="1"/>
  <c r="D710" i="5" s="1"/>
  <c r="D709" i="5" a="1"/>
  <c r="D709" i="5" s="1"/>
  <c r="D708" i="5" a="1"/>
  <c r="D708" i="5" s="1"/>
  <c r="D707" i="5" a="1"/>
  <c r="D707" i="5" s="1"/>
  <c r="D706" i="5" a="1"/>
  <c r="D706" i="5" s="1"/>
  <c r="D705" i="5" a="1"/>
  <c r="D705" i="5" s="1"/>
  <c r="D704" i="5" a="1"/>
  <c r="D704" i="5" s="1"/>
  <c r="D703" i="5" a="1"/>
  <c r="D703" i="5" s="1"/>
  <c r="D702" i="5" a="1"/>
  <c r="D702" i="5" s="1"/>
  <c r="D701" i="5" a="1"/>
  <c r="D701" i="5" s="1"/>
  <c r="D700" i="5" a="1"/>
  <c r="D700" i="5" s="1"/>
  <c r="D699" i="5" a="1"/>
  <c r="D699" i="5" s="1"/>
  <c r="D698" i="5" a="1"/>
  <c r="D698" i="5" s="1"/>
  <c r="D697" i="5" a="1"/>
  <c r="D697" i="5" s="1"/>
  <c r="D696" i="5" a="1"/>
  <c r="D696" i="5" s="1"/>
  <c r="D695" i="5" a="1"/>
  <c r="D695" i="5" s="1"/>
  <c r="D694" i="5" a="1"/>
  <c r="D694" i="5" s="1"/>
  <c r="D693" i="5" a="1"/>
  <c r="D693" i="5" s="1"/>
  <c r="D692" i="5" a="1"/>
  <c r="D692" i="5" s="1"/>
  <c r="D691" i="5" a="1"/>
  <c r="D691" i="5" s="1"/>
  <c r="D690" i="5" a="1"/>
  <c r="D690" i="5" s="1"/>
  <c r="D689" i="5" a="1"/>
  <c r="D689" i="5" s="1"/>
  <c r="D688" i="5" a="1"/>
  <c r="D688" i="5" s="1"/>
  <c r="D687" i="5" a="1"/>
  <c r="D687" i="5" s="1"/>
  <c r="D686" i="5" a="1"/>
  <c r="D686" i="5" s="1"/>
  <c r="D685" i="5" a="1"/>
  <c r="D685" i="5" s="1"/>
  <c r="D684" i="5" a="1"/>
  <c r="D684" i="5" s="1"/>
  <c r="D683" i="5" a="1"/>
  <c r="D683" i="5" s="1"/>
  <c r="D682" i="5" a="1"/>
  <c r="D682" i="5" s="1"/>
  <c r="D681" i="5" a="1"/>
  <c r="D681" i="5" s="1"/>
  <c r="D680" i="5" a="1"/>
  <c r="D680" i="5" s="1"/>
  <c r="D679" i="5" a="1"/>
  <c r="D679" i="5" s="1"/>
  <c r="D678" i="5" a="1"/>
  <c r="D678" i="5" s="1"/>
  <c r="D677" i="5" a="1"/>
  <c r="D677" i="5" s="1"/>
  <c r="D676" i="5" a="1"/>
  <c r="D676" i="5" s="1"/>
  <c r="D675" i="5" a="1"/>
  <c r="D675" i="5" s="1"/>
  <c r="D674" i="5" a="1"/>
  <c r="D674" i="5" s="1"/>
  <c r="D673" i="5" a="1"/>
  <c r="D673" i="5" s="1"/>
  <c r="D672" i="5" a="1"/>
  <c r="D672" i="5" s="1"/>
  <c r="D671" i="5" a="1"/>
  <c r="D671" i="5" s="1"/>
  <c r="D670" i="5" a="1"/>
  <c r="D670" i="5" s="1"/>
  <c r="D669" i="5" a="1"/>
  <c r="D669" i="5" s="1"/>
  <c r="D668" i="5" a="1"/>
  <c r="D668" i="5" s="1"/>
  <c r="D667" i="5" a="1"/>
  <c r="D667" i="5" s="1"/>
  <c r="D666" i="5" a="1"/>
  <c r="D666" i="5" s="1"/>
  <c r="D665" i="5" a="1"/>
  <c r="D665" i="5" s="1"/>
  <c r="D664" i="5" a="1"/>
  <c r="D664" i="5" s="1"/>
  <c r="D663" i="5" a="1"/>
  <c r="D663" i="5" s="1"/>
  <c r="D662" i="5" a="1"/>
  <c r="D662" i="5" s="1"/>
  <c r="D661" i="5" a="1"/>
  <c r="D661" i="5" s="1"/>
  <c r="D660" i="5" a="1"/>
  <c r="D660" i="5" s="1"/>
  <c r="D659" i="5" a="1"/>
  <c r="D659" i="5" s="1"/>
  <c r="D658" i="5" a="1"/>
  <c r="D658" i="5" s="1"/>
  <c r="D657" i="5" a="1"/>
  <c r="D657" i="5" s="1"/>
  <c r="D656" i="5" a="1"/>
  <c r="D656" i="5" s="1"/>
  <c r="D655" i="5" a="1"/>
  <c r="D655" i="5" s="1"/>
  <c r="D654" i="5" a="1"/>
  <c r="D654" i="5" s="1"/>
  <c r="D653" i="5" a="1"/>
  <c r="D653" i="5" s="1"/>
  <c r="D652" i="5" a="1"/>
  <c r="D652" i="5" s="1"/>
  <c r="D651" i="5" a="1"/>
  <c r="D651" i="5" s="1"/>
  <c r="D650" i="5" a="1"/>
  <c r="D650" i="5" s="1"/>
  <c r="D649" i="5" a="1"/>
  <c r="D649" i="5" s="1"/>
  <c r="D648" i="5" a="1"/>
  <c r="D648" i="5" s="1"/>
  <c r="D647" i="5" a="1"/>
  <c r="D647" i="5" s="1"/>
  <c r="D646" i="5" a="1"/>
  <c r="D646" i="5" s="1"/>
  <c r="D645" i="5" a="1"/>
  <c r="D645" i="5" s="1"/>
  <c r="D644" i="5" a="1"/>
  <c r="D644" i="5" s="1"/>
  <c r="D643" i="5" a="1"/>
  <c r="D643" i="5" s="1"/>
  <c r="D642" i="5" a="1"/>
  <c r="D642" i="5" s="1"/>
  <c r="D641" i="5" a="1"/>
  <c r="D641" i="5" s="1"/>
  <c r="D640" i="5" a="1"/>
  <c r="D640" i="5" s="1"/>
  <c r="D639" i="5" a="1"/>
  <c r="D639" i="5" s="1"/>
  <c r="D638" i="5" a="1"/>
  <c r="D638" i="5" s="1"/>
  <c r="D637" i="5" a="1"/>
  <c r="D637" i="5" s="1"/>
  <c r="D636" i="5" a="1"/>
  <c r="D636" i="5" s="1"/>
  <c r="D635" i="5" a="1"/>
  <c r="D635" i="5" s="1"/>
  <c r="D634" i="5" a="1"/>
  <c r="D634" i="5" s="1"/>
  <c r="D633" i="5" a="1"/>
  <c r="D633" i="5" s="1"/>
  <c r="D632" i="5" a="1"/>
  <c r="D632" i="5" s="1"/>
  <c r="D631" i="5" a="1"/>
  <c r="D631" i="5" s="1"/>
  <c r="D630" i="5" a="1"/>
  <c r="D630" i="5" s="1"/>
  <c r="D629" i="5" a="1"/>
  <c r="D629" i="5" s="1"/>
  <c r="D628" i="5" a="1"/>
  <c r="D628" i="5" s="1"/>
  <c r="D627" i="5" a="1"/>
  <c r="D627" i="5" s="1"/>
  <c r="D626" i="5" a="1"/>
  <c r="D626" i="5" s="1"/>
  <c r="D625" i="5" a="1"/>
  <c r="D625" i="5" s="1"/>
  <c r="D624" i="5" a="1"/>
  <c r="D624" i="5" s="1"/>
  <c r="D623" i="5" a="1"/>
  <c r="D623" i="5" s="1"/>
  <c r="D622" i="5" a="1"/>
  <c r="D622" i="5" s="1"/>
  <c r="D621" i="5" a="1"/>
  <c r="D621" i="5" s="1"/>
  <c r="D620" i="5" a="1"/>
  <c r="D620" i="5" s="1"/>
  <c r="D619" i="5" a="1"/>
  <c r="D619" i="5" s="1"/>
  <c r="D618" i="5" a="1"/>
  <c r="D618" i="5" s="1"/>
  <c r="D617" i="5" a="1"/>
  <c r="D617" i="5" s="1"/>
  <c r="D616" i="5" a="1"/>
  <c r="D616" i="5" s="1"/>
  <c r="D615" i="5" a="1"/>
  <c r="D615" i="5" s="1"/>
  <c r="D614" i="5" a="1"/>
  <c r="D614" i="5" s="1"/>
  <c r="D613" i="5" a="1"/>
  <c r="D613" i="5" s="1"/>
  <c r="D612" i="5" a="1"/>
  <c r="D612" i="5" s="1"/>
  <c r="D611" i="5" a="1"/>
  <c r="D611" i="5" s="1"/>
  <c r="D610" i="5" a="1"/>
  <c r="D610" i="5" s="1"/>
  <c r="D609" i="5" a="1"/>
  <c r="D609" i="5" s="1"/>
  <c r="D608" i="5" a="1"/>
  <c r="D608" i="5" s="1"/>
  <c r="D607" i="5" a="1"/>
  <c r="D607" i="5" s="1"/>
  <c r="D606" i="5" a="1"/>
  <c r="D606" i="5" s="1"/>
  <c r="D605" i="5" a="1"/>
  <c r="D605" i="5" s="1"/>
  <c r="D604" i="5" a="1"/>
  <c r="D604" i="5" s="1"/>
  <c r="D603" i="5" a="1"/>
  <c r="D603" i="5" s="1"/>
  <c r="D602" i="5" a="1"/>
  <c r="D602" i="5" s="1"/>
  <c r="D601" i="5" a="1"/>
  <c r="D601" i="5" s="1"/>
  <c r="D600" i="5" a="1"/>
  <c r="D600" i="5" s="1"/>
  <c r="D599" i="5" a="1"/>
  <c r="D599" i="5" s="1"/>
  <c r="D598" i="5" a="1"/>
  <c r="D598" i="5" s="1"/>
  <c r="D597" i="5" a="1"/>
  <c r="D597" i="5" s="1"/>
  <c r="D596" i="5" a="1"/>
  <c r="D596" i="5" s="1"/>
  <c r="D594" i="5" a="1"/>
  <c r="D594" i="5" s="1"/>
  <c r="D593" i="5" a="1"/>
  <c r="D593" i="5" s="1"/>
  <c r="D592" i="5" a="1"/>
  <c r="D592" i="5" s="1"/>
  <c r="D591" i="5" a="1"/>
  <c r="D591" i="5" s="1"/>
  <c r="D590" i="5" a="1"/>
  <c r="D590" i="5" s="1"/>
  <c r="D589" i="5" a="1"/>
  <c r="D589" i="5" s="1"/>
  <c r="D588" i="5" a="1"/>
  <c r="D588" i="5" s="1"/>
  <c r="D587" i="5" a="1"/>
  <c r="D587" i="5" s="1"/>
  <c r="D586" i="5" a="1"/>
  <c r="D586" i="5" s="1"/>
  <c r="D585" i="5" a="1"/>
  <c r="D585" i="5" s="1"/>
  <c r="D584" i="5" a="1"/>
  <c r="D584" i="5" s="1"/>
  <c r="D583" i="5" a="1"/>
  <c r="D583" i="5" s="1"/>
  <c r="D582" i="5" a="1"/>
  <c r="D582" i="5" s="1"/>
  <c r="D581" i="5" a="1"/>
  <c r="D581" i="5" s="1"/>
  <c r="D580" i="5" a="1"/>
  <c r="D580" i="5" s="1"/>
  <c r="D579" i="5" a="1"/>
  <c r="D579" i="5" s="1"/>
  <c r="D578" i="5" a="1"/>
  <c r="D578" i="5" s="1"/>
  <c r="D577" i="5" a="1"/>
  <c r="D577" i="5" s="1"/>
  <c r="D576" i="5" a="1"/>
  <c r="D576" i="5" s="1"/>
  <c r="D575" i="5" a="1"/>
  <c r="D575" i="5" s="1"/>
  <c r="D574" i="5" a="1"/>
  <c r="D574" i="5" s="1"/>
  <c r="D573" i="5" a="1"/>
  <c r="D573" i="5" s="1"/>
  <c r="D572" i="5" a="1"/>
  <c r="D572" i="5" s="1"/>
  <c r="D571" i="5" a="1"/>
  <c r="D571" i="5" s="1"/>
  <c r="D570" i="5" a="1"/>
  <c r="D570" i="5" s="1"/>
  <c r="D569" i="5" a="1"/>
  <c r="D569" i="5" s="1"/>
  <c r="D568" i="5" a="1"/>
  <c r="D568" i="5" s="1"/>
  <c r="D567" i="5" a="1"/>
  <c r="D567" i="5" s="1"/>
  <c r="D566" i="5" a="1"/>
  <c r="D566" i="5" s="1"/>
  <c r="D565" i="5" a="1"/>
  <c r="D565" i="5" s="1"/>
  <c r="D563" i="5" a="1"/>
  <c r="D563" i="5" s="1"/>
  <c r="D562" i="5" a="1"/>
  <c r="D562" i="5" s="1"/>
  <c r="D561" i="5" a="1"/>
  <c r="D561" i="5" s="1"/>
  <c r="D560" i="5" a="1"/>
  <c r="D560" i="5" s="1"/>
  <c r="D559" i="5" a="1"/>
  <c r="D559" i="5" s="1"/>
  <c r="D558" i="5" a="1"/>
  <c r="D558" i="5" s="1"/>
  <c r="D557" i="5" a="1"/>
  <c r="D557" i="5" s="1"/>
  <c r="D556" i="5" a="1"/>
  <c r="D556" i="5" s="1"/>
  <c r="D555" i="5" a="1"/>
  <c r="D555" i="5" s="1"/>
  <c r="D554" i="5" a="1"/>
  <c r="D554" i="5" s="1"/>
  <c r="D553" i="5" a="1"/>
  <c r="D553" i="5" s="1"/>
  <c r="D552" i="5" a="1"/>
  <c r="D552" i="5" s="1"/>
  <c r="D551" i="5" a="1"/>
  <c r="D551" i="5" s="1"/>
  <c r="D550" i="5" a="1"/>
  <c r="D550" i="5" s="1"/>
  <c r="D549" i="5" a="1"/>
  <c r="D549" i="5" s="1"/>
  <c r="D548" i="5" a="1"/>
  <c r="D548" i="5" s="1"/>
  <c r="D547" i="5" a="1"/>
  <c r="D547" i="5" s="1"/>
  <c r="D546" i="5" a="1"/>
  <c r="D546" i="5" s="1"/>
  <c r="D545" i="5" a="1"/>
  <c r="D545" i="5" s="1"/>
  <c r="D544" i="5" a="1"/>
  <c r="D544" i="5" s="1"/>
  <c r="D543" i="5" a="1"/>
  <c r="D543" i="5" s="1"/>
  <c r="D542" i="5" a="1"/>
  <c r="D542" i="5" s="1"/>
  <c r="D541" i="5" a="1"/>
  <c r="D541" i="5" s="1"/>
  <c r="D540" i="5" a="1"/>
  <c r="D540" i="5" s="1"/>
  <c r="D539" i="5" a="1"/>
  <c r="D539" i="5" s="1"/>
  <c r="D538" i="5" a="1"/>
  <c r="D538" i="5" s="1"/>
  <c r="D537" i="5" a="1"/>
  <c r="D537" i="5" s="1"/>
  <c r="D536" i="5" a="1"/>
  <c r="D536" i="5" s="1"/>
  <c r="D535" i="5" a="1"/>
  <c r="D535" i="5" s="1"/>
  <c r="D534" i="5" a="1"/>
  <c r="D534" i="5" s="1"/>
  <c r="D533" i="5" a="1"/>
  <c r="D533" i="5" s="1"/>
  <c r="D532" i="5" a="1"/>
  <c r="D532" i="5" s="1"/>
  <c r="D531" i="5" a="1"/>
  <c r="D531" i="5" s="1"/>
  <c r="D530" i="5" a="1"/>
  <c r="D530" i="5" s="1"/>
  <c r="D529" i="5" a="1"/>
  <c r="D529" i="5" s="1"/>
  <c r="D528" i="5" a="1"/>
  <c r="D528" i="5" s="1"/>
  <c r="D527" i="5" a="1"/>
  <c r="D527" i="5" s="1"/>
  <c r="D526" i="5" a="1"/>
  <c r="D526" i="5" s="1"/>
  <c r="D525" i="5" a="1"/>
  <c r="D525" i="5" s="1"/>
  <c r="D524" i="5" a="1"/>
  <c r="D524" i="5" s="1"/>
  <c r="D523" i="5" a="1"/>
  <c r="D523" i="5" s="1"/>
  <c r="D522" i="5" a="1"/>
  <c r="D522" i="5" s="1"/>
  <c r="D521" i="5" a="1"/>
  <c r="D521" i="5" s="1"/>
  <c r="D520" i="5" a="1"/>
  <c r="D520" i="5" s="1"/>
  <c r="D519" i="5" a="1"/>
  <c r="D519" i="5" s="1"/>
  <c r="D518" i="5" a="1"/>
  <c r="D518" i="5" s="1"/>
  <c r="D517" i="5" a="1"/>
  <c r="D517" i="5" s="1"/>
  <c r="D516" i="5" a="1"/>
  <c r="D516" i="5" s="1"/>
  <c r="D515" i="5" a="1"/>
  <c r="D515" i="5" s="1"/>
  <c r="D514" i="5" a="1"/>
  <c r="D514" i="5" s="1"/>
  <c r="D513" i="5" a="1"/>
  <c r="D513" i="5" s="1"/>
  <c r="D511" i="5" a="1"/>
  <c r="D511" i="5" s="1"/>
  <c r="D510" i="5" a="1"/>
  <c r="D510" i="5" s="1"/>
  <c r="D509" i="5" a="1"/>
  <c r="D509" i="5" s="1"/>
  <c r="D508" i="5" a="1"/>
  <c r="D508" i="5" s="1"/>
  <c r="D507" i="5" a="1"/>
  <c r="D507" i="5" s="1"/>
  <c r="D506" i="5" a="1"/>
  <c r="D506" i="5" s="1"/>
  <c r="D505" i="5" a="1"/>
  <c r="D505" i="5" s="1"/>
  <c r="D504" i="5" a="1"/>
  <c r="D504" i="5" s="1"/>
  <c r="D503" i="5" a="1"/>
  <c r="D503" i="5" s="1"/>
  <c r="D502" i="5" a="1"/>
  <c r="D502" i="5" s="1"/>
  <c r="D501" i="5" a="1"/>
  <c r="D501" i="5" s="1"/>
  <c r="D500" i="5" a="1"/>
  <c r="D500" i="5" s="1"/>
  <c r="D499" i="5" a="1"/>
  <c r="D499" i="5" s="1"/>
  <c r="D498" i="5" a="1"/>
  <c r="D498" i="5" s="1"/>
  <c r="D497" i="5" a="1"/>
  <c r="D497" i="5" s="1"/>
  <c r="D496" i="5" a="1"/>
  <c r="D496" i="5" s="1"/>
  <c r="D495" i="5" a="1"/>
  <c r="D495" i="5" s="1"/>
  <c r="D494" i="5" a="1"/>
  <c r="D494" i="5" s="1"/>
  <c r="D493" i="5" a="1"/>
  <c r="D493" i="5" s="1"/>
  <c r="D492" i="5" a="1"/>
  <c r="D492" i="5" s="1"/>
  <c r="D491" i="5" a="1"/>
  <c r="D491" i="5" s="1"/>
  <c r="D490" i="5" a="1"/>
  <c r="D490" i="5" s="1"/>
  <c r="D489" i="5" a="1"/>
  <c r="D489" i="5" s="1"/>
  <c r="D488" i="5" a="1"/>
  <c r="D488" i="5" s="1"/>
  <c r="D487" i="5" a="1"/>
  <c r="D487" i="5" s="1"/>
  <c r="D486" i="5" a="1"/>
  <c r="D486" i="5" s="1"/>
  <c r="D485" i="5" a="1"/>
  <c r="D485" i="5" s="1"/>
  <c r="D484" i="5" a="1"/>
  <c r="D484" i="5" s="1"/>
  <c r="D483" i="5" a="1"/>
  <c r="D483" i="5" s="1"/>
  <c r="D482" i="5" a="1"/>
  <c r="D482" i="5" s="1"/>
  <c r="D481" i="5" a="1"/>
  <c r="D481" i="5" s="1"/>
  <c r="D480" i="5" a="1"/>
  <c r="D480" i="5" s="1"/>
  <c r="D479" i="5" a="1"/>
  <c r="D479" i="5" s="1"/>
  <c r="D478" i="5" a="1"/>
  <c r="D478" i="5" s="1"/>
  <c r="D477" i="5" a="1"/>
  <c r="D477" i="5" s="1"/>
  <c r="D476" i="5" a="1"/>
  <c r="D476" i="5" s="1"/>
  <c r="D475" i="5" a="1"/>
  <c r="D475" i="5" s="1"/>
  <c r="D474" i="5" a="1"/>
  <c r="D474" i="5" s="1"/>
  <c r="D473" i="5" a="1"/>
  <c r="D473" i="5" s="1"/>
  <c r="D472" i="5" a="1"/>
  <c r="D472" i="5" s="1"/>
  <c r="D471" i="5" a="1"/>
  <c r="D471" i="5" s="1"/>
  <c r="D470" i="5" a="1"/>
  <c r="D470" i="5" s="1"/>
  <c r="D469" i="5" a="1"/>
  <c r="D469" i="5" s="1"/>
  <c r="D468" i="5" a="1"/>
  <c r="D468" i="5" s="1"/>
  <c r="D467" i="5" a="1"/>
  <c r="D467" i="5" s="1"/>
  <c r="D466" i="5" a="1"/>
  <c r="D466" i="5" s="1"/>
  <c r="D465" i="5" a="1"/>
  <c r="D465" i="5" s="1"/>
  <c r="D464" i="5" a="1"/>
  <c r="D464" i="5" s="1"/>
  <c r="D463" i="5" a="1"/>
  <c r="D463" i="5" s="1"/>
  <c r="D462" i="5" a="1"/>
  <c r="D462" i="5" s="1"/>
  <c r="D461" i="5" a="1"/>
  <c r="D461" i="5" s="1"/>
  <c r="D460" i="5" a="1"/>
  <c r="D460" i="5" s="1"/>
  <c r="D459" i="5" a="1"/>
  <c r="D459" i="5" s="1"/>
  <c r="D458" i="5" a="1"/>
  <c r="D458" i="5" s="1"/>
  <c r="D457" i="5" a="1"/>
  <c r="D457" i="5" s="1"/>
  <c r="D456" i="5" a="1"/>
  <c r="D456" i="5" s="1"/>
  <c r="D454" i="5" a="1"/>
  <c r="D454" i="5" s="1"/>
  <c r="D453" i="5" a="1"/>
  <c r="D453" i="5" s="1"/>
  <c r="D452" i="5" a="1"/>
  <c r="D452" i="5" s="1"/>
  <c r="D451" i="5" a="1"/>
  <c r="D451" i="5" s="1"/>
  <c r="D450" i="5" a="1"/>
  <c r="D450" i="5" s="1"/>
  <c r="D449" i="5" a="1"/>
  <c r="D449" i="5" s="1"/>
  <c r="D448" i="5" a="1"/>
  <c r="D448" i="5" s="1"/>
  <c r="D447" i="5" a="1"/>
  <c r="D447" i="5" s="1"/>
  <c r="D446" i="5" a="1"/>
  <c r="D446" i="5" s="1"/>
  <c r="D445" i="5" a="1"/>
  <c r="D445" i="5" s="1"/>
  <c r="D444" i="5" a="1"/>
  <c r="D444" i="5" s="1"/>
  <c r="D443" i="5" a="1"/>
  <c r="D443" i="5" s="1"/>
  <c r="D442" i="5" a="1"/>
  <c r="D442" i="5" s="1"/>
  <c r="D441" i="5" a="1"/>
  <c r="D441" i="5" s="1"/>
  <c r="D440" i="5" a="1"/>
  <c r="D440" i="5" s="1"/>
  <c r="D439" i="5" a="1"/>
  <c r="D439" i="5" s="1"/>
  <c r="D438" i="5" a="1"/>
  <c r="D438" i="5" s="1"/>
  <c r="D437" i="5" a="1"/>
  <c r="D437" i="5" s="1"/>
  <c r="D436" i="5" a="1"/>
  <c r="D436" i="5" s="1"/>
  <c r="D435" i="5" a="1"/>
  <c r="D435" i="5" s="1"/>
  <c r="D434" i="5" a="1"/>
  <c r="D434" i="5" s="1"/>
  <c r="D433" i="5" a="1"/>
  <c r="D433" i="5" s="1"/>
  <c r="D432" i="5" a="1"/>
  <c r="D432" i="5" s="1"/>
  <c r="D431" i="5" a="1"/>
  <c r="D431" i="5" s="1"/>
  <c r="D430" i="5" a="1"/>
  <c r="D430" i="5" s="1"/>
  <c r="D429" i="5" a="1"/>
  <c r="D429" i="5" s="1"/>
  <c r="D428" i="5" a="1"/>
  <c r="D428" i="5" s="1"/>
  <c r="D427" i="5" a="1"/>
  <c r="D427" i="5" s="1"/>
  <c r="D426" i="5" a="1"/>
  <c r="D426" i="5" s="1"/>
  <c r="D425" i="5" a="1"/>
  <c r="D425" i="5" s="1"/>
  <c r="D424" i="5" a="1"/>
  <c r="D424" i="5" s="1"/>
  <c r="D423" i="5" a="1"/>
  <c r="D423" i="5" s="1"/>
  <c r="D422" i="5" a="1"/>
  <c r="D422" i="5" s="1"/>
  <c r="D421" i="5" a="1"/>
  <c r="D421" i="5" s="1"/>
  <c r="D420" i="5" a="1"/>
  <c r="D420" i="5" s="1"/>
  <c r="D419" i="5" a="1"/>
  <c r="D419" i="5" s="1"/>
  <c r="D418" i="5" a="1"/>
  <c r="D418" i="5" s="1"/>
  <c r="D417" i="5" a="1"/>
  <c r="D417" i="5" s="1"/>
  <c r="D416" i="5" a="1"/>
  <c r="D416" i="5" s="1"/>
  <c r="D415" i="5" a="1"/>
  <c r="D415" i="5" s="1"/>
  <c r="D414" i="5" a="1"/>
  <c r="D414" i="5" s="1"/>
  <c r="D413" i="5" a="1"/>
  <c r="D413" i="5" s="1"/>
  <c r="D412" i="5" a="1"/>
  <c r="D412" i="5" s="1"/>
  <c r="D411" i="5" a="1"/>
  <c r="D411" i="5" s="1"/>
  <c r="D410" i="5" a="1"/>
  <c r="D410" i="5" s="1"/>
  <c r="D409" i="5" a="1"/>
  <c r="D409" i="5" s="1"/>
  <c r="D408" i="5" a="1"/>
  <c r="D408" i="5" s="1"/>
  <c r="D407" i="5" a="1"/>
  <c r="D407" i="5" s="1"/>
  <c r="D406" i="5" a="1"/>
  <c r="D406" i="5" s="1"/>
  <c r="D405" i="5" a="1"/>
  <c r="D405" i="5" s="1"/>
  <c r="D404" i="5" a="1"/>
  <c r="D404" i="5" s="1"/>
  <c r="D403" i="5" a="1"/>
  <c r="D403" i="5" s="1"/>
  <c r="D402" i="5" a="1"/>
  <c r="D402" i="5" s="1"/>
  <c r="D401" i="5" a="1"/>
  <c r="D401" i="5" s="1"/>
  <c r="D400" i="5" a="1"/>
  <c r="D400" i="5" s="1"/>
  <c r="D399" i="5" a="1"/>
  <c r="D399" i="5" s="1"/>
  <c r="D398" i="5" a="1"/>
  <c r="D398" i="5" s="1"/>
  <c r="D397" i="5" a="1"/>
  <c r="D397" i="5" s="1"/>
  <c r="D396" i="5" a="1"/>
  <c r="D396" i="5" s="1"/>
  <c r="D395" i="5" a="1"/>
  <c r="D395" i="5" s="1"/>
  <c r="D394" i="5" a="1"/>
  <c r="D394" i="5" s="1"/>
  <c r="D393" i="5" a="1"/>
  <c r="D393" i="5" s="1"/>
  <c r="D392" i="5" a="1"/>
  <c r="D392" i="5" s="1"/>
  <c r="D391" i="5" a="1"/>
  <c r="D391" i="5" s="1"/>
  <c r="D390" i="5" a="1"/>
  <c r="D390" i="5" s="1"/>
  <c r="D389" i="5" a="1"/>
  <c r="D389" i="5" s="1"/>
  <c r="D388" i="5" a="1"/>
  <c r="D388" i="5" s="1"/>
  <c r="D387" i="5" a="1"/>
  <c r="D387" i="5" s="1"/>
  <c r="D386" i="5" a="1"/>
  <c r="D386" i="5" s="1"/>
  <c r="D385" i="5" a="1"/>
  <c r="D385" i="5" s="1"/>
  <c r="D384" i="5" a="1"/>
  <c r="D384" i="5" s="1"/>
  <c r="D383" i="5" a="1"/>
  <c r="D383" i="5" s="1"/>
  <c r="D382" i="5" a="1"/>
  <c r="D382" i="5" s="1"/>
  <c r="D381" i="5" a="1"/>
  <c r="D381" i="5" s="1"/>
  <c r="D379" i="5" a="1"/>
  <c r="D379" i="5" s="1"/>
  <c r="D378" i="5" a="1"/>
  <c r="D378" i="5" s="1"/>
  <c r="D377" i="5" a="1"/>
  <c r="D377" i="5" s="1"/>
  <c r="D376" i="5" a="1"/>
  <c r="D376" i="5" s="1"/>
  <c r="D375" i="5" a="1"/>
  <c r="D375" i="5" s="1"/>
  <c r="D374" i="5" a="1"/>
  <c r="D374" i="5" s="1"/>
  <c r="D373" i="5" a="1"/>
  <c r="D373" i="5" s="1"/>
  <c r="D372" i="5" a="1"/>
  <c r="D372" i="5" s="1"/>
  <c r="D371" i="5" a="1"/>
  <c r="D371" i="5" s="1"/>
  <c r="D370" i="5" a="1"/>
  <c r="D370" i="5" s="1"/>
  <c r="D369" i="5" a="1"/>
  <c r="D369" i="5" s="1"/>
  <c r="D368" i="5" a="1"/>
  <c r="D368" i="5" s="1"/>
  <c r="D367" i="5" a="1"/>
  <c r="D367" i="5" s="1"/>
  <c r="D366" i="5" a="1"/>
  <c r="D366" i="5" s="1"/>
  <c r="D365" i="5" a="1"/>
  <c r="D365" i="5" s="1"/>
  <c r="D364" i="5" a="1"/>
  <c r="D364" i="5" s="1"/>
  <c r="D363" i="5" a="1"/>
  <c r="D363" i="5" s="1"/>
  <c r="D362" i="5" a="1"/>
  <c r="D362" i="5" s="1"/>
  <c r="D361" i="5" a="1"/>
  <c r="D361" i="5" s="1"/>
  <c r="D360" i="5" a="1"/>
  <c r="D360" i="5" s="1"/>
  <c r="D359" i="5" a="1"/>
  <c r="D359" i="5" s="1"/>
  <c r="D358" i="5" a="1"/>
  <c r="D358" i="5" s="1"/>
  <c r="D357" i="5" a="1"/>
  <c r="D357" i="5" s="1"/>
  <c r="D356" i="5" a="1"/>
  <c r="D356" i="5" s="1"/>
  <c r="D355" i="5" a="1"/>
  <c r="D355" i="5" s="1"/>
  <c r="D354" i="5" a="1"/>
  <c r="D354" i="5" s="1"/>
  <c r="D353" i="5" a="1"/>
  <c r="D353" i="5" s="1"/>
  <c r="D352" i="5" a="1"/>
  <c r="D352" i="5" s="1"/>
  <c r="D351" i="5" a="1"/>
  <c r="D351" i="5" s="1"/>
  <c r="D350" i="5" a="1"/>
  <c r="D350" i="5" s="1"/>
  <c r="D349" i="5" a="1"/>
  <c r="D349" i="5" s="1"/>
  <c r="D348" i="5" a="1"/>
  <c r="D348" i="5" s="1"/>
  <c r="D347" i="5" a="1"/>
  <c r="D347" i="5" s="1"/>
  <c r="D346" i="5" a="1"/>
  <c r="D346" i="5" s="1"/>
  <c r="D345" i="5" a="1"/>
  <c r="D345" i="5" s="1"/>
  <c r="D344" i="5" a="1"/>
  <c r="D344" i="5" s="1"/>
  <c r="D343" i="5" a="1"/>
  <c r="D343" i="5" s="1"/>
  <c r="D342" i="5" a="1"/>
  <c r="D342" i="5" s="1"/>
  <c r="D341" i="5" a="1"/>
  <c r="D341" i="5" s="1"/>
  <c r="D340" i="5" a="1"/>
  <c r="D340" i="5" s="1"/>
  <c r="D339" i="5" a="1"/>
  <c r="D339" i="5" s="1"/>
  <c r="D338" i="5" a="1"/>
  <c r="D338" i="5" s="1"/>
  <c r="D337" i="5" a="1"/>
  <c r="D337" i="5" s="1"/>
  <c r="D336" i="5" a="1"/>
  <c r="D336" i="5" s="1"/>
  <c r="D335" i="5" a="1"/>
  <c r="D335" i="5" s="1"/>
  <c r="D334" i="5" a="1"/>
  <c r="D334" i="5" s="1"/>
  <c r="D333" i="5" a="1"/>
  <c r="D333" i="5" s="1"/>
  <c r="D332" i="5" a="1"/>
  <c r="D332" i="5" s="1"/>
  <c r="D331" i="5" a="1"/>
  <c r="D331" i="5" s="1"/>
  <c r="D330" i="5" a="1"/>
  <c r="D330" i="5" s="1"/>
  <c r="D329" i="5" a="1"/>
  <c r="D329" i="5" s="1"/>
  <c r="D328" i="5" a="1"/>
  <c r="D328" i="5" s="1"/>
  <c r="D327" i="5" a="1"/>
  <c r="D327" i="5" s="1"/>
  <c r="D326" i="5" a="1"/>
  <c r="D326" i="5" s="1"/>
  <c r="D325" i="5" a="1"/>
  <c r="D325" i="5" s="1"/>
  <c r="D324" i="5" a="1"/>
  <c r="D324" i="5" s="1"/>
  <c r="D323" i="5" a="1"/>
  <c r="D323" i="5" s="1"/>
  <c r="D322" i="5" a="1"/>
  <c r="D322" i="5" s="1"/>
  <c r="D321" i="5" a="1"/>
  <c r="D321" i="5" s="1"/>
  <c r="D320" i="5" a="1"/>
  <c r="D320" i="5" s="1"/>
  <c r="D319" i="5" a="1"/>
  <c r="D319" i="5" s="1"/>
  <c r="D318" i="5" a="1"/>
  <c r="D318" i="5" s="1"/>
  <c r="D317" i="5" a="1"/>
  <c r="D317" i="5" s="1"/>
  <c r="D315" i="5" a="1"/>
  <c r="D315" i="5" s="1"/>
  <c r="D314" i="5" a="1"/>
  <c r="D314" i="5" s="1"/>
  <c r="D313" i="5" a="1"/>
  <c r="D313" i="5" s="1"/>
  <c r="D312" i="5" a="1"/>
  <c r="D312" i="5" s="1"/>
  <c r="D311" i="5" a="1"/>
  <c r="D311" i="5" s="1"/>
  <c r="D310" i="5" a="1"/>
  <c r="D310" i="5" s="1"/>
  <c r="D309" i="5" a="1"/>
  <c r="D309" i="5" s="1"/>
  <c r="D308" i="5" a="1"/>
  <c r="D308" i="5" s="1"/>
  <c r="D307" i="5" a="1"/>
  <c r="D307" i="5" s="1"/>
  <c r="D306" i="5" a="1"/>
  <c r="D306" i="5" s="1"/>
  <c r="D305" i="5" a="1"/>
  <c r="D305" i="5" s="1"/>
  <c r="D304" i="5" a="1"/>
  <c r="D304" i="5" s="1"/>
  <c r="D303" i="5" a="1"/>
  <c r="D303" i="5" s="1"/>
  <c r="D302" i="5" a="1"/>
  <c r="D302" i="5" s="1"/>
  <c r="D301" i="5" a="1"/>
  <c r="D301" i="5" s="1"/>
  <c r="D300" i="5" a="1"/>
  <c r="D300" i="5" s="1"/>
  <c r="D299" i="5" a="1"/>
  <c r="D299" i="5" s="1"/>
  <c r="D298" i="5" a="1"/>
  <c r="D298" i="5" s="1"/>
  <c r="D297" i="5" a="1"/>
  <c r="D297" i="5" s="1"/>
  <c r="D296" i="5" a="1"/>
  <c r="D296" i="5" s="1"/>
  <c r="D295" i="5" a="1"/>
  <c r="D295" i="5" s="1"/>
  <c r="D294" i="5" a="1"/>
  <c r="D294" i="5" s="1"/>
  <c r="D293" i="5" a="1"/>
  <c r="D293" i="5" s="1"/>
  <c r="D292" i="5" a="1"/>
  <c r="D292" i="5" s="1"/>
  <c r="D291" i="5" a="1"/>
  <c r="D291" i="5" s="1"/>
  <c r="D290" i="5" a="1"/>
  <c r="D290" i="5" s="1"/>
  <c r="D289" i="5" a="1"/>
  <c r="D289" i="5" s="1"/>
  <c r="D288" i="5" a="1"/>
  <c r="D288" i="5" s="1"/>
  <c r="D287" i="5" a="1"/>
  <c r="D287" i="5" s="1"/>
  <c r="D286" i="5" a="1"/>
  <c r="D286" i="5" s="1"/>
  <c r="D285" i="5" a="1"/>
  <c r="D285" i="5" s="1"/>
  <c r="D284" i="5" a="1"/>
  <c r="D284" i="5" s="1"/>
  <c r="D283" i="5" a="1"/>
  <c r="D283" i="5" s="1"/>
  <c r="D282" i="5" a="1"/>
  <c r="D282" i="5" s="1"/>
  <c r="D281" i="5" a="1"/>
  <c r="D281" i="5" s="1"/>
  <c r="D280" i="5" a="1"/>
  <c r="D280" i="5" s="1"/>
  <c r="D279" i="5" a="1"/>
  <c r="D279" i="5" s="1"/>
  <c r="D278" i="5" a="1"/>
  <c r="D278" i="5" s="1"/>
  <c r="D277" i="5" a="1"/>
  <c r="D277" i="5" s="1"/>
  <c r="D276" i="5" a="1"/>
  <c r="D276" i="5" s="1"/>
  <c r="D275" i="5" a="1"/>
  <c r="D275" i="5" s="1"/>
  <c r="D274" i="5" a="1"/>
  <c r="D274" i="5" s="1"/>
  <c r="D273" i="5" a="1"/>
  <c r="D273" i="5" s="1"/>
  <c r="D272" i="5" a="1"/>
  <c r="D272" i="5" s="1"/>
  <c r="D271" i="5" a="1"/>
  <c r="D271" i="5" s="1"/>
  <c r="D270" i="5" a="1"/>
  <c r="D270" i="5" s="1"/>
  <c r="D269" i="5" a="1"/>
  <c r="D269" i="5" s="1"/>
  <c r="D268" i="5" a="1"/>
  <c r="D268" i="5" s="1"/>
  <c r="D267" i="5" a="1"/>
  <c r="D267" i="5" s="1"/>
  <c r="D266" i="5" a="1"/>
  <c r="D266" i="5" s="1"/>
  <c r="D265" i="5" a="1"/>
  <c r="D265" i="5" s="1"/>
  <c r="D264" i="5" a="1"/>
  <c r="D264" i="5" s="1"/>
  <c r="D263" i="5" a="1"/>
  <c r="D263" i="5" s="1"/>
  <c r="D262" i="5" a="1"/>
  <c r="D262" i="5" s="1"/>
  <c r="D261" i="5" a="1"/>
  <c r="D261" i="5" s="1"/>
  <c r="D260" i="5" a="1"/>
  <c r="D260" i="5" s="1"/>
  <c r="D259" i="5" a="1"/>
  <c r="D259" i="5" s="1"/>
  <c r="D258" i="5" a="1"/>
  <c r="D258" i="5" s="1"/>
  <c r="D257" i="5" a="1"/>
  <c r="D257" i="5" s="1"/>
  <c r="D256" i="5" a="1"/>
  <c r="D256" i="5" s="1"/>
  <c r="D255" i="5" a="1"/>
  <c r="D255" i="5" s="1"/>
  <c r="D254" i="5" a="1"/>
  <c r="D254" i="5" s="1"/>
  <c r="D253" i="5" a="1"/>
  <c r="D253" i="5" s="1"/>
  <c r="D252" i="5" a="1"/>
  <c r="D252" i="5" s="1"/>
  <c r="D251" i="5" a="1"/>
  <c r="D251" i="5" s="1"/>
  <c r="D250" i="5" a="1"/>
  <c r="D250" i="5" s="1"/>
  <c r="D249" i="5" a="1"/>
  <c r="D249" i="5" s="1"/>
  <c r="D248" i="5" a="1"/>
  <c r="D248" i="5" s="1"/>
  <c r="D247" i="5" a="1"/>
  <c r="D247" i="5" s="1"/>
  <c r="D246" i="5" a="1"/>
  <c r="D246" i="5" s="1"/>
  <c r="D245" i="5" a="1"/>
  <c r="D245" i="5" s="1"/>
  <c r="D244" i="5" a="1"/>
  <c r="D244" i="5" s="1"/>
  <c r="D243" i="5" a="1"/>
  <c r="D243" i="5" s="1"/>
  <c r="D242" i="5" a="1"/>
  <c r="D242" i="5" s="1"/>
  <c r="D241" i="5" a="1"/>
  <c r="D241" i="5" s="1"/>
  <c r="D240" i="5" a="1"/>
  <c r="D240" i="5" s="1"/>
  <c r="D239" i="5" a="1"/>
  <c r="D239" i="5" s="1"/>
  <c r="D238" i="5" a="1"/>
  <c r="D238" i="5" s="1"/>
  <c r="D237" i="5" a="1"/>
  <c r="D237" i="5" s="1"/>
  <c r="D236" i="5" a="1"/>
  <c r="D236" i="5" s="1"/>
  <c r="D235" i="5" a="1"/>
  <c r="D235" i="5" s="1"/>
  <c r="D234" i="5" a="1"/>
  <c r="D234" i="5" s="1"/>
  <c r="D233" i="5" a="1"/>
  <c r="D233" i="5" s="1"/>
  <c r="D232" i="5" a="1"/>
  <c r="D232" i="5" s="1"/>
  <c r="D231" i="5" a="1"/>
  <c r="D231" i="5" s="1"/>
  <c r="D230" i="5" a="1"/>
  <c r="D230" i="5" s="1"/>
  <c r="D229" i="5" a="1"/>
  <c r="D229" i="5" s="1"/>
  <c r="D228" i="5" a="1"/>
  <c r="D228" i="5" s="1"/>
  <c r="D227" i="5" a="1"/>
  <c r="D227" i="5" s="1"/>
  <c r="D226" i="5" a="1"/>
  <c r="D226" i="5" s="1"/>
  <c r="D225" i="5" a="1"/>
  <c r="D225" i="5" s="1"/>
  <c r="D224" i="5" a="1"/>
  <c r="D224" i="5" s="1"/>
  <c r="D223" i="5" a="1"/>
  <c r="D223" i="5" s="1"/>
  <c r="D222" i="5" a="1"/>
  <c r="D222" i="5" s="1"/>
  <c r="D221" i="5" a="1"/>
  <c r="D221" i="5" s="1"/>
  <c r="D220" i="5" a="1"/>
  <c r="D220" i="5" s="1"/>
  <c r="D219" i="5" a="1"/>
  <c r="D219" i="5" s="1"/>
  <c r="D218" i="5" a="1"/>
  <c r="D218" i="5" s="1"/>
  <c r="D217" i="5" a="1"/>
  <c r="D217" i="5" s="1"/>
  <c r="D216" i="5" a="1"/>
  <c r="D216" i="5" s="1"/>
  <c r="D215" i="5" a="1"/>
  <c r="D215" i="5" s="1"/>
  <c r="D214" i="5" a="1"/>
  <c r="D214" i="5" s="1"/>
  <c r="D212" i="5" a="1"/>
  <c r="D212" i="5" s="1"/>
  <c r="D211" i="5" a="1"/>
  <c r="D211" i="5" s="1"/>
  <c r="D210" i="5" a="1"/>
  <c r="D210" i="5" s="1"/>
  <c r="D209" i="5" a="1"/>
  <c r="D209" i="5" s="1"/>
  <c r="D208" i="5" a="1"/>
  <c r="D208" i="5" s="1"/>
  <c r="D207" i="5" a="1"/>
  <c r="D207" i="5" s="1"/>
  <c r="D206" i="5" a="1"/>
  <c r="D206" i="5" s="1"/>
  <c r="D205" i="5" a="1"/>
  <c r="D205" i="5" s="1"/>
  <c r="D204" i="5" a="1"/>
  <c r="D204" i="5" s="1"/>
  <c r="D203" i="5" a="1"/>
  <c r="D203" i="5" s="1"/>
  <c r="D202" i="5" a="1"/>
  <c r="D202" i="5" s="1"/>
  <c r="D201" i="5" a="1"/>
  <c r="D201" i="5" s="1"/>
  <c r="D200" i="5" a="1"/>
  <c r="D200" i="5" s="1"/>
  <c r="D199" i="5" a="1"/>
  <c r="D199" i="5" s="1"/>
  <c r="D198" i="5" a="1"/>
  <c r="D198" i="5" s="1"/>
  <c r="D197" i="5" a="1"/>
  <c r="D197" i="5" s="1"/>
  <c r="D196" i="5" a="1"/>
  <c r="D196" i="5" s="1"/>
  <c r="D195" i="5" a="1"/>
  <c r="D195" i="5" s="1"/>
  <c r="D194" i="5" a="1"/>
  <c r="D194" i="5" s="1"/>
  <c r="D193" i="5" a="1"/>
  <c r="D193" i="5" s="1"/>
  <c r="D192" i="5" a="1"/>
  <c r="D192" i="5" s="1"/>
  <c r="D191" i="5" a="1"/>
  <c r="D191" i="5" s="1"/>
  <c r="D190" i="5" a="1"/>
  <c r="D190" i="5" s="1"/>
  <c r="D189" i="5" a="1"/>
  <c r="D189" i="5" s="1"/>
  <c r="D188" i="5" a="1"/>
  <c r="D188" i="5" s="1"/>
  <c r="D187" i="5" a="1"/>
  <c r="D187" i="5" s="1"/>
  <c r="D186" i="5" a="1"/>
  <c r="D186" i="5" s="1"/>
  <c r="D185" i="5" a="1"/>
  <c r="D185" i="5" s="1"/>
  <c r="D184" i="5" a="1"/>
  <c r="D184" i="5" s="1"/>
  <c r="D183" i="5" a="1"/>
  <c r="D183" i="5" s="1"/>
  <c r="D182" i="5" a="1"/>
  <c r="D182" i="5" s="1"/>
  <c r="D181" i="5" a="1"/>
  <c r="D181" i="5" s="1"/>
  <c r="D180" i="5" a="1"/>
  <c r="D180" i="5" s="1"/>
  <c r="D179" i="5" a="1"/>
  <c r="D179" i="5" s="1"/>
  <c r="D178" i="5" a="1"/>
  <c r="D178" i="5" s="1"/>
  <c r="D177" i="5" a="1"/>
  <c r="D177" i="5" s="1"/>
  <c r="D176" i="5" a="1"/>
  <c r="D176" i="5" s="1"/>
  <c r="D175" i="5" a="1"/>
  <c r="D175" i="5" s="1"/>
  <c r="D174" i="5" a="1"/>
  <c r="D174" i="5" s="1"/>
  <c r="D173" i="5" a="1"/>
  <c r="D173" i="5" s="1"/>
  <c r="D172" i="5" a="1"/>
  <c r="D172" i="5" s="1"/>
  <c r="D171" i="5" a="1"/>
  <c r="D171" i="5" s="1"/>
  <c r="D170" i="5" a="1"/>
  <c r="D170" i="5" s="1"/>
  <c r="D169" i="5" a="1"/>
  <c r="D169" i="5" s="1"/>
  <c r="D168" i="5" a="1"/>
  <c r="D168" i="5" s="1"/>
  <c r="D167" i="5" a="1"/>
  <c r="D167" i="5" s="1"/>
  <c r="D166" i="5" a="1"/>
  <c r="D166" i="5" s="1"/>
  <c r="D165" i="5" a="1"/>
  <c r="D165" i="5" s="1"/>
  <c r="D164" i="5" a="1"/>
  <c r="D164" i="5" s="1"/>
  <c r="D163" i="5" a="1"/>
  <c r="D163" i="5" s="1"/>
  <c r="D162" i="5" a="1"/>
  <c r="D162" i="5" s="1"/>
  <c r="D161" i="5" a="1"/>
  <c r="D161" i="5" s="1"/>
  <c r="D160" i="5" a="1"/>
  <c r="D160" i="5" s="1"/>
  <c r="D159" i="5" a="1"/>
  <c r="D159" i="5" s="1"/>
  <c r="D158" i="5" a="1"/>
  <c r="D158" i="5" s="1"/>
  <c r="D157" i="5" a="1"/>
  <c r="D157" i="5" s="1"/>
  <c r="D156" i="5" a="1"/>
  <c r="D156" i="5" s="1"/>
  <c r="D155" i="5" a="1"/>
  <c r="D155" i="5" s="1"/>
  <c r="D154" i="5" a="1"/>
  <c r="D154" i="5" s="1"/>
  <c r="D153" i="5" a="1"/>
  <c r="D153" i="5" s="1"/>
  <c r="D152" i="5" a="1"/>
  <c r="D152" i="5" s="1"/>
  <c r="D151" i="5" a="1"/>
  <c r="D151" i="5" s="1"/>
  <c r="D150" i="5" a="1"/>
  <c r="D150" i="5" s="1"/>
  <c r="D149" i="5" a="1"/>
  <c r="D149" i="5" s="1"/>
  <c r="D148" i="5" a="1"/>
  <c r="D148" i="5" s="1"/>
  <c r="D147" i="5" a="1"/>
  <c r="D147" i="5" s="1"/>
  <c r="D146" i="5" a="1"/>
  <c r="D146" i="5" s="1"/>
  <c r="D145" i="5" a="1"/>
  <c r="D145" i="5" s="1"/>
  <c r="D144" i="5" a="1"/>
  <c r="D144" i="5" s="1"/>
  <c r="D143" i="5" a="1"/>
  <c r="D143" i="5" s="1"/>
  <c r="D142" i="5" a="1"/>
  <c r="D142" i="5" s="1"/>
  <c r="D141" i="5" a="1"/>
  <c r="D141" i="5" s="1"/>
  <c r="D140" i="5" a="1"/>
  <c r="D140" i="5" s="1"/>
  <c r="D139" i="5" a="1"/>
  <c r="D139" i="5" s="1"/>
  <c r="D138" i="5" a="1"/>
  <c r="D138" i="5" s="1"/>
  <c r="D137" i="5" a="1"/>
  <c r="D137" i="5" s="1"/>
  <c r="D136" i="5" a="1"/>
  <c r="D136" i="5" s="1"/>
  <c r="D135" i="5" a="1"/>
  <c r="D135" i="5" s="1"/>
  <c r="D134" i="5" a="1"/>
  <c r="D134" i="5" s="1"/>
  <c r="D133" i="5" a="1"/>
  <c r="D133" i="5" s="1"/>
  <c r="D132" i="5" a="1"/>
  <c r="D132" i="5" s="1"/>
  <c r="D131" i="5" a="1"/>
  <c r="D131" i="5" s="1"/>
  <c r="D130" i="5" a="1"/>
  <c r="D130" i="5" s="1"/>
  <c r="D129" i="5" a="1"/>
  <c r="D129" i="5" s="1"/>
  <c r="D128" i="5" a="1"/>
  <c r="D128" i="5" s="1"/>
  <c r="D127" i="5" a="1"/>
  <c r="D127" i="5" s="1"/>
  <c r="D126" i="5" a="1"/>
  <c r="D126" i="5" s="1"/>
  <c r="D125" i="5" a="1"/>
  <c r="D125" i="5" s="1"/>
  <c r="D124" i="5" a="1"/>
  <c r="D124" i="5" s="1"/>
  <c r="D123" i="5" a="1"/>
  <c r="D123" i="5" s="1"/>
  <c r="D122" i="5" a="1"/>
  <c r="D122" i="5" s="1"/>
  <c r="D121" i="5" a="1"/>
  <c r="D121" i="5" s="1"/>
  <c r="D120" i="5" a="1"/>
  <c r="D120" i="5" s="1"/>
  <c r="D119" i="5" a="1"/>
  <c r="D119" i="5" s="1"/>
  <c r="D118" i="5" a="1"/>
  <c r="D118" i="5" s="1"/>
  <c r="D117" i="5" a="1"/>
  <c r="D117" i="5" s="1"/>
  <c r="D116" i="5" a="1"/>
  <c r="D116" i="5" s="1"/>
  <c r="D115" i="5" a="1"/>
  <c r="D115" i="5" s="1"/>
  <c r="D114" i="5" a="1"/>
  <c r="D114" i="5" s="1"/>
  <c r="D113" i="5" a="1"/>
  <c r="D113" i="5" s="1"/>
  <c r="D112" i="5" a="1"/>
  <c r="D112" i="5" s="1"/>
  <c r="D111" i="5" a="1"/>
  <c r="D111" i="5" s="1"/>
  <c r="D110" i="5" a="1"/>
  <c r="D110" i="5" s="1"/>
  <c r="D109" i="5" a="1"/>
  <c r="D109" i="5" s="1"/>
  <c r="D108" i="5" a="1"/>
  <c r="D108" i="5" s="1"/>
  <c r="D107" i="5" a="1"/>
  <c r="D107" i="5" s="1"/>
  <c r="D106" i="5" a="1"/>
  <c r="D106" i="5" s="1"/>
  <c r="D105" i="5" a="1"/>
  <c r="D105" i="5" s="1"/>
  <c r="D103" i="5" a="1"/>
  <c r="D103" i="5" s="1"/>
  <c r="D102" i="5" a="1"/>
  <c r="D102" i="5" s="1"/>
  <c r="D101" i="5" a="1"/>
  <c r="D101" i="5" s="1"/>
  <c r="D100" i="5" a="1"/>
  <c r="D100" i="5" s="1"/>
  <c r="D99" i="5" a="1"/>
  <c r="D99" i="5" s="1"/>
  <c r="D98" i="5" a="1"/>
  <c r="D98" i="5" s="1"/>
  <c r="D97" i="5" a="1"/>
  <c r="D97" i="5" s="1"/>
  <c r="D96" i="5" a="1"/>
  <c r="D96" i="5" s="1"/>
  <c r="D95" i="5" a="1"/>
  <c r="D95" i="5" s="1"/>
  <c r="D94" i="5" a="1"/>
  <c r="D94" i="5" s="1"/>
  <c r="D93" i="5" a="1"/>
  <c r="D93" i="5" s="1"/>
  <c r="D92" i="5" a="1"/>
  <c r="D92" i="5" s="1"/>
  <c r="D91" i="5" a="1"/>
  <c r="D91" i="5" s="1"/>
  <c r="D90" i="5" a="1"/>
  <c r="D90" i="5" s="1"/>
  <c r="D89" i="5" a="1"/>
  <c r="D89" i="5" s="1"/>
  <c r="D88" i="5" a="1"/>
  <c r="D88" i="5" s="1"/>
  <c r="D87" i="5" a="1"/>
  <c r="D87" i="5" s="1"/>
  <c r="D86" i="5" a="1"/>
  <c r="D86" i="5" s="1"/>
  <c r="D85" i="5" a="1"/>
  <c r="D85" i="5" s="1"/>
  <c r="D84" i="5" a="1"/>
  <c r="D84" i="5" s="1"/>
  <c r="D83" i="5" a="1"/>
  <c r="D83" i="5" s="1"/>
  <c r="D82" i="5" a="1"/>
  <c r="D82" i="5" s="1"/>
  <c r="D81" i="5" a="1"/>
  <c r="D81" i="5" s="1"/>
  <c r="D80" i="5" a="1"/>
  <c r="D80" i="5" s="1"/>
  <c r="D79" i="5" a="1"/>
  <c r="D79" i="5" s="1"/>
  <c r="D78" i="5" a="1"/>
  <c r="D78" i="5" s="1"/>
  <c r="D77" i="5" a="1"/>
  <c r="D77" i="5" s="1"/>
  <c r="D76" i="5" a="1"/>
  <c r="D76" i="5" s="1"/>
  <c r="D75" i="5" a="1"/>
  <c r="D75" i="5" s="1"/>
  <c r="D74" i="5" a="1"/>
  <c r="D74" i="5" s="1"/>
  <c r="D73" i="5" a="1"/>
  <c r="D73" i="5" s="1"/>
  <c r="D72" i="5" a="1"/>
  <c r="D72" i="5" s="1"/>
  <c r="D71" i="5" a="1"/>
  <c r="D71" i="5" s="1"/>
  <c r="D70" i="5" a="1"/>
  <c r="D70" i="5" s="1"/>
  <c r="D69" i="5" a="1"/>
  <c r="D69" i="5" s="1"/>
  <c r="D68" i="5" a="1"/>
  <c r="D68" i="5" s="1"/>
  <c r="D67" i="5" a="1"/>
  <c r="D67" i="5" s="1"/>
  <c r="D66" i="5" a="1"/>
  <c r="D66" i="5" s="1"/>
  <c r="D65" i="5" a="1"/>
  <c r="D65" i="5" s="1"/>
  <c r="D64" i="5" a="1"/>
  <c r="D64" i="5" s="1"/>
  <c r="D63" i="5" a="1"/>
  <c r="D63" i="5" s="1"/>
  <c r="D62" i="5" a="1"/>
  <c r="D62" i="5" s="1"/>
  <c r="D61" i="5" a="1"/>
  <c r="D61" i="5" s="1"/>
  <c r="D60" i="5" a="1"/>
  <c r="D60" i="5" s="1"/>
  <c r="D59" i="5" a="1"/>
  <c r="D59" i="5" s="1"/>
  <c r="D58" i="5" a="1"/>
  <c r="D58" i="5" s="1"/>
  <c r="D57" i="5" a="1"/>
  <c r="D57" i="5" s="1"/>
  <c r="D56" i="5" a="1"/>
  <c r="D56" i="5" s="1"/>
  <c r="D55" i="5" a="1"/>
  <c r="D55" i="5" s="1"/>
  <c r="D54" i="5" a="1"/>
  <c r="D54" i="5" s="1"/>
  <c r="D53" i="5" a="1"/>
  <c r="D53" i="5" s="1"/>
  <c r="D52" i="5" a="1"/>
  <c r="D52" i="5" s="1"/>
  <c r="D51" i="5" a="1"/>
  <c r="D51" i="5" s="1"/>
  <c r="D50" i="5" a="1"/>
  <c r="D50" i="5" s="1"/>
  <c r="D49" i="5" a="1"/>
  <c r="D49" i="5" s="1"/>
  <c r="D48" i="5" a="1"/>
  <c r="D48" i="5" s="1"/>
  <c r="D47" i="5" a="1"/>
  <c r="D47" i="5" s="1"/>
  <c r="D46" i="5" a="1"/>
  <c r="D46" i="5" s="1"/>
  <c r="D45" i="5" a="1"/>
  <c r="D45" i="5" s="1"/>
  <c r="D44" i="5" a="1"/>
  <c r="D44" i="5" s="1"/>
  <c r="D43" i="5" a="1"/>
  <c r="D43" i="5" s="1"/>
  <c r="D42" i="5" a="1"/>
  <c r="D42" i="5" s="1"/>
  <c r="D41" i="5" a="1"/>
  <c r="D41" i="5" s="1"/>
  <c r="D40" i="5" a="1"/>
  <c r="D40" i="5" s="1"/>
  <c r="D39" i="5" a="1"/>
  <c r="D39" i="5" s="1"/>
  <c r="D38" i="5" a="1"/>
  <c r="D38" i="5" s="1"/>
  <c r="D37" i="5" a="1"/>
  <c r="D37" i="5" s="1"/>
  <c r="D36" i="5" a="1"/>
  <c r="D36" i="5" s="1"/>
  <c r="D35" i="5" a="1"/>
  <c r="D35" i="5" s="1"/>
  <c r="D34" i="5" a="1"/>
  <c r="D34" i="5" s="1"/>
  <c r="D33" i="5" a="1"/>
  <c r="D33" i="5" s="1"/>
  <c r="D32" i="5" a="1"/>
  <c r="D32" i="5" s="1"/>
  <c r="D31" i="5" a="1"/>
  <c r="D31" i="5" s="1"/>
  <c r="D30" i="5" a="1"/>
  <c r="D30" i="5" s="1"/>
  <c r="D29" i="5" a="1"/>
  <c r="D29" i="5" s="1"/>
  <c r="D28" i="5" a="1"/>
  <c r="D28" i="5" s="1"/>
  <c r="D27" i="5" a="1"/>
  <c r="D27" i="5" s="1"/>
  <c r="D26" i="5" a="1"/>
  <c r="D26" i="5" s="1"/>
  <c r="D25" i="5" a="1"/>
  <c r="D25" i="5" s="1"/>
  <c r="D24" i="5" a="1"/>
  <c r="D24" i="5" s="1"/>
  <c r="D23" i="5" a="1"/>
  <c r="D23" i="5" s="1"/>
  <c r="D22" i="5" a="1"/>
  <c r="D22" i="5" s="1"/>
  <c r="D21" i="5" a="1"/>
  <c r="D21" i="5" s="1"/>
  <c r="D20" i="5" a="1"/>
  <c r="D20" i="5" s="1"/>
  <c r="D19" i="5" a="1"/>
  <c r="D19" i="5" s="1"/>
  <c r="D18" i="5" a="1"/>
  <c r="D18" i="5" s="1"/>
  <c r="D17" i="5" a="1"/>
  <c r="D17" i="5" s="1"/>
  <c r="D16" i="5" a="1"/>
  <c r="D16" i="5" s="1"/>
  <c r="D15" i="5" a="1"/>
  <c r="D15" i="5" s="1"/>
  <c r="D14" i="5" a="1"/>
  <c r="D14" i="5" s="1"/>
  <c r="D13" i="5" a="1"/>
  <c r="D13" i="5" s="1"/>
  <c r="D12" i="5" a="1"/>
  <c r="D12" i="5" s="1"/>
  <c r="D11" i="5" a="1"/>
  <c r="D11" i="5" s="1"/>
  <c r="D10" i="5" a="1"/>
  <c r="D10" i="5" s="1"/>
  <c r="D9" i="5" a="1"/>
  <c r="D9" i="5" s="1"/>
  <c r="D8" i="5" a="1"/>
  <c r="D8" i="5" s="1"/>
  <c r="D7" i="5" a="1"/>
  <c r="D7" i="5" s="1"/>
  <c r="D6" i="5" a="1"/>
  <c r="D6" i="5" s="1"/>
  <c r="AE124" i="4"/>
  <c r="AE122" i="4"/>
  <c r="AC122" i="4"/>
  <c r="AC124" i="4" s="1"/>
  <c r="AA122" i="4"/>
  <c r="X122" i="4"/>
  <c r="AE121" i="4"/>
  <c r="AC121" i="4"/>
  <c r="Z121" i="4"/>
  <c r="G121" i="4"/>
  <c r="F121" i="4"/>
  <c r="AH120" i="4"/>
  <c r="AG120" i="4"/>
  <c r="AF120" i="4"/>
  <c r="AE117" i="4"/>
  <c r="AC117" i="4"/>
  <c r="G117" i="4"/>
  <c r="AH115" i="4"/>
  <c r="AH122" i="4" s="1"/>
  <c r="AH124" i="4" s="1"/>
  <c r="AG115" i="4"/>
  <c r="AG122" i="4" s="1"/>
  <c r="AG124" i="4" s="1"/>
  <c r="AF115" i="4"/>
  <c r="AF122" i="4" s="1"/>
  <c r="AF124" i="4" s="1"/>
  <c r="AE115" i="4"/>
  <c r="AD115" i="4"/>
  <c r="AD121" i="4" s="1"/>
  <c r="AC115" i="4"/>
  <c r="AB115" i="4"/>
  <c r="AB121" i="4" s="1"/>
  <c r="AB122" i="4" s="1"/>
  <c r="AB124" i="4" s="1"/>
  <c r="Z115" i="4"/>
  <c r="Z117" i="4" s="1"/>
  <c r="Y115" i="4"/>
  <c r="Y121" i="4" s="1"/>
  <c r="W115" i="4"/>
  <c r="W121" i="4" s="1"/>
  <c r="V115" i="4"/>
  <c r="V121" i="4" s="1"/>
  <c r="U115" i="4"/>
  <c r="U117" i="4" s="1"/>
  <c r="T115" i="4"/>
  <c r="T117" i="4" s="1"/>
  <c r="S115" i="4"/>
  <c r="S117" i="4" s="1"/>
  <c r="R115" i="4"/>
  <c r="R117" i="4" s="1"/>
  <c r="Q115" i="4"/>
  <c r="Q117" i="4" s="1"/>
  <c r="P115" i="4"/>
  <c r="P117" i="4" s="1"/>
  <c r="O115" i="4"/>
  <c r="O117" i="4" s="1"/>
  <c r="M115" i="4"/>
  <c r="M117" i="4" s="1"/>
  <c r="K115" i="4"/>
  <c r="K117" i="4" s="1"/>
  <c r="J115" i="4"/>
  <c r="J121" i="4" s="1"/>
  <c r="I115" i="4"/>
  <c r="I121" i="4" s="1"/>
  <c r="H115" i="4"/>
  <c r="H117" i="4" s="1"/>
  <c r="G115" i="4"/>
  <c r="F115" i="4"/>
  <c r="F117" i="4" s="1"/>
  <c r="C114" i="4" a="1"/>
  <c r="C114" i="4" s="1"/>
  <c r="C113" i="4" a="1"/>
  <c r="C113" i="4" s="1"/>
  <c r="C112" i="4" a="1"/>
  <c r="C112" i="4" s="1"/>
  <c r="C111" i="4" a="1"/>
  <c r="C111" i="4" s="1"/>
  <c r="C110" i="4" a="1"/>
  <c r="C110" i="4" s="1"/>
  <c r="C109" i="4" a="1"/>
  <c r="C109" i="4" s="1"/>
  <c r="C108" i="4" a="1"/>
  <c r="C108" i="4" s="1"/>
  <c r="C107" i="4" a="1"/>
  <c r="C107" i="4" s="1"/>
  <c r="C106" i="4" a="1"/>
  <c r="C106" i="4" s="1"/>
  <c r="C105" i="4" a="1"/>
  <c r="C105" i="4" s="1"/>
  <c r="C104" i="4" a="1"/>
  <c r="C104" i="4" s="1"/>
  <c r="C103" i="4" a="1"/>
  <c r="C103" i="4" s="1"/>
  <c r="C102" i="4" a="1"/>
  <c r="C102" i="4" s="1"/>
  <c r="C101" i="4" a="1"/>
  <c r="C101" i="4" s="1"/>
  <c r="C100" i="4" a="1"/>
  <c r="C100" i="4" s="1"/>
  <c r="C99" i="4" a="1"/>
  <c r="C99" i="4" s="1"/>
  <c r="C98" i="4" a="1"/>
  <c r="C98" i="4" s="1"/>
  <c r="C97" i="4" a="1"/>
  <c r="C97" i="4" s="1"/>
  <c r="C96" i="4" a="1"/>
  <c r="C96" i="4" s="1"/>
  <c r="C95" i="4" a="1"/>
  <c r="C95" i="4" s="1"/>
  <c r="C94" i="4" a="1"/>
  <c r="C94" i="4" s="1"/>
  <c r="C93" i="4" a="1"/>
  <c r="C93" i="4" s="1"/>
  <c r="C92" i="4" a="1"/>
  <c r="C92" i="4" s="1"/>
  <c r="C91" i="4" a="1"/>
  <c r="C91" i="4" s="1"/>
  <c r="C90" i="4" a="1"/>
  <c r="C90" i="4" s="1"/>
  <c r="C89" i="4" a="1"/>
  <c r="C89" i="4" s="1"/>
  <c r="C88" i="4" a="1"/>
  <c r="C88" i="4" s="1"/>
  <c r="C87" i="4" a="1"/>
  <c r="C87" i="4" s="1"/>
  <c r="C86" i="4" a="1"/>
  <c r="C86" i="4" s="1"/>
  <c r="C85" i="4" a="1"/>
  <c r="C85" i="4" s="1"/>
  <c r="C84" i="4" a="1"/>
  <c r="C84" i="4" s="1"/>
  <c r="C83" i="4" a="1"/>
  <c r="C83" i="4" s="1"/>
  <c r="C82" i="4" a="1"/>
  <c r="C82" i="4" s="1"/>
  <c r="C81" i="4" a="1"/>
  <c r="C81" i="4" s="1"/>
  <c r="C80" i="4" a="1"/>
  <c r="C80" i="4" s="1"/>
  <c r="C79" i="4" a="1"/>
  <c r="C79" i="4" s="1"/>
  <c r="C78" i="4" a="1"/>
  <c r="C78" i="4" s="1"/>
  <c r="C77" i="4" a="1"/>
  <c r="C77" i="4" s="1"/>
  <c r="C76" i="4" a="1"/>
  <c r="C76" i="4" s="1"/>
  <c r="C75" i="4" a="1"/>
  <c r="C75" i="4" s="1"/>
  <c r="C74" i="4" a="1"/>
  <c r="C74" i="4" s="1"/>
  <c r="C73" i="4" a="1"/>
  <c r="C73" i="4" s="1"/>
  <c r="C72" i="4" a="1"/>
  <c r="C72" i="4" s="1"/>
  <c r="C71" i="4" a="1"/>
  <c r="C71" i="4" s="1"/>
  <c r="C70" i="4" a="1"/>
  <c r="C70" i="4"/>
  <c r="C69" i="4" a="1"/>
  <c r="C69" i="4" s="1"/>
  <c r="C68" i="4" a="1"/>
  <c r="C68" i="4" s="1"/>
  <c r="C67" i="4" a="1"/>
  <c r="C67" i="4" s="1"/>
  <c r="C66" i="4" a="1"/>
  <c r="C66" i="4" s="1"/>
  <c r="C65" i="4" a="1"/>
  <c r="C65" i="4" s="1"/>
  <c r="C64" i="4" a="1"/>
  <c r="C64" i="4" s="1"/>
  <c r="C63" i="4" a="1"/>
  <c r="C63" i="4" s="1"/>
  <c r="C62" i="4" a="1"/>
  <c r="C62" i="4" s="1"/>
  <c r="C61" i="4" a="1"/>
  <c r="C61" i="4" s="1"/>
  <c r="C60" i="4" a="1"/>
  <c r="C60" i="4" s="1"/>
  <c r="C59" i="4" a="1"/>
  <c r="C59" i="4" s="1"/>
  <c r="C58" i="4" a="1"/>
  <c r="C58" i="4" s="1"/>
  <c r="C57" i="4" a="1"/>
  <c r="C57" i="4" s="1"/>
  <c r="C56" i="4" a="1"/>
  <c r="C56" i="4" s="1"/>
  <c r="C55" i="4" a="1"/>
  <c r="C55" i="4" s="1"/>
  <c r="C54" i="4" a="1"/>
  <c r="C54" i="4" s="1"/>
  <c r="C52" i="4" a="1"/>
  <c r="C52" i="4" s="1"/>
  <c r="C51" i="4" a="1"/>
  <c r="C51" i="4" s="1"/>
  <c r="C50" i="4" a="1"/>
  <c r="C50" i="4" s="1"/>
  <c r="C48" i="4" a="1"/>
  <c r="C48" i="4" s="1"/>
  <c r="C47" i="4" a="1"/>
  <c r="C47" i="4" s="1"/>
  <c r="C46" i="4" a="1"/>
  <c r="C46" i="4" s="1"/>
  <c r="C44" i="4" a="1"/>
  <c r="C44" i="4" s="1"/>
  <c r="C43" i="4" a="1"/>
  <c r="C43" i="4" s="1"/>
  <c r="C42" i="4" a="1"/>
  <c r="C42" i="4" s="1"/>
  <c r="C41" i="4" a="1"/>
  <c r="C41" i="4" s="1"/>
  <c r="C40" i="4" a="1"/>
  <c r="C40" i="4" s="1"/>
  <c r="C39" i="4" a="1"/>
  <c r="C39" i="4" s="1"/>
  <c r="C38" i="4" a="1"/>
  <c r="C38" i="4" s="1"/>
  <c r="C37" i="4" a="1"/>
  <c r="C37" i="4" s="1"/>
  <c r="C36" i="4" a="1"/>
  <c r="C36" i="4" s="1"/>
  <c r="C35" i="4" a="1"/>
  <c r="C35" i="4" s="1"/>
  <c r="C34" i="4" a="1"/>
  <c r="C34" i="4" s="1"/>
  <c r="C32" i="4" a="1"/>
  <c r="C32" i="4" s="1"/>
  <c r="C31" i="4" a="1"/>
  <c r="C31" i="4" s="1"/>
  <c r="C29" i="4" a="1"/>
  <c r="C29" i="4" s="1"/>
  <c r="C27" i="4" a="1"/>
  <c r="C27" i="4" s="1"/>
  <c r="C26" i="4" a="1"/>
  <c r="C26" i="4" s="1"/>
  <c r="C25" i="4" a="1"/>
  <c r="C25" i="4" s="1"/>
  <c r="C24" i="4" a="1"/>
  <c r="C24" i="4" s="1"/>
  <c r="C23" i="4" a="1"/>
  <c r="C23" i="4" s="1"/>
  <c r="C22" i="4" a="1"/>
  <c r="C22" i="4" s="1"/>
  <c r="C21" i="4" a="1"/>
  <c r="C21" i="4" s="1"/>
  <c r="C20" i="4" a="1"/>
  <c r="C20" i="4" s="1"/>
  <c r="C18" i="4" a="1"/>
  <c r="C18" i="4" s="1"/>
  <c r="C16" i="4" a="1"/>
  <c r="C16" i="4" s="1"/>
  <c r="C15" i="4" a="1"/>
  <c r="C15" i="4" s="1"/>
  <c r="C14" i="4" a="1"/>
  <c r="C14" i="4" s="1"/>
  <c r="C13" i="4" a="1"/>
  <c r="C13" i="4" s="1"/>
  <c r="C12" i="4" a="1"/>
  <c r="C12" i="4" s="1"/>
  <c r="C11" i="4" a="1"/>
  <c r="C11" i="4" s="1"/>
  <c r="C10" i="4" a="1"/>
  <c r="C10" i="4" s="1"/>
  <c r="C9" i="4" a="1"/>
  <c r="C9" i="4" s="1"/>
  <c r="C8" i="4" a="1"/>
  <c r="C8" i="4" s="1"/>
  <c r="C7" i="4" a="1"/>
  <c r="C7" i="4" s="1"/>
  <c r="C6" i="4" a="1"/>
  <c r="C6" i="4" s="1"/>
  <c r="C5" i="4" a="1"/>
  <c r="C5" i="4" s="1"/>
  <c r="AC746" i="3"/>
  <c r="AE120" i="4" s="1"/>
  <c r="AB746" i="3"/>
  <c r="AD120" i="4" s="1"/>
  <c r="AD122" i="4" s="1"/>
  <c r="AD124" i="4" s="1"/>
  <c r="AA746" i="3"/>
  <c r="AA748" i="3" s="1"/>
  <c r="Z746" i="3"/>
  <c r="Z748" i="3" s="1"/>
  <c r="Y746" i="3"/>
  <c r="Y120" i="4" s="1"/>
  <c r="Y122" i="4" s="1"/>
  <c r="Y124" i="4" s="1"/>
  <c r="X746" i="3"/>
  <c r="W746" i="3"/>
  <c r="W120" i="4" s="1"/>
  <c r="V746" i="3"/>
  <c r="V120" i="4" s="1"/>
  <c r="V122" i="4" s="1"/>
  <c r="U746" i="3"/>
  <c r="U120" i="4" s="1"/>
  <c r="T746" i="3"/>
  <c r="T120" i="4" s="1"/>
  <c r="S746" i="3"/>
  <c r="S120" i="4" s="1"/>
  <c r="R746" i="3"/>
  <c r="R748" i="3" s="1"/>
  <c r="Q746" i="3"/>
  <c r="Q748" i="3" s="1"/>
  <c r="P746" i="3"/>
  <c r="P748" i="3" s="1"/>
  <c r="O746" i="3"/>
  <c r="O120" i="4" s="1"/>
  <c r="N746" i="3"/>
  <c r="M746" i="3"/>
  <c r="M120" i="4" s="1"/>
  <c r="K746" i="3"/>
  <c r="K120" i="4" s="1"/>
  <c r="J746" i="3"/>
  <c r="J120" i="4" s="1"/>
  <c r="I746" i="3"/>
  <c r="I748" i="3" s="1"/>
  <c r="H746" i="3"/>
  <c r="H120" i="4" s="1"/>
  <c r="G746" i="3"/>
  <c r="G120" i="4" s="1"/>
  <c r="G122" i="4" s="1"/>
  <c r="G124" i="4" s="1"/>
  <c r="F746" i="3"/>
  <c r="F120" i="4" s="1"/>
  <c r="F122" i="4" s="1"/>
  <c r="F124" i="4" s="1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Z2065" i="2"/>
  <c r="Y2065" i="2"/>
  <c r="X2065" i="2"/>
  <c r="W2065" i="2"/>
  <c r="V2065" i="2"/>
  <c r="U2065" i="2"/>
  <c r="T2065" i="2"/>
  <c r="S2065" i="2"/>
  <c r="Q2065" i="2"/>
  <c r="N2065" i="2"/>
  <c r="M2065" i="2"/>
  <c r="L2065" i="2"/>
  <c r="K2065" i="2"/>
  <c r="H2065" i="2"/>
  <c r="G2065" i="2"/>
  <c r="BS35" i="2"/>
  <c r="BR35" i="2"/>
  <c r="AL35" i="2"/>
  <c r="BU35" i="2" s="1"/>
  <c r="BS34" i="2"/>
  <c r="BR34" i="2"/>
  <c r="AL34" i="2"/>
  <c r="BU34" i="2" s="1"/>
  <c r="BT33" i="2"/>
  <c r="BU33" i="2" s="1"/>
  <c r="BS33" i="2"/>
  <c r="BR33" i="2"/>
  <c r="AL33" i="2"/>
  <c r="BT32" i="2"/>
  <c r="BS32" i="2"/>
  <c r="BR32" i="2"/>
  <c r="AL32" i="2"/>
  <c r="BU32" i="2" s="1"/>
  <c r="BT31" i="2"/>
  <c r="BS31" i="2"/>
  <c r="BU31" i="2" s="1"/>
  <c r="BR31" i="2"/>
  <c r="AL31" i="2"/>
  <c r="BT30" i="2"/>
  <c r="BS30" i="2"/>
  <c r="BR30" i="2"/>
  <c r="AL30" i="2"/>
  <c r="BU30" i="2" s="1"/>
  <c r="BT29" i="2"/>
  <c r="BS29" i="2"/>
  <c r="BR29" i="2"/>
  <c r="AL29" i="2"/>
  <c r="BU29" i="2" s="1"/>
  <c r="BU28" i="2"/>
  <c r="BT28" i="2"/>
  <c r="BS28" i="2"/>
  <c r="BR28" i="2"/>
  <c r="AL28" i="2"/>
  <c r="BT27" i="2"/>
  <c r="BS27" i="2"/>
  <c r="BR27" i="2"/>
  <c r="AL27" i="2"/>
  <c r="BU27" i="2" s="1"/>
  <c r="BT26" i="2"/>
  <c r="BS26" i="2"/>
  <c r="BU26" i="2" s="1"/>
  <c r="BR26" i="2"/>
  <c r="AL26" i="2"/>
  <c r="BT25" i="2"/>
  <c r="BS25" i="2"/>
  <c r="BR25" i="2"/>
  <c r="AL25" i="2"/>
  <c r="BU25" i="2" s="1"/>
  <c r="BT24" i="2"/>
  <c r="BS24" i="2"/>
  <c r="BR24" i="2"/>
  <c r="AL24" i="2"/>
  <c r="BU24" i="2" s="1"/>
  <c r="BT23" i="2"/>
  <c r="BR23" i="2"/>
  <c r="AL23" i="2"/>
  <c r="BU23" i="2" s="1"/>
  <c r="BT22" i="2"/>
  <c r="BS22" i="2"/>
  <c r="BR22" i="2"/>
  <c r="AL22" i="2"/>
  <c r="BU22" i="2" s="1"/>
  <c r="BT21" i="2"/>
  <c r="BS21" i="2"/>
  <c r="BR21" i="2"/>
  <c r="AL21" i="2"/>
  <c r="BT20" i="2"/>
  <c r="BS20" i="2"/>
  <c r="BR20" i="2"/>
  <c r="AL20" i="2"/>
  <c r="BU20" i="2" s="1"/>
  <c r="BT19" i="2"/>
  <c r="BS19" i="2"/>
  <c r="BR19" i="2"/>
  <c r="AL19" i="2"/>
  <c r="BU19" i="2" s="1"/>
  <c r="BT18" i="2"/>
  <c r="BS18" i="2"/>
  <c r="BR18" i="2"/>
  <c r="AL18" i="2"/>
  <c r="BU18" i="2" s="1"/>
  <c r="BT17" i="2"/>
  <c r="BS17" i="2"/>
  <c r="BR17" i="2"/>
  <c r="AL17" i="2"/>
  <c r="BU17" i="2" s="1"/>
  <c r="BT16" i="2"/>
  <c r="BU16" i="2" s="1"/>
  <c r="BS16" i="2"/>
  <c r="BR16" i="2"/>
  <c r="AL16" i="2"/>
  <c r="BT15" i="2"/>
  <c r="BS15" i="2"/>
  <c r="BR15" i="2"/>
  <c r="AL15" i="2"/>
  <c r="BU15" i="2" s="1"/>
  <c r="BT14" i="2"/>
  <c r="BS14" i="2"/>
  <c r="BU14" i="2" s="1"/>
  <c r="BR14" i="2"/>
  <c r="AL14" i="2"/>
  <c r="BT13" i="2"/>
  <c r="BS13" i="2"/>
  <c r="BR13" i="2"/>
  <c r="AL13" i="2"/>
  <c r="BT12" i="2"/>
  <c r="BS12" i="2"/>
  <c r="BR12" i="2"/>
  <c r="AL12" i="2"/>
  <c r="BU11" i="2"/>
  <c r="BT11" i="2"/>
  <c r="BS11" i="2"/>
  <c r="AL11" i="2"/>
  <c r="BT10" i="2"/>
  <c r="BS10" i="2"/>
  <c r="BR10" i="2"/>
  <c r="AL10" i="2"/>
  <c r="BT9" i="2"/>
  <c r="BS9" i="2"/>
  <c r="BR9" i="2"/>
  <c r="AL9" i="2"/>
  <c r="BT8" i="2"/>
  <c r="BS8" i="2"/>
  <c r="BR8" i="2"/>
  <c r="AL8" i="2"/>
  <c r="BS7" i="2"/>
  <c r="AL7" i="2"/>
  <c r="BU7" i="2" s="1"/>
  <c r="BT6" i="2"/>
  <c r="BS6" i="2"/>
  <c r="AL6" i="2"/>
  <c r="BT5" i="2"/>
  <c r="BS5" i="2"/>
  <c r="BR5" i="2"/>
  <c r="AL5" i="2"/>
  <c r="BT4" i="2"/>
  <c r="BS4" i="2"/>
  <c r="AL4" i="2"/>
  <c r="H415" i="6" l="1"/>
  <c r="H416" i="6" s="1"/>
  <c r="H418" i="6" s="1"/>
  <c r="G416" i="6"/>
  <c r="G418" i="6" s="1"/>
  <c r="AG416" i="6"/>
  <c r="AG418" i="6" s="1"/>
  <c r="AE414" i="6"/>
  <c r="AE416" i="6" s="1"/>
  <c r="AE418" i="6" s="1"/>
  <c r="BR6" i="2"/>
  <c r="BU6" i="2"/>
  <c r="BR4" i="2"/>
  <c r="BU4" i="2" s="1"/>
  <c r="BU8" i="2"/>
  <c r="BU5" i="2"/>
  <c r="V415" i="6"/>
  <c r="F748" i="3"/>
  <c r="G748" i="3"/>
  <c r="BU12" i="2"/>
  <c r="BU13" i="2"/>
  <c r="I581" i="7"/>
  <c r="S581" i="7"/>
  <c r="S416" i="6"/>
  <c r="S418" i="6" s="1"/>
  <c r="AH117" i="4"/>
  <c r="AH121" i="4"/>
  <c r="J122" i="4"/>
  <c r="K121" i="4"/>
  <c r="K122" i="4" s="1"/>
  <c r="K124" i="4" s="1"/>
  <c r="U121" i="4"/>
  <c r="U122" i="4" s="1"/>
  <c r="U124" i="4" s="1"/>
  <c r="T121" i="4"/>
  <c r="T122" i="4" s="1"/>
  <c r="T124" i="4" s="1"/>
  <c r="I120" i="4"/>
  <c r="I122" i="4" s="1"/>
  <c r="I124" i="4" s="1"/>
  <c r="V748" i="3"/>
  <c r="W117" i="4"/>
  <c r="W122" i="4"/>
  <c r="W124" i="4" s="1"/>
  <c r="Q121" i="4"/>
  <c r="O121" i="4"/>
  <c r="O122" i="4" s="1"/>
  <c r="O124" i="4" s="1"/>
  <c r="I117" i="4"/>
  <c r="Y1065" i="8"/>
  <c r="AB801" i="5"/>
  <c r="R414" i="6"/>
  <c r="Q414" i="6"/>
  <c r="Q416" i="6" s="1"/>
  <c r="Q418" i="6" s="1"/>
  <c r="P414" i="6"/>
  <c r="N414" i="6"/>
  <c r="U416" i="6"/>
  <c r="U418" i="6" s="1"/>
  <c r="Z415" i="6"/>
  <c r="Z416" i="6" s="1"/>
  <c r="Z418" i="6" s="1"/>
  <c r="J415" i="6"/>
  <c r="J416" i="6" s="1"/>
  <c r="J418" i="6" s="1"/>
  <c r="R415" i="6"/>
  <c r="T415" i="6"/>
  <c r="T416" i="6" s="1"/>
  <c r="T418" i="6" s="1"/>
  <c r="Z801" i="5"/>
  <c r="I801" i="5"/>
  <c r="K801" i="5"/>
  <c r="P415" i="6"/>
  <c r="L415" i="6"/>
  <c r="L416" i="6" s="1"/>
  <c r="L418" i="6" s="1"/>
  <c r="M801" i="5"/>
  <c r="BU10" i="2"/>
  <c r="Z120" i="4"/>
  <c r="Z122" i="4" s="1"/>
  <c r="Z124" i="4" s="1"/>
  <c r="U748" i="3"/>
  <c r="T748" i="3"/>
  <c r="M748" i="3"/>
  <c r="BU21" i="2"/>
  <c r="BU9" i="2"/>
  <c r="S748" i="3"/>
  <c r="AF117" i="4"/>
  <c r="Q120" i="4"/>
  <c r="R121" i="4"/>
  <c r="R122" i="4" s="1"/>
  <c r="R124" i="4" s="1"/>
  <c r="AF121" i="4"/>
  <c r="AG117" i="4"/>
  <c r="S121" i="4"/>
  <c r="S122" i="4" s="1"/>
  <c r="S124" i="4" s="1"/>
  <c r="AG121" i="4"/>
  <c r="H748" i="3"/>
  <c r="W748" i="3"/>
  <c r="H121" i="4"/>
  <c r="H122" i="4" s="1"/>
  <c r="H124" i="4" s="1"/>
  <c r="Y748" i="3"/>
  <c r="K748" i="3"/>
  <c r="Y117" i="4"/>
  <c r="I413" i="6"/>
  <c r="H801" i="5"/>
  <c r="V413" i="6"/>
  <c r="U801" i="5"/>
  <c r="O748" i="3"/>
  <c r="AB748" i="3"/>
  <c r="AB117" i="4"/>
  <c r="M121" i="4"/>
  <c r="M122" i="4" s="1"/>
  <c r="M124" i="4" s="1"/>
  <c r="AC748" i="3"/>
  <c r="AD117" i="4"/>
  <c r="P121" i="4"/>
  <c r="P122" i="4" s="1"/>
  <c r="P124" i="4" s="1"/>
  <c r="X413" i="6"/>
  <c r="W801" i="5"/>
  <c r="O801" i="5"/>
  <c r="AC801" i="5"/>
  <c r="G410" i="6"/>
  <c r="Q801" i="5"/>
  <c r="S410" i="6"/>
  <c r="U410" i="6"/>
  <c r="AH416" i="6"/>
  <c r="AH418" i="6" s="1"/>
  <c r="S801" i="5"/>
  <c r="AH410" i="6"/>
  <c r="AF416" i="6"/>
  <c r="AF418" i="6" s="1"/>
  <c r="T801" i="5"/>
  <c r="AJ581" i="7"/>
  <c r="AJ414" i="6" s="1"/>
  <c r="F801" i="5"/>
  <c r="G801" i="5"/>
  <c r="Y801" i="5"/>
  <c r="Q410" i="6"/>
  <c r="AF410" i="6"/>
  <c r="I415" i="6"/>
  <c r="X415" i="6"/>
  <c r="K415" i="6"/>
  <c r="K416" i="6" s="1"/>
  <c r="K418" i="6" s="1"/>
  <c r="AA415" i="6"/>
  <c r="AA416" i="6" s="1"/>
  <c r="AA418" i="6" s="1"/>
  <c r="N415" i="6"/>
  <c r="AD415" i="6"/>
  <c r="AD416" i="6" s="1"/>
  <c r="AD418" i="6" s="1"/>
  <c r="AH107" i="9"/>
  <c r="AH50" i="10"/>
  <c r="AD39" i="11"/>
  <c r="N416" i="6" l="1"/>
  <c r="N418" i="6" s="1"/>
  <c r="V416" i="6"/>
  <c r="V418" i="6" s="1"/>
  <c r="R416" i="6"/>
  <c r="R418" i="6" s="1"/>
  <c r="X416" i="6"/>
  <c r="X418" i="6" s="1"/>
  <c r="AI117" i="4"/>
  <c r="AI121" i="4" s="1"/>
  <c r="Q122" i="4"/>
  <c r="Q124" i="4" s="1"/>
  <c r="P416" i="6"/>
  <c r="P418" i="6" s="1"/>
  <c r="AI120" i="4"/>
  <c r="AD748" i="3"/>
  <c r="AI124" i="4"/>
  <c r="I416" i="6"/>
  <c r="I418" i="6" s="1"/>
  <c r="AJ410" i="6"/>
  <c r="AJ415" i="6" s="1"/>
  <c r="AJ413" i="6"/>
  <c r="AD801" i="5"/>
  <c r="AJ418" i="6" l="1"/>
  <c r="A2560" i="2"/>
</calcChain>
</file>

<file path=xl/comments1.xml><?xml version="1.0" encoding="utf-8"?>
<comments xmlns="http://schemas.openxmlformats.org/spreadsheetml/2006/main">
  <authors>
    <author/>
    <author>ADMIN</author>
  </authors>
  <commentList>
    <comment ref="O130" authorId="0" shapeId="0">
      <text>
        <r>
          <rPr>
            <sz val="11"/>
            <color theme="1"/>
            <rFont val="Calibri"/>
            <scheme val="minor"/>
          </rPr>
          <t xml:space="preserve"> lấy thêm 10 chân 300
======</t>
        </r>
      </text>
    </comment>
    <comment ref="O141" authorId="0" shapeId="0">
      <text>
        <r>
          <rPr>
            <sz val="11"/>
            <color theme="1"/>
            <rFont val="Calibri"/>
            <scheme val="minor"/>
          </rPr>
          <t>lấy thêm 5 chân
======</t>
        </r>
      </text>
    </comment>
    <comment ref="M143" authorId="0" shapeId="0">
      <text>
        <r>
          <rPr>
            <sz val="11"/>
            <color theme="1"/>
            <rFont val="Calibri"/>
            <scheme val="minor"/>
          </rPr>
          <t>giảm 4 cốm , mộc , tai , lưỡi 
======</t>
        </r>
      </text>
    </comment>
    <comment ref="M144" authorId="0" shapeId="0">
      <text>
        <r>
          <rPr>
            <sz val="11"/>
            <color theme="1"/>
            <rFont val="Calibri"/>
            <scheme val="minor"/>
          </rPr>
          <t>giảm lưỡi , 3 cốm 
======</t>
        </r>
      </text>
    </comment>
    <comment ref="M145" authorId="0" shapeId="0">
      <text>
        <r>
          <rPr>
            <sz val="11"/>
            <color theme="1"/>
            <rFont val="Calibri"/>
            <scheme val="minor"/>
          </rPr>
          <t>giảm 4 cốm , 4 tai 
lấy thêm 6 chân
======</t>
        </r>
      </text>
    </comment>
    <comment ref="O148" authorId="0" shapeId="0">
      <text>
        <r>
          <rPr>
            <sz val="11"/>
            <color theme="1"/>
            <rFont val="Calibri"/>
            <scheme val="minor"/>
          </rPr>
          <t>giảm 5 chân 
======</t>
        </r>
      </text>
    </comment>
    <comment ref="M149" authorId="0" shapeId="0">
      <text>
        <r>
          <rPr>
            <sz val="11"/>
            <color theme="1"/>
            <rFont val="Calibri"/>
            <scheme val="minor"/>
          </rPr>
          <t>giảm 5 cốm , 3 lưỡi , 3 tai , 3 mộc 
======</t>
        </r>
      </text>
    </comment>
    <comment ref="M156" authorId="0" shapeId="0">
      <text>
        <r>
          <rPr>
            <sz val="11"/>
            <color theme="1"/>
            <rFont val="Calibri"/>
            <scheme val="minor"/>
          </rPr>
          <t>lấy thêm 20 chân 
giảm sụn , lụa 
======</t>
        </r>
      </text>
    </comment>
    <comment ref="M428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7 mộc , 5 cốm </t>
        </r>
      </text>
    </comment>
    <comment ref="M430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tai , lưỡi , 3 chân , 3 sụn , 3 lụa </t>
        </r>
      </text>
    </comment>
    <comment ref="M436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6 gà , 10 sụn , lụa </t>
        </r>
      </text>
    </comment>
    <comment ref="M437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5 chân 
giảm 15 sụn , 15 lụa </t>
        </r>
      </text>
    </comment>
    <comment ref="M438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10 lụa , 9 sụn , 19 gà , 4 cốm , 2 tai , 4 mộc , </t>
        </r>
      </text>
    </comment>
    <comment ref="M440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7 tai , 6 lưỡi , 15 sụn </t>
        </r>
      </text>
    </comment>
    <comment ref="M441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sụn , lụa , lưỡi </t>
        </r>
      </text>
    </comment>
    <comment ref="M442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5 nướng 
giảm 3 lụa , 5 sụn </t>
        </r>
      </text>
    </comment>
    <comment ref="M443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4 cốm , 4 tai , 4 mộc , 12 gà , 10 chân </t>
        </r>
      </text>
    </comment>
    <comment ref="M450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12 gà , 6 sụn , 6 lụa </t>
        </r>
      </text>
    </comment>
    <comment ref="M452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4 sụn , 4 lụa </t>
        </r>
      </text>
    </comment>
    <comment ref="M453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4 gà </t>
        </r>
      </text>
    </comment>
    <comment ref="O455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10 chân </t>
        </r>
      </text>
    </comment>
    <comment ref="M457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10 gà 
giảm sụn , lụa </t>
        </r>
      </text>
    </comment>
    <comment ref="M458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10 mộc </t>
        </r>
      </text>
    </comment>
    <comment ref="O459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8 lụa , 6 tai </t>
        </r>
      </text>
    </comment>
    <comment ref="M460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6 sụn , 6 chân </t>
        </r>
      </text>
    </comment>
    <comment ref="M461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2 cốm </t>
        </r>
      </text>
    </comment>
    <comment ref="Q462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9 lụa , 13 sụn , chân , 4 mộc , 4 tai </t>
        </r>
      </text>
    </comment>
    <comment ref="M463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cốm , sụn , lụa </t>
        </r>
      </text>
    </comment>
    <comment ref="M464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giảm 2 cốm </t>
        </r>
      </text>
    </comment>
    <comment ref="M468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5 gà , 5 chân </t>
        </r>
      </text>
    </comment>
    <comment ref="M471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10 cốm , 5 sụn </t>
        </r>
      </text>
    </comment>
    <comment ref="M477" authorId="1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lấy thêm 10 gà , 5 tai , 5 mộc 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F83" authorId="0" shapeId="0">
      <text>
        <r>
          <rPr>
            <b/>
            <sz val="9"/>
            <color indexed="81"/>
            <rFont val="Tahoma"/>
            <charset val="1"/>
          </rPr>
          <t>Admin:</t>
        </r>
        <r>
          <rPr>
            <sz val="9"/>
            <color indexed="81"/>
            <rFont val="Tahoma"/>
            <charset val="1"/>
          </rPr>
          <t xml:space="preserve">
49069</t>
        </r>
      </text>
    </comment>
  </commentList>
</comments>
</file>

<file path=xl/sharedStrings.xml><?xml version="1.0" encoding="utf-8"?>
<sst xmlns="http://schemas.openxmlformats.org/spreadsheetml/2006/main" count="21010" uniqueCount="12153">
  <si>
    <t>Địa chỉ</t>
  </si>
  <si>
    <t>Nhóm KH, NCC</t>
  </si>
  <si>
    <t>Mã số thuế</t>
  </si>
  <si>
    <t>ZENMART</t>
  </si>
  <si>
    <t>CÔNG TY CỔ PHẦN ZEN APP</t>
  </si>
  <si>
    <t>59 Trần Thị Nghỉ, Phường 7, Quận Gò Vấp, Thành phố Hồ Chí Minh, Việt Nam</t>
  </si>
  <si>
    <t>MIENNAM</t>
  </si>
  <si>
    <t>0306182043-010</t>
  </si>
  <si>
    <t>YOUNGVIETNAM</t>
  </si>
  <si>
    <t>CÔNG TY TNHH ERNST &amp; YOUNG VIET NAM</t>
  </si>
  <si>
    <t>Số 2, đường Hải Triều, phường Bến Nghé, Quận 1, Tp.HCM</t>
  </si>
  <si>
    <t>0316694763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</si>
  <si>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</si>
  <si>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</si>
  <si>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</si>
  <si>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0300811802</t>
  </si>
  <si>
    <t>XNKVIETUC</t>
  </si>
  <si>
    <t>CÔNG TY TNHH ĐẦU TƯ THƯƠNG MẠI XNK VIỆT ÚC</t>
  </si>
  <si>
    <t>Số 19/50 Chợ Hàng, Phường Đông Hải, Quận Lê Chân, Hải Phòng</t>
  </si>
  <si>
    <t>0316519754</t>
  </si>
  <si>
    <t>XNKTRUONGHUNG</t>
  </si>
  <si>
    <t>CÔNG TY TNHH XUẤT NHẬP KHẨU TRƯỜNG HƯNG</t>
  </si>
  <si>
    <t>Số 91 Đồng Thiện, Phường Vĩnh Niệm, Quận Lê Chân, Hải Phòng, Việt Nam</t>
  </si>
  <si>
    <t>0201282379</t>
  </si>
  <si>
    <t>XNKAUVIETMY</t>
  </si>
  <si>
    <t>CÔNG TY TNHH THƯƠNG MẠI XUẤT NHẬP KHẨU ÂU VIỆT MỸ</t>
  </si>
  <si>
    <t>129/2C NGUYÊN HỒNG, PHƯỜNG 11, Q.BÌNH THẠNH, TP.HCM</t>
  </si>
  <si>
    <t>0201906429</t>
  </si>
  <si>
    <t>X20NAMDINH</t>
  </si>
  <si>
    <t>Chi nhánh Công ty cổ phần X20 - Xí nghiệp Dệt Nam Định</t>
  </si>
  <si>
    <t>Lô 1 Khu Công Nghiệp Hoà Xá TP Nam Định</t>
  </si>
  <si>
    <t>0312448774</t>
  </si>
  <si>
    <t>X20DETNAMDINH</t>
  </si>
  <si>
    <t>TỔNG CÔNG TY CỔ PHẦN DỆT MAY NAM ĐỊNH</t>
  </si>
  <si>
    <t>Số 43 Tô Hiệu, Phường Ngô Quyền, Thành phố Nam Định, Tỉnh Nam Định, Việt Nam</t>
  </si>
  <si>
    <t>0100109339007</t>
  </si>
  <si>
    <t>X20</t>
  </si>
  <si>
    <t>CÔNG TY TNHH MTV X20 NAM ĐỊNH</t>
  </si>
  <si>
    <t>Lô 1 KCN Hoà Xá - Xã Mỹ Xá - TP.Nam Định -Tỉnh Nam Định - Việt Nam</t>
  </si>
  <si>
    <t>0600019436</t>
  </si>
  <si>
    <t>WOWMART</t>
  </si>
  <si>
    <t>CÔNG TY TNHH THƯƠNG MẠI VÀ DỊCH VỤ WOWMART</t>
  </si>
  <si>
    <t>54/22/33 Bạch Đằng, Phường 2, Quận Tân Bình, Thành phố Hồ Chí Minh, Việt Nam</t>
  </si>
  <si>
    <t>0601139140</t>
  </si>
  <si>
    <t>winmart0001</t>
  </si>
  <si>
    <t>WINMART căn hộ Flora, Bình chánh</t>
  </si>
  <si>
    <t>MP2.001.02-03 Khu Căn hộ FLORA Mizuki, Xã Bình Hưng, Huyện Bình Chánh, HCM</t>
  </si>
  <si>
    <t>0316607552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</si>
  <si>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</si>
  <si>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</si>
  <si>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</si>
  <si>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</si>
  <si>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/>
  </si>
  <si>
    <t>winF209</t>
  </si>
  <si>
    <t xml:space="preserve">CN HÀ NỘI </t>
  </si>
  <si>
    <t>F209-F209 FWMP Hào Nam -40 Hào Nam, Phường Ô Chợ Dừa, Quận Đống Đa, TP. Hà Nội</t>
  </si>
  <si>
    <t>winF205</t>
  </si>
  <si>
    <t>CN HÀ NỘI - Wincommerce</t>
  </si>
  <si>
    <t>F205 - F205 FWMP HNI Shop R105-01 S16, OCP - Shop R105-01 S16, Vinhome Oceanpark, Trâu Quỳ, Gia Lâm, HN</t>
  </si>
  <si>
    <t>MIENNAM;WIN</t>
  </si>
  <si>
    <t>WINF054</t>
  </si>
  <si>
    <t>CN HCM - CÔNG TY CỔ PHẦN DỊCH VỤ THƯƠNG MẠI TỔNG HỢP WINCOMMERCE</t>
  </si>
  <si>
    <t>Số 8 đường số 3, KDC Đại Phúc, x.Bình Hưng, H.Bình Chánh, HCM</t>
  </si>
  <si>
    <t>0316689192</t>
  </si>
  <si>
    <t>winF010</t>
  </si>
  <si>
    <t>40 Hào Nam, Phường ô Chợ Dừa, Quận Đống Đa TP. Hà Nội Việt Nam (F010)</t>
  </si>
  <si>
    <t>win6991</t>
  </si>
  <si>
    <t>CN HÀ NỘI - wincommerce</t>
  </si>
  <si>
    <t xml:space="preserve"> Đường QL3, Thôn Xuân Sơn, Xã Trung Giã, Huyện Sóc Sơn, TP. Hà Nội</t>
  </si>
  <si>
    <t>win6990</t>
  </si>
  <si>
    <t>Kiốt số T1-TM3, Tầng 01, Toà T1, Dự án Nhà ở chung cư cao tầng tại ô đất CT2, Thị trấn Trâu Quỳ, gl</t>
  </si>
  <si>
    <t>win6978</t>
  </si>
  <si>
    <t>48 LK22-KĐT Vân Canh, Xã Vân Canh, Huyện Hoài Đức, TP. Hà Nội</t>
  </si>
  <si>
    <t>win6967</t>
  </si>
  <si>
    <t xml:space="preserve">49C Hàng Bún , Nguyễn Trung Trực , Ba Đình </t>
  </si>
  <si>
    <t>WIN6939</t>
  </si>
  <si>
    <t>CN HÀ NỘI - CÔNG TY CỔ PHẦN DỊCH VỤ THƯƠNG MẠI TỔNG HỢP WINCOMMERCE</t>
  </si>
  <si>
    <t>69 Ngô Xuân Quảng, Thị trấn Trâu Quỳ, Huyện Gia Lâm TP. Hà Nội</t>
  </si>
  <si>
    <t>MIENBAC;WIN</t>
  </si>
  <si>
    <t>win6929</t>
  </si>
  <si>
    <t>Thôn La Đồng, Xã Hợp Tiến, Huyện Mỹ Đức, TP. HÀ Nội</t>
  </si>
  <si>
    <t>win6923</t>
  </si>
  <si>
    <t>sàn S1, Khu Thương Mại Dịch Vụ Tầng 1, CT5C, Khu Đô Thị Mới Văn Khê, pHường La Khê, Quận Hà Đông, HN</t>
  </si>
  <si>
    <t>win6921</t>
  </si>
  <si>
    <t>CN HCM - wincommerce</t>
  </si>
  <si>
    <t>B8/29B Hưng Nhơn, X.Tân Kiên, H.Bình Chánh, HCM</t>
  </si>
  <si>
    <t>win6920</t>
  </si>
  <si>
    <t>28A Tây Lân, khu phố 7, P.Bình Trị Đông A, Q.Bình Tân, HCM</t>
  </si>
  <si>
    <t>win6919</t>
  </si>
  <si>
    <t>Số 116 Tây Tựu, Phường Tây Tựu, Quận Bắc Từ Liêm, HN</t>
  </si>
  <si>
    <t>win6900</t>
  </si>
  <si>
    <t>CN HCM - WINCOMMERCE</t>
  </si>
  <si>
    <t>220/110 Nguyễn Văn Khối, P. 9, Q. Gò Vấp TP. Hồ Chí Minh Việt Nam</t>
  </si>
  <si>
    <t>win6895</t>
  </si>
  <si>
    <t>SH2A, Tầng 1, Tòa nhà HH02 thuộc công trình Nhà ở cao tầng kết hợp DV TM Eco Lakeview, Số 32 Phố Đại Từ, P.Đại Kim, Q.Hoàng Mai, HN</t>
  </si>
  <si>
    <t>win6892</t>
  </si>
  <si>
    <t>Thôn Hạ Sở, Xã Hồng Sơn, Huyện Mỹ Đức, HN</t>
  </si>
  <si>
    <t>win6891</t>
  </si>
  <si>
    <t>Số 42 Nguyễn Đăng Phi, Thôn La Thạch, Xã Phương Đình, H. Đan Phượng, HN</t>
  </si>
  <si>
    <t>win6888</t>
  </si>
  <si>
    <t>Thôn Vị Thuỷ, Xã Thanh Mỹ, Thị xã Sơn Tây TP. Hà Nội</t>
  </si>
  <si>
    <t>WIN6886</t>
  </si>
  <si>
    <t>01.04 Tòa S10.03, Vinhomes Grand Park, 88 Phước Thiện, P. Long Bình, TP. Thủ Đức TP. Hồ Chí Minh Việt Nam</t>
  </si>
  <si>
    <t>win6883</t>
  </si>
  <si>
    <t>161 Phố Phú Nhi 2, Phường Phú Thịnh, Thị xã Sơn Tây, HN</t>
  </si>
  <si>
    <t>win6882</t>
  </si>
  <si>
    <t>S06 Tháp CENTRO, Newtatco Kosmo Tây Hồ, P.Xuân Tảo, Q.Bắc Từ Liêm, HN</t>
  </si>
  <si>
    <t>win6880</t>
  </si>
  <si>
    <t>Xóm 6, Xã Phúc Lâm, Huyện Mỹ Đức, HN</t>
  </si>
  <si>
    <t>WIN6875</t>
  </si>
  <si>
    <t>01.04 Tòa S7.02, Vinhomes Grand Park, 88 Phước Thiện, P. Long Bình, TP. Thủ Đức TP. Hồ Chí Minh Việt Nam</t>
  </si>
  <si>
    <t>win6873</t>
  </si>
  <si>
    <t>TM1 – Chung cư C1 Thành Công, Phường Thành Công, Quận Ba Đình, HN</t>
  </si>
  <si>
    <t>win6872</t>
  </si>
  <si>
    <t>Tầng 1, Tòa nhà HH2 Bắc Hà, Phố Tố Hữu, Phường Nhân Chính, Quận Thanh Xuân, HN</t>
  </si>
  <si>
    <t>win6869</t>
  </si>
  <si>
    <t>33 Mai Hắc Đế, P.15, Q.8, HCM</t>
  </si>
  <si>
    <t>win6866</t>
  </si>
  <si>
    <t>Thôn Ngọc Nhị, Xã Cẩm Lĩnh, Huyện Ba Vì, HN</t>
  </si>
  <si>
    <t>win6863</t>
  </si>
  <si>
    <t>60 Liên khu 10-11, P.Bình Trị Đông, Q.Bình Tân, HCM</t>
  </si>
  <si>
    <t>win6859</t>
  </si>
  <si>
    <t>03.04 CC TopazHome 2, đường 154, P.Tân Phú, Tp.Thủ Đức, HCM</t>
  </si>
  <si>
    <t>win6858</t>
  </si>
  <si>
    <t>Đội 6 Quảng Yên, Xã Yên Sơn, Huyện Quốc Oai, HN</t>
  </si>
  <si>
    <t>win6857</t>
  </si>
  <si>
    <t>Thôn Thượng, Xã Bích Hòa, Huyện Thanh Oai, HN</t>
  </si>
  <si>
    <t>WIN6856</t>
  </si>
  <si>
    <t>xóm 3, Thôn Hội xá, Xã Hương Sơn, Huyện Mỹ Đức, TP. Hà Nội</t>
  </si>
  <si>
    <t>WIN6852</t>
  </si>
  <si>
    <t>số 23 ngõ 214 Nguyễn Xiển, Phường Hạ Đình, Quận Thanh Xuân, TP. Hà Nội</t>
  </si>
  <si>
    <t>win6849</t>
  </si>
  <si>
    <t>Thôn 5, Xã Ba Trại, Huyện Ba Vì, HN</t>
  </si>
  <si>
    <t>win6848</t>
  </si>
  <si>
    <t>Số 7 Ngõ 12 Đường Phú Minh, Phường Minh Khai, Quận Bắc Từ Liêm, HN</t>
  </si>
  <si>
    <t>win6847</t>
  </si>
  <si>
    <t>158 Nguyễn Thái Học, Thị trấn Phùng, Huyện Đan Phượng, HN</t>
  </si>
  <si>
    <t>win6846</t>
  </si>
  <si>
    <t>275 An Dương Vương, khu phố 4, P.An Lạc, Q.Bình Tân, HCM</t>
  </si>
  <si>
    <t>win6843</t>
  </si>
  <si>
    <t>1400 Tỉnh Lộ 7, Ấp Chợ Cũ, X.An Nhơn Tây, H.Củ Chi, HCM</t>
  </si>
  <si>
    <t>win6831</t>
  </si>
  <si>
    <t>174 Dương Đình Hội, P.Phước Long B, TP.Thủ Đức (Q. 9 cũ), HCM</t>
  </si>
  <si>
    <t>win6830</t>
  </si>
  <si>
    <t>129/3 Trịnh Thị Miếng, X.Thới Tam Thôn, H.Hóc Môn, HCM</t>
  </si>
  <si>
    <t>win6829</t>
  </si>
  <si>
    <t>A10/27 Ấp 1 Quốc lộ 50, X.Bình Hưng, H.Bình Chánh, HCM</t>
  </si>
  <si>
    <t>win6826</t>
  </si>
  <si>
    <t>CN HCM - Wincommerce</t>
  </si>
  <si>
    <t>121-123-125-127 Nguyễn Quý Anh, P.Tân Sơn Nhì, Q.Tân Phú, HCM</t>
  </si>
  <si>
    <t>win6824</t>
  </si>
  <si>
    <t>8/17 Đông Thạnh 3, X.Đông Thạnh, H.Hóc Môn, HCM</t>
  </si>
  <si>
    <t>win6823</t>
  </si>
  <si>
    <t>Lô G17, Khu nhà ở Bình Chiểu, KP.2, P.Bình Chiểu, TP.Thủ Đức, HCM</t>
  </si>
  <si>
    <t>win6807</t>
  </si>
  <si>
    <t>CN HÀ NỘI - WINCOMMERCE</t>
  </si>
  <si>
    <t>Số 268A Phố Đội Cấn, Phường Cống Vị, Quận Ba Đình, HN</t>
  </si>
  <si>
    <t>win6803</t>
  </si>
  <si>
    <t>22 Đường số 25, P.Linh Đông, TP.Thủ Đức, HCM</t>
  </si>
  <si>
    <t>win6802</t>
  </si>
  <si>
    <t>B-TM01, CC Harmona, 21 Trương Công Định, P.14, Q.Tân Bình, HCM</t>
  </si>
  <si>
    <t>win6795</t>
  </si>
  <si>
    <t>3/22A Đông Thạnh 2-3-1, X.Đông Thạnh, H.Hóc Môn, HCM</t>
  </si>
  <si>
    <t>win6794</t>
  </si>
  <si>
    <t>Thôn Hiền Lương, Xã An Tiến, huyện Mỹ Đức, HN</t>
  </si>
  <si>
    <t>win6788</t>
  </si>
  <si>
    <t>Lô 37-TTTM1, Khu đô thị mới hai bên đường Lê Trọng Tấn, Phường Dương Nội, Quận Hà Đông, HN</t>
  </si>
  <si>
    <t>win6782</t>
  </si>
  <si>
    <t>0.06, CC Carillon 5, 262/3 Lũy Bán Bích, P.Hòa Thạnh, Q.Tân Phú, HCM</t>
  </si>
  <si>
    <t>win6781</t>
  </si>
  <si>
    <t>A0.02, Tầng trệt, Khu A, Cao ốc Hưng Phát, 928 Lê Văn Lương, X.Phước Kiểng, H.Nhà Bè, HCM</t>
  </si>
  <si>
    <t>win6777</t>
  </si>
  <si>
    <t>Số nhà 39 Ngõ 192 Phố Lê Trọng Tấn, Phường Định Công, Quận Thanh Xuân, HN</t>
  </si>
  <si>
    <t>win6776</t>
  </si>
  <si>
    <t xml:space="preserve">TM10,11 Tầng 1+2 Tòa H# , khu nhà ở xã hội tại Ô đất B8 , NXH khu Công viên công nghệ phần mềm HN, Long Biên </t>
  </si>
  <si>
    <t>win6774</t>
  </si>
  <si>
    <t>Số 28 Yên Hòa, Tổ 14 Yên Nghĩa, Phường Yên Nghĩa, Q.Hà Đông, HN</t>
  </si>
  <si>
    <t>win6770</t>
  </si>
  <si>
    <t>Kiot TMDV – B07 Tecco Diamond, KĐT Tứ Hiệp, Xã Tứ Hiệp, Huyện Thanh Trì, HN</t>
  </si>
  <si>
    <t>win6768</t>
  </si>
  <si>
    <t>332 Lũng Kênh, Xã Đức Giang , Huyện Hoài Đức, HN</t>
  </si>
  <si>
    <t>win6760</t>
  </si>
  <si>
    <t>Số 164 đường 72, Phương Quan, Xã Vân Côn, Huyện Hoài Đức, HN</t>
  </si>
  <si>
    <t>win6757</t>
  </si>
  <si>
    <t>662 Tên Lửa, KP.1, P.Bình Trị Đông B, Q.Bình Tân, HCM</t>
  </si>
  <si>
    <t>win6754</t>
  </si>
  <si>
    <t>01S5A, Khối nhà S6 (S6.1+ S6.2), Khu Vinhomes Symphony, Lô đất G4*-HH16, Phường Phúc Lợi, Quận Long Biên, HN</t>
  </si>
  <si>
    <t>WIN6744</t>
  </si>
  <si>
    <t>15 Đường số 1, P. Bình Hưng Hòa A, Q. Bình Tân, HCM</t>
  </si>
  <si>
    <t>win6743</t>
  </si>
  <si>
    <t>Ô thương mại dịch vụ 4 ( Tầng 1) Thuộc tòa nhà T4 Thăng Long, Huyện Hoài Đức, HN</t>
  </si>
  <si>
    <t>win6739</t>
  </si>
  <si>
    <t>Chợ Đầu Đê, Xã Tiến Thịnh, Huyện Mê Linh, HN</t>
  </si>
  <si>
    <t>win6738</t>
  </si>
  <si>
    <t>TDP Nguyên Xá 1, Phường Minh Khai, Quận Bắc Từ Liêm, HN</t>
  </si>
  <si>
    <t>win6735</t>
  </si>
  <si>
    <t>9A Thoại Ngọc Hầu, P.Hòa Thạnh, Q.Tân Phú, HCM</t>
  </si>
  <si>
    <t>WIN6734</t>
  </si>
  <si>
    <t>117 – 119 Trần Văn Kiểu, P.10, Q.6, HCM</t>
  </si>
  <si>
    <t>win6728</t>
  </si>
  <si>
    <t>Số 55 Đường 422 Xã Tân Lập, Huyện Đan Phượng, HN</t>
  </si>
  <si>
    <t>win6722</t>
  </si>
  <si>
    <t>số B3-Lô B-TT1, Khu nhà ở Bộ Tư lệnh Thủ Đô Hà Nội, Phường Yên Nghĩa, Quận Hà Đông, HN</t>
  </si>
  <si>
    <t>win6713</t>
  </si>
  <si>
    <t>Kiot 01,02,25,26, Tầng 1 - Tòa CT1B, trục đường 5 kéo dài, Phường Thượng Thanh, Quận Long Biên, HN</t>
  </si>
  <si>
    <t>win6711</t>
  </si>
  <si>
    <t>SL9 Cư Xá Phú Lâm A, P.12, Q.6, HCM</t>
  </si>
  <si>
    <t>win6710</t>
  </si>
  <si>
    <t>137 Lương Thế Vinh, P.Tân Thới Hòa, Q.Tân Phú, HCM</t>
  </si>
  <si>
    <t>WIN6709</t>
  </si>
  <si>
    <t>34 Tạ Hiện, P.Thạnh Mỹ Lợi, TP.Thủ Đức</t>
  </si>
  <si>
    <t>win6705</t>
  </si>
  <si>
    <t>Shop 01.17, CC S3.05 Khu A, 512 Nguyễn Xiển, P. Long Thạnh Mỹ, TP. Thủ Đức, HCM</t>
  </si>
  <si>
    <t>WIN6702</t>
  </si>
  <si>
    <t>34 Hoàng Hoa Thám, P.7, Q.Bình Thạnh, HCM</t>
  </si>
  <si>
    <t>win6697</t>
  </si>
  <si>
    <t>18 Hàng Than, Phường Nguyễn Trung Trực, Quận Ba Đình, HN</t>
  </si>
  <si>
    <t>win6695</t>
  </si>
  <si>
    <t xml:space="preserve">THA 163-165 Trần Hưng Đạo </t>
  </si>
  <si>
    <t>win6694</t>
  </si>
  <si>
    <t>0.03 Tầng 01, Chung cư CC1, khối HQ4, Khu 2-Khu tái định cư, Bến Lức-Khu chức năng số 17- KĐT mới Na T. Phố, Ấp 3, Xã An Phú Tây, Bình Chánh, HCM</t>
  </si>
  <si>
    <t>win6689</t>
  </si>
  <si>
    <t>LK9-39 Khu Đô Thị mới Văn Phú, Phường Phú La, Quận Hà Đông, HN</t>
  </si>
  <si>
    <t>win6684</t>
  </si>
  <si>
    <t>Số 4 Ngõ 167 Phương Mai, Phường Phương Mai, Quận Đống Đa, HN</t>
  </si>
  <si>
    <t>win6683</t>
  </si>
  <si>
    <t>Thôn Ứng Hòa, Xã Lam Điền, Huyện Chương Mỹ, HN</t>
  </si>
  <si>
    <t>win6682</t>
  </si>
  <si>
    <t>34/5B Trung Mỹ - Tân Xuân, Ấp Mỹ Huề, X.Trung Chánh, H.Hóc Môn, HCM</t>
  </si>
  <si>
    <t>win6677</t>
  </si>
  <si>
    <t>Thôn Yên Lạc 1, Xã Cần Kiệm, Huyện Thạch Thất, HN</t>
  </si>
  <si>
    <t>win6676</t>
  </si>
  <si>
    <t>Thôn Yên Thành, Xã Tản Lĩnh, Huyện Ba Vì, HN</t>
  </si>
  <si>
    <t>WIN6675</t>
  </si>
  <si>
    <t>148 Đường số 9, P. 16, Q.Gò Vấp, HCM</t>
  </si>
  <si>
    <t>win6674</t>
  </si>
  <si>
    <t>302 – 304 Nguyễn Thị Kiểu, P.Hiệp Thành, Q.12, HCM</t>
  </si>
  <si>
    <t>win6673</t>
  </si>
  <si>
    <t>Chung cư HQC plaza, Lô CC1, Đường Nguyễn Văn Linh, xã An Phú Tây, Huyện Bình Chánh, HCM</t>
  </si>
  <si>
    <t>WIN6671</t>
  </si>
  <si>
    <t>Số 150 Phố Kim Anh, Xã Thanh Xuân, Huyện Sóc Sơn, HN</t>
  </si>
  <si>
    <t>WIN6670</t>
  </si>
  <si>
    <t>172/16A-18 An Phú Đông 09, P.An Phú Đông, Q.12, HCM</t>
  </si>
  <si>
    <t>MIENBAC; WIN</t>
  </si>
  <si>
    <t>win6668</t>
  </si>
  <si>
    <t>Số 94, Thôn Dũng Tiến, Xã Kim Thư, Huyện Thanh Oai, HN</t>
  </si>
  <si>
    <t>win6665</t>
  </si>
  <si>
    <t xml:space="preserve">VPC Duy Phiên , Tam Dương </t>
  </si>
  <si>
    <t>win6664</t>
  </si>
  <si>
    <t>Thôn Hòa Bình, Xã Hoàng Văn Thụ, Huyện Chương Mỹ, HN</t>
  </si>
  <si>
    <t>win6663</t>
  </si>
  <si>
    <t>SH B4 tòa CT6B, Khu đô thị mới Dương Nội, Phường Dương Nội, Quận Hà Đông, HN</t>
  </si>
  <si>
    <t>WIN6662</t>
  </si>
  <si>
    <t>12 – 12A Chiến Lược, P.Bình Trị Đông, Q.Bình Tân, HCM</t>
  </si>
  <si>
    <t>WIN6658</t>
  </si>
  <si>
    <t>47/8 Nguyễn Hữu Tiến. P.Tây Thạnh, Q.Tân Phú, HCM</t>
  </si>
  <si>
    <t>WIN6646</t>
  </si>
  <si>
    <t>Số 60 Lê Trọng Tấn, Phường Khương Mai, Quận Thanh Xuân, HN</t>
  </si>
  <si>
    <t>win6639</t>
  </si>
  <si>
    <t>114 Ngõ 14 Quỳnh Lôi, Phường Quỳnh Mai, Quận Hai Bà Trưng, HN</t>
  </si>
  <si>
    <t>win6634</t>
  </si>
  <si>
    <t>V3–B01, Khu đô thị mới An Hưng, Phường La Khê, Quận Hà Đông, HN</t>
  </si>
  <si>
    <t>WIN6629</t>
  </si>
  <si>
    <t>Thôn Ấp Tó, Xã Uy Nỗ, Huyện Đông Anh, HN</t>
  </si>
  <si>
    <t>win6618</t>
  </si>
  <si>
    <t>666/72 Đường 3 Tháng 2, P.14, Q.10, HCM</t>
  </si>
  <si>
    <t>WIN6615</t>
  </si>
  <si>
    <t>B13/29B Ấp 2C X. Vĩnh Lộc B, H. Bình Chánh, HCM</t>
  </si>
  <si>
    <t>WIN6614</t>
  </si>
  <si>
    <t>Thôn Bặt Ngõ, Xã Liên Bạt, Huyện Ứng Hòa, HN</t>
  </si>
  <si>
    <t>win6613</t>
  </si>
  <si>
    <t>Số 35 Đông Khê, Cụm 3, Xã Đan Phượng, Huyện Đan Phượng, HN</t>
  </si>
  <si>
    <t>win6610</t>
  </si>
  <si>
    <t>Thôn Bờ Thồng, Xã Tuy Lai, Huyện Mỹ Đức, HN</t>
  </si>
  <si>
    <t>win6606</t>
  </si>
  <si>
    <t>01.05 Tòa S6.05, Vinhomes Grand Park, 88 Phước Thiện, P.Long Trường, Q.9, HCM</t>
  </si>
  <si>
    <t>WIN6596</t>
  </si>
  <si>
    <t>39 Đườg Ấp Chiến Lược, KP4, P. Bình Hưng Hòa A, Q. Bình Tân, HCM</t>
  </si>
  <si>
    <t>win6591</t>
  </si>
  <si>
    <t>CC The Mansion khu A, đường số 7, KDC 13E, X. Phong Phú, Bình Chánh, HCM</t>
  </si>
  <si>
    <t>WIN6585</t>
  </si>
  <si>
    <t>Thôn Nhồi Dưới, Xã Cổ Loa, Huyện Đông Anh, HN</t>
  </si>
  <si>
    <t>WIN6570</t>
  </si>
  <si>
    <t>Thôn Động Phí, Xã Phương Tú, Huyện Ứng Hòa, HN</t>
  </si>
  <si>
    <t>win6569</t>
  </si>
  <si>
    <t>Thôn Nội Đồng, Xã Đại Thịnh, Huyện Mê Linh, HN</t>
  </si>
  <si>
    <t>WIN6566</t>
  </si>
  <si>
    <t>Tầng 1, Khu A Cao Ốc Phú Hoàng Anh, Nguyễn Hữu Thọ, Q.7, HCM</t>
  </si>
  <si>
    <t>WIN6565</t>
  </si>
  <si>
    <t>12/1 đường TL27, Khu phố 3, Phường Thạnh Lộc, Quận 12, HCM</t>
  </si>
  <si>
    <t>win6558</t>
  </si>
  <si>
    <t>Căn hộ CC số A0101, Khu căn hộ cao cấp Hoàng Anh, 357 Lê Văn Lương, P.Tân Quy, Q.7, HCM</t>
  </si>
  <si>
    <t>win6548</t>
  </si>
  <si>
    <t>Số nhà 366, Xóm Liên Kết, Thôn Trung, Xã Cao Viên, huyện Thanh Oai, Hà Nội</t>
  </si>
  <si>
    <t>WIN6546</t>
  </si>
  <si>
    <t>200 Quyết Thắng, Tổ 8, Phường Yên Nghĩa, Quận Hà Đông, HN</t>
  </si>
  <si>
    <t>WIN6545</t>
  </si>
  <si>
    <t>70 Tây Hòa, P. Phước Long A, TP. Thủ Đức, TP. HCM</t>
  </si>
  <si>
    <t>WIN6544</t>
  </si>
  <si>
    <t>1 Đường số 38, P. Hiệp Bình Chánh, TP. Thủ Đức, HCM</t>
  </si>
  <si>
    <t>WIN6543</t>
  </si>
  <si>
    <t>Thôn 5, Xã Vân Phúc, Huyện Phúc Thọ, HN</t>
  </si>
  <si>
    <t>WIN6542</t>
  </si>
  <si>
    <t>Ô 05 tầng 1 tòa nhà B Dự án Cụm công trình nhà ở IA20 khu đô thị Nam Thăng Long, Phường Đông Ngạc, Q.Bắc Từ Liêm, HN</t>
  </si>
  <si>
    <t>WIN6528</t>
  </si>
  <si>
    <t>Thôn Đồng Du, Xã Hợp Đồng, Huyện Chương Mỹ, TP. Hà Nội</t>
  </si>
  <si>
    <t>WIN6518</t>
  </si>
  <si>
    <t>CC Eco Green, Đ. Nguyễn Văn Linh, P.Tân Thuận Tây, Q.7, HCM</t>
  </si>
  <si>
    <t>WIN6509</t>
  </si>
  <si>
    <t>AK5-000.06 TẠI (TẦNG TRỆT), KHU CH FLORA- DA AKARI CITY (CCCT BLOCK D AKARI HOÀNG NAM), P. AN LẠC, QUẬN BÌNH TÂN, TP. HCM</t>
  </si>
  <si>
    <t>WIN6508</t>
  </si>
  <si>
    <t>CH số AK04-000.02, Tháp T4 - Block D, CC Hoàng Nam (Akari City), P. An Lạc, Q. Bình Tân, HCM</t>
  </si>
  <si>
    <t>WIN6507</t>
  </si>
  <si>
    <t>Tầng trệt Block B, khu DC Tầm Nhìn (Vision), 96 Trần Đại Nghĩa, P.Tân Tạo A, Q.Bình Tân, HCM</t>
  </si>
  <si>
    <t>win6506</t>
  </si>
  <si>
    <t>973 đường Nguyễn Duy Trinh, Ấp Tân Lập, P.Bình Trưng Đông, TP.Thủ Đức, HCM</t>
  </si>
  <si>
    <t>WIN6505</t>
  </si>
  <si>
    <t>309 Nguyễn Thị Rành, Ấp Xóm Mới, X.Trung Lập Hạ, Huyện Củ Chi, HCM</t>
  </si>
  <si>
    <t>win6502</t>
  </si>
  <si>
    <t>Shophouse CT3DV-TM24,25 IEC Residences, Xã Tứ Hiệp, Huyện Thanh Trì, HN</t>
  </si>
  <si>
    <t>WIN6500</t>
  </si>
  <si>
    <t>63 Phạm Hữu Tâm, TT.Củ Chi, H.Củ Chi, HCM</t>
  </si>
  <si>
    <t>WIN6489</t>
  </si>
  <si>
    <t>Xóm Đồng Thố, Thôn 4, Xã Hồng Kỳ, Huyện Sóc Sơn, HN</t>
  </si>
  <si>
    <t>win6486</t>
  </si>
  <si>
    <t>Số 165 Đường Hồng Hà, Xã Hồng Hà, Huyện Đan Phượng, TP. Hà Nội</t>
  </si>
  <si>
    <t>WIN6485</t>
  </si>
  <si>
    <t>Số 95 Giang Cao, Xã Bát Tràng, Huyện Gia Lâm, HN</t>
  </si>
  <si>
    <t>win6482</t>
  </si>
  <si>
    <t>Chợ Cấn Thượng, Xã Cấn Hữu, Huyện Quốc Oai, HN</t>
  </si>
  <si>
    <t>win6481</t>
  </si>
  <si>
    <t>42 Đường Trung Tâm, Xã Thọ An, Huyện Đan Phượng, HN</t>
  </si>
  <si>
    <t>win6478</t>
  </si>
  <si>
    <t>2398 Phạm Thế Hiển, Phường 6, Quận 8, HCM</t>
  </si>
  <si>
    <t>WIN6477</t>
  </si>
  <si>
    <t>Xóm 4, Thôn Đinh Xuyên, Xã Hòa Nam, Huyện Ứng Hòa, HN</t>
  </si>
  <si>
    <t>win6476</t>
  </si>
  <si>
    <t>Thôn Bạch Trữ, Xã Tiến Thắng, Huyện Mê Linh, HN</t>
  </si>
  <si>
    <t>WIN6473</t>
  </si>
  <si>
    <t>80 Nguyễn Thị Tiệp, ẤP. Tây, X.Tân An Hội, H.Củ Chi, HCM</t>
  </si>
  <si>
    <t>WIN6469</t>
  </si>
  <si>
    <t>P. Bình Hưng Hòa A38 Đ. số 18B, KP. 22, P.Bình Hưng Hòa A, Q.Bình Tân, HCM</t>
  </si>
  <si>
    <t>WIN6468</t>
  </si>
  <si>
    <t>330 Nguyễn Thượng Hiền, P. 05, Q. Phú Nhuận, HCM</t>
  </si>
  <si>
    <t>win6466</t>
  </si>
  <si>
    <t>Xóm 4 Tình Lam, Xã Đại Thành, Huyện Quốc Oai, HN</t>
  </si>
  <si>
    <t>WIN6465</t>
  </si>
  <si>
    <t>Cụm 11, Xã Võng Xuyên, H.Phúc Thọ, HN</t>
  </si>
  <si>
    <t>WIN6463</t>
  </si>
  <si>
    <t>Tầng trệt lô E mã E1-09 Tòa nhà Belleza, Phạm Hữu Lầu, P.Phú Mỹ, Q.7, HCM</t>
  </si>
  <si>
    <t>win6462</t>
  </si>
  <si>
    <t>Thôn Khê Ngoại 1, Xã Văn Khê, Huyện Mê Linh, HN</t>
  </si>
  <si>
    <t>WIN6461</t>
  </si>
  <si>
    <t>01.17 tòa S9.01 Vinhomes Grand Park, 88 Đ. Phước Thiện, KP. Phước Thiện, P. Long Bình, TP. Thủ Đức, TP. Hồ Chí Minh Việt Nam</t>
  </si>
  <si>
    <t>WIN6456</t>
  </si>
  <si>
    <t>116 C2 Trung Tự, Đ. Phạm Ngọc Thạch, P.Kim Liên, Q.Đống đa, HN</t>
  </si>
  <si>
    <t>WIN6455</t>
  </si>
  <si>
    <t>136 Phố Hát, Xã Hát Môn, Huyện Phúc Thọ, TP. Hà Nội H. Phúc Thọ, HN</t>
  </si>
  <si>
    <t>WIN6453</t>
  </si>
  <si>
    <t>Villa II-14, Dự án khu nhà ở và trung tâm Thương mại, P. Hà Cầu, Q. Hà Đông, TP. Hà Nội</t>
  </si>
  <si>
    <t>win6444</t>
  </si>
  <si>
    <t>Thôn Trung, Xã Thượng Lâm, Huyện Mỹ Đức, HN</t>
  </si>
  <si>
    <t>WIN6443</t>
  </si>
  <si>
    <t>Thôn 2, Xã Đại Yên, Huyện Chương Mỹ, HN</t>
  </si>
  <si>
    <t>win6441</t>
  </si>
  <si>
    <t>Xóm 3, Thôn Yên Nội, Xã Đồng Quang, Huyện Quốc Oai, HN</t>
  </si>
  <si>
    <t>win6440</t>
  </si>
  <si>
    <t>288 Đường Xuân Khanh, Phường Xuân Khanh, Thị xã Sơn Tây, HN</t>
  </si>
  <si>
    <t>WIN6437</t>
  </si>
  <si>
    <t>173/23/100 đ. Khuông Việt, P. Phú Trung, Q. Tân Phú, HCM</t>
  </si>
  <si>
    <t>win6435</t>
  </si>
  <si>
    <t>343 Đường Xã Thanh Cao, Thôn Thanh Thần, Xã Thanh Cao, H.Thanh Oai, HN</t>
  </si>
  <si>
    <t>WIN6430</t>
  </si>
  <si>
    <t>Thôn Vệ Sơn Đông, Xã Tân Minh, Huyện Sóc Sơn, HN</t>
  </si>
  <si>
    <t>WIN6429</t>
  </si>
  <si>
    <t>B.007 CC Citisoho, Đường 35-CL, P.Cát Lái, Q.2, HCM</t>
  </si>
  <si>
    <t>WIN6424</t>
  </si>
  <si>
    <t>Thôn 4, Xã Hạ Bằng, Huyện Thạch Thất, HN</t>
  </si>
  <si>
    <t>win6423</t>
  </si>
  <si>
    <t>Chợ Tam Hưng, Thôn Song Khê, x.Tam Hưng, h.Thanh Oai, HN</t>
  </si>
  <si>
    <t>WIN6422</t>
  </si>
  <si>
    <t>tòa nhà Sunrise Riverside tầng 1, tháp I, Ấp  5, X.Phước Kiển, H.Nhà Bè, HCM</t>
  </si>
  <si>
    <t>WIN6421</t>
  </si>
  <si>
    <t>Căn hộ chung cư số B0.01 Khối B, thuộc Khu dân cư Green Valley (Lô Md2-2), P.Tân Phú, Q.7, HCM</t>
  </si>
  <si>
    <t>WIN6416</t>
  </si>
  <si>
    <t>A2 Block A, Chung cư Tecco Town, 4449 Nguyễn Cửu Phú, Bình chánh, HCM</t>
  </si>
  <si>
    <t>WIN6415</t>
  </si>
  <si>
    <t>RS2-SH.13 tại tầng 01+02 thuộc Tháp RS2 thuộc Cao ốc Khu TMDV &amp; CH số 239 -241 và 278 đ. Hòa Bình, P. Hiệp Tân, Q. Tân Phú, HCM</t>
  </si>
  <si>
    <t>WIN6410</t>
  </si>
  <si>
    <t>54C Nguyễn Thị Nỉ, ấp Hội Thạnh, xã Trung An, huyện Củ Chi, HCM</t>
  </si>
  <si>
    <t>WIN6409</t>
  </si>
  <si>
    <t>Số C5/BC68, Đg Tân Liêm, KĐC số 4, X. Phong Phú, H. Bình Chánh, HCM</t>
  </si>
  <si>
    <t>WIN6408</t>
  </si>
  <si>
    <t>E2/6N Đường Thới Hòa, Ấp 5A,  X.Vĩnh Lộc A, H.Bình Chánh, HCM</t>
  </si>
  <si>
    <t>win6405</t>
  </si>
  <si>
    <t>Số 40 Thôn Cao Trung, X.Đức Giang, H.Hoài Đức, HN</t>
  </si>
  <si>
    <t>WIN6403</t>
  </si>
  <si>
    <t>Thôn Đông Viên, X.Hữu Văn, H.Chương Mỹ, HN</t>
  </si>
  <si>
    <t>win6402</t>
  </si>
  <si>
    <t>Thôn Yến Vỹ, X.Hương Sơn, H.Mỹ Đức, HN</t>
  </si>
  <si>
    <t>WIN6400</t>
  </si>
  <si>
    <t>Xóm Chợ, Xã Cổ Loa, Huyện Đông Anh, HN</t>
  </si>
  <si>
    <t>WIN6394</t>
  </si>
  <si>
    <t>BT01-6 , Khu Cổ Ngựa, KĐT Mỗ Lao, P.Mộ Lao, HN</t>
  </si>
  <si>
    <t>WIN6389</t>
  </si>
  <si>
    <t>31/55 Ung Văn Khiêm, P.25, Q.Bình Thạnh, HCM</t>
  </si>
  <si>
    <t>WIN6387</t>
  </si>
  <si>
    <t>Số 36C Lý Nam Đế, Phường Cửa Đông, Quận Hoàn Kiếm, HN</t>
  </si>
  <si>
    <t>WIN6382</t>
  </si>
  <si>
    <t>8/1A Khu phố 4, TT.Hóc Môn, H.Hóc Môn, HCM</t>
  </si>
  <si>
    <t>WIN6380</t>
  </si>
  <si>
    <t>Số 29 Đường Thành, Phường Cửa Đông, Quận Hoàn Kiếm, HN</t>
  </si>
  <si>
    <t>WIN6379</t>
  </si>
  <si>
    <t>SHA-110 Tầng 1 Tòa nhà A2, Khu đô thị Nam Thăng Long, Phường Đông Ngạc, Quận Bắc Từ Liêm, HN</t>
  </si>
  <si>
    <t>win6376</t>
  </si>
  <si>
    <t>Số 136 Yên Phúc, P. Phúc La, Q. Hà Đông, HN</t>
  </si>
  <si>
    <t>WIN6373</t>
  </si>
  <si>
    <t>WM+ HCM Căn hộ C00.01, tầng 1 (tầng trệt), Khối C thuộc dự án HOF-HQC Hồ Học Lãm, số 35 Hồ Học Lãm, P.An Lạc, Q.Bình Tân, HCM</t>
  </si>
  <si>
    <t>WIN6368</t>
  </si>
  <si>
    <t>Thôn Chẩn Kỳ, X. Trung Tú, H. Ứng Hòa, HN</t>
  </si>
  <si>
    <t>win6359</t>
  </si>
  <si>
    <t>33/23 Gò Cát, P. Phú Hữu, TP. Thủ Đức, TP. HCM TP. Hồ Chí Minh Việt Nam</t>
  </si>
  <si>
    <t>WIN6350</t>
  </si>
  <si>
    <t>22 - G4 Đường 53, P. Tân Phong, Q. P.Tân Phong, Q.7, HCM</t>
  </si>
  <si>
    <t>WIN6343</t>
  </si>
  <si>
    <t>66 Bình Lợi, P. 13, Q. Bình Thạnh, HCM</t>
  </si>
  <si>
    <t>WIN6340</t>
  </si>
  <si>
    <t>Số 8 đường số 3, KDC Đại Phúc, x.Bình Hưng, h.Bình Chánh, HCM</t>
  </si>
  <si>
    <t>win6332</t>
  </si>
  <si>
    <t>Số 41 Đường Văn Tiến Dũng, P.Phúc Diễn, Q.Bắc Từ Liêm, HN</t>
  </si>
  <si>
    <t>win6327</t>
  </si>
  <si>
    <t>613 Phố Mía, Xã Đường Lâm, Thị xã Sơn Tây, HN</t>
  </si>
  <si>
    <t>WIN6323</t>
  </si>
  <si>
    <t>Số 176 Ngõ 193 Phú Diễn, Phường Phú Diễn, Quận Bắc Từ Liêm, HN</t>
  </si>
  <si>
    <t>win6322</t>
  </si>
  <si>
    <t>98 Đồng Hương, Thị trấn Quốc Oai, Huyện Quốc Oai, HN</t>
  </si>
  <si>
    <t>WIN6321</t>
  </si>
  <si>
    <t>Số 118 Hòa Sơn, Thị Trấn Chúc Sơn, Huyện Chương Mỹ, HN</t>
  </si>
  <si>
    <t>WIN6319</t>
  </si>
  <si>
    <t>60/14 Lâm Văn Bền, KP4, P.Tân Kiểng, Q.7, HCM</t>
  </si>
  <si>
    <t>WIN6316</t>
  </si>
  <si>
    <t>113 - 115 Đặng Thùy Trâm, P.13, Q.Bình Thạnh, HCM</t>
  </si>
  <si>
    <t>win6315</t>
  </si>
  <si>
    <t>Thôn Quỳnh Đô, Xã Vĩnh Quỳnh, Huyện Thanh Trì, HN</t>
  </si>
  <si>
    <t>WIN6314</t>
  </si>
  <si>
    <t>103 Sài Đồng, Phường Sài Đồng, Quận Long Biên, HN</t>
  </si>
  <si>
    <t>WIN6312</t>
  </si>
  <si>
    <t>CHI NHÁNH HÀ NỘI - CÔNG TY CỔ PHẦN DỊCH VỤ THƯƠNG MẠI TỔNG HỢP WINCOMMERCE</t>
  </si>
  <si>
    <t>Thôn Thiết Bình, Xã Vân Hà, H.Đông Anh, HN</t>
  </si>
  <si>
    <t>WIN6305</t>
  </si>
  <si>
    <t>64 Yên Thế, Phường 2, Quận Tân Bình, HCM</t>
  </si>
  <si>
    <t>WIN6295</t>
  </si>
  <si>
    <t>Shophouse 18-19, Tòa nhà White House thuộc Dự án Sunwah Pearl, 90 Nguyễn Hữu Cảnh, P. 22, Q. Bình Thạnh, HCM</t>
  </si>
  <si>
    <t>win6293</t>
  </si>
  <si>
    <t>Thôn Tân Phú Mỹ, Xã Vật Lại, Huyện Ba Vì, HN</t>
  </si>
  <si>
    <t>WIN6291</t>
  </si>
  <si>
    <t>PTO Hoa Khê, Cẩm Khê</t>
  </si>
  <si>
    <t>WIN6289</t>
  </si>
  <si>
    <t>Tầng 1, Chân đế chung cư Thăng Long Tower đường Mạc Thái Tổ, Tổ 50, Phường Yên Hòa, Quận Cầu Giấy, HN</t>
  </si>
  <si>
    <t>WIN6281</t>
  </si>
  <si>
    <t>PTO 425-427 Lạc Long quân</t>
  </si>
  <si>
    <t>WIN6279</t>
  </si>
  <si>
    <t>244 Điện Biên Phủ, P.17, Q.Bình Thạnh, HCM</t>
  </si>
  <si>
    <t>WIN6278</t>
  </si>
  <si>
    <t>243 Tỉnh Lộ 15, X.Tân Thạnh Đông, HCM</t>
  </si>
  <si>
    <t>WIN6275</t>
  </si>
  <si>
    <t>64 A Đường số 15, P. Tân Kiểng, HCM</t>
  </si>
  <si>
    <t>WIN6273</t>
  </si>
  <si>
    <t>451 Tân Hòa Đông, KP 8, Phường Bình Trị Đông, Quận Bình Tân, HCM</t>
  </si>
  <si>
    <t>win6272</t>
  </si>
  <si>
    <t>151 Nguyễn Duy Trinh, Khu phố 1, P.Bình Trưng Tây, TP.Thủ Đức, HCM</t>
  </si>
  <si>
    <t>WIN6267</t>
  </si>
  <si>
    <t>C10/21 Đinh Đức Thiện, Ấp 3, X.Bình Chánh, H.Bình Chánh, HCM</t>
  </si>
  <si>
    <t>win6262</t>
  </si>
  <si>
    <t>Thôn Xa Mạc, Xã Liên Mạc, Huyện Mê Linh, HN</t>
  </si>
  <si>
    <t>WIN6259</t>
  </si>
  <si>
    <t>T1-0.02 tại Tầng trệt, Chung cư Calla Garden , KDC Greenlife 13C, Đường Nguyễn Văn Linh, Xã Phong Phú, Huyện Bình Chánh, HCM</t>
  </si>
  <si>
    <t>WIN6256</t>
  </si>
  <si>
    <t>24-26 Tân Cảng, P. 25, Q. Bình Thạnh, HCM</t>
  </si>
  <si>
    <t>WIN6255</t>
  </si>
  <si>
    <t>Số 128 Nguyễn Đổng Chi, Phường Cầu Diễn, Quận Nam Từ Liêm, HN</t>
  </si>
  <si>
    <t>WIN6254</t>
  </si>
  <si>
    <t>Căn hộ 0.01 và 0.02, Tầng trệt. Khối C, CCCT thuộc DA Natura Poem (CC Imperial Place), số 629 Kinh Dương Vương, P. An Lạc, Q. Bình Tân, HCM</t>
  </si>
  <si>
    <t>WIN6253</t>
  </si>
  <si>
    <t>Số 19 Ngõ 12 Láng Hạ, P.Thành Công, Q.Ba Đình, HN</t>
  </si>
  <si>
    <t>WIN6247</t>
  </si>
  <si>
    <t>Số 68-70, Thôn 1, Xã Quảng Bị, Huyện Chương Mỹ, HN</t>
  </si>
  <si>
    <t>win6245</t>
  </si>
  <si>
    <t>06 - 07, Block B3, Chung cư TopazHome 2, đường 154 và 138, P.Tân Phú, Tp.Thủ Đức, HCM</t>
  </si>
  <si>
    <t>WIN6242</t>
  </si>
  <si>
    <t>Shop 58 - 60 - 62, Block B3 - Chung cư The Park Residence, 12 Nguyễn Hữu Thọ, P.Phước Kiển, H.Nhà Bè, HCM</t>
  </si>
  <si>
    <t>WIN6239</t>
  </si>
  <si>
    <t>04 Đường số 2, P.8, Q.11, HCM</t>
  </si>
  <si>
    <t>win6236</t>
  </si>
  <si>
    <t>Thôn 2, Tân Hòa,Quốc oai</t>
  </si>
  <si>
    <t>WIN6230</t>
  </si>
  <si>
    <t>122 Trung Mỹ Tây 13, KP. 7, P.Trung Mỹ Tây, Q.12, HCM</t>
  </si>
  <si>
    <t>WIN6229</t>
  </si>
  <si>
    <t>249-251 đường Huỳnh Thị Hai (đường TCH13 cũ), KP. 9, P.Tân Chánh Hiệp, Q.12, HCM</t>
  </si>
  <si>
    <t>WIN6228</t>
  </si>
  <si>
    <t>98/5A – 5B Ấp Dân Thắng 2, X.Tân Thới Nhì, H.Hóc Môn, HCM</t>
  </si>
  <si>
    <t>WIN6226</t>
  </si>
  <si>
    <t>Thôn 3, Xã Kim Lan, Huyện Gia Lâm, HN</t>
  </si>
  <si>
    <t>WIN6225</t>
  </si>
  <si>
    <t>TDP TOÀN THẮNG XÃ LỆ CHI, GIA LÂM</t>
  </si>
  <si>
    <t>WIN6222</t>
  </si>
  <si>
    <t>Ki ốt 36, Chung cư HH1C Linh Đàm, Đường Nguyễn Phan Chánh, Phường Hoàng Liệt, Quận Hoàng Mai, HN</t>
  </si>
  <si>
    <t>WIN6221</t>
  </si>
  <si>
    <t>Số 271 Vũ Tông Phan, Phường Khương Trung, Quận Thanh Xuân, HN</t>
  </si>
  <si>
    <t>WIN6220</t>
  </si>
  <si>
    <t>36 -38 Công Chúa Ngọc Hân, P. 13 Q. 11, TP. Hồ Chí Minh Việt Nam</t>
  </si>
  <si>
    <t>WIN6219</t>
  </si>
  <si>
    <t>S4-02 Tòa Saphire 4, Tổ hợp Goldmark City, Số 136, Hồ Tùng Mậu, P. Phú Diễn, Q. Bắc Từ Liêm, HN</t>
  </si>
  <si>
    <t>WIN6217</t>
  </si>
  <si>
    <t>Số 57 Đại Đồng, Xã Đại Đồng, Huyện Thạch Thất, HN</t>
  </si>
  <si>
    <t>WIN6212</t>
  </si>
  <si>
    <t>SỐ 1 LÊ PHỤNG HIỂU HOÀN KIẾM HÀ NỘI</t>
  </si>
  <si>
    <t>WIN6204</t>
  </si>
  <si>
    <t>Số 419 Vũ Tông Phan, Phường Khương Đình, Quận Thanh Xuân, HN</t>
  </si>
  <si>
    <t>win6190</t>
  </si>
  <si>
    <t>108 Tùng Thiện Vương, P.11, Q.8, HCM</t>
  </si>
  <si>
    <t>WIN6188</t>
  </si>
  <si>
    <t>245B Huỳnh Văn Bánh, P.12. Q.Phú Nhuận, HCM</t>
  </si>
  <si>
    <t>win6186</t>
  </si>
  <si>
    <t>Căn hộ C00.02, Chung cư Carina, 1648 đường Võ Văn Kiệt, P.16, Q.8, HCM</t>
  </si>
  <si>
    <t>WIN6184</t>
  </si>
  <si>
    <t>Xóm Bến, Xã Tốt Động, Huyện Chương Mỹ, HN</t>
  </si>
  <si>
    <t>WIN6180</t>
  </si>
  <si>
    <t>8B7 Ngõ 64 Lưu Hữu Phước, Phường Mỹ Đình 1, Quận Nam Từ Liêm, HN</t>
  </si>
  <si>
    <t>WIN6174</t>
  </si>
  <si>
    <t>Phù Mã, Xã Phù Linh, Huyện Sóc Sơn, HN</t>
  </si>
  <si>
    <t>WIN6173</t>
  </si>
  <si>
    <t>Số 13, Tổ 3 Tân Xuân, TT Xuân Mai, Huyện Chương Mỹ, HN</t>
  </si>
  <si>
    <t>WIN6171</t>
  </si>
  <si>
    <t>BT12-VT9 và BT12-VT10 khu đô thị Xa La, P. Phúc La, Q. Hà Đông, HN</t>
  </si>
  <si>
    <t>WIN6165</t>
  </si>
  <si>
    <t>19T4 Kiến Hưng, KĐT Kiến Hưng, Hà Đông</t>
  </si>
  <si>
    <t>win6164</t>
  </si>
  <si>
    <t>1646A, đường Võ Văn Kiệt, P.16, Q.8, HCM</t>
  </si>
  <si>
    <t>win6163</t>
  </si>
  <si>
    <t>Xóm 1, Thôn Đông Nhân, xã Đông La, huyện Hoài Đức, HN</t>
  </si>
  <si>
    <t>WIN6159</t>
  </si>
  <si>
    <t>152 Phạm Đăng Giảng, P.Bình Hưng Hòa, Q.Bình Tân, HCM</t>
  </si>
  <si>
    <t>WIN6158</t>
  </si>
  <si>
    <t>Tầng Trệt (Khu 3), chung Cư B2 Trường Sa, số 1 đường Trần Văn Khê, Phường 17, Quận Bình Thạnh, HCM</t>
  </si>
  <si>
    <t>WIN6157</t>
  </si>
  <si>
    <t>Số 15 Yên Sơn, Thị Trấn Chúc Sơn, Huyện Chương Mỹ, HN</t>
  </si>
  <si>
    <t>WIN6156</t>
  </si>
  <si>
    <t>Số 16, ngõ 80, Chùa Láng, Phường Láng Thượng, Quận Đống Đa, HN</t>
  </si>
  <si>
    <t>WIN6153</t>
  </si>
  <si>
    <t>Thôn Dục Tú, Xã Dục Tú, Huyện Đông Anh, HN</t>
  </si>
  <si>
    <t>WIN6152</t>
  </si>
  <si>
    <t>Ô B, Tầng 1, Tòa 17T4 Khu đô thị Trung Hòa – Nhân Chính, Phường Nhân Chính, Quận Thanh Xuân, HN</t>
  </si>
  <si>
    <t>WIN6148</t>
  </si>
  <si>
    <t>Số 28A, phố Cửa Nam, P. Cửa Nam, Q. Hoàn Kiếm, Hà Nội</t>
  </si>
  <si>
    <t>WIN6147</t>
  </si>
  <si>
    <t>19T1 Kiến Hưng, KĐT Kiến Hưng, Hà Đông</t>
  </si>
  <si>
    <t>WIN6144</t>
  </si>
  <si>
    <t>21 Đường Tỉnh lộ 8, Ấp 1A, X. Tân Thạnh Tây, H. Củ Chi, HCM</t>
  </si>
  <si>
    <t>WIN6143</t>
  </si>
  <si>
    <t>85 - 86 Phan Văn Khỏe, P. 2, Q. 6, TP. Hồ Chí Minh Việt Nam</t>
  </si>
  <si>
    <t>win6142</t>
  </si>
  <si>
    <t>12 Cổ Bản, Nhân Sơn, Đồng Mai, Hà Đông</t>
  </si>
  <si>
    <t>WIN6140</t>
  </si>
  <si>
    <t>18 Hoàng Diệu 2, Phường Linh Chiểu, Thành phố Thủ Đức, TP. Hồ Chí Minh Việt Nam</t>
  </si>
  <si>
    <t>WIN6136</t>
  </si>
  <si>
    <t>157 Đường Đình Thôn, Phường Mỹ Đình 1, Quận Nam Từ Liêm, HN</t>
  </si>
  <si>
    <t>win6135</t>
  </si>
  <si>
    <t>Số 01.05, Lô B, căn hộ B.01.05, Chung cư Bộ Công an, Số 83 đường số 3, P.Bình An, TP.Thủ Đức, HCM</t>
  </si>
  <si>
    <t>WIN6133</t>
  </si>
  <si>
    <t>36/2 – 36/2B đường Lê Thị Hà, KP. 8, TT. Hóc Môn, H. Hóc Môn, HCM</t>
  </si>
  <si>
    <t>WIN6131</t>
  </si>
  <si>
    <t>Thôn Phượng Đồng, xã Phụng Châu, huyện Chương Mỹ, HN</t>
  </si>
  <si>
    <t>WIN6128</t>
  </si>
  <si>
    <t>Thôn Mạch Lũng, Xã Đại Mạch, Huyện Đông Anh, HN</t>
  </si>
  <si>
    <t>WIN6123</t>
  </si>
  <si>
    <t>107 - 109 Độc Lập, P. Tân Thành, Q. Tân Phú, HCM</t>
  </si>
  <si>
    <t>WIN6119</t>
  </si>
  <si>
    <t>D04-L16 khu A khu ĐTM Dương Nội, P. Dương Nội, Q. Hà Đông, HN</t>
  </si>
  <si>
    <t>WIN6116</t>
  </si>
  <si>
    <t>01 SH02 - 02 SH02, Tòa S1.06 (Z34M.1) - Vinhomes Park, P.Tây Mỗ, Q.Nam Từ Liêm, HN</t>
  </si>
  <si>
    <t>WIN6114</t>
  </si>
  <si>
    <t>120-122 Ca Văn Thỉnh, P.11, Q.Tân Bình, HCM</t>
  </si>
  <si>
    <t>win6108</t>
  </si>
  <si>
    <t>Xóm Đông, Thôn Phú Mỹ, Xã Ngọc Mỹ, H.Quốc Oai, HN</t>
  </si>
  <si>
    <t>WIN6104</t>
  </si>
  <si>
    <t>22/2 Nguyễn Bình, Ấp 2, Xã Phú Xuân, Huyện Nhà Bè, HCM</t>
  </si>
  <si>
    <t>WIN6103</t>
  </si>
  <si>
    <t>1/84 Cư xá Lữ Gia, P. 15, Q. 11 (địa chỉ đầu vào 2 Bis Đường 52, Cư Xá Lữ Gia) TP. Hồ Chí Minh Việt Nam</t>
  </si>
  <si>
    <t>WIN6102</t>
  </si>
  <si>
    <t>Lô TM02 tầng 1+2 dự án Khu chung cư cao tầng (Lavita Charm), tại P.Trường Thọ, TP.Thủ Đức, HCM</t>
  </si>
  <si>
    <t>WIN6101</t>
  </si>
  <si>
    <t>Số 8 ngõ 63 Lê Đức Thọ, Phường Mỹ Đình 2, Quận Nam Từ Liêm, HN</t>
  </si>
  <si>
    <t>WIN6095</t>
  </si>
  <si>
    <t>01SH02-02SH02, Tòa S3.03 – DA KĐT mới Tây Mỗ, Đại Mỗ - Vinhomes Park,  P.Tây Mỗ, Q.Nam Từ Liêm, HN</t>
  </si>
  <si>
    <t>WIN6094</t>
  </si>
  <si>
    <t>Thôn Đại Đồng, Xã Đại Mạch, Huyện Đông Anh, HN</t>
  </si>
  <si>
    <t>WIN6091</t>
  </si>
  <si>
    <t>102E Lê Thanh Nghị, Phường Bách Khoa, Quận Hai Bà Trưng, HN</t>
  </si>
  <si>
    <t>WIN6089</t>
  </si>
  <si>
    <t>151 Lý Thánh Tông, Phường Tân Thới Hòa, Quận Tân Phú, HCM</t>
  </si>
  <si>
    <t>WIN6088</t>
  </si>
  <si>
    <t>139 Nguyễn Trọng Tuyển, P.8, Q.Phú Nhuận, HCM</t>
  </si>
  <si>
    <t>WIN6086</t>
  </si>
  <si>
    <t>515 - 517 Hương lộ 2, P.Bình Trị Đông, Q.Bình Tân, HCM</t>
  </si>
  <si>
    <t>WIN6081</t>
  </si>
  <si>
    <t>Số 138, tổ 8 Phường Phú Lãm, Quận Hà Đông, HN</t>
  </si>
  <si>
    <t>win6076</t>
  </si>
  <si>
    <t>Thôn Liên Minh, Xã Thụy An, Huyện Ba Vì, HN</t>
  </si>
  <si>
    <t>win6075</t>
  </si>
  <si>
    <t>Số 74 Thôn Yên Vĩnh, Xã Kim Chung, Huyện Hoài Đức, HN</t>
  </si>
  <si>
    <t>WIN6074</t>
  </si>
  <si>
    <t>41 Long Biên 1, Phường Ngọc Lâm, Quận Long Biên, HN</t>
  </si>
  <si>
    <t>win6072</t>
  </si>
  <si>
    <t>Thôn Chợ Mơ, Xã Vạn Thắng, Huyện Ba Vì, HN</t>
  </si>
  <si>
    <t>win6070</t>
  </si>
  <si>
    <t>726 Phạm Thế Hiển, P.4, Q.8, HCM</t>
  </si>
  <si>
    <t>WIN6068</t>
  </si>
  <si>
    <t>104 Trần Bá Giao, P. 5, Q. Gò Vấp, HCM</t>
  </si>
  <si>
    <t>WIN6067</t>
  </si>
  <si>
    <t>181-183 Lê Cơ, P.An Lạc, Q.Bình Tân, HCM</t>
  </si>
  <si>
    <t>WIN6066</t>
  </si>
  <si>
    <t>59-61 Tân Hải, P.13, Q.Tân Bình, HCM</t>
  </si>
  <si>
    <t>WIN6065</t>
  </si>
  <si>
    <t>06, tầng trệt, Tháp A Khu Chung cư cao tầng kết hợp TTTM-Văn phòng, 132 Bến Vân Đồn, P.6, Q.4, HCM</t>
  </si>
  <si>
    <t>WIN6063</t>
  </si>
  <si>
    <t>Số 51, Kim Quan, TL84, huyện Thạch Thất, HN</t>
  </si>
  <si>
    <t>WIN6060</t>
  </si>
  <si>
    <t>54 Lô L, Đường số 7, KDC Phú Mỹ, P.Phú Mỹ, Q.7, (Thửa 930, TBĐ 2) HCM</t>
  </si>
  <si>
    <t>WIN6058</t>
  </si>
  <si>
    <t>Shophouse TB-01.19 The Botanica, Số 104 Phổ Quang, P. 2, Q. Tân Bình, HCM</t>
  </si>
  <si>
    <t>win6057</t>
  </si>
  <si>
    <t>Căn 0.01, 0.28, 0.29 - CC H1-04, số 1-3 đường 35 CL, Khu Dân Cư Cát Lái, P. Cát Lái, TP. Thủ Đức, HCM</t>
  </si>
  <si>
    <t>WIN6056</t>
  </si>
  <si>
    <t>27 Ỷ Lan, Phường Hiệp Tân, Quận Tân Phú, HCM</t>
  </si>
  <si>
    <t>win6054</t>
  </si>
  <si>
    <t>Số 8, ngõ 62, phố Thụy Ứng, Thị trấn Phùng, Huyện Đan Phượng, HN</t>
  </si>
  <si>
    <t>win6050</t>
  </si>
  <si>
    <t>Số nhà 188 đường Quảng Oai, Thị trấn Tây Đằng, Huyện Ba Vì, HN</t>
  </si>
  <si>
    <t>WIN6047</t>
  </si>
  <si>
    <t>602 Lê Quang Định, P.1, Q.Gò Vấp, HCM</t>
  </si>
  <si>
    <t>WIN6044</t>
  </si>
  <si>
    <t>27 Phùng chí Kiên</t>
  </si>
  <si>
    <t>win6036</t>
  </si>
  <si>
    <t>232 Lê Văn Thịnh, KP 1, P.Cát Lái, TP.Thủ Đức, HCM</t>
  </si>
  <si>
    <t>WIN6032</t>
  </si>
  <si>
    <t>0.03 Chung cư cao tầng và TMDV - VP tại 510 Kinh Dương Vương, P.An Lạc A, Q.Bình Tân, HCM</t>
  </si>
  <si>
    <t>WIN6031</t>
  </si>
  <si>
    <t>318 Âu Cơ, Phường 10, Quận Tân Bình, HCM</t>
  </si>
  <si>
    <t>WIN6030</t>
  </si>
  <si>
    <t>D1/1 Nguyễn Thị Tú, Ấp 4, X.Vĩnh Lộc B, H.Bình Chánh, HCM</t>
  </si>
  <si>
    <t>WIN6027</t>
  </si>
  <si>
    <t>340 đường Tân Chánh Hiệp 10, KP.4, P.Tân Chánh Hiệp, Q.12, HCM</t>
  </si>
  <si>
    <t>WIN6020</t>
  </si>
  <si>
    <t>342 Nguyễn Văn Quá, P. Đông HưngThuận, Q.12, HCM</t>
  </si>
  <si>
    <t>WIN6017</t>
  </si>
  <si>
    <t>M7-108 Mipec City View, đường Hoàng Công, Kiến Hưng, Hà Đông, HN</t>
  </si>
  <si>
    <t>WIN6016</t>
  </si>
  <si>
    <t>Thôn Đan Tảo, xã Tân Minh, huyện Sóc Sơn, HN</t>
  </si>
  <si>
    <t>win6014</t>
  </si>
  <si>
    <t>Số nhà 34 Phố Mạc Xá, phường Liên Mạc, quận Bắc Từ Liêm, HN</t>
  </si>
  <si>
    <t>WIN6009</t>
  </si>
  <si>
    <t>1.22-TMDV, Tầng 1, Tháp A, Khu nhà ở Saphire, 454 Võ Chí Công, KP. 2, P.Phú Hữu, TP.Thủ Đức, HCM</t>
  </si>
  <si>
    <t>WIN6008</t>
  </si>
  <si>
    <t>125A Dương Thị Mười, P.Tân Chánh Hiệp, Q.12, HCM</t>
  </si>
  <si>
    <t>WIN6001</t>
  </si>
  <si>
    <t>Tòa S1.06 Khu A– DA Khu Phước Thiện, 512 Nguyễn Xiển, KP. Long Hòa, P.Long Thạnh Mỹ, TP.Thủ Đức, HCM</t>
  </si>
  <si>
    <t>win6000</t>
  </si>
  <si>
    <t>11 Trần Quang Cơ, Phường Phú Thạnh, Quận Tân Phú, HCM</t>
  </si>
  <si>
    <t>WIN5998</t>
  </si>
  <si>
    <t>392 Thống Nhất, P. 16, Q. Gò Vấp, HCM</t>
  </si>
  <si>
    <t>WIN5993</t>
  </si>
  <si>
    <t>Thôn Thống Nhất, xã trung giã, huyện Sóc sơn, hà nội</t>
  </si>
  <si>
    <t>WIN5987</t>
  </si>
  <si>
    <t>102 Hoàng Ngọc Phách, Phường Láng Hạ, Quận Đống Đa, HN</t>
  </si>
  <si>
    <t>WIN5983</t>
  </si>
  <si>
    <t>Số 31 Đường số 4 KDC Nguyên Sơn, Ấp 3, Xã Bình Hưng, Huyện Bình Chánh, HCM</t>
  </si>
  <si>
    <t>WIN5980</t>
  </si>
  <si>
    <t>42B Nguyễn Văn Khạ, KP. 1, TT. Củ Chi, H. Củ Chi, HCM</t>
  </si>
  <si>
    <t>win5976</t>
  </si>
  <si>
    <t>Thôn Thanh Trí, xã Minh Phú, huyện Sóc Sơn, HN</t>
  </si>
  <si>
    <t>WIN5973</t>
  </si>
  <si>
    <t>74 Nguyễn Chí Thanh, Phường 16, Quận 11, HCM</t>
  </si>
  <si>
    <t>WIN5972</t>
  </si>
  <si>
    <t>B4 Bạch Đằng, P. 2, Q. Tân Bình, HCM</t>
  </si>
  <si>
    <t>WIN5968</t>
  </si>
  <si>
    <t>Số 44 Phúc Diễn, phường Phúc Diễn, quận Bắc Từ Liêm, HN</t>
  </si>
  <si>
    <t>WIN5959</t>
  </si>
  <si>
    <t>69 Phố Hạ Đình, Phường Thanh Xuân Trung, Quận Thanh Xuân, HN</t>
  </si>
  <si>
    <t>win5952</t>
  </si>
  <si>
    <t>Thôn Nhông Nương Tụ, Xã Phú Sơn, Huyện Ba Vì, HN</t>
  </si>
  <si>
    <t>WIN5950</t>
  </si>
  <si>
    <t>Số 41 ngõ 203 Tôn Đức Thắng, Phường Hàng Bột, quận Đống Đa, HN</t>
  </si>
  <si>
    <t>win5945</t>
  </si>
  <si>
    <t>Xóm 1A, Thôn Hoành, xã Đồng Tâm, huyện Mỹ Đức, HN</t>
  </si>
  <si>
    <t>WIN5936</t>
  </si>
  <si>
    <t>Thôn Đông, Xã Tầm Xá, Huyện Đông Anh, HN</t>
  </si>
  <si>
    <t>WIN5929</t>
  </si>
  <si>
    <t>A8-09 Tòa nhà A8 chung cư An Bình City, KĐT Thành phố Giao Lưu, P.Cổ Nhuế 1, Q.Bắc Từ Liêm, HN</t>
  </si>
  <si>
    <t>WIN5925</t>
  </si>
  <si>
    <t>Thôn yên Thường, xã yên thường, Gia Lâm, hà nội</t>
  </si>
  <si>
    <t>WIN5920</t>
  </si>
  <si>
    <t>39 Đường 19, Khu Định Cư số 4, X. Phong Phú, H. Bình Chánh, HCM</t>
  </si>
  <si>
    <t>WIN5907</t>
  </si>
  <si>
    <t>Số 462 Ngô Gia Tự, phường Đức Giang, quận Long Biên, HN</t>
  </si>
  <si>
    <t>WIN5906</t>
  </si>
  <si>
    <t>Số 15, Tổ 4, Thị trấn Đông Anh, Huyện Đông Anh, HN</t>
  </si>
  <si>
    <t>WIN5904</t>
  </si>
  <si>
    <t>SH-02 tầng 001, Block A, Opal Garden, 39 đường 20, KP. 4, P. Hiệp Bình Chánh, TP. Thủ Đức, HCM</t>
  </si>
  <si>
    <t>win5896</t>
  </si>
  <si>
    <t>Thôn Giẽ Thượng, Xã Phú Yên, Huyện Phú Xuyên, HN</t>
  </si>
  <si>
    <t>WIN5895</t>
  </si>
  <si>
    <t>Số 80 Trần Quốc Vượng, phường Dịch Vọng Hậu, quận Cầu Giấy, HN</t>
  </si>
  <si>
    <t>WIN5879</t>
  </si>
  <si>
    <t>14/59 Dương khuê</t>
  </si>
  <si>
    <t>win5878</t>
  </si>
  <si>
    <t>Thôn Khoang Sau, xã Sơn Đông, th xã Sơn Tây, HN</t>
  </si>
  <si>
    <t>WIN5877</t>
  </si>
  <si>
    <t>Số 77, Phố Bùi Xương Trạch, Phường Khương Đình, Quận Thanh Xuân, HN</t>
  </si>
  <si>
    <t>win5874</t>
  </si>
  <si>
    <t>Số 99 Đường Đại Nghĩa, Thị Trấn Đại Nghĩa, Huyện Mỹ Đức, HN</t>
  </si>
  <si>
    <t>WIN5865</t>
  </si>
  <si>
    <t>số 79 quán chè , khoái nội, thắng lợi, thường tín</t>
  </si>
  <si>
    <t>WIN5859</t>
  </si>
  <si>
    <t>SH P2-07, Tòa nhà Park 2 Khu Tái Định Cư Đông Hội, xã Đông Hội, huyện Đông Anh, HN</t>
  </si>
  <si>
    <t>WIN5857</t>
  </si>
  <si>
    <t>Tổ 13 phường Phú Lương, Quận Hà Đông, HN</t>
  </si>
  <si>
    <t>WIN5856</t>
  </si>
  <si>
    <t>92 Lạc Trung, Phường Vĩnh Tuy, Quận Hai Bà Trưng, HN</t>
  </si>
  <si>
    <t>WIN5855</t>
  </si>
  <si>
    <t>Lô 01, Tầng 1 Tòa NO-DV02 CC Rose Town, Km 9 Ngọc Hồi, Phường Hoàng Liệt, quận Hoàng Mai, HN</t>
  </si>
  <si>
    <t>WIN5854</t>
  </si>
  <si>
    <t>A1/27A, Ấp 1, Xã Vĩnh Lộc A, Huyện Bình Chánh, HCM</t>
  </si>
  <si>
    <t>WIN5841</t>
  </si>
  <si>
    <t>48-49 Ấp Hậu Lân, xã Bà Điểm, huyện Hóc Môn, HCM</t>
  </si>
  <si>
    <t>WIN5840</t>
  </si>
  <si>
    <t>43 Quách Văn Tuấn, Phường 12, Quận Tân Bình, HCM</t>
  </si>
  <si>
    <t>WIN5837</t>
  </si>
  <si>
    <t>R2.119, số 28 lô X3 đường Trần Hữu Dực, phường Cầu Diễn, quận Nam Từ Liêm, HN</t>
  </si>
  <si>
    <t>WIN5835</t>
  </si>
  <si>
    <t>Khu Chợ, xã Hiền Ninh, huyện Sóc Sơn, HN</t>
  </si>
  <si>
    <t>WIN5832</t>
  </si>
  <si>
    <t>SH A7, Tòa A, Anland Premium Khu ĐTM Dương Nội, Lê Văn Lương kéo dài, P.La Khê, Q.Hà Đông, HN</t>
  </si>
  <si>
    <t>WIN5831</t>
  </si>
  <si>
    <t>Thôn đường 3, xã Phù Lỗ, Huyện Sóc Sơn, HN</t>
  </si>
  <si>
    <t>WIN5827</t>
  </si>
  <si>
    <t>26 Nhất Chi Mai, Phường 13, Quận Tân Bình, HCM</t>
  </si>
  <si>
    <t>WIN5824</t>
  </si>
  <si>
    <t>0.02 Tầng 1 (Tầng trệt), Lô C, Chung cư Phúc Thịnh, 341 Cao Đạt, Phường 1, Quận 5, HCM</t>
  </si>
  <si>
    <t>WIN5823</t>
  </si>
  <si>
    <t>136 Nguyễn Công Hoan, Phường 7, Quận Phú Nhuận, HCM</t>
  </si>
  <si>
    <t>WIN5822</t>
  </si>
  <si>
    <t>Tòa HR1, Eco Green Sài Gòn, Đường Nguyễn Văn Linh, P. Bình Thuận và P. Tân Thuận Tây, Q.7, HCM</t>
  </si>
  <si>
    <t>WIN5819</t>
  </si>
  <si>
    <t>W201S05 Tòa Shop và TMDV Vinhomes West Point, Đường Phạm Hùng, P.Mễ Trì, Q.Nam Từ Liêm, HN</t>
  </si>
  <si>
    <t>WIN5818</t>
  </si>
  <si>
    <t>Thôn Tân Trại, xã Phú Cường, huyện Sóc Sơn, HN</t>
  </si>
  <si>
    <t>win5817</t>
  </si>
  <si>
    <t>Thôn Xuân Trung, Xã Thủy Xuân Tiên, Huyện Chương Mỹ, HN</t>
  </si>
  <si>
    <t>win5816</t>
  </si>
  <si>
    <t>t1 komo tây hồ , btl</t>
  </si>
  <si>
    <t>WIN5815</t>
  </si>
  <si>
    <t>Xóm Bùng, Xã Dũng Tiến, Huyện Thường Tín, HN</t>
  </si>
  <si>
    <t>WIN5813</t>
  </si>
  <si>
    <t>Thôn Nội Phật, xã Mai Đình, huyện Sóc Sơn, HN</t>
  </si>
  <si>
    <t>WIN5812</t>
  </si>
  <si>
    <t>số 211 thôn 3 giang cao bát tràng, gia lâm</t>
  </si>
  <si>
    <t>win5809</t>
  </si>
  <si>
    <t>174A Trịnh Đình Trọng, Phường Phú Trung, Quận Tân Phú, HCM</t>
  </si>
  <si>
    <t>win5808</t>
  </si>
  <si>
    <t>0.08, Cao ốc CC văn phòng DVTM số 16 (số mới 869) Âu Cơ, P.Tân Sơn Nhì, Q. Tân Phú, HCM</t>
  </si>
  <si>
    <t>WIN5807</t>
  </si>
  <si>
    <t>Thôn Thắng Trí, xã Minh Trí, huyện Sóc Sơn, HN</t>
  </si>
  <si>
    <t>WIN5805</t>
  </si>
  <si>
    <t>Số 10 tổ 30 phố Thịnh Liệt - KĐT Đồng Tàu, P.Thịnh Liệt, Q.Hoàng Mai, Hà Nội</t>
  </si>
  <si>
    <t>win5804</t>
  </si>
  <si>
    <t>Thôn Đại Nghiệp, Xã Tân Dân, Huyện Phú Xuyên, HN</t>
  </si>
  <si>
    <t>win5803</t>
  </si>
  <si>
    <t>Xóm Tân Minh, Thôn Yên Trường 2, Xã Trường Yên, Huyện Chương Mỹ, HN</t>
  </si>
  <si>
    <t>WIN5800</t>
  </si>
  <si>
    <t>01SH01-02 SH01, Tòa S2.03 – Z34.1(F1-CH03-1) Vinhomes Smart City, P.Tây Mỗ, Q.Nam Từ Liêm, HN</t>
  </si>
  <si>
    <t>WIN5794</t>
  </si>
  <si>
    <t>244 Phạm Hữu Lầu, KP 2, Phường Phú Mỹ, Quận 7, HCM</t>
  </si>
  <si>
    <t>WIN5793</t>
  </si>
  <si>
    <t>0.08, tầng trệt + lửng, CC cụm III và IV (Saigon Mia), Khu d Khu dc Trung Sơn 6,57ha, Khu 6A-Khu chức năng số 6 - ĐTM Nam TP, Xã Bình Hưng, HCM</t>
  </si>
  <si>
    <t>WIN5792</t>
  </si>
  <si>
    <t>Số 107, tổ 8, Thị trấn Đông Anh, Huyện Đông Anh, HN</t>
  </si>
  <si>
    <t>WIN5788</t>
  </si>
  <si>
    <t>Thôn Cả, Xã Đông Xuân, Huyện Sóc Sơn, HN</t>
  </si>
  <si>
    <t>WIN5786</t>
  </si>
  <si>
    <t>1016/28 (Khu Sky Garden 2-R1-2), Khu phố 3, P.Tân Phong, Q.7, HCM</t>
  </si>
  <si>
    <t>WIN5785</t>
  </si>
  <si>
    <t>28/40 Lê Thị Hồng, Phường 17, Quận Gò Vấp, HCM</t>
  </si>
  <si>
    <t>WIN5777</t>
  </si>
  <si>
    <t>chợ Giường, xóm gốc gạo, thôn Duyên Trường, Duyên thái, Thường Tín</t>
  </si>
  <si>
    <t>WIN5772</t>
  </si>
  <si>
    <t>Ô SH1- t1 tòa nhà CT4, ANTHTM, VP v đ.K2, P.Cầu Diễn, Q.Nam Từ Liêm, HN</t>
  </si>
  <si>
    <t>win5768</t>
  </si>
  <si>
    <t>DVTM-15, tầng 1 đến tầng 2 thuộc Tò tại Ô đất B11-HH2, Bắc Cổ Nhuế-Chèm P.Đông Ngạc, Q.Bắc Từ Liêm, HN</t>
  </si>
  <si>
    <t>WIN5767</t>
  </si>
  <si>
    <t>36A Cống Lở, Phường 15 , Quận Tân Bình , HCM</t>
  </si>
  <si>
    <t>WIN5765</t>
  </si>
  <si>
    <t>Thôn Xuân Tảo, xã Xuân Giang, huyện Sóc Sơn, HN</t>
  </si>
  <si>
    <t>win5755</t>
  </si>
  <si>
    <t>Shop 8.2, Tầng 1, Khối nhà C, TTTM, Siêu thị dự án ĐTXD KN ở XH Hưng Phát (Green River Apartment) 2225 Phạm Thế Hiển, P.6, Q.8, HCM</t>
  </si>
  <si>
    <t>WIN5752</t>
  </si>
  <si>
    <t>Thôn Nam Lý, xã Bắc Sơn, huyện Sóc Sơn, HN</t>
  </si>
  <si>
    <t>win5750</t>
  </si>
  <si>
    <t>Số 65 Đường Cổ Điển, Thị trấn Văn Điển, Huyện Thanh Trì, HN</t>
  </si>
  <si>
    <t>WIN5749</t>
  </si>
  <si>
    <t>Sàn TM D1.1, Khối nhà B, Số203 Nguyễn Huy Tưởng P.Thanh Xuân Trung, Q. Thanh Xuân, HN</t>
  </si>
  <si>
    <t>WIN5746</t>
  </si>
  <si>
    <t>70 tân dân, phú xuyên hà nội</t>
  </si>
  <si>
    <t>WIN5745</t>
  </si>
  <si>
    <t>565G Tỉnh Lộ 15, Xã Tân Thạnh Đông, Huyện Củ Chi, HCM</t>
  </si>
  <si>
    <t>win5741</t>
  </si>
  <si>
    <t>Số 329 Phố Mới, thôn Vĩnh Phệ, xã Chu Minh, huyện Ba Vì, HN</t>
  </si>
  <si>
    <t>WIN5740</t>
  </si>
  <si>
    <t>M17, Tầng 1+2 Tòa H1, P.Phúc Đồng, q. Long Biên, HN</t>
  </si>
  <si>
    <t>win5731</t>
  </si>
  <si>
    <t xml:space="preserve">THA 04 Đường Thanh Niên </t>
  </si>
  <si>
    <t>WIN5727</t>
  </si>
  <si>
    <t>96 Trần Bình</t>
  </si>
  <si>
    <t>WIN5725</t>
  </si>
  <si>
    <t>1.02, Tầng 1, Tòa nhà chung cư S3.01, Khu A - Dự án Khu dân cư và công viên Phước Thiện, 512 Nguyễn Xiển, khu phố Long Hòa, p.Long Thạnh, Q9, HCM</t>
  </si>
  <si>
    <t>WIN5722</t>
  </si>
  <si>
    <t>Thôn 6 xã Tam Hiệp, huyện Phúc Thọ Thành phố Hà Nội Việt Nam</t>
  </si>
  <si>
    <t>WIN5721</t>
  </si>
  <si>
    <t>Kiot 25, Tầng 1, Tòa CT2B, P.Thượng Thanh Q.Long Biên, HN</t>
  </si>
  <si>
    <t>WIN5720</t>
  </si>
  <si>
    <t>Số 414 Đường Khương Đình, Phường Hạ Đình, Quận Thanh Xuân, HN</t>
  </si>
  <si>
    <t>WIN5717</t>
  </si>
  <si>
    <t>1.01 Tầng thương mại, Chung cư ký hiệu B2 (9 View Apartment) số 1, Đường 1, KP 4, phường Phước Long B, TP.Thủ Đức, HCM</t>
  </si>
  <si>
    <t>WIN5714</t>
  </si>
  <si>
    <t>Số 25 ngách 173/24 đường Hoàng Hoa Thám, phường Ngọc Hà, Quận Ba Đình, HN</t>
  </si>
  <si>
    <t>win5712</t>
  </si>
  <si>
    <t>0.04, Tầng trệt, Block B, Khu chung cư Conic Riverside, Lô Ba, Khu dân cư 13B, ĐTM Nam TP Phường 7, Quận 8, HCM</t>
  </si>
  <si>
    <t>WIN5710</t>
  </si>
  <si>
    <t>L1 - 07, Tòa nhà FLC COMPLEX, Số 36 đường Phạm Hùng, phường Mỹ Đình 2, quận Nam Từ Liêm, HN</t>
  </si>
  <si>
    <t>WIN5698</t>
  </si>
  <si>
    <t>Số 242 Đường Mỹ Đình, phường Mỹ Đình 2 Q. Nam Từ Liêm, HN</t>
  </si>
  <si>
    <t>win5690</t>
  </si>
  <si>
    <t>Thôn Tri Lễ, xã quang trung, Huyện Phú Xuyên, HN</t>
  </si>
  <si>
    <t>win5686</t>
  </si>
  <si>
    <t>Xóm 4, Thôn Đoan Nữ, Xã An Mỹ, Huyện Mỹ Đức, HN</t>
  </si>
  <si>
    <t>WIN5685</t>
  </si>
  <si>
    <t>Thôn 4, Xã Canh Nậu, Huyện Thạch Thất, HN</t>
  </si>
  <si>
    <t>WIN5681</t>
  </si>
  <si>
    <t>Số 73 phố Vũ Ngọc Phan, Phường Láng Hạ, Quận Đống Đa, HN</t>
  </si>
  <si>
    <t>WIN5680</t>
  </si>
  <si>
    <t>Số 55 ngách 159 ngõ 354 Trường Chinh, P.Khương Thượng, Q.Đống Đa, HN</t>
  </si>
  <si>
    <t>WIN5677</t>
  </si>
  <si>
    <t>Ki ốt 05-06, Ô đất OCT5, Khu đô thị mới Cổ Nhuế - Xuân Đỉnh, phường Cổ Nhuế 2, quận Bắc Từ Liêm, HN</t>
  </si>
  <si>
    <t>WIN5675</t>
  </si>
  <si>
    <t>Căn 01-02 SH12, tầng 1 + tầng 2 tòa nhà S1.01, KĐTM Tây Mỗ Đại Mỗ - Vinhomes Park, Q.Nam Từ Liêm, HN</t>
  </si>
  <si>
    <t>win5674</t>
  </si>
  <si>
    <t>Xóm 8, thôn 2 chợ Thạch Đà, Mê Linh, HN</t>
  </si>
  <si>
    <t>WIN5669</t>
  </si>
  <si>
    <t>Số nhà 15 Xóm chợ Yêm, Xã Đông Xuân, Huyện Sóc Sơn, HN</t>
  </si>
  <si>
    <t>WIN5667</t>
  </si>
  <si>
    <t>thôn trùng quán yên thường gia lâm</t>
  </si>
  <si>
    <t>WIN5666</t>
  </si>
  <si>
    <t>thôn dương đá, xã dương xá , gia lâm</t>
  </si>
  <si>
    <t>WIN5665</t>
  </si>
  <si>
    <t>256 Giang Cao bát tràng</t>
  </si>
  <si>
    <t>WIN5664</t>
  </si>
  <si>
    <t>Số 117 – 119 Yên Phụ, phường Yên Phụ, quận Tây Hồ, HN</t>
  </si>
  <si>
    <t>win5662</t>
  </si>
  <si>
    <t>Thôn Đức Thịnh, xã Tản Lĩnh, huyện Ba Vì, HN</t>
  </si>
  <si>
    <t>WIN5660</t>
  </si>
  <si>
    <t>số 463 Thị trân văn giang</t>
  </si>
  <si>
    <t>WIN5659</t>
  </si>
  <si>
    <t>92 Tô Vĩnh Diện, Phường Khương Trung, Thanh Xuân, Hà Nội</t>
  </si>
  <si>
    <t>WIN5657</t>
  </si>
  <si>
    <t>1.12 - 1.12B, Tầng 1, Lô B, Khu căn hộ Sài Gòn Gateway, 702 Xa lộ Hà Nội (Quốc lộ 52 cũ), Khu phố 1, P.Hiệp Phú, TP.Thủ Đức, HCM</t>
  </si>
  <si>
    <t>WIN5654</t>
  </si>
  <si>
    <t>132 Trần Phú, Thị trấn Thường Tín, Huyện Thường Tín, HN</t>
  </si>
  <si>
    <t>WIN5652</t>
  </si>
  <si>
    <t>1.11, Tầng 1, Tòa nhà chung cư S2.05, Khu A - Dự án Khu dân cư và công viên Phước Thiện, 512 Nguyễn Xiển, khu phố Long Hòa, Q.9, HCM</t>
  </si>
  <si>
    <t>WIN5647</t>
  </si>
  <si>
    <t>24B Lam Sơn, Phường 2, Quận Tân Bình, HCM</t>
  </si>
  <si>
    <t>WIN5644</t>
  </si>
  <si>
    <t>số 8 núi trúc ba đình hà nội</t>
  </si>
  <si>
    <t>WIN5643</t>
  </si>
  <si>
    <t>77 Trần Quốc Vượng, phường Dịch vọng Hậu, Cầu Giấy, Hà Nội</t>
  </si>
  <si>
    <t>WIN5640</t>
  </si>
  <si>
    <t>N01-T8, Ô Thương Mại 2, Khu Ngoại Giao Đoàn, Hà Nội</t>
  </si>
  <si>
    <t>WIN5637</t>
  </si>
  <si>
    <t>TM 03, Tầng 1, Khối D (Khối thương mại dịch vụ) thuộc Khu chung cư Gia Hòa tọa lạc tại 523A Đỗ Xuân Hợp, KP6, Phước Long B, Q9, HCM</t>
  </si>
  <si>
    <t>WIN5636</t>
  </si>
  <si>
    <t>1S18 tầng 1 tòa S1.09 vinhomes Ocean park đa tốn gia lâm</t>
  </si>
  <si>
    <t>WIN5635</t>
  </si>
  <si>
    <t>1S12 tầng 1 tòa S1.05 vin homes ocean park gia lâm</t>
  </si>
  <si>
    <t>win5634</t>
  </si>
  <si>
    <t>Số 167 Phú Diễn, tổ 13, phường Phú Diễn, quận Bắc Từ Liêm, HN</t>
  </si>
  <si>
    <t>WIN5629</t>
  </si>
  <si>
    <t>Ô 1S05 Tầng 1 Tòa Nhà Số S3, VinHomes Symphony, đường Hoa Phượng, Phường Phúc Lợi Quận Long Biên, HN</t>
  </si>
  <si>
    <t>WIN5622</t>
  </si>
  <si>
    <t>S1,11 Ocean park, tầng 1 tòa nhà S1,11 dự an vinhomes oceanpark đa tốn gia lâm</t>
  </si>
  <si>
    <t>WIN5621</t>
  </si>
  <si>
    <t>1S17, Tầng 1 Tòa nhà số S2.10, Dự án Vinhomes Ocean Park, Xã Đa Tốn, Huyện Gia Lâm, HN</t>
  </si>
  <si>
    <t>WIN5619</t>
  </si>
  <si>
    <t>Số nhà 07-09 đường Cổ Vân, thôn Dục Nội, xã Việt Hùng, huyện Đông Anh, HN</t>
  </si>
  <si>
    <t>WIN5618</t>
  </si>
  <si>
    <t>Tầng 1 dự án Newtatco, 161 Xuân La, Xuân Đỉnh, Bắc Từ Liêm, Hà Nội</t>
  </si>
  <si>
    <t>WIN5617</t>
  </si>
  <si>
    <t>1 S16 tầng 1 tòa s2,01 dự ánvinhomes oceanpark đa tốn gia lâm</t>
  </si>
  <si>
    <t>WIN5616</t>
  </si>
  <si>
    <t>1S02, Tầng 1 Tòa nhà số S2.03, Dự án Vinhomes Ocean Park, Xã Đa Tốn, Huyện Gia Lâm, HN</t>
  </si>
  <si>
    <t>WIN5615</t>
  </si>
  <si>
    <t>Lô đất 14 C, Ô đất 10 C, kdt Nam Trung Yên, HN</t>
  </si>
  <si>
    <t>WIN5614</t>
  </si>
  <si>
    <t>78 ngõ 179 Hoàng Hoa Thám, Ba Đình , Hà Nội</t>
  </si>
  <si>
    <t>WIN5613</t>
  </si>
  <si>
    <t>291 TDP 5 Xuân Phương, Nam Từ Liêm, Hà Nội</t>
  </si>
  <si>
    <t>WIN5612</t>
  </si>
  <si>
    <t>D10+D11 Tầng 1 Khối nhà A, 423 Minh Khai, Phường Vĩnh Tuy, Quận Hai Bà Trưng, HN</t>
  </si>
  <si>
    <t>WIN5609</t>
  </si>
  <si>
    <t>1S5A tầng 1 tòa s2.16 vin homes ocean park gia lâm</t>
  </si>
  <si>
    <t>WIN5606</t>
  </si>
  <si>
    <t>685/32 - 685/30/1 Xô Viết Nghệ Tĩnh, Phường 26, Quận Bình Thạnh, HCM</t>
  </si>
  <si>
    <t>WIN5605</t>
  </si>
  <si>
    <t>1S09 tầng 1 tòa nhà S2.09 dự án vinhomes oceanpark, xã đa tốn gia lâm</t>
  </si>
  <si>
    <t>WIN5604</t>
  </si>
  <si>
    <t>Số 101 Ngõ 52 Lương Thế Vinh, Phường Thanh Xuân Bắc, Quận Thanh Xuân, Hà Nội Việt Nam</t>
  </si>
  <si>
    <t>WIN5602</t>
  </si>
  <si>
    <t>88,90 kim Giang, hoàng Mai</t>
  </si>
  <si>
    <t>WIN5595</t>
  </si>
  <si>
    <t>200 Hoàng Hoa Thám, phường Thụy Khuê , Quận Tây Hồ, HN</t>
  </si>
  <si>
    <t>WIN5591</t>
  </si>
  <si>
    <t>VE-S06, Tầng Trệt Khu Thương Mại Tòa nhà Venice, KDC New City, 17 Mai Chí Thọ, Phường Bình Khánh, Quận 2, HCM</t>
  </si>
  <si>
    <t>WIN5589</t>
  </si>
  <si>
    <t>102 Hoàng Đạo Thành, kim giang, Thanh Xuân, Hà nội</t>
  </si>
  <si>
    <t>WIN5588</t>
  </si>
  <si>
    <t>Lô TM BPA-01.05 Khu Nhà ở cao tầng kết hợp TMDV (Tháp A) 108-112B-114 Hồng Hà, P.2, Quận Tân Bình, HCM</t>
  </si>
  <si>
    <t>win5586</t>
  </si>
  <si>
    <t>Thôn 2, Xã Lại Yên, Huyện Hoài Đức, HN</t>
  </si>
  <si>
    <t>WIN5585</t>
  </si>
  <si>
    <t>Lô DTM01, Tầng 1, Tòa D Viet Duc Complex, ngõ 164 Khuất Duy Tiến, P.Nhân Chính, Q.Thanh Xuân, HN</t>
  </si>
  <si>
    <t>WIN5584</t>
  </si>
  <si>
    <t>số 50 Thúy lĩnh, Hoàng Mai hà nội</t>
  </si>
  <si>
    <t>WIN5582</t>
  </si>
  <si>
    <t>1S5A, Tầng 1 Tòa nhà số P06, Dự án Vinhomes Ocean Park, Thị trấn Trâu Quỳ, Huyện Gia Lâm, HN</t>
  </si>
  <si>
    <t>WIN5581</t>
  </si>
  <si>
    <t>Xóm Mới, thôn Đức Hậu, xã Đức Hòa, huyện Sóc Sơn, Hà Nội</t>
  </si>
  <si>
    <t>WIN5580</t>
  </si>
  <si>
    <t>Dốc Đa TốnThôn Thuận Tốn, Xã Đa Tốn, Huyện Gia Lâm, HN</t>
  </si>
  <si>
    <t>win5579</t>
  </si>
  <si>
    <t>43-45 Phan Xích, Xã Tân Hội, Huyện Đan Phương, HN</t>
  </si>
  <si>
    <t>WIN5578</t>
  </si>
  <si>
    <t>Lô 1-3/E-F, Tòa nhà MD Complex Tower, 68 Nguyễn Cơ Thạch, P. Cầu Diễn, Q. Nam Từ Liêm, Hà Nội.</t>
  </si>
  <si>
    <t>WIN5577</t>
  </si>
  <si>
    <t>TDP 2 Mễ Trì Thượng, phường Mễ Trì, quận Nam Từ Liêm, Hà Nội</t>
  </si>
  <si>
    <t>WIN5576</t>
  </si>
  <si>
    <t>Số 15 Dịch Vọng Hậu, phường Dịch Vọng Hậu, quận Cầu Giấy, HN</t>
  </si>
  <si>
    <t>WIN5574</t>
  </si>
  <si>
    <t>Số 2 Kỳ Vũ, Phường Thượng Cát, Quận Bắc Từ Liêm, TP.Hà Nội</t>
  </si>
  <si>
    <t>WIN5573</t>
  </si>
  <si>
    <t>Số 36 Đình Thôn, Phường Mỹ Đình 1, Quận Nam Từ Liêm, Hà Nội</t>
  </si>
  <si>
    <t>WIN5572</t>
  </si>
  <si>
    <t>thôn Kim Thượng, Xã Kim Lũ, huyện Sóc Sơn, Hà Nội</t>
  </si>
  <si>
    <t>WIN5570</t>
  </si>
  <si>
    <t>125 đường Đông Mỹ, Xã Đông Mỹ, Huyện Thanh Trì, HN</t>
  </si>
  <si>
    <t>WIN5569</t>
  </si>
  <si>
    <t>Khu Thá, xã Xuân Giang, huyện Sóc Sơn, Hà Nội</t>
  </si>
  <si>
    <t>WIN5567</t>
  </si>
  <si>
    <t>265 Bạch Đằng, Phường Chương Dương, Quận Hoàn Kiếm, HN</t>
  </si>
  <si>
    <t>win5560</t>
  </si>
  <si>
    <t>C5/20 Phạm Hùng, xã Bình Hưng, Huyện Bình Chánh, HCM</t>
  </si>
  <si>
    <t>WIN5559</t>
  </si>
  <si>
    <t>50C Xa Lộ Hà Nội, Phường Phước Long A, Quận 9, HCM</t>
  </si>
  <si>
    <t>WIN5557</t>
  </si>
  <si>
    <t>A.0.03A và A.0.05, Tầng G, Tháp A, Chung cư Bảo Minh Ezland, (HAUSNEO), Số 2 Đường 11, Khu phố 2, Thủ Đức</t>
  </si>
  <si>
    <t>WIN5556</t>
  </si>
  <si>
    <t>Lô TM B1-1-26, Tầng 1, Block B1, Chung cư Phú Hưng Phát, (Dream Home Luxury), 89/57 đường 59, Phường 14, Gò Vấp, HCM</t>
  </si>
  <si>
    <t>WIN5555</t>
  </si>
  <si>
    <t>Tầng 1, tòa nhà CT2B, phường Cổ Nhuế 1, quận Bắc Từ Liêm, Hà Nội</t>
  </si>
  <si>
    <t>WIN5554</t>
  </si>
  <si>
    <t>B12A, tầng 1, Tòa B, 423 Minh Khai, Phường Vĩnh Tuy, Quận Hai Bà Trưng, HN</t>
  </si>
  <si>
    <t>WIN5553</t>
  </si>
  <si>
    <t>32 Phan Đình Giót, Phường Phương Liệt, Quận Thanh Xuân, TP Hà Nội</t>
  </si>
  <si>
    <t>WIN5552</t>
  </si>
  <si>
    <t>107/4A Hương Lộ 80B, Phường Hiệp Thành, Quận 12, HCM</t>
  </si>
  <si>
    <t>win5548</t>
  </si>
  <si>
    <t>Lô TM 1.02, Tầng 1, CC Newton Residence, 38 Trương Quốc Dung, Phường 8, Quận Phú Nhuận, HCM</t>
  </si>
  <si>
    <t>WIN5547</t>
  </si>
  <si>
    <t>Lô D.1.10, Tầng 1, Khối tháp D, Khu G, Khu Nhà ở, Phước Kiển (Khu G và Khu E), Ấp 5, Phước Kiển, H. Nhà Bè, HCM</t>
  </si>
  <si>
    <t>win5546</t>
  </si>
  <si>
    <t>Xóm 6,Thôn 3 Xã Thạch Thán, Huyện Quốc Oai, TP Hà Nội</t>
  </si>
  <si>
    <t>win5545</t>
  </si>
  <si>
    <t>WIN5544</t>
  </si>
  <si>
    <t>Nhà tại thửa 614, TBĐ số 09, Khu phố 6, Phường Trung Mỹ Tây, Quận 12, HCM</t>
  </si>
  <si>
    <t>WIN5542</t>
  </si>
  <si>
    <t>Số 324 phố Đồng Dinh,Tổ 13, Phường Thạch Bàn, Quận Long Biên, HN</t>
  </si>
  <si>
    <t>WIN5539</t>
  </si>
  <si>
    <t>124 Thanh Ấm, Thị trấn Vân Đình, Huyện Ứng Hòa, HN</t>
  </si>
  <si>
    <t>win5535</t>
  </si>
  <si>
    <t>174 – 176 Hạ Hội, Xã Tân Lập, Huyện Đan Phượng, HN</t>
  </si>
  <si>
    <t>WIN5532</t>
  </si>
  <si>
    <t>50-52 đường 50A, khu phố 9, Phường Tân Tạo, Quận Bình Tân, HCM</t>
  </si>
  <si>
    <t>WIN5524</t>
  </si>
  <si>
    <t>Số 79 ngõ 94 Thượng Thanh, Tổ 14 Phường Thượng Thanh, Quận Long Biên, HN</t>
  </si>
  <si>
    <t>WIN5521</t>
  </si>
  <si>
    <t>34 Tân Thới Nhất 21, Khu phố 4, Phường Tân Thới Nhất, Quận 12, HCM</t>
  </si>
  <si>
    <t>win5517</t>
  </si>
  <si>
    <t>25 đường số 6, Khu phố 2, Phường Hiệp Bình Chánh, Quận Thủ Đức, HCM</t>
  </si>
  <si>
    <t>WIN5513</t>
  </si>
  <si>
    <t>Đội 7, Thôn Đỗ Xá, Xã Vạn Điểm, Huyện Thường Tín, HN</t>
  </si>
  <si>
    <t>win5511</t>
  </si>
  <si>
    <t>Tầng 1, tòa nhà C2 thuộc Dự án Khu nhà ở Xuân Đỉnh, phường Xuân Đỉnh, Quận Bắc Từ Liêm, Hà Nội</t>
  </si>
  <si>
    <t>win5509</t>
  </si>
  <si>
    <t>Thôn 4 Xã Cát Quế, Huyện Hoài Đức, Hà Nội</t>
  </si>
  <si>
    <t>WIN5505</t>
  </si>
  <si>
    <t>106 Dốc Chợ Thành Công, Phường Thành Công, Quận Ba Đình, Hà Nội</t>
  </si>
  <si>
    <t>WIN5504</t>
  </si>
  <si>
    <t>105 Thành Công, Phường Thành Công, Quận Ba Đình, Hà Nội</t>
  </si>
  <si>
    <t>WIN5501</t>
  </si>
  <si>
    <t>Thôn Thiết Úng, Xã Vân Hà, Huyện Đông Anh, HN</t>
  </si>
  <si>
    <t>win5499</t>
  </si>
  <si>
    <t>31A-33A Gò Dầu, Phường Tân Quý, Quận Tân Phú, HCM</t>
  </si>
  <si>
    <t>WIN5495</t>
  </si>
  <si>
    <t>Kiot 03A+03B+04, Tầng 1 Tòa nhà chung cư CT6,  Xã Tứ Hiệp, Huyện Thanh Trì, HN</t>
  </si>
  <si>
    <t>WIN5493</t>
  </si>
  <si>
    <t>Kiôt tại Tầng 1, Nhà chung cư Lô D (CT4), Khu nhà ở Quân đội, 468 Phan Văn Trị, Phường 7, Gò Vấp, HCM</t>
  </si>
  <si>
    <t>win5490</t>
  </si>
  <si>
    <t>Số 94 Phố Kim Bài, Thị trấn Kim Bài, Huyện Thanh Oai, HN</t>
  </si>
  <si>
    <t>WIN5489</t>
  </si>
  <si>
    <t>Tầng 1, Ô I-HH, Dự án Green Pearl, 378 Minh Khai, Phường Vĩnh Tuy, Quận Hai Bà Trưng, HN</t>
  </si>
  <si>
    <t>WIN5488</t>
  </si>
  <si>
    <t>Thôn Thuận Tiến, Xã Dương Xá, Huyện Gia Lâm, HN</t>
  </si>
  <si>
    <t>win5487</t>
  </si>
  <si>
    <t>Số 155 Xóm Đậu, Thôn Vỹ, Xã Cao Viên, Huyện Thanh Oai, HN</t>
  </si>
  <si>
    <t>WIN5484</t>
  </si>
  <si>
    <t>Thôn An Duyên, Xã Tô Hiệu, Huyện Thường Tín, HN</t>
  </si>
  <si>
    <t>WIN5483</t>
  </si>
  <si>
    <t>Căn số 0.01 – tầng trệt – lô B, Chung cư, Thủ Thiêm Lô P – Số 01 đường số 63, Phường Bình Trưng Đông, Quận 2, TP. Hồ Chí Minh Việt Nam</t>
  </si>
  <si>
    <t>win5482</t>
  </si>
  <si>
    <t>702 Lũy Bán Bích, Phường Tân Thành, Quận Tân Phú, HCM</t>
  </si>
  <si>
    <t>WIN5479</t>
  </si>
  <si>
    <t>290 An Dương Vương, Phường 4, Quận 5, (CC The EverRich Infinity), HCM</t>
  </si>
  <si>
    <t>WIN5475</t>
  </si>
  <si>
    <t>273 Vũ Tông Phan, Phường Khương Trung, Quận Thanh Xuân, Hà Nội</t>
  </si>
  <si>
    <t>WIN5474</t>
  </si>
  <si>
    <t>Tầng 1, tòa nhà CT1B Hateco Apolo, phường Phương Canh, Quận Nam Từ Liêm, Hà Nội</t>
  </si>
  <si>
    <t>WIN5473</t>
  </si>
  <si>
    <t>33 Võng Thị, Phường Bưởi, Quận Tây Hồ, TP Hà Nội</t>
  </si>
  <si>
    <t>WIN5472</t>
  </si>
  <si>
    <t>Số 87 Ngõ 322 Mỹ Đình, phường Mỹ Đình, Nam Từ Liêm, Hà Nội</t>
  </si>
  <si>
    <t>win5470</t>
  </si>
  <si>
    <t>Thôn Vài, Xã Hợp Thanh, Huyện Mỹ Đức, HN</t>
  </si>
  <si>
    <t>WIN5468</t>
  </si>
  <si>
    <t>33-35 Ngõ Quan Thổ 1, Phường Tôn Đức Thức, Quận Đống Đa, HN</t>
  </si>
  <si>
    <t>WIN5467</t>
  </si>
  <si>
    <t>Số 12 ngõ 4D Đặng Văn Ngữ, phường Trung Tự, quận Đống Đa,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</si>
  <si>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</si>
  <si>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</si>
  <si>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WIN5459</t>
  </si>
  <si>
    <t>107 đường số 1, cư xá Chu Văn An, Phường 26, Quận Bình Thạnh, HCM</t>
  </si>
  <si>
    <t>WIN5456</t>
  </si>
  <si>
    <t>Đội 2, thôn Xuân Bách, xã Quang Tiến, huyện Sóc Sơn, HN</t>
  </si>
  <si>
    <t>win5454</t>
  </si>
  <si>
    <t>Ngã tư Cổ Đông, Xóm 10, Thôn Đoàn Kết, Xã Cổ Đông, Thị xã Sơn Tây, HN</t>
  </si>
  <si>
    <t>WIN5453</t>
  </si>
  <si>
    <t>48 Bích Câu, Phường Quốc Tử Giám, Quận Đống Đa, HN</t>
  </si>
  <si>
    <t>WIN5451</t>
  </si>
  <si>
    <t>152 Hoàng Hoa Thám, Phường 12, Quận Tân Bình, HCM</t>
  </si>
  <si>
    <t>WIN5449</t>
  </si>
  <si>
    <t>532 Phạm Văn Chiêu, Phường 16, Quận Gò Vấp, HCM</t>
  </si>
  <si>
    <t>WIN5447</t>
  </si>
  <si>
    <t>35A đường TX 21, khu phố 1, Phường Thạnh Xuân, Quận 12, HCM</t>
  </si>
  <si>
    <t>WIN5439</t>
  </si>
  <si>
    <t>17A, Ngõ 9 Nguyễn Tri Phương , phường Điện Biên, quận Ba Đình, HN</t>
  </si>
  <si>
    <t>WIN5436</t>
  </si>
  <si>
    <t>70 Lê Văn Thịnh, Phường Bình Trưng Tây, Quận 2, TP. Hồ Chí Minh Việt Nam</t>
  </si>
  <si>
    <t>WIN5434</t>
  </si>
  <si>
    <t>Số 18 ngách 1 ngõ 119 Hồ Đắc Di, phường Nam Đồng, quận Đống Đa, Hà Nội</t>
  </si>
  <si>
    <t>WIN5431</t>
  </si>
  <si>
    <t>BT1.SH-A(07), Khu đô thị mới Đặng Xá, Xã Đặng Xá, Huyện Gia Lâm, HN</t>
  </si>
  <si>
    <t>WIN5430</t>
  </si>
  <si>
    <t>Tổ 10, Phường Thạch Bàn, Quận Long Biên, HN</t>
  </si>
  <si>
    <t>win5429</t>
  </si>
  <si>
    <t>Xóm Cầu, Thôn Hòa Mỹ, Xã Hồng Minh, Huyện Phú Xuyên, HN</t>
  </si>
  <si>
    <t>WIN5427</t>
  </si>
  <si>
    <t>CC Golden Mansion, Lô GM-01.08 Tầng 1, Khu phức hợp, Nhà ở và Thương mại Dịch vụ, 119, Phổ Quang, Phường 9, Q.Phú Nhuận, HCM</t>
  </si>
  <si>
    <t>WIN5423</t>
  </si>
  <si>
    <t>Cụm 5, xã Phụng Thượng, Huyện Phúc Thọ, HN</t>
  </si>
  <si>
    <t>win5422</t>
  </si>
  <si>
    <t>Thôn Đồng Lư, xã Đồng Quang, huyện Quốc Oai, TP Hà Nội</t>
  </si>
  <si>
    <t>WIN5420</t>
  </si>
  <si>
    <t>120E Xóm Đất, Phường 8, Quận 11, TP. Hồ Chí Minh Việt Nam</t>
  </si>
  <si>
    <t>WIN5415</t>
  </si>
  <si>
    <t>Tháp G, 
Khu đô thị Đông Nam đường Trần Duy Hưng, phường Trung Hòa, quận Cầu Giấy, HN</t>
  </si>
  <si>
    <t>WIN5414</t>
  </si>
  <si>
    <t>23 Nguyễn Hữu Cầu, Ấp Vạn Hạnh, Xã Trung Chánh, Huyện Hóc Môn, HCM</t>
  </si>
  <si>
    <t>WIN5408</t>
  </si>
  <si>
    <t>Lô góc tầng 1, Tòa B1, Chung cư Ruby CT3 Phúc Lợi, Quận Long Biên, HN</t>
  </si>
  <si>
    <t>WIN5394</t>
  </si>
  <si>
    <t>Thôn Tằng My, Xã Nam Hồng, Huyện Đông Anh, HN</t>
  </si>
  <si>
    <t>win5388</t>
  </si>
  <si>
    <t>A – 01 Dự án Valora Mizuki tại xã Bình Hưng, Huyện Bình Chánh, HCM</t>
  </si>
  <si>
    <t>WIN5387</t>
  </si>
  <si>
    <t>51A Nguyễn Tuyển, KP5, Phường Bình Trưng Tây, Quận 2, TP. Hồ Chí Minh Việt Nam</t>
  </si>
  <si>
    <t>WIN5386</t>
  </si>
  <si>
    <t>309 Nguyễn Thị Rành, Ấp Xóm Mới, X. Trung Lập Hạ, Huyện Củ Chi, HCM</t>
  </si>
  <si>
    <t>WIN5385</t>
  </si>
  <si>
    <t>Tầng 1, tòa nhà CT1B , phường Cổ Nhuế 1, quận Bắc Từ Liêm, Hà Nội</t>
  </si>
  <si>
    <t>WIN5383</t>
  </si>
  <si>
    <t>149 Đội Cung, Phường 9, Quận 11, TP. Hồ Chí Minh Việt Nam</t>
  </si>
  <si>
    <t>WIN5381</t>
  </si>
  <si>
    <t>LCI 114 Hàm Nghi</t>
  </si>
  <si>
    <t>WIN5380</t>
  </si>
  <si>
    <t>53 Hậu Dưỡng, Xã Kim Chung, Huyện Đông Anh, HN</t>
  </si>
  <si>
    <t>WIN5378</t>
  </si>
  <si>
    <t>Tầng 1 Khu căn hộ Tecco Skyville Tower, Xã Tứ Hiệp, Huyện Thanh Trì, HN</t>
  </si>
  <si>
    <t>WIN5377</t>
  </si>
  <si>
    <t>Nhà số 4+5, Block 1, Ô H-TT1, Khu nhà ở Hi Brand, Khu đô thị mới Văn Phú, Phường Phú La, Quận Hà Đông, HN</t>
  </si>
  <si>
    <t>WIN5369</t>
  </si>
  <si>
    <t>Khu phố, thị trấn Liên Quan, Huyện Thạch Thất, HN</t>
  </si>
  <si>
    <t>WIN5368</t>
  </si>
  <si>
    <t>Chợ Cầu Xây, thôn Thanh Vân, xã Tân Dân, huyện Sóc Sơn , HN</t>
  </si>
  <si>
    <t>WIN5366</t>
  </si>
  <si>
    <t>B (SH4), Ô đất B4, Khu đô thị mới Nam Trung Yên, phường Yên Hòa, quận Cầu Giấy, HN</t>
  </si>
  <si>
    <t>win5360</t>
  </si>
  <si>
    <t>15 Võ Văn Kiệt, Phường 16, Quận 8, (CC City Gate Towers-A1.03.08), HCM</t>
  </si>
  <si>
    <t>WIN5355</t>
  </si>
  <si>
    <t>Lô thương mại TA2, Tầng trệt và lửng, chung cư Hope Garden, 102 Phan Huy Ích, Phường 15, Quận Tân Bình, HCM</t>
  </si>
  <si>
    <t>WIN5354</t>
  </si>
  <si>
    <t>Tầng 1 chung cư Flora Anh Đào, 619 Đỗ Xuân Hợp, Phường Phước Long B, Quận 9, HCM</t>
  </si>
  <si>
    <t>win5351</t>
  </si>
  <si>
    <t>Lô 03C, tầng 1 Tòa L, Phường Dương Nội, Quận Hà Đông, HN</t>
  </si>
  <si>
    <t>WIN5347</t>
  </si>
  <si>
    <t>Khu Ao ông Sáu, Xã Trung Mầu, Huyện Gia Lâm, HN</t>
  </si>
  <si>
    <t>win5346</t>
  </si>
  <si>
    <t>Thôn Bái Đô, Xã Tri Thủy, Huyện Phú Xuyên, HN</t>
  </si>
  <si>
    <t>WIN5343</t>
  </si>
  <si>
    <t>"Tầng 1 Nhà ở chung cư cao cấp N01-T1, phường Xuân Tảo, quận Bắc Từ Liêm, Hà Nội</t>
  </si>
  <si>
    <t>WIN5342</t>
  </si>
  <si>
    <t>Số 8 Trương Công Giai, tổ 21, phường Dịch Vọng, quận Cầu Giấy, Hà Nội.</t>
  </si>
  <si>
    <t>win5341</t>
  </si>
  <si>
    <t>Thôn 3 Xã Phượng Cách, Huyện Quốc Oai, HN</t>
  </si>
  <si>
    <t>WIN5340</t>
  </si>
  <si>
    <t>17 Ngõ 75 Hồ Tùng Mậu, Phường Mai Dịch, Quận Cầu Giấy, HN</t>
  </si>
  <si>
    <t>WIN5338</t>
  </si>
  <si>
    <t>196 Mã Lò, KP 6, Phường Bình Trị Đông A, Quận Bình Tân, HCM</t>
  </si>
  <si>
    <t>WIN5334</t>
  </si>
  <si>
    <t>1042 Nguyễn Duy Trinh, Phường Long Trường, Quận 9, HCM</t>
  </si>
  <si>
    <t>WIN5329</t>
  </si>
  <si>
    <t>120-122 đường số 2, khu phố 1, P. Tăng Nhơn Phú B, Quận 9, HCM</t>
  </si>
  <si>
    <t>WIN5327</t>
  </si>
  <si>
    <t>Kiot TM02 - Tầng 1, 
số 50 ngõ 28 đường Xuân La, Phường Xuân La, Quận Tây Hồ, Hà Nội</t>
  </si>
  <si>
    <t>win5324</t>
  </si>
  <si>
    <t>254 Phố Huyện, TT Quốc Oai, Huyện Quốc Oai, HN</t>
  </si>
  <si>
    <t>win5323</t>
  </si>
  <si>
    <t>Thôn 5 Xã Cộng Hòa, Huyện Quốc Oai, HN</t>
  </si>
  <si>
    <t>WIN5313</t>
  </si>
  <si>
    <t>32 Sáp Mai, Xã Võng La, Huyện Đông Anh, HN</t>
  </si>
  <si>
    <t>win5308</t>
  </si>
  <si>
    <t>QL35 Thôn Phú Nhi, xã Thanh Lâm, huyện Mê Linh, HN</t>
  </si>
  <si>
    <t>WIN5305</t>
  </si>
  <si>
    <t>Số 110 ngõ 553 Đường Giải Phóng, Phường Giáp Bát, Quận Hoàng Mai, HN</t>
  </si>
  <si>
    <t>WIN5304</t>
  </si>
  <si>
    <t>Tầng 1, Tòa nhà UDIC Riverside 1, Ngõ 122 Vĩnh Tuy, Phường Vĩnh Tuy, Quận Hai Bà Trưng, HN</t>
  </si>
  <si>
    <t>WIN5303</t>
  </si>
  <si>
    <t>114 Ngõ Văn Chương 2, Phường Văn Chương, Quận Đống Đa, Hà Nội</t>
  </si>
  <si>
    <t>WIN5302</t>
  </si>
  <si>
    <t>11/23-11/25-11/27 Nguyễn Đức Thuận, Phường 13, Quận Tân Bình, HCM</t>
  </si>
  <si>
    <t>WIN5301</t>
  </si>
  <si>
    <t>1033 Nguyễn Xiển, Phường Long Bình, Quận 9, HCM</t>
  </si>
  <si>
    <t>win5295</t>
  </si>
  <si>
    <t>Số 158 Tiểu khu Phú Thịnh, Thị trấn Phú Minh, Huyện Phú Xuyên, HN</t>
  </si>
  <si>
    <t>WIN5293</t>
  </si>
  <si>
    <t>02 đường số 3 Cư xá Đô Thành, Phường 4, Quận 3, HCM</t>
  </si>
  <si>
    <t>WIN5291</t>
  </si>
  <si>
    <t>55 Trương Phước Phan, Khu phố 18, Phường Bình Trị Đông, Quận Bình Tân, HCM</t>
  </si>
  <si>
    <t>WIN5290</t>
  </si>
  <si>
    <t>71 Ngõ 180 Tây Mỗ, Quận Nam Từ Liêm, Hà Nội</t>
  </si>
  <si>
    <t>WIN5288</t>
  </si>
  <si>
    <t>Tổ dân phố số 17, Phường Thanh Trì, Quận Hoàng Mai, HN</t>
  </si>
  <si>
    <t>WIN5287</t>
  </si>
  <si>
    <t>85 Lê Lợi, Thị Trấn Vân Đình, Huyện Ứng Hòa, HN</t>
  </si>
  <si>
    <t>WIN5286</t>
  </si>
  <si>
    <t>95 Ba Thá, Xã Viên An, Huyện Ứng Hòa, HN</t>
  </si>
  <si>
    <t>WIN5285</t>
  </si>
  <si>
    <t>Thôn Lã Côi, Xã Yên Viên, Huyện Gia Lâm, HN</t>
  </si>
  <si>
    <t>WIN5284</t>
  </si>
  <si>
    <t>Thôn Bến Trung, Xã Bắc Hồng, Huyện Đông Anh, HN</t>
  </si>
  <si>
    <t>WIN5278</t>
  </si>
  <si>
    <t>1.02, 1.03, 2.03, 2.04 Tầng 1+2, Chung cư Hoa Phượng, (Zen Tower), 34/1A Quốc lộ 1A, Phường Thới An, Quận 12, HCM</t>
  </si>
  <si>
    <t>WIN5275</t>
  </si>
  <si>
    <t>363-365A Tô Ngọc Vân, KP2, Phường Linh Đông, Quận Thủ Đức, HCM</t>
  </si>
  <si>
    <t>win5274</t>
  </si>
  <si>
    <t>109-111 Kênh Nước Đen, Phường Tân Thành, Quận Tân Phú, HCM</t>
  </si>
  <si>
    <t>WIN5272</t>
  </si>
  <si>
    <t>Khu đấu giá Tổ 1 Thị trấn Sóc Sơn, Huyện Sóc Sơn, TP Hà Nội</t>
  </si>
  <si>
    <t>WIN5270</t>
  </si>
  <si>
    <t>82 Tô Vĩnh Diện, KP5, P. Linh Chiểu, Quận Thủ Đức, HCM</t>
  </si>
  <si>
    <t>WIN5269</t>
  </si>
  <si>
    <t>179A Nghĩa Phát, Phường 6, Quận Tân Bình, HCM</t>
  </si>
  <si>
    <t>win5268</t>
  </si>
  <si>
    <t>134 Hoàng Tăng Bí, TDP Tân Nhuệ, Thụy Phương, Quận Bắc Từ Liêm, Hà Nội</t>
  </si>
  <si>
    <t>win5267</t>
  </si>
  <si>
    <t>Khu 5 Thôn Do Hạ, Xã Tiền Phong, Huyện Mê Linh, HN</t>
  </si>
  <si>
    <t>win5266</t>
  </si>
  <si>
    <t>Khu 14 Thôn Yên Nhân, Xã Tiền Phong, Huyện Mê Linh, HN</t>
  </si>
  <si>
    <t>win5255</t>
  </si>
  <si>
    <t>Đội 4 Thôn 1 Xã Thạch Đà, Huyện Mê Linh, HN</t>
  </si>
  <si>
    <t>WIN5247</t>
  </si>
  <si>
    <t>Căn B4 Số 23 Phố Cự Lộc, P.Thượng Đình, Q.Thanh Xuân, HN</t>
  </si>
  <si>
    <t>WIN5240</t>
  </si>
  <si>
    <t>163 Nguyễn Thị Kiêu, Khu phố 2, Phường Thới An, Quận 12, HCM</t>
  </si>
  <si>
    <t>win5238</t>
  </si>
  <si>
    <t>81 Cầu Xây, Phường Tân Phú, Quận 9, HCM</t>
  </si>
  <si>
    <t>WIN5233</t>
  </si>
  <si>
    <t>25 đường số 17, KP5, Phường Linh Trung, Quận Thủ Đức, HCM</t>
  </si>
  <si>
    <t>WIN5231</t>
  </si>
  <si>
    <t>T1.04 tầng trệt Khối 04 (LA3) 383-385 Nguyễn Duy Trinh, Phường Bình Trưng Tây, Quận 2, TP. Hồ Chí Minh Việt Nam</t>
  </si>
  <si>
    <t>WIN5230</t>
  </si>
  <si>
    <t>2N Bình Giã, Phường 13, Quận Tân Bình, HCM</t>
  </si>
  <si>
    <t>WIN5225</t>
  </si>
  <si>
    <t>Ô DVTM-07, Tầng 1+2 tòa nhà CT3 Khu đô thị Gelexia Riverside
, Ngõ 885 Tam Trinh, Phường Yên Sở, Quận Hoàng Mai, HN</t>
  </si>
  <si>
    <t>WIN5224</t>
  </si>
  <si>
    <t>Tầng 1, Tòa Trung Yên Smile, Khu A, Lô 19.NO và 20.BT KĐTM Bắc Đại Kim
, Số 1 Nguyễn Cảnh Dị, Phường Định Công, Quận Hoàng Mai, HN</t>
  </si>
  <si>
    <t>WIN5219</t>
  </si>
  <si>
    <t>Số 1, TT Tổng Công ty Dược Việt Nam, tổ 1, phường Quan Hoa, quận Cầu Giấy, Hà Nội</t>
  </si>
  <si>
    <t>WIN5208</t>
  </si>
  <si>
    <t>Thôn Bình An, Xã Trung Giã, Huyện Sóc Sơn, HN</t>
  </si>
  <si>
    <t>WIN5207</t>
  </si>
  <si>
    <t>Khu dân cư Bắc Thăng Long, Xã Hải Bối, Huyện Đông Anh, HN</t>
  </si>
  <si>
    <t>WIN5191</t>
  </si>
  <si>
    <t>Số 9 Nam Dư, Phường Lĩnh Nam, Quận Hoàng Mai, HN</t>
  </si>
  <si>
    <t>WIN5190</t>
  </si>
  <si>
    <t>Thôn Ngọc Chi ( Ngã tư Chợ Ngọc Chi), Xã Vĩnh Ngọc, Huyện Đông Anh, HN</t>
  </si>
  <si>
    <t>WIN5187</t>
  </si>
  <si>
    <t>483 Lê Văn Quới, KP6, Phường Bình Trị, Đông A, Quận Bình Tân, HCM</t>
  </si>
  <si>
    <t>WIN5182</t>
  </si>
  <si>
    <t>8/9 ấp Hưng Lân, Xã Bà Điểm, Huyện Hóc Môn, HCM</t>
  </si>
  <si>
    <t>WIN5177</t>
  </si>
  <si>
    <t>Thôn Cổ Dương, Xã Tiên Dương, Huyện Đông Anh, HN</t>
  </si>
  <si>
    <t>win5176</t>
  </si>
  <si>
    <t>37 Thôn Chằm, Xã Bình Minh, Huyện Thanh Oai, HN</t>
  </si>
  <si>
    <t>win5162</t>
  </si>
  <si>
    <t>Số 120 QL21, Thôn Tảo Dương, Xã Hồng Dương, Huyện Thanh Oai, HN</t>
  </si>
  <si>
    <t>win5161</t>
  </si>
  <si>
    <t>248 Chợ Chiều Chuông, Xã Phương Trung, Huyện Thanh Oai, HN</t>
  </si>
  <si>
    <t>WIN5155</t>
  </si>
  <si>
    <t>Thôn Yên Ngưu, Xã Tam Hiệp, Huyện Thanh Trì, HN</t>
  </si>
  <si>
    <t>WIN5141</t>
  </si>
  <si>
    <t>112/6 Tân Chánh Hiệp 36, Khu phố 6, Phường Tân Chánh Hiệp, Quận 12, HCM</t>
  </si>
  <si>
    <t>WIN5124</t>
  </si>
  <si>
    <t>B1.01 tầng 1 Block tại dự án Khu Dân cứ Phước Long, Phường Phước Long B, Quận 9, HCM</t>
  </si>
  <si>
    <t>WIN5115</t>
  </si>
  <si>
    <t>1.17 và 1.04 Tầng 1+2, CC Hiệp Thành (Parkland), số 38 đường N5, KDC Hiệp Thành, Phường Hiệp Thành, Quận 12, HCM</t>
  </si>
  <si>
    <t>win5101</t>
  </si>
  <si>
    <t>Số 168 Thôn Mới, Xã Cao Dương, Huyện Thanh Oai, HN</t>
  </si>
  <si>
    <t>WIN5097</t>
  </si>
  <si>
    <t>55 Cầu Cốc, Phường Tây Mỗ, Nam Từ Liêm, Hà Nội</t>
  </si>
  <si>
    <t>WIN5090</t>
  </si>
  <si>
    <t>Số 83, Ngõ 384, Đường Đông Hội, Xã Đông Hội, Huyện Đông Anh, Hà Nội</t>
  </si>
  <si>
    <t>WIN5089</t>
  </si>
  <si>
    <t>Số 42 Đường Nghĩa Lộ, Phường Yên Nghĩa, Quận Hà Đông, HN</t>
  </si>
  <si>
    <t>WIN5088</t>
  </si>
  <si>
    <t>Kiot dịch vụ số 2, Tầng 1, Tòa nhà B, Dự án X2, Phường Cầu Diễn, Nam Từ Liêm, Hà Nội</t>
  </si>
  <si>
    <t>WIN5086</t>
  </si>
  <si>
    <t>120 Lò Lu, Phường Trường Thạnh, Quận 9, HCM</t>
  </si>
  <si>
    <t>win5085</t>
  </si>
  <si>
    <t>48 Liêu Bình Hương, ấp Tân Tiến, xã Tân Thông Hội, Huyện Củ Chi, HCM</t>
  </si>
  <si>
    <t>WIN5077</t>
  </si>
  <si>
    <t>254/63 Âu Cơ, P. 9, Quận Tân Bình, HCM</t>
  </si>
  <si>
    <t>win5075</t>
  </si>
  <si>
    <t>Thôn Thái Hòa, Xã Bình Phú, Huyện Thạch Thất, HN</t>
  </si>
  <si>
    <t>WIN5063</t>
  </si>
  <si>
    <t>Số 16 Hòa Sơn, Thị trấn Chúc Sơn, Huyện Chương Mỹ, HN</t>
  </si>
  <si>
    <t>WIN5062</t>
  </si>
  <si>
    <t>Thôn Thọ Giáo, Xã Tân Minh, Huyện Thường Tín, HN</t>
  </si>
  <si>
    <t>WIN5055</t>
  </si>
  <si>
    <t>Số 67+69 Đường Ngô Đình Mẫn, Phường La Khê, Quận Hà Đông, HN</t>
  </si>
  <si>
    <t>WIN5054</t>
  </si>
  <si>
    <t>BT25, Lô TT2, Khu nhà ở C37 BCA, Khu đô thị mới Phùng Khoang, Phường Trung Văn, Quận Nam Từ Liêm, HN</t>
  </si>
  <si>
    <t>WIN5045</t>
  </si>
  <si>
    <t>Thôn 9, Xã Phùng Xá, Huyện Thạch Thất, HN</t>
  </si>
  <si>
    <t>WIN5043</t>
  </si>
  <si>
    <t>81 đường số 2, KP6, Phường Hiệp Bình Phước, Quận Thủ Đức, HCM</t>
  </si>
  <si>
    <t>WIN5029</t>
  </si>
  <si>
    <t>42 Thăng Long, Phường 4, Quận Tân Bình, HCM</t>
  </si>
  <si>
    <t>win5026</t>
  </si>
  <si>
    <t>163/25/1 Tô Hiến Thành, Phường 13, Quận 10, HCM</t>
  </si>
  <si>
    <t>WIN5025</t>
  </si>
  <si>
    <t>15 Nguyễn Quang Bích, Phường 13, Quận Tân Bình, HCM</t>
  </si>
  <si>
    <t>WIN5024</t>
  </si>
  <si>
    <t>33/4 ấp Mới 1, Xã Tân Xuân, Huyện Hóc Môn, HCM</t>
  </si>
  <si>
    <t>WIN5020</t>
  </si>
  <si>
    <t>Số 38 Khu Tái Định Cư Ngô Thì Nhậm, Đường Phan Đình Giót, Phường La Khê, Quận Hà Đông, HN</t>
  </si>
  <si>
    <t>win5019</t>
  </si>
  <si>
    <t>606/144-606/146 Ba Tháng Hai, Phường 14, Quận 10, HCM</t>
  </si>
  <si>
    <t>WIN5008</t>
  </si>
  <si>
    <t>Thôn Quất Động, Xã Quất Động, Huyện Thường Tín, HN</t>
  </si>
  <si>
    <t>WIN5007</t>
  </si>
  <si>
    <t>7-9 Nguyễn Hiền, Phường 4, Quận 3, HCM</t>
  </si>
  <si>
    <t>WIN5006</t>
  </si>
  <si>
    <t>185B Nguyễn Thị Định, Phường An Phú, Quận 2, TP. Hồ Chí Minh Việt Nam</t>
  </si>
  <si>
    <t>win5005</t>
  </si>
  <si>
    <t>09 Phạm Vấn, Phường Phú Thọ Hòa, Quận Tân Phú, HCM</t>
  </si>
  <si>
    <t>WIN4993</t>
  </si>
  <si>
    <t xml:space="preserve">YBI 150 A Đường Hoàng Hoa Thám </t>
  </si>
  <si>
    <t>WIN4991</t>
  </si>
  <si>
    <t>QNH khu 1 TT Cái Rồng</t>
  </si>
  <si>
    <t>WIN4986</t>
  </si>
  <si>
    <t>Thôn Đìa, Xã Nam Hồng, Huyện Đông Anh, Hà Nội</t>
  </si>
  <si>
    <t>WIN4983</t>
  </si>
  <si>
    <t>LK11-Lô 6, Dự án nhà ở Phùng Khoang, Phường Trung Văn, Quận Nam Từ Liêm, Hà Nội</t>
  </si>
  <si>
    <t>WIN4972</t>
  </si>
  <si>
    <t>Ngã Ba Yên Tàng, Thôn Yên Tàng, Xã Bắc Phú, Huyện Sóc Sơn, HN</t>
  </si>
  <si>
    <t>WIN4968</t>
  </si>
  <si>
    <t>QL3 Phố Lộc Hà, Xã Mai Lâm, Huyện Đông Anh, Hà Nội</t>
  </si>
  <si>
    <t>WIN4967</t>
  </si>
  <si>
    <t>Tầng 1, Tòa nhà Golden West, Số 2 Lê Văn Thiêm, Phường Nhân Chính, Quận Thanh Xuân, HN</t>
  </si>
  <si>
    <t>WIN4959</t>
  </si>
  <si>
    <t>Kiot 03 - Tầng 01, chung cư CT4, KĐTM Thạch Bàn, Phường Thạch Bàn, Quận Long Biên, Hà Nội</t>
  </si>
  <si>
    <t>WIN4952</t>
  </si>
  <si>
    <t>97 Nguyên Hồng, Phường 1, Quận Gò Vấp, HCM</t>
  </si>
  <si>
    <t>WIN4943</t>
  </si>
  <si>
    <t>TM05- Dự án KDC Sông Đà 434/16 đường 26 tháng 3, Phường 15, Quận Gò Vấp, HCM</t>
  </si>
  <si>
    <t>WIN4940</t>
  </si>
  <si>
    <t>Tầng Trệt Cao ốc An Cư, số 8, đường Thái Thuận, P An Phú, Quận 2, TP. Hồ Chí Minh Việt Nam</t>
  </si>
  <si>
    <t>WIN4937</t>
  </si>
  <si>
    <t>A01 –TMDV01-02 cao ốc Jamila, 60 đường 697, KP2, Phường Phú Hữu, Quận 9, HCM</t>
  </si>
  <si>
    <t>WIN4935</t>
  </si>
  <si>
    <t>339DE Nguyễn Cảnh Chân, Phường Cầu Kho, Quận 1, HCM</t>
  </si>
  <si>
    <t>win4927</t>
  </si>
  <si>
    <t>Khu 10 Thôn Thường Lệ, Xã Đại Thịnh, Huyện Mê Linh, HN</t>
  </si>
  <si>
    <t>win4924</t>
  </si>
  <si>
    <t>Xóm Dền, Xã Di Trạch, Huyện Hoài Đức, HN</t>
  </si>
  <si>
    <t>WIN4922</t>
  </si>
  <si>
    <t>Tổ hợp chung cư H098&amp;T106 tại 241/42, Nguyễn Văn Luông, phườn 11, Quận 6, TP. Hồ Chí Minh Việt Nam</t>
  </si>
  <si>
    <t>WIN4918</t>
  </si>
  <si>
    <t>SH6B+SH7B, Tầng 1 Tòa nhà HH3, Số 32 Phố Đại Từ, Phường Đại Kim, Quận Hoàng Mai, HN</t>
  </si>
  <si>
    <t>WIN4915</t>
  </si>
  <si>
    <t>0.01. Tầng trệt tháp 4, Sun Avenue 28 Mai Chí Thọ, Phường An Phú, Quận 2, TP. Hồ Chí Minh Việt Nam</t>
  </si>
  <si>
    <t>WIN4912</t>
  </si>
  <si>
    <t>186 và 188 Tư Đình, Phường Long Biên, Quận Long Biên, Hà Nội</t>
  </si>
  <si>
    <t>WIN4895</t>
  </si>
  <si>
    <t>42-44 đường A4, Phường 12, Quận Tân Bình, HCM</t>
  </si>
  <si>
    <t>WIN4887</t>
  </si>
  <si>
    <t>Cụm 6 Thị trấn Phúc Thọ, Huyện Phúc Thọ, HN</t>
  </si>
  <si>
    <t>WIN4884</t>
  </si>
  <si>
    <t>23/2 đường số 9, Khu phố 4, Phường Trường Thọ, Quận Thủ Đức, HCM</t>
  </si>
  <si>
    <t>WIN4881</t>
  </si>
  <si>
    <t>BTM1-3 BlockB tầng 1 (trệt), khu phố 3 Centana, 36 mai Chí Thọ, Phường An Phú, Quận 2, TP. Hồ Chí Minh Việt Nam</t>
  </si>
  <si>
    <t>WIN4880</t>
  </si>
  <si>
    <t>Thôn bên  363 thị trân văn giang</t>
  </si>
  <si>
    <t>WIN4878</t>
  </si>
  <si>
    <t>Xã Ngũ Hiệp, Huyện Thanh Trì, HN</t>
  </si>
  <si>
    <t>WIN4870</t>
  </si>
  <si>
    <t>14 Trần Quý Cáp, Phường Văn Miếu, Quận Đống Đa, HN</t>
  </si>
  <si>
    <t>WIN4864</t>
  </si>
  <si>
    <t>138 Thị trân văn giang</t>
  </si>
  <si>
    <t>win4863</t>
  </si>
  <si>
    <t>Khu A - Khu đất dịch vụ Do Lộ, Yên Nghĩa, Hà Đông, Hà Nội</t>
  </si>
  <si>
    <t>WIN4858</t>
  </si>
  <si>
    <t>351/29 Lê Đại Hành, Phường 11, Quận 11, TP. Hồ Chí Minh Việt Nam</t>
  </si>
  <si>
    <t>win4846</t>
  </si>
  <si>
    <t>Số 16 đường số 5A, KDC Trung Sơn, ấp 4B, xã Bình Hưng, Huyện Bình Chánh, HCM</t>
  </si>
  <si>
    <t>win4832</t>
  </si>
  <si>
    <t>Khu 10 Chợ Phố Hạ, Xã Mê Linh, Huyện Mê Linh, Hà Nội</t>
  </si>
  <si>
    <t>WIN4831</t>
  </si>
  <si>
    <t>B12 Chợ Phú Cường, Xã Phú Cường, Huyện Sóc Sơn, Hà Nội</t>
  </si>
  <si>
    <t>WIN4826</t>
  </si>
  <si>
    <t>98 Miếu Thờ, Xã Tiên Dược, Huyện Sóc Sơn, Hà Nội</t>
  </si>
  <si>
    <t>win4823</t>
  </si>
  <si>
    <t>RS4-SH.03 tại dự án khu TMDV căn hộ địa chỉ 278 đường, Hòa Bình, Phường Hiệp Tân, (Dự án Richstar Residence), Q.Tân phú, HCM</t>
  </si>
  <si>
    <t>WIN4821</t>
  </si>
  <si>
    <t>0.14 tầng 01 (trệt), Chung cư cao tầng Phường Trường Thọ, 17 Đường số 3, Khu phố 6, P. Trường Thọ Quận Thủ Đức, HCM</t>
  </si>
  <si>
    <t>WIN4816</t>
  </si>
  <si>
    <t>Lô 04, Tầng 1, nhà chung cư số CT1, 
phường Cổ Nhuế 2, quận Bắc Từ Liêm, HN</t>
  </si>
  <si>
    <t>WIN4810</t>
  </si>
  <si>
    <t>106 Nguyễn Hiền, phường Bách Khoa, quận Hai Bà Trưng, HN</t>
  </si>
  <si>
    <t>win4808</t>
  </si>
  <si>
    <t>Lô RS6.SH.15 Tầng 1 Tháp RS6, Khu Thương mại Dịch vụ, và căn hộ - Khu 2, 239-241 Hòa Bình, Phường Hiệp Tân, Quận Tân Phú, HCM</t>
  </si>
  <si>
    <t>WIN4801</t>
  </si>
  <si>
    <t>Số 2 ngõ 239 đường Trâu Quỳ, TDP An Đào, thị trấn Trâu Quỳ, huyện Gia Lâm, Hà Nội</t>
  </si>
  <si>
    <t>WIN4800</t>
  </si>
  <si>
    <t>344 Ngọc Thụy, Phường Ngọc Thụy, Quận Long Biên, HN</t>
  </si>
  <si>
    <t>WIN4799</t>
  </si>
  <si>
    <t>Tầng 1 Tòa nhà Kinh Đô, số 93 Lò Đúc, phường Phạm Đình Hổ, quận Hai Bà Trưng, HN</t>
  </si>
  <si>
    <t>win4785</t>
  </si>
  <si>
    <t>01.04 tầng 1, chung cư Phương, Việt, 1002 Tạ quang Bửu, P6, Quận 8, HCM</t>
  </si>
  <si>
    <t>WIN4783</t>
  </si>
  <si>
    <t>0.01, Chung cư CH1, Đường số 10, Khu dân cư CityLand, Phường 10, Quận Gò Vấp, HCM</t>
  </si>
  <si>
    <t>WIN4781</t>
  </si>
  <si>
    <t>314 Trần Cung, Phường Cổ Nhuế 1, Quận Bắc Từ Liêm, Hà Nội</t>
  </si>
  <si>
    <t>WIN4779</t>
  </si>
  <si>
    <t>CS3-CS4 chung cư Prosper Plaza 22/14 Phan Văn Hớn, Phường Tân Thới Nhất, Quận 12, HCM</t>
  </si>
  <si>
    <t>WIN4777</t>
  </si>
  <si>
    <t>79 Ngọc Đại, Phường Đại Mỗ, Quận Nam Từ Liêm, Hà Nôi</t>
  </si>
  <si>
    <t>WIN4776</t>
  </si>
  <si>
    <t>28 Hòe Thị, Phường Phương Canh, Quận Nam Từ Liêm, Hà Nội</t>
  </si>
  <si>
    <t>WIN4774</t>
  </si>
  <si>
    <t>45F1-46F1, đường DN5 (khu dân cư An Sương), khu phố 4, Phường Đông Hưng Thuận, Quận 12, (đường DN5), HCM</t>
  </si>
  <si>
    <t>WIN4772</t>
  </si>
  <si>
    <t>0.01 Tần Trệt Tháp 2, Sun Avenue, 28 Mai Chí Thọ Phường An Phú, Quận 2, TP. Hồ Chí Minh Việt Nam</t>
  </si>
  <si>
    <t>win4767</t>
  </si>
  <si>
    <t>31-LK41 Khu Đô Thị Vân Canh, Xã Vân Canh, Huyện Hoài Đức, HN</t>
  </si>
  <si>
    <t>win4766</t>
  </si>
  <si>
    <t>78 Cầu Trì, Phường Sơn Lộc, Thị xã Sơn Tây, HN</t>
  </si>
  <si>
    <t>WIN4764</t>
  </si>
  <si>
    <t>Số 7 Xóm Đinh Tiên Hoàng, Xã Hà Hồi, Huyện Thường Tín, HN</t>
  </si>
  <si>
    <t>win4757</t>
  </si>
  <si>
    <t>37 Đồng Nai, Phường 15, Quận 10, HCM</t>
  </si>
  <si>
    <t>WIN4750</t>
  </si>
  <si>
    <t>Đội 2, Xã Tự Nhiên, Huyện Thường Tín, HN</t>
  </si>
  <si>
    <t>WIN4704</t>
  </si>
  <si>
    <t>159 Tân Lập II, tổ 3, khu phố 6, Hiệp Phú, Quận 9, HCM</t>
  </si>
  <si>
    <t>WIN4681</t>
  </si>
  <si>
    <t>Thôn Xâm Dương 3, xã Ninh Sở, huyện Thường Tín, HN</t>
  </si>
  <si>
    <t>WIN4680</t>
  </si>
  <si>
    <t>Xóm 5 văn phú ,thường tín, hà nội</t>
  </si>
  <si>
    <t>WIN4671</t>
  </si>
  <si>
    <t>Thôn Tương Chúc (Chân cầu Tự Khoát), Xã Ngũ Hiệp, Huyện Thanh Trì, HN</t>
  </si>
  <si>
    <t>WIN4667</t>
  </si>
  <si>
    <t>DVTM-05, tầng 1+2 tòa nhà CT1 Khu đô thị Gelexia Riverside
, 885 Tam Trinh, phường Yên Sở, quận Hoàng Mai, HN</t>
  </si>
  <si>
    <t>WIN4662</t>
  </si>
  <si>
    <t>B1.03, Tầng 1+2, Block B, Khu liên hợp cao ốc TTTM-, văn phòng và căn hộ, 177 Xa lộ Hà Nội, phường Thảo Điền, Quận 2, TP. Hồ Chí Minh Việt Nam</t>
  </si>
  <si>
    <t>win4656</t>
  </si>
  <si>
    <t>126A Thanh Vị, Phường Sơn Lộc, Thị xã Sơn Tây, HN</t>
  </si>
  <si>
    <t>WIN4641</t>
  </si>
  <si>
    <t>Chân cầu Tự Khoát, Xã Ngũ Hiệp, Huyện Thanh Trì, HN</t>
  </si>
  <si>
    <t>WIN4640</t>
  </si>
  <si>
    <t>Số 1 Yên Phúc, Phường Phúc La, Quận Hà Đông, Hà Nội</t>
  </si>
  <si>
    <t>WIN4639</t>
  </si>
  <si>
    <t>50 phố tía , tô hiệu, thường tín, hà nội</t>
  </si>
  <si>
    <t>win4636</t>
  </si>
  <si>
    <t>236 đường Xuân Khanh, Xuân Khanh, Thị xã Sơn Tây, HN</t>
  </si>
  <si>
    <t>WIN4634</t>
  </si>
  <si>
    <t>47 Quốc Lộ 2, khối 2, Phù Lỗ, Sóc Sơn, Hà Nội</t>
  </si>
  <si>
    <t>win4615</t>
  </si>
  <si>
    <t>950-950A Tạ Quang Bửu, P5, Q8, HCM</t>
  </si>
  <si>
    <t>WIN4611</t>
  </si>
  <si>
    <t>Số 72 ngõ 56 Thạch Cầu, Quận Long Biên, HN</t>
  </si>
  <si>
    <t>WIN4610</t>
  </si>
  <si>
    <t>Số 126 Thanh Lãm, phường Phú Lãm, quận Hà Đông, Hà Nội</t>
  </si>
  <si>
    <t>WIN4608</t>
  </si>
  <si>
    <t>79A Huỳnh Tịnh Của, Phường 8, Quận 3, HCM</t>
  </si>
  <si>
    <t>win4603</t>
  </si>
  <si>
    <t>Số 31 phố Tùng Thiện, Phường Trung Sơn Trầm, Thị xã Sơn Tây, HN</t>
  </si>
  <si>
    <t>WIN4601</t>
  </si>
  <si>
    <t>Kiot 103, tầng 1 tòa nhà CT13 Khu Đô thị mới Tứ Hiệp, xã Tứ Hiệp, Huyện Thanh Trì, HN</t>
  </si>
  <si>
    <t>WIN4594</t>
  </si>
  <si>
    <t>Ô thương mại dịch vụ số 5 - tầng 01, Tòa nhà NewSkyline, Lô CC2 Khu đô thị mới Văn Quán - Yên Phúc, Phường Văn Quán, Quận Hà Đông, HN</t>
  </si>
  <si>
    <t>WIN4590</t>
  </si>
  <si>
    <t>SH11 - SH12 tầng 001 tháp (block)B, Dự án chung cư kết hợp, Thương mại DV số 370 Nguyễn Văn Quỳ, phường Phú Thuận, Quận 7, HCM</t>
  </si>
  <si>
    <t>WIN4589</t>
  </si>
  <si>
    <t>Thôn 6, Xã Thạch Xá, Thạch Thất, HN</t>
  </si>
  <si>
    <t>WIN4588</t>
  </si>
  <si>
    <t>161 Khu Phố, Thị trấn Liên Quan, Huyện Thạch Thất, HN</t>
  </si>
  <si>
    <t>WIN4584</t>
  </si>
  <si>
    <t>Tầng 1, Khu A, tòa Viet Duc Complex, ngõ 164 Khuất Duy Tiến, phường Nhân Chính, quận Thanh Xuân, Hà Nội</t>
  </si>
  <si>
    <t>win4583</t>
  </si>
  <si>
    <t>38 đường Ngô Quyền, Phường Ngô Quyền, Thị xã Sơn Tây, HN</t>
  </si>
  <si>
    <t>WIN4578</t>
  </si>
  <si>
    <t>145A Lê Đình Cẩn, khu phố 6, Phường Tân Tạo, Quận Bình Tân, HCM</t>
  </si>
  <si>
    <t>WIN4569</t>
  </si>
  <si>
    <t>Lô G1.03 và G1.04, Chung cư Grand Riverside, 278-283 Bến Vân Đồn, Phường 2, Quận 4, HCM</t>
  </si>
  <si>
    <t>WIN4566</t>
  </si>
  <si>
    <t>BT4-B-1.3-7-Khu đô thị mới Đặng Xá II, Gia Lâm, Hà Nội</t>
  </si>
  <si>
    <t>WIN4565</t>
  </si>
  <si>
    <t>Số 48 ngõ 467 Lĩnh Nam, phường Lĩnh Nam, quận Hoàng Mai, HN</t>
  </si>
  <si>
    <t>WIN4554</t>
  </si>
  <si>
    <t>Đội 7 Ngọc Hồi, Xã Ngọc Hồi, Huyện Thanh Trì, HN</t>
  </si>
  <si>
    <t>win4553</t>
  </si>
  <si>
    <t>Ki ốt số 02-04, tầng 1 thuộc tòa nhà B2.1.HH03B, Khu đô thị Thanh Hà - 
Cienco5, xã Cự Khê, huyện Thanh Oai, HN</t>
  </si>
  <si>
    <t>WIN4540</t>
  </si>
  <si>
    <t>Số 25 phố Phúc Tân, phường Phúc Tân, quận Hoàn Kiếm, HN</t>
  </si>
  <si>
    <t>WIN4539</t>
  </si>
  <si>
    <t>Căn hộ A2 – Lô BT04 – Đô thị mới Việt Hưng, phường Giang Biên, quận Long Biên , Hà Nội</t>
  </si>
  <si>
    <t>WIN4535</t>
  </si>
  <si>
    <t>120 Phố Mã, Phù Linh, Sóc Sơn, Hà Nội</t>
  </si>
  <si>
    <t>WIN4534</t>
  </si>
  <si>
    <t>Số 20 tổ 3, phường Giang Biên, Q.Long Biên, HN</t>
  </si>
  <si>
    <t>WIN4531</t>
  </si>
  <si>
    <t>83 Quang Tiến, Phường Đại Mỗ, Quận Nam Từ Liêm, HN</t>
  </si>
  <si>
    <t>WIN4526</t>
  </si>
  <si>
    <t>Số 65B Nguyễn Công Trứ, phường Đồng Nhân, quận Hai Bà Trưng, HN</t>
  </si>
  <si>
    <t>WIN4525</t>
  </si>
  <si>
    <t>Kiot 30 -32, tầng 1 tòa nhà Văn phòng Hồ Linh Đàm, phường Hoàng Liệt, quận Hoàng Mai, HN</t>
  </si>
  <si>
    <t>win4521</t>
  </si>
  <si>
    <t>Thôn 06, xã Song Phương, huyện Hoài Đức, HN</t>
  </si>
  <si>
    <t>win4520</t>
  </si>
  <si>
    <t>Thôn Ngãi Cầu, xã An Khánh, huyện Hoài Đức,TP Hà Nội  (991 đường 72 cũ)</t>
  </si>
  <si>
    <t>WIN4517</t>
  </si>
  <si>
    <t>Số 321 Lâm Du, phường Bồ Đề, Quận Long Biên, Hà Nội</t>
  </si>
  <si>
    <t>WIN4515</t>
  </si>
  <si>
    <t>Gian hàng 110, tầng 1, Tòa nhà N01C Trung tâm Thương Mại và Dịch vụ Golden Land, 
số 275 Nguyễn Trãi, P. Thanh Xuân Trung, Q. Thanh Xuân, HN</t>
  </si>
  <si>
    <t>WIN4513</t>
  </si>
  <si>
    <t>Sân vận động trung tâm đường Quang Lãm, phường Phú Lãm, Quận Hà Đông, HN</t>
  </si>
  <si>
    <t>WIN4512</t>
  </si>
  <si>
    <t>Gian Hàng Thương Mại 10+ 11, Tầng 1, Tòa Nhà Pearl 1, số 01 đường Châu Văn Liêm, phường Phú Đô, quận Nam Từ Liêm, HN</t>
  </si>
  <si>
    <t>WIN4511</t>
  </si>
  <si>
    <t>Số 45 Ngõ Thịnh Hào 1 Tôn Đức Thắng, phường Hàng Bột, Quận Đống Đa, HN</t>
  </si>
  <si>
    <t>WIN4504</t>
  </si>
  <si>
    <t>Xóm 4, Xã Đông Dư, Huyện Gia Lâm, HN</t>
  </si>
  <si>
    <t>WIN4503</t>
  </si>
  <si>
    <t>Tầng 1, tòa nhà 18 tầng One 18 tại 19 ngõ 298 đường Ngọc Lâm, Long Biên, Hà Nội</t>
  </si>
  <si>
    <t>WIN4493</t>
  </si>
  <si>
    <t>425 Tô Ký, Phường Trung Mỹ Tây, Quận 12, HCM</t>
  </si>
  <si>
    <t>WIN4484</t>
  </si>
  <si>
    <t>Khu Chợ Kim, Xã Xuân Nộn, Huyện Đông Anh, HN</t>
  </si>
  <si>
    <t>WIN4479</t>
  </si>
  <si>
    <t>G116 – Tầng 1, Lô HH Chung cư G1, Vinhomes Greenbay, Đường Lương thế vinh kéo dài, Phường mễ trì, Quận Nam Từ Liêm, Hà Nội</t>
  </si>
  <si>
    <t>WIN4469</t>
  </si>
  <si>
    <t>71 đường số 9, khu phố 4, Phường Bình Chiểu, Quận Thủ Đức, HCM</t>
  </si>
  <si>
    <t>WIN4463</t>
  </si>
  <si>
    <t>48 đường số 26, KP5, P. Hiệp Bình Chánh, Quận Thủ Đức, HCM</t>
  </si>
  <si>
    <t>WIN4462</t>
  </si>
  <si>
    <t>34 Chương Dương, P. Linh Chiểu, Quận Thủ Đức, HCM</t>
  </si>
  <si>
    <t>WIN4455</t>
  </si>
  <si>
    <t>Tầng 01 - Toà nhà BIDHOMES THE GARDEN HILL , Số 99 Trần Bình, phường Mỹ Đình 2, Quận Nam Từ Liêm, HN</t>
  </si>
  <si>
    <t>WIN4450</t>
  </si>
  <si>
    <t>LK01-01 Dự án Tổ hợp thương mại dịch vụ và căn hộ cao cấp Hải Phát Plaza, phường Đại Mỗ, quận Nam Từ Liêm, HN</t>
  </si>
  <si>
    <t>WIN4449</t>
  </si>
  <si>
    <t>Ô số 38 BT1, Khu ĐTM Pháp Vân - Tứ Hiệp, phường Hoàng Liệt, quận Hoàng Mai, HN</t>
  </si>
  <si>
    <t>WIN4444</t>
  </si>
  <si>
    <t>Số 78 đường quốc lộ 3, xã Phù Lỗ, huyện Sóc Sơn, Hà Nội</t>
  </si>
  <si>
    <t>WIN4442</t>
  </si>
  <si>
    <t>Thôn Kiêu Kỵ, Xã Kiêu Kỵ, Huyện Gia Lâm, HN</t>
  </si>
  <si>
    <t>WIN4441</t>
  </si>
  <si>
    <t>1.26-1.27, Blck B, CC Viva Riverside, 1472 Võ Văn Kiệt, P. 3, Quận 6, HCM</t>
  </si>
  <si>
    <t>win4437</t>
  </si>
  <si>
    <t>56 ngõ 43 Cổ Nhuế, Phường Cổ Nhuế 2, Q. Bắc Từ Liêm, HN</t>
  </si>
  <si>
    <t>win4436</t>
  </si>
  <si>
    <t>56B Đinh Tiên Hoàng, Phường Ngô Quyền, Thị xã Sơn Tây, HN</t>
  </si>
  <si>
    <t>win4435</t>
  </si>
  <si>
    <t>219 Tây Thạnh, Phường Tây Thạnh, Quận Tân Phú, HCM</t>
  </si>
  <si>
    <t>WIN4425</t>
  </si>
  <si>
    <t>Tầng 1, Eurowindow Multicomplex, 27 Trần Duy Hưng, P. Trung Hòa, Q.Cầu Giấy, HN</t>
  </si>
  <si>
    <t>WIN4424</t>
  </si>
  <si>
    <t>Số 153 - 155 phố Thanh Am, Tổ 23, P.Thượng Thanh, Q.Long Biên, HN</t>
  </si>
  <si>
    <t>WIN4421</t>
  </si>
  <si>
    <t>372A Nơ Trang Long, Phường 13, Quận Bình Thạnh, HCM</t>
  </si>
  <si>
    <t>WIN4420</t>
  </si>
  <si>
    <t>42/1 tl16, khu phố 3B, Phường Thạnh Lộc, Quận 12, HCM</t>
  </si>
  <si>
    <t>WIN4419</t>
  </si>
  <si>
    <t>R2.101, tòa nhà R2, 28 Lô X3, đường Trần Hữu Dực, P.Cầu Diễn, Q.Nam Từ Liêm, Hà Nội</t>
  </si>
  <si>
    <t>WIN4418</t>
  </si>
  <si>
    <t>Lô 05, tầng 1, tòa N01, New Horizon city, 87 Lĩnh Nam, P.Mai Động, Q.Hoàng Mai, Hà Nội</t>
  </si>
  <si>
    <t>win4417</t>
  </si>
  <si>
    <t>Khu 7 - Phố Yên- Tiền Phong- Mê Linh - Hà Nội</t>
  </si>
  <si>
    <t>WIN4416</t>
  </si>
  <si>
    <t>113 – 113A Tam Châu, KP5, Phường Tam Phú, Quận Thủ Đức, HCM</t>
  </si>
  <si>
    <t>win4414</t>
  </si>
  <si>
    <t>Lô số 03A, Tòa nhà H thuộc Dự Án HH2 khu đô thị mới Dương Nội, Hà Đông, Hà Nội.</t>
  </si>
  <si>
    <t>WIN4412</t>
  </si>
  <si>
    <t>34 Chử Đồng Tử, Phường 7, Quận Tân Bình, HCM</t>
  </si>
  <si>
    <t>WIN4411</t>
  </si>
  <si>
    <t>Tầng 1, Tòa A, Lô CT-21B, KĐTM Việt Hưng, Đào Văn Tập
, phường Giang Biên, quận Long Biên, HN</t>
  </si>
  <si>
    <t>WIN4409</t>
  </si>
  <si>
    <t>Lô số 06, tầng 1, tòa nhà CT1- AB, Mễ trì, Q.Nam Từ Liêm, Hà Nội</t>
  </si>
  <si>
    <t>WIN4405</t>
  </si>
  <si>
    <t>81B Lã Xuân Oai, Phường Long Trường, Quận 9, HCM</t>
  </si>
  <si>
    <t>WIN4404</t>
  </si>
  <si>
    <t>Kiot 82, tầng 1, tòa HH3C, Khu DV TH và nhà ở Hồ Linh Đàm, P.Hoàng Liệt, Q.Hoàng Mai, HN</t>
  </si>
  <si>
    <t>WIN4398</t>
  </si>
  <si>
    <t>7B Nơ Trang Long, P. 7, Quận Bình Thạnh, HCM</t>
  </si>
  <si>
    <t>WIN4397</t>
  </si>
  <si>
    <t>G10 &amp; G11 Tầng Trệt, The Manor Officetel, Số 91 Nguyễn Hữu Cảnh, Phường 22, Quận Bình Thạnh, HCM</t>
  </si>
  <si>
    <t>WIN4396</t>
  </si>
  <si>
    <t>91 Nguyễn Hữu Cảnh, P. 22, Quận Bình Thạnh, HCM</t>
  </si>
  <si>
    <t>WIN4395</t>
  </si>
  <si>
    <t>59 Ngô Tất Tố, P. 21, Quận Bình Thạnh, HCM</t>
  </si>
  <si>
    <t>WIN4393</t>
  </si>
  <si>
    <t>Số 57 Quốc Lộ 13, P. 26, Quận Bình Thạnh, HCM</t>
  </si>
  <si>
    <t>win4390</t>
  </si>
  <si>
    <t>492 Đường Nguyễn Văn Linh (Tòa Nhà Hạnh Phúc - Lô 11B), Xã Bình Hưng, Huyện Bình Chánh, HCM</t>
  </si>
  <si>
    <t>win4388</t>
  </si>
  <si>
    <t>Căn Hộ A0106 - A0107, Tầng Trệt CC Quốc Cường Gia Lai, 340 Tạ Quang Bửu, P.05, Q.8, HCM</t>
  </si>
  <si>
    <t>win4387</t>
  </si>
  <si>
    <t>195 Cao Lỗ, Phường 8, Quận 8, HCM</t>
  </si>
  <si>
    <t>WIN4386</t>
  </si>
  <si>
    <t>1.01, 1.02 Tầng Trệt, Dự Án Lucky Palace, Số 50 Phan Văn Khỏe, P. 2, Quận 6, HCM</t>
  </si>
  <si>
    <t>WIN4384</t>
  </si>
  <si>
    <t>Lô B2, tháp M1, Tháp Bắc, Tòa nhà, Jamona City, Đường Đào Trí, P.Phú Thuận, Q.7, HCM</t>
  </si>
  <si>
    <t>WIN4383</t>
  </si>
  <si>
    <t>Lô N1, Tháp M2 - Tháp Nam, KDC, P.Bắc Rạch Bà Bướm (Jamona, City), Đào Trí, P.Phú Thuận, Q.7, HCM</t>
  </si>
  <si>
    <t>WIN4382</t>
  </si>
  <si>
    <t>167 Trần Trọng Cung, P. Tân Thuận, Đông, Q7, HCM</t>
  </si>
  <si>
    <t>WIN4381</t>
  </si>
  <si>
    <t>504 Nguyễn Tất Thành, P.18, Quận 4, HCM</t>
  </si>
  <si>
    <t>win4378</t>
  </si>
  <si>
    <t>Tầng 1 Block A, Dự Án CC Việt, Phát, Số 4 Trịnh Đình Thảo, P.Hòa Thạnh Quận Tân Phú, HCM</t>
  </si>
  <si>
    <t>WIN4376</t>
  </si>
  <si>
    <t>Tầng Trệt, Chung Cư An Gia Star, 900A QL 1A, P.Bình Trị Đông A, Quận Bình Tân, HCM</t>
  </si>
  <si>
    <t>WIN4372</t>
  </si>
  <si>
    <t>0.12 tầng 1, cc 4S Bình Triệu, đường 17, KP3, P. Hiệp Bình Chánh, Quận Thủ Đức, HCM</t>
  </si>
  <si>
    <t>win4371</t>
  </si>
  <si>
    <t>4S Linh Đông, P. Linh Đông, Quận Thủ Đức, HCM</t>
  </si>
  <si>
    <t>WIN4366</t>
  </si>
  <si>
    <t>237 Nguyễn Văn Hưởng, P.Thảo Điền, Q.2, HCM</t>
  </si>
  <si>
    <t>win4364</t>
  </si>
  <si>
    <t>Thôn An Hạ, xã An Thượng, huyện Hoài Đức, Hà Nội (trên đường 72 cũ)</t>
  </si>
  <si>
    <t>WIN4361</t>
  </si>
  <si>
    <t>19A Xa La, Phường Phúc La, Quận Hà Đông, HN</t>
  </si>
  <si>
    <t>win4360</t>
  </si>
  <si>
    <t>Tổ 1, TT Quang Minh, H. Mê Linh, TP Hà Nội</t>
  </si>
  <si>
    <t>WIN4357</t>
  </si>
  <si>
    <t>Xóm Tự, Thôn Phù Đổng, Xã Phù Đổng, Huyện Gia Lâm, HN</t>
  </si>
  <si>
    <t>WIN4356</t>
  </si>
  <si>
    <t>Số 103- 105 đường Đa Phúc, thôn Dược Thượng, xã Tiên Dược, huyện Sóc Sơn, HN</t>
  </si>
  <si>
    <t>WIN4350</t>
  </si>
  <si>
    <t>39 Thép Mới, P. 12, Quận Tân Bình, HCM</t>
  </si>
  <si>
    <t>WIN4349</t>
  </si>
  <si>
    <t>496/12 Dương Quảng Hàm, P.6, Quận Gò Vấp, HCM</t>
  </si>
  <si>
    <t>WIN4345</t>
  </si>
  <si>
    <t>506/61 Nguyễn Ảnh Thủ, kp 4, p Hiệp Thành, q.12, HCM</t>
  </si>
  <si>
    <t>WIN4340</t>
  </si>
  <si>
    <t>Số 171 đường Giải Phóng, phường Đồng Tâm, quận Hai Bà Trưng, HN</t>
  </si>
  <si>
    <t>WIN4336</t>
  </si>
  <si>
    <t>07 Nguyễn Duy Dương, Phường 8, Q5, HCM</t>
  </si>
  <si>
    <t>WIN4332</t>
  </si>
  <si>
    <t>94 đường số 4, kp 3, p Bình Hưng Hòa A, Quận Bình Tân, HCM</t>
  </si>
  <si>
    <t>WIN4331</t>
  </si>
  <si>
    <t>Số 6 ngõ 22 Phú Viên, P. Bồ Đề, Q. Long Biên, Hà Nội</t>
  </si>
  <si>
    <t>WIN4330</t>
  </si>
  <si>
    <t>SCB 01-21 tại dự án Sunrise Cityview số 33, Nguyễn Hữu Thọ, p Tân Hưng, Q.7, HCM</t>
  </si>
  <si>
    <t>WIN4328</t>
  </si>
  <si>
    <t>Ô DVTM-04, tầng 1, khu B(361), tòa MHDI, ngõ 60 Hoàng Quốc Việt, P. Nghĩa Đô, Q. Cầu Giấy, Hà Nội</t>
  </si>
  <si>
    <t>WIN4327</t>
  </si>
  <si>
    <t>Số 183 Đường Nguyễn Ngọc Vũ, Tổ 6, phường Trung Hòa, Quận Cầu Giấy, HN</t>
  </si>
  <si>
    <t>win4326</t>
  </si>
  <si>
    <t>Xóm Mới, Ngọc Than, xã Ngọc Mỹ, huyện Quốc Oai, Hà Nội</t>
  </si>
  <si>
    <t>win4323</t>
  </si>
  <si>
    <t>563 Lê Văn Khương, KP 5, P.Hiệp Thành, Q.12, HCM</t>
  </si>
  <si>
    <t>WIN4321</t>
  </si>
  <si>
    <t>45 Gò Dưa, KP4, P.Tam Bình, Quận Thủ Đức, HCM</t>
  </si>
  <si>
    <t>WIN4320</t>
  </si>
  <si>
    <t>85-87 đường số 6, KDC Phường Phú Hữu, Quận 9, HCM</t>
  </si>
  <si>
    <t>WIN4319</t>
  </si>
  <si>
    <t>492-494 đường số 7, P.Tân Tạo, Quận Bình Tân, HCM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</si>
  <si>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</si>
  <si>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</si>
  <si>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WIN4313</t>
  </si>
  <si>
    <t>A01-05, tầng 1, CC The Golden Star, 72 Nguyễn Thị Thập, P.Bình Thuận, Q.7, HCM</t>
  </si>
  <si>
    <t>WIN4312</t>
  </si>
  <si>
    <t>8A đường số 12, KP2, P. Hiệp Bình Phước, Quận Thủ Đức, HCM</t>
  </si>
  <si>
    <t>win4311</t>
  </si>
  <si>
    <t>65-65A-65B-65C Nguyễn Đỗ Cung, P. Tây Thạnh, Quận Tân Phú, HCM</t>
  </si>
  <si>
    <t>win4307</t>
  </si>
  <si>
    <t>Ki ốt số: 54-56, tầng 1, tòa nhà B1.4-HH02-2C, Khu đô thị Thanh Hà – 
Cienco5, xã Cự Khê, huyện Thanh Oai, HN</t>
  </si>
  <si>
    <t>WIN4306</t>
  </si>
  <si>
    <t>Số 35 ngõ 381 Nguyễn Khang, Tổ 17, P. Yên Hòa, Q. Cầu Giấy, HN</t>
  </si>
  <si>
    <t>WIN4305</t>
  </si>
  <si>
    <t>PL01-11 Dự án Khu đô thị Vinhomes Riverside 2, khu Phong Lan 1
, đường Nguyễn Lam, phường Phúc Đồng, quận Long Biên, HN</t>
  </si>
  <si>
    <t>win4303</t>
  </si>
  <si>
    <t>Khu TM Tầng trệt, tháp A, KCH 36 Trịnh Đình Thảo, P. Hòa Thạnh, Quận Tân Phú, HCM</t>
  </si>
  <si>
    <t>WIN4302</t>
  </si>
  <si>
    <t>Lô 01, Tầng 1, Tòa CT3, Dự án nhà ở XH CBCS Bộ Công an, 170 ngõ 43 Cổ Nhuế, 
phường Cổ Nhuế 2, quận Bắc Từ Liêm, HN</t>
  </si>
  <si>
    <t>WIN4301</t>
  </si>
  <si>
    <t>Tầng 1 Tòa nhà Cowa Tower, 199 Hồ Tùng Mậu, Phường Cầu Diễn, Quận Nam Từ Liêm, HN</t>
  </si>
  <si>
    <t>WIN4294</t>
  </si>
  <si>
    <t>83 An Trạch, phường Quốc Tử Giám, Quận Đống Đa, Hà Nội</t>
  </si>
  <si>
    <t>WIN4293</t>
  </si>
  <si>
    <t>270 Man Thiện, khu phố 5, Phường Tăng Nhơn Phú A, Quận 9, HCM</t>
  </si>
  <si>
    <t>WIN4290</t>
  </si>
  <si>
    <t>13/134 Trần Văn Hoàng, P. 9, Quận Tân Bình, HCM</t>
  </si>
  <si>
    <t>WIN4287</t>
  </si>
  <si>
    <t>Xóm Tây, xã Vân Nội, Huyện Đông Anh, HN</t>
  </si>
  <si>
    <t>WIN4285</t>
  </si>
  <si>
    <t>20H9-21H9 đường DD11 (KDC An Sương), KP 4, P. Tận Hưng Thuận, Quận 12, HCM</t>
  </si>
  <si>
    <t>WIN4281</t>
  </si>
  <si>
    <t>002 Tầng trệt Block V4, Sunrise City- South, 23 Nguyễn Hữu Thọ, P.Tân Hưng, Q.7, HCM</t>
  </si>
  <si>
    <t>WIN4280</t>
  </si>
  <si>
    <t>L1-08, tầng 1 tòa HH3 - Khu chức năng đô thị Đại Mỗ (FLC Đại Mỗ), phường Đại Mỗ, quận Nam Từ Liêm, HN</t>
  </si>
  <si>
    <t>WIN4277</t>
  </si>
  <si>
    <t>Số 67 Đường 2, khu 2 xã Phú Minh, huyện Sóc Sơn, HN</t>
  </si>
  <si>
    <t>WIN4276</t>
  </si>
  <si>
    <t>48 ngõ 99 Đức Giang, P.Thượng Thanh, Q.Long Biên, HN</t>
  </si>
  <si>
    <t>win4275</t>
  </si>
  <si>
    <t>Ki ốt số 38-40, tầng 1 thuộc tòa nhà B2.1.HH03D, Khu đô thị Thanh Hà - 
Cienco5, xã Cự Khê, huyện Thanh Oai, HN</t>
  </si>
  <si>
    <t>WIN4274</t>
  </si>
  <si>
    <t>Số 25-27 ngõ 214 Nguyễn Xiển, phường Hạ Đình, quận Thanh Xuân, HN</t>
  </si>
  <si>
    <t>WIN4268</t>
  </si>
  <si>
    <t>188 Hiệp Bình, KP8, Phường Hiệp Bình Chánh, Quận Thủ Đức, HCM</t>
  </si>
  <si>
    <t>WIN4264</t>
  </si>
  <si>
    <t>87 Trần Quang Diệu, P.13, Quận 3, HCM</t>
  </si>
  <si>
    <t>WIN4263</t>
  </si>
  <si>
    <t>Tầng 1 Tháp B, Tòa nhà Central Point, 219 Trung Kính, Phường Yên Hòa, Quận Cầu Giấy, HN</t>
  </si>
  <si>
    <t>WIN4262</t>
  </si>
  <si>
    <t>18 Dốc Lã, Xã Yên Thường, Huyện Gia Lâm, TP.Hà Nội</t>
  </si>
  <si>
    <t>WIN4260</t>
  </si>
  <si>
    <t>Số 121 Ỷ La, P.Dương Nội, Q. Hà Đông, HN</t>
  </si>
  <si>
    <t>WIN4259</t>
  </si>
  <si>
    <t>N2-L1-04, Tầng 1, Tòa NƠ2, Gold Season, 47 Nguyễn Tuân, Phường Thanh Xuân Trung, Quận Thanh Xuân, HN</t>
  </si>
  <si>
    <t>win4258</t>
  </si>
  <si>
    <t>Số 1 La Thành, Phường Lê Lợi, Thị xã Sơn Tây, HN</t>
  </si>
  <si>
    <t>WIN4256</t>
  </si>
  <si>
    <t>Kiot 2-3, Tầng 1, Khu B, chung cư N04A-CC5, Khu Đoàn Ngoại Giao, 
P.Xuân Tảo, Q.Bắc Từ Liêm, HN</t>
  </si>
  <si>
    <t>WIN4255</t>
  </si>
  <si>
    <t>103 ngõ 4 Phương Mai, P.Phương Mai, Q.Đống Đa, TP.Hà Nội</t>
  </si>
  <si>
    <t>WIN4251</t>
  </si>
  <si>
    <t>61/43 Đường Số 48, KP6, Phường Hiệp Bình Chánh, Quận Thủ Đức, HCM</t>
  </si>
  <si>
    <t>WIN4250</t>
  </si>
  <si>
    <t>84 Gò Ô Môi, KP2, Phường Phú Thuận, Q7, HCM</t>
  </si>
  <si>
    <t>WIN4249</t>
  </si>
  <si>
    <t>P110 nhà G9, 1 ngõ 495 Nguyễn Trãi, Phường Thanh Xuân Nam, Quận Thanh Xuân, HN</t>
  </si>
  <si>
    <t>WIN4244</t>
  </si>
  <si>
    <t>Số 1 đường Kim Đồng, phường Giáp Bát, quận Hoàng Mai, HN</t>
  </si>
  <si>
    <t>win4243</t>
  </si>
  <si>
    <t>106 CT2 - KĐT Văn Khê, đường Tố Hữu, phường La Khê, quận Hà Đông, HN</t>
  </si>
  <si>
    <t>WIN4242</t>
  </si>
  <si>
    <t>344 Đất Mới, khu phố 1, P. Bình Trị Đông, Quận Bình Tân, HCM</t>
  </si>
  <si>
    <t>win4241</t>
  </si>
  <si>
    <t>TM 11-A, Tầng 1, Tòa CT9A (Bamboo Garden), KĐT Quốc Oai, xã Sài Sơn, 
huyện Quốc Oai, HN</t>
  </si>
  <si>
    <t>WIN4239</t>
  </si>
  <si>
    <t>Chung Cư Lexington, P. An Phú, Quận 2, HCM</t>
  </si>
  <si>
    <t>WIN4236</t>
  </si>
  <si>
    <t>Phố Nỷ, xã Trung Giã, huyện Sóc Sơn, HN</t>
  </si>
  <si>
    <t>WIN4235</t>
  </si>
  <si>
    <t>Tầng 1 Lô A CC XI Riverview 190 Nguyễn Văn Hưởng, P. Thảo Điền, Quận 2, HCM</t>
  </si>
  <si>
    <t>win4229</t>
  </si>
  <si>
    <t>TM02 - CH3, Cityland Park Hill, Phan Văn Trị, Quận Gò Vấp, HCM</t>
  </si>
  <si>
    <t>WIN4226</t>
  </si>
  <si>
    <t>96 Lâm Văn Bền, P.Tân Kiểng, Q7, HCM</t>
  </si>
  <si>
    <t>win4223</t>
  </si>
  <si>
    <t>590/32 Phan Văn Trị, p.7, Quận Gò Vấp, HCM</t>
  </si>
  <si>
    <t>win4222</t>
  </si>
  <si>
    <t>429 Chùa Thông, Phường Sơn Lộc, Thị xã Sơn Tây, HN</t>
  </si>
  <si>
    <t>win4217</t>
  </si>
  <si>
    <t>543 Thanh Lương, xã Bích Hòa, huyện Thanh Oai, HN</t>
  </si>
  <si>
    <t>WIN4216</t>
  </si>
  <si>
    <t>2 Vương Thừa Vũ, phường Khương Trung, quận Thanh Xuân, HN</t>
  </si>
  <si>
    <t>win4211</t>
  </si>
  <si>
    <t>A4-10 Tầng 1, tầng 2 thuộc tòa nhà A4, dự án Bình City, Khu đô thị Thành phố Giao Lưu, 
phường Cổ Nhuế 2, quận Bắc Từ Liêm, HN</t>
  </si>
  <si>
    <t>win4210</t>
  </si>
  <si>
    <t>Tổ dân phố số 6, thị trấn Quang Minh, huyện Mê Linh, Hà Nội</t>
  </si>
  <si>
    <t>win4207</t>
  </si>
  <si>
    <t>314 Phú Thọ Hòa, Phường Phú Thọ Hòa, Quận Tân Phú, HCM</t>
  </si>
  <si>
    <t>WIN4205</t>
  </si>
  <si>
    <t>A-0.04, Block A0, tầng Trệt, KCH Ehome 3 Tây Sài Gòn, P. An Lạc, Quận Bình Tân, HCM</t>
  </si>
  <si>
    <t>WIN4203</t>
  </si>
  <si>
    <t>Lô TS 2.0.03 tầng trệt cc The Tresor 39 -39B, Bến Vân Đồn p12, Quận 4, HCM</t>
  </si>
  <si>
    <t>WIN4202</t>
  </si>
  <si>
    <t>28 Trần Tử Bình, ấp Tân Định, xã Tân Thông Hội, Huyện Củ Chi, HCM</t>
  </si>
  <si>
    <t>WIN4200</t>
  </si>
  <si>
    <t>37 Hồ Hảo Hớn, P. Cô Giang, Q1, HCM</t>
  </si>
  <si>
    <t>WIN4199</t>
  </si>
  <si>
    <t>Thôn Lưu Phái, Xã Ngũ Hiệp, Huyện Thanh Trì, HN</t>
  </si>
  <si>
    <t>WIN4197</t>
  </si>
  <si>
    <t>Thôn Mai Châu, xã Đại Mạch, huyện Đông Anh, Hà Nội</t>
  </si>
  <si>
    <t>win4194</t>
  </si>
  <si>
    <t>755 Lê Đức Thọ, P. 16, Quận Gò Vấp, HCM</t>
  </si>
  <si>
    <t>win4193</t>
  </si>
  <si>
    <t>2 Lê Lợi, P.4, Quận Gò Vấp, HCM</t>
  </si>
  <si>
    <t>WIN4192</t>
  </si>
  <si>
    <t>Thôn 6 xã Ninh Hiệp, huyện Gia Lâm, Hà Nội</t>
  </si>
  <si>
    <t>WIN4191</t>
  </si>
  <si>
    <t>số 77, tổ 6, thị trấn Sóc Sơn, huyện Sóc Sơn, HN</t>
  </si>
  <si>
    <t>WIN4190</t>
  </si>
  <si>
    <t>Số 121 Phú Minh ( khu 1, đường 2 xã Phú Minh), huyện Sóc Sơn, HN</t>
  </si>
  <si>
    <t>win4180</t>
  </si>
  <si>
    <t>97 Phố Vác, xã Dân Hòa, huyện Thanh Oai, HN</t>
  </si>
  <si>
    <t>WIN4179</t>
  </si>
  <si>
    <t>20 Văn Phú, phường Phú La, quận Hà Đông, HN</t>
  </si>
  <si>
    <t>win4174</t>
  </si>
  <si>
    <t>Tổ 6 ,Thanh Lãm, phường Phú Lãm, quận Hà Đông, HN</t>
  </si>
  <si>
    <t>win4172</t>
  </si>
  <si>
    <t>Tầng 1, tầng 2 thuộc tòa nhà A6, dự án Bình City, Khu đô thị Thành phố Giao Lưu, 
phường Cổ Nhuế 2, quận Bắc Từ Liêm, HN</t>
  </si>
  <si>
    <t>WIN4171</t>
  </si>
  <si>
    <t>Tầng 1, tòa nhà a12, 136 Xuân Thủy, Phường Dịch Vọng Hậu, quận Cầu Giấy, HN</t>
  </si>
  <si>
    <t>WIN4170</t>
  </si>
  <si>
    <t>3 Nguyễn Quý Đức, phường Thanh Xuân Bắc, quận Thanh Xuân, HN</t>
  </si>
  <si>
    <t>WIN4169</t>
  </si>
  <si>
    <t>Tầng 1 khối công trình TTTM và nhà ở cao tầng - Thống Nhất Complex, 
số 82 Nguyễn Tuân, phường Thanh Xuân Trung, quận Thanh Xuân, HN</t>
  </si>
  <si>
    <t>WIN4168</t>
  </si>
  <si>
    <t>Ô 103, tầng 1, Tòa nhà HH An Bình 1, KĐTM Định Công, phường Định Công, quận Hoàng Mai, HN</t>
  </si>
  <si>
    <t>win4167</t>
  </si>
  <si>
    <t>Thôn Đồng Bụt, xã Ngọc Liệp, huyện Quốc Oai, Hà Nội</t>
  </si>
  <si>
    <t>WIN4166</t>
  </si>
  <si>
    <t>SO-05, tầng 1, tòa R1, Royal City, 72A Nguyễn Trãi, Phường Thượng Đình, Quận Thanh Xuân, HN</t>
  </si>
  <si>
    <t>WIN4165</t>
  </si>
  <si>
    <t>209/48 Tôn Thất Thuyết, P. 3, Quận 4, HCM</t>
  </si>
  <si>
    <t>WIN4158</t>
  </si>
  <si>
    <t>202A Quốc lộ 13 cũ, KP1, P. Hiệp Bình Phước, Quận Thủ Đức, HCM</t>
  </si>
  <si>
    <t>WIN4154</t>
  </si>
  <si>
    <t>197-199 đường số 12, p.Bình Hưng Hòa, Quận Bình Tân, HCM</t>
  </si>
  <si>
    <t>win4152</t>
  </si>
  <si>
    <t>186 đường số 1, Phường 16, Quận Gò Vấp, HCM</t>
  </si>
  <si>
    <t>WIN4151</t>
  </si>
  <si>
    <t>Tầng trệt Block B số 4 Phan Chu Trinh, P. 12, Quận Bình Thạnh, HCM</t>
  </si>
  <si>
    <t>win4149</t>
  </si>
  <si>
    <t>121 Lê Niệm, Phường Phú Thạnh, Quận Tân Phú, HCM</t>
  </si>
  <si>
    <t>WIN4148</t>
  </si>
  <si>
    <t>23/2 Trần Văn Mười, ấp 7, xã Xuân Thới Thượng, Huyện Hóc Môn, HCM</t>
  </si>
  <si>
    <t>WIN4147</t>
  </si>
  <si>
    <t>17/41 Thanh Đa, Phường 27, Quận Bình Thạnh, HCM</t>
  </si>
  <si>
    <t>win4146</t>
  </si>
  <si>
    <t>Chung cư Phú Lợi D1, đường Phạm Thế Hiển, Quận 8, HCM</t>
  </si>
  <si>
    <t>WIN4145</t>
  </si>
  <si>
    <t>271 Đường Bàu Cát, P.12, Quận Tân Bình, HCM</t>
  </si>
  <si>
    <t>win4144</t>
  </si>
  <si>
    <t>SH43, tầng 1, tòa K2, CT2, Khu Hi Brand, KĐTM Văn Phú (the K-Park), phường Phú La, quận Hà Đông, HN</t>
  </si>
  <si>
    <t>WIN4140</t>
  </si>
  <si>
    <t>262 Lĩnh Nam, phường Lĩnh Nam, quận Hoàng Mai, HN</t>
  </si>
  <si>
    <t>win4138</t>
  </si>
  <si>
    <t>Xóm 8, thôn Thụy Khuê, xã Sài Sơn, huyện Quốc Oai, HN</t>
  </si>
  <si>
    <t>WIN4136</t>
  </si>
  <si>
    <t>30 Phạm Văn Đồng, phường Dịch Vọng, quận Cầu Giấy, HN</t>
  </si>
  <si>
    <t>WIN4135</t>
  </si>
  <si>
    <t>134 Lò Đúc, phường Đống Mác, quận Hai Bà Trưng, HN</t>
  </si>
  <si>
    <t>WIN4132</t>
  </si>
  <si>
    <t>C2 Cao Thị Chính, Phường Phú Thuận, quận 7, HCM</t>
  </si>
  <si>
    <t>WIN4131</t>
  </si>
  <si>
    <t>Tầng trệt lô B, cc 312 Lạc Long Quân, P.5, Q.11, HCM</t>
  </si>
  <si>
    <t>win4129</t>
  </si>
  <si>
    <t>Số 22 Phố Hoàng Diệu, Phường Quang Trung, thị xã Sơn Tây, HN</t>
  </si>
  <si>
    <t>WIN4128</t>
  </si>
  <si>
    <t>119 Đường Nước Phần lan, phường Tứ Liên, quận Tây Hồ, HN</t>
  </si>
  <si>
    <t>WIN4125</t>
  </si>
  <si>
    <t>Tầng 1, số 44 ngõ 260 đội cấn , phường Liễu Giai, quận Ba Đình, Hà Nội</t>
  </si>
  <si>
    <t>WIN4124</t>
  </si>
  <si>
    <t>Thôn Công Đình, xã Đình Xuyên, huyện Gia Lâm, HN</t>
  </si>
  <si>
    <t>WIN4122</t>
  </si>
  <si>
    <t>Thôn Lỗ Khê, Xã Liên Hà, Huyện Đông Anh, HN</t>
  </si>
  <si>
    <t>WIN4121</t>
  </si>
  <si>
    <t>61, TDP 3 Do Nha, phường Tây Mỗ, quận Nam Từ Liêm, HN</t>
  </si>
  <si>
    <t>WIN4117</t>
  </si>
  <si>
    <t>45 Phủ Doãn, phường Hàng Trống, quận Hoàn Kiếm, Hà Nội</t>
  </si>
  <si>
    <t>WIN4116</t>
  </si>
  <si>
    <t>30 ngách 33A ngõ 107 Lĩnh Nam, Phường Vĩnh Hưng, Quận Hoàng Mai, HN</t>
  </si>
  <si>
    <t>WIN4114</t>
  </si>
  <si>
    <t>284 Tựu Liệt, xã Tam Hiệp, Thanh Trì, Hà Nội</t>
  </si>
  <si>
    <t>WIN4113</t>
  </si>
  <si>
    <t>Kiot C3-2, Chung cư C3, KĐT Mỹ Đình 1, Nguyễn Cơ Thạch, phường Cầu Diễn, quận Nam Từ Liêm, HN</t>
  </si>
  <si>
    <t>WIN4110</t>
  </si>
  <si>
    <t>Thôn Phương Trạch, xã Vĩnh Ngọc, huyện Đông Anh, HN</t>
  </si>
  <si>
    <t>win4109</t>
  </si>
  <si>
    <t>51 phố Huyện, thị trấn Quốc Oai, huyện Quốc Oai, HN</t>
  </si>
  <si>
    <t>WIN4108</t>
  </si>
  <si>
    <t>01 nhà B1, khu tập thể Quân đội Mai Dịch, phường Mai Dịch, quận Cầu Giấy, HN</t>
  </si>
  <si>
    <t>WIN4102</t>
  </si>
  <si>
    <t>PRV - KHU THẤP TẰNG 2A PARK RIVER ECOPARK XUÂN QUAN VĂN GIANG HUNGE YÊN</t>
  </si>
  <si>
    <t>WIN4101</t>
  </si>
  <si>
    <t>5 ngõ 464 Âu Cơ, Phường Nhật Tân, quận Tây Hồ, HN</t>
  </si>
  <si>
    <t>WIN4100</t>
  </si>
  <si>
    <t>1-3 N1, KDC Phường Phú Thuận (La casa), Phường Phú Thuận, Quận 7, HCM</t>
  </si>
  <si>
    <t>win4097</t>
  </si>
  <si>
    <t>29A Nguyễn Văn Vịnh, P. Hiệp Tân, Quận Tân Phú, HCM</t>
  </si>
  <si>
    <t>win4094</t>
  </si>
  <si>
    <t>8 Hoàng Công Chất, phường Phú Diễn, quận Bắc Từ Liêm, Hà Nội</t>
  </si>
  <si>
    <t>WIN4091</t>
  </si>
  <si>
    <t>217A Long Phước, Ấp Long Thuận, Phường Long Phước, Quận 9, HCM</t>
  </si>
  <si>
    <t>WIN4085</t>
  </si>
  <si>
    <t>58A Nguyễn Khánh Toàn, phường Quan Hoa, quận Cầu Giấy, HN</t>
  </si>
  <si>
    <t>win4082</t>
  </si>
  <si>
    <t>01.01 tầng 1 Lô A1 số 56 Đường 66, P.Thảo Điền, Quận 2, HCM</t>
  </si>
  <si>
    <t>WIN4078</t>
  </si>
  <si>
    <t>Đường mới Tứ Hiệp, Ngũ Hiệp- Tự Khoát, xã Ngũ Hiệp, huyện Thanh Trì, HN</t>
  </si>
  <si>
    <t>win4077</t>
  </si>
  <si>
    <t>TT18-50 KĐTM Văn Phú, đường Lê Trọng Tấn, phường Phú La, quận Hà Đông, Hà Nội</t>
  </si>
  <si>
    <t>WIN4076</t>
  </si>
  <si>
    <t>LK09 Khu nhà thấp tầng ngõ 38 Xuân La, phường Xuân La, quận Tây Hồ, HN</t>
  </si>
  <si>
    <t>WIN4073</t>
  </si>
  <si>
    <t>Lô thương mại BS6-BS7 Tầng trệt-Lửng tại Dự án KHu nhà ở, Thuộc Lô A1- Dự án khu nhà ở Him Lam, phường Tân Hưng, Quận 7, HCM</t>
  </si>
  <si>
    <t>WIN4068</t>
  </si>
  <si>
    <t>Tầng 1, nhà CT8A, dự án công trình HH Đại Thanh, xã Tả Thanh Oai, huyện Thanh Trì, HN</t>
  </si>
  <si>
    <t>WIN4067</t>
  </si>
  <si>
    <t>4-TT2A, Khu nhà liền kề 622 Minh Khai, phường Vĩnh Tuy, quận Hai Bà Trưng, HN</t>
  </si>
  <si>
    <t>WIN4066</t>
  </si>
  <si>
    <t>Số 1 ngõ 206 đường Cổ Linh, phường Long Biên, quận Long Biên, Hà Nội</t>
  </si>
  <si>
    <t>win4065</t>
  </si>
  <si>
    <t>Tầng 1, chung cư cao tầng, Lô C4, phường Xuân Tảo, Quận Bắc Từ Liêm, Hà Nội</t>
  </si>
  <si>
    <t>WIN4064</t>
  </si>
  <si>
    <t>175 KHU BIỆT THỰ THỦY NGUYÊN, MAIRINA ECOPARK  XÃ PHỤNG CÔNG VĂN GIANG HƯNG YÊN</t>
  </si>
  <si>
    <t>WIN4060</t>
  </si>
  <si>
    <t>LK02-03, khu C14 Bộ Công an, đường Trung Văn, phường Trung Văn, Quận Nam Từ Liêm, Hà Nội</t>
  </si>
  <si>
    <t>WIN4059</t>
  </si>
  <si>
    <t>Gian hàng kinh doanh số 115 tại tầng 1 thuộc nhà chung cư số G2, phường Mễ Trì, quận Nam Từ Liêm, Hà Nội</t>
  </si>
  <si>
    <t>win4058</t>
  </si>
  <si>
    <t>D1- Khu phố 1, Phường Phước Long B, Quận 9, HCM</t>
  </si>
  <si>
    <t>win4056</t>
  </si>
  <si>
    <t>282 Nguyễn Văn Khối, Phường 9, Quận Gò Vấp, HCM</t>
  </si>
  <si>
    <t>WIN4055</t>
  </si>
  <si>
    <t>958/39 Âu Cơ,Phường 14, Quận Tân Bình, HCM</t>
  </si>
  <si>
    <t>WIN4053</t>
  </si>
  <si>
    <t>SO05A, tầng 1, Tòa A3 (CT03), KCH Vinhomes Gardenia, Hàm Nghi, phường Cầu Diễn, Quận Nam Từ Liêm, HN</t>
  </si>
  <si>
    <t>WIN4052</t>
  </si>
  <si>
    <t>TT01-05,Tòa NO-CT1, Hải Đăng City, Hàm Nghi, Phường Mỹ Đình 2, Quận Nam Từ Liêm, TP Hà Nội</t>
  </si>
  <si>
    <t>WIN4050</t>
  </si>
  <si>
    <t>E4.1.9 (SH09), tầng 1, Tòa nhà E4, thuộc tòa CT2 KĐTM Mỹ Đình - Mễ Trì (Dự án Emerald), đường Đình Thôn,
 phường Mỹ Đình 1, quận Nam Từ Liêm, HN</t>
  </si>
  <si>
    <t>win4047</t>
  </si>
  <si>
    <t>04 Hoàng Thiều Hoa, P Hiệp Tân, Quận Tân Phú, HCM</t>
  </si>
  <si>
    <t>win4046</t>
  </si>
  <si>
    <t>486 Lê Đức Thọ, P 17, Quận Gò Vấp, HCM</t>
  </si>
  <si>
    <t>WIN4045</t>
  </si>
  <si>
    <t>92 Đất Thánh, Phường 6, Quận Tân Bình, HCM</t>
  </si>
  <si>
    <t>WIN4041</t>
  </si>
  <si>
    <t>Tầng 1, Chung cư Packexim 2, ngách 6 ngõ 15 An Dương Vương, 
phường Phú Thượng, quận Tây Hồ, HN</t>
  </si>
  <si>
    <t>WIN4040</t>
  </si>
  <si>
    <t>271 Nam Dư, phường Lĩnh Nam, quận Hoàng Mai, HN</t>
  </si>
  <si>
    <t>WIN4033</t>
  </si>
  <si>
    <t>Ô 13A, lô Ơ2, khu nhà ở Bán đảo Linh Đàm, Hoàng Liệt, phường Hoàng Liệt , Quận Hoàng Mai, HN</t>
  </si>
  <si>
    <t>WIN4032</t>
  </si>
  <si>
    <t>86 Quan Nhân, phường Nhân Chính, Quận Thanh Xuân, thành phố Hà Nội</t>
  </si>
  <si>
    <t>WIN4031</t>
  </si>
  <si>
    <t>60 Tứ Hiệp, xã Tứ Hiệp, huyện Thanh Trì, HN</t>
  </si>
  <si>
    <t>WIN4027</t>
  </si>
  <si>
    <t>4/1D Ấp Nam Thới, xã Thới Tam Thôn, Huyện Hóc Môn, HCM</t>
  </si>
  <si>
    <t>win4024</t>
  </si>
  <si>
    <t>Tầng 1, Gemek Tower, KĐTM Lê Trọng Tấn – Geleximco, đường Lê Trọng Tấn, 
xã An Khánh, huyện Hoài Đức, Hà Nội</t>
  </si>
  <si>
    <t>WIN4023</t>
  </si>
  <si>
    <t>42 Vĩnh Tuy, phường Vĩnh Tuy, quận Hai Bà Trưng, HN</t>
  </si>
  <si>
    <t>WIN4020</t>
  </si>
  <si>
    <t>Lô 21 khu BT4-3 Khu nhà ở Trung Văn,đường trung văn, phường Trung Văn, quận Nam Từ Liêm, HN</t>
  </si>
  <si>
    <t>WIN4016</t>
  </si>
  <si>
    <t>82 đường số 9, KP3, P.Bình Hưng Hòa, Quận Bình Tân, HCM</t>
  </si>
  <si>
    <t>WIN4013</t>
  </si>
  <si>
    <t>Nền số 12, Khu nhà ở Phường Thới An, Quận 12, HCM</t>
  </si>
  <si>
    <t>win4012</t>
  </si>
  <si>
    <t>258/27 Bông Sao, Phường 5, Quận 8, HCM</t>
  </si>
  <si>
    <t>WIN4011</t>
  </si>
  <si>
    <t>Số 26 ngõ 58 Trần Bình, phường Mai Dịch, Q. Cầu Giấy, Hà Nội</t>
  </si>
  <si>
    <t>WIN4007</t>
  </si>
  <si>
    <t>4B Tràng Thi, phường Hàng Trống, Q. Hoàn Kiếm, Hà Nội</t>
  </si>
  <si>
    <t>win4000</t>
  </si>
  <si>
    <t>Khu vực Hồ Giềng (Xóm Mới), Ngãi Cầu, xã An Khánh, huyện Hoài Đức, Hà Nội</t>
  </si>
  <si>
    <t>win3999</t>
  </si>
  <si>
    <t>17 Khu 5, Thị trấn Trạm Trôi, huyện Hoài Đức, HN</t>
  </si>
  <si>
    <t>WIN3998</t>
  </si>
  <si>
    <t>47 Vũ Trọng Phụng, phường Thanh Xuân Trung, quận Thanh Xuân, Hà Nội</t>
  </si>
  <si>
    <t>WIN3996</t>
  </si>
  <si>
    <t>66/10A Bình Thành, KP4, Phường Bình Hưng Hòa B, Quận Bình Tân, HCM</t>
  </si>
  <si>
    <t>WIN3995</t>
  </si>
  <si>
    <t>Khu 6, Thụy Lôi, xã Thụy Lâm, huyện Đông Anh, HN</t>
  </si>
  <si>
    <t>WIN3994</t>
  </si>
  <si>
    <t>Phố Keo, xã Kim Sơn, huyện Gia Lâm, HN</t>
  </si>
  <si>
    <t>WIN3990</t>
  </si>
  <si>
    <t>Ngã Ba Lương Quy, Xuân Nộn, Đông Anh, Hà Nội</t>
  </si>
  <si>
    <t>WIN3988</t>
  </si>
  <si>
    <t>208 Bùi Văn Ba, KP2, Phường Tân Thuận Đông, Quận 7, HCM</t>
  </si>
  <si>
    <t>win3984</t>
  </si>
  <si>
    <t>148 Nguyễn Duy Cung, Phường 12, Quận Gò Vấp, HCM</t>
  </si>
  <si>
    <t>win3983</t>
  </si>
  <si>
    <t>2672A Đường Phạm Thế Hiển, Phường 7, Quận 8, HCM</t>
  </si>
  <si>
    <t>WIN3980</t>
  </si>
  <si>
    <t>Số 39 đường Đỗ Xuân Hợp, phường Mỹ Đình 1, quận Nam Từ Liêm, Hà Nội</t>
  </si>
  <si>
    <t>WIN3979</t>
  </si>
  <si>
    <t>Thôn 3, xã Vạn Phúc, huyện Thanh Trì, Hà Nội</t>
  </si>
  <si>
    <t>WIN3977</t>
  </si>
  <si>
    <t>413/39 Lê Văn Quới, Khu phố 5, Phường Bình Trị Đông A, Quận Bình Tân, HCM</t>
  </si>
  <si>
    <t>win3976</t>
  </si>
  <si>
    <t>22A-24 Nguyễn Súy, phườn Tân Quý, Quận Tân Phú, HCM</t>
  </si>
  <si>
    <t>WIN3974</t>
  </si>
  <si>
    <t>520 Quốc Lộ 13, Hiệp Bình Phước, Quận Thủ Đức, HCM</t>
  </si>
  <si>
    <t>WIN3973</t>
  </si>
  <si>
    <t>Kiot DV-17 tầng 1, Nhà Chung cư @Home, số 987 tam Trinh, phường Yên Sở, Hoàng Mai, Hà Nội</t>
  </si>
  <si>
    <t>WIN3971</t>
  </si>
  <si>
    <t>1443 Nguyễn Duy Trinh, Phường Trường Thạnh, Quận 9, TP. Hồ Chí Minh Việt Nam</t>
  </si>
  <si>
    <t>WIN3970</t>
  </si>
  <si>
    <t>169 Nguyễn Phúc Nguyên, Phường 10, Quận 3, HCM</t>
  </si>
  <si>
    <t>win3965</t>
  </si>
  <si>
    <t>116 Đường số 10, KDC ấp 5 Phong Phú, Xã Phong Phú, Huyện Bình Chánh, HCM</t>
  </si>
  <si>
    <t>WIN3964</t>
  </si>
  <si>
    <t>1192 Lê Văn Lương, ấp 3, Xã Phước Kiển, Huyện Nhà Bè, HCM</t>
  </si>
  <si>
    <t>WIN3962</t>
  </si>
  <si>
    <t>Kiot số 03 và số 04, tầng 1, nhà 23 tầng- CT1, phường Trung Văn, quận Nam Từ Liêm, Hà Nội.</t>
  </si>
  <si>
    <t>WIN3961</t>
  </si>
  <si>
    <t>153-155 Đê La Thành, phường Nam Đồng, Quận Đống Đa, HN</t>
  </si>
  <si>
    <t>WIN3960</t>
  </si>
  <si>
    <t>173 Hà Huy Tập , TT Yên Viên, huyện Gia Lâm, HN</t>
  </si>
  <si>
    <t>WIN3957</t>
  </si>
  <si>
    <t>135 Bình Long, KP27, Phường Bình Hưng Hòa A, Quận Bình Tân, HCM</t>
  </si>
  <si>
    <t>WIN3951</t>
  </si>
  <si>
    <t>Số 41 Vũ Thạnh, phường Ô Chợ Dừa, quận Đống Đa, HN</t>
  </si>
  <si>
    <t>WIN3949</t>
  </si>
  <si>
    <t>Lô BT1-18 Đường Phúc Lợi , Phường Phúc Lợi, Quận Long Biên , Thành Phố Hà Nội.</t>
  </si>
  <si>
    <t>WIN3948</t>
  </si>
  <si>
    <t>Số 86 ngõ 20 đường Mỹ Đình, phường Mỹ Đình 2, Nam Từ Liêm, Hà Nội</t>
  </si>
  <si>
    <t>WIN3946</t>
  </si>
  <si>
    <t>34 Đường số 12, khu phố 5, Phường Trường Thọ, Quận Thủ Đức, HCM</t>
  </si>
  <si>
    <t>WIN3941</t>
  </si>
  <si>
    <t>Kiot 11, tầng 1, nhà chung cư CT5- ĐN1 đường Trần Hữu Dực, KĐT Mỹ Đình II , phường Mỹ Đình 2, quận Nam Từ Liêm, Hà Nội</t>
  </si>
  <si>
    <t>WIN3936</t>
  </si>
  <si>
    <t>19A Hiệp Bình, KP7, Phường Hiệp Bình Chánh, Quận Thủ Đức, HCM</t>
  </si>
  <si>
    <t>WIN3934</t>
  </si>
  <si>
    <t>39A - 41 Đường Số 3, KP 6, Phường Trường Thọ, Quận Thủ Đức, HCM</t>
  </si>
  <si>
    <t>WIN3933</t>
  </si>
  <si>
    <t>39 Đường Số 1, Phường Bình Trị Đông B, Quận Bình Tân, HCM</t>
  </si>
  <si>
    <t>win3932</t>
  </si>
  <si>
    <t>226/17 Nguyễn Văn Lượng, Phường 17, Quận Gò Vấp, HCM</t>
  </si>
  <si>
    <t>WIN3926</t>
  </si>
  <si>
    <t>179 Trần Thanh Mại, KDC Phía Bắc Kênh Lương Bèo, Phường Tân Tạo A, Quận Bình Tân, ( Số cũ 161 ), HCM</t>
  </si>
  <si>
    <t>WIN3925</t>
  </si>
  <si>
    <t>347 Vũ Tông Phan, Phường Khương Đình,Quận Thanh Xuân, Thành phố Hà Nội</t>
  </si>
  <si>
    <t>WIN3922</t>
  </si>
  <si>
    <t>11 Đường Số 15, KP 10, Phường Bình Hưng Hoà, Quận Bình Tân, HCM</t>
  </si>
  <si>
    <t>WIN3921</t>
  </si>
  <si>
    <t>52A Đường Số 18, KP3, Phường Hiệp Bình Chánh, Quận Thủ Đức, HCM</t>
  </si>
  <si>
    <t>WIN3916</t>
  </si>
  <si>
    <t>Tầng 1, khu Vinaconex 1, 289A Khuất Duy Tiến, phường Trung Hòa, quận Cầu Giấy, Hà Nội</t>
  </si>
  <si>
    <t>WIN3911</t>
  </si>
  <si>
    <t>151-155 Bến Vân Đồn, Phường 6, Quận 4, ( Dự Án Rivergate Residence ), HCM</t>
  </si>
  <si>
    <t>WIN3910</t>
  </si>
  <si>
    <t>Số 58, Đường Liên Xã, Thôn Nhuế, Kim Chung, Đông Anh, Hà Nội</t>
  </si>
  <si>
    <t>WIN3907</t>
  </si>
  <si>
    <t>2386-2388 Huỳnh Tấn Phát, Ấp 3, Xã Phú Xuân, Huyện Nhà Bè, HCM</t>
  </si>
  <si>
    <t>WIN3906</t>
  </si>
  <si>
    <t>75/4B Khu Phố 6, Phường Tân Thời Nhất, Quận 12, HCM</t>
  </si>
  <si>
    <t>WIN3904</t>
  </si>
  <si>
    <t>128 Hồng Hà, Phường 9, Quận Phú Nhuận, (Chung Cư Orchard Garden), HCM</t>
  </si>
  <si>
    <t>WIN3901</t>
  </si>
  <si>
    <t>Số 01+01A GA, Dự án Nhà phố Rice City Sông Hồng, 139 Gia Quất, phường Thượng Thanh, Long Biên, Hà Nội</t>
  </si>
  <si>
    <t>WIN3900</t>
  </si>
  <si>
    <t>44F Đường Số 8, KP 3, Phường Trường Thọ, Quận Thủ Đức, TP. Hồ Chí Minh Việt Nam</t>
  </si>
  <si>
    <t>WIN3894</t>
  </si>
  <si>
    <t>876 Huỳnh Tấn Phát, Phường Tân Phú, Quận 7, HCM</t>
  </si>
  <si>
    <t>WIN3891</t>
  </si>
  <si>
    <t>79 Đường Bát Khối , Phường Long Biên , Quận Long Biên , HN</t>
  </si>
  <si>
    <t>win3890</t>
  </si>
  <si>
    <t>Số 57 đường La Nội,+L681:L700 phường Dương Nội, quận Hà Đông, Hà Nội.</t>
  </si>
  <si>
    <t>WIN3883</t>
  </si>
  <si>
    <t>Số 24, ngõ 476 đường Ngọc Thụy, phường Ngọc Thụy, quận Long Biên , Hà Nội.</t>
  </si>
  <si>
    <t>win3882</t>
  </si>
  <si>
    <t>A10-NV4 ô số 26-27 KĐTM hai bên đường Lê Trọng Tấn , 
xã An Khánh, huyện Hoài Đức, HN</t>
  </si>
  <si>
    <t>WIN3881</t>
  </si>
  <si>
    <t>Tầng 1, L1-05, L1-06,Tòa Nhà FLC Complex, số 36 đường Phạm Hùng, phường Mỹ Đình, quận Nam Từ Liêm, HN</t>
  </si>
  <si>
    <t>WIN3880</t>
  </si>
  <si>
    <t>1E Thanh Đa, Phường 27, Quận Bình Thạnh, HCM</t>
  </si>
  <si>
    <t>WIN3877</t>
  </si>
  <si>
    <t>Số 74, đường Vĩnh Hưng, Tổ 25 phường Vĩnh Hưng, quận Hoàng Mai, Hà Nội.</t>
  </si>
  <si>
    <t>WIN3876</t>
  </si>
  <si>
    <t>Thôn Đoài, xã Kim Nỗ, huyện Đông Anh, Hà Nội</t>
  </si>
  <si>
    <t>WIN3873</t>
  </si>
  <si>
    <t>121 Nguyễn Văn Đậu, Phường 5, Quận Bình Thạnh, HCM</t>
  </si>
  <si>
    <t>WIN3870</t>
  </si>
  <si>
    <t>001 Khối A1 &amp; 003 Khối A2 Chung Cư Opal RiverSide, KP 4, Phường Hiệp Bình Chánh, Quận Thủ Đức, HCM</t>
  </si>
  <si>
    <t>WIN3868</t>
  </si>
  <si>
    <t>38 Đường TTN02, Khu Phố 7, Phường Tân Thới Nhất, Quận 12, HCM</t>
  </si>
  <si>
    <t>WIN3863</t>
  </si>
  <si>
    <t>Shophouse CH02-20, Số 2 Gamuda Gardens 2-2, Phường Trần Phú, Quận Hoàng Mai, Hà Nội</t>
  </si>
  <si>
    <t>WIN3862</t>
  </si>
  <si>
    <t>Tầng 1, tòa 18T2, CT15 Khu Đô Thị Mới Việt Hưng, Phường Giang Biên, Quận Long Biên, Hà Nội</t>
  </si>
  <si>
    <t>win3861</t>
  </si>
  <si>
    <t>72 Nguyễn Văn Tăng, KP Chân Phúc Cẩm, Phường Long Thạnh Mỹ, Quận 9, HCM</t>
  </si>
  <si>
    <t>WIN3857</t>
  </si>
  <si>
    <t>Số 70 Đại Linh, TDP 18, phường Trung Văn, quận Nam Từ Liêm , Thành phố Hà Nội</t>
  </si>
  <si>
    <t>WIN3851</t>
  </si>
  <si>
    <t>Tầng 1, Tòa The Legend , 109 Nguyễn Tuân, phường Nhân Chính, quận Thanh Xuân, Thành phố Hà Nội</t>
  </si>
  <si>
    <t>WIN3848</t>
  </si>
  <si>
    <t>247/34 Hà Huy Giáp, khu phố 3A, Phường Thạnh Lộc, Quận 12, HCM</t>
  </si>
  <si>
    <t>WIN3843</t>
  </si>
  <si>
    <t>911 A-B Nguyễn Ảnh Thủ, Phường Tân Chánh Hiệp, Quận 12, HCM</t>
  </si>
  <si>
    <t>WIN3841</t>
  </si>
  <si>
    <t>32 ngõ Láng Trung, phường Láng Hạ, quận Đống Đa, Hà Nội</t>
  </si>
  <si>
    <t>WIN3840</t>
  </si>
  <si>
    <t>Tầng 1, Khối CT1, khu văn phòng và nhà ở, số 536A Minh Khai, Phường Vĩnh Tuy, Quận Hai Bà Trưng, HN</t>
  </si>
  <si>
    <t>WIN3837</t>
  </si>
  <si>
    <t>Thôn 7, Xã Ninh Hiệp, Huyện Gia Lâm, HN</t>
  </si>
  <si>
    <t>WIN3834</t>
  </si>
  <si>
    <t>34/31 &amp; 34/33 Trần Thái Tông, Phường 15, Quận Tân Bình, HCM</t>
  </si>
  <si>
    <t>win3831</t>
  </si>
  <si>
    <t>37 Đường 385, Phường Tăng Nhơn Phú A, Quận 9, HCM</t>
  </si>
  <si>
    <t>WIN3828</t>
  </si>
  <si>
    <t>319 Chiến Lược, KP 1, Phường Bình Trị Đông A, Quận Bình Tân, HCM</t>
  </si>
  <si>
    <t>WIN3817</t>
  </si>
  <si>
    <t>988 Nguyễn Trãi, Phường 14, Quận 5, HCM</t>
  </si>
  <si>
    <t>WIN3816</t>
  </si>
  <si>
    <t>38C/7-9 Đường Cây Keo, Khu Phố 1, Phường Tam Phú, Quận Thủ Đức, HCM</t>
  </si>
  <si>
    <t>win3815</t>
  </si>
  <si>
    <t>68-70 Đường CN1, Phường Sơn Kỳ, Quận Tân Phú, HCM</t>
  </si>
  <si>
    <t>win3814</t>
  </si>
  <si>
    <t>63/13 Gò Dầu, Phường Tân Quý, Quận Tân Phú, HCM</t>
  </si>
  <si>
    <t>WIN3811</t>
  </si>
  <si>
    <t>146 Nguyễn Văn Trỗi + 223 - 223B Hoàng Văn Thụ, Phường 8, Quận Phú Nhuận, HCM</t>
  </si>
  <si>
    <t>WIN3802</t>
  </si>
  <si>
    <t>36/27 Kinh Dương Vương, Phường 13, Quận 6, HCM</t>
  </si>
  <si>
    <t>win3785</t>
  </si>
  <si>
    <t>54 đường 339, Phường Phước Long B, Quận 9, HCM</t>
  </si>
  <si>
    <t>win3783</t>
  </si>
  <si>
    <t>15 Hồ Bá Kiện, Phường 15, Quận 10, HCM</t>
  </si>
  <si>
    <t>WIN3778</t>
  </si>
  <si>
    <t>Số nhà 23, ngõ 14, phố Mễ Trì Hạ , Tổ dân phố 2, phường Mễ Trì, quận Nam Từ Liêm, Hà Nội</t>
  </si>
  <si>
    <t>win3777</t>
  </si>
  <si>
    <t>Lô U03-L01, Khu đô thị mới Dương Nội, Phường Yên Nghĩa, quận Hà Đông, HN</t>
  </si>
  <si>
    <t>WIN3776</t>
  </si>
  <si>
    <t>11 Dốc Vân, Thôn Du Ngoại, xã Mai Lâm, huyện Đông Anh, Hà Nội</t>
  </si>
  <si>
    <t>WIN3775</t>
  </si>
  <si>
    <t>55-57 Trần Văn Kiểu, Phường 10, Quận 6, HCM</t>
  </si>
  <si>
    <t>WIN3774</t>
  </si>
  <si>
    <t>965/44 Quang Trung, Phường 14, Quận Gò Vấp, HCM</t>
  </si>
  <si>
    <t>WIN3769</t>
  </si>
  <si>
    <t>66B Nguyễn Sỹ Sách, Phường 15, Quận Tân Bình, HCM</t>
  </si>
  <si>
    <t>WIN3768</t>
  </si>
  <si>
    <t>298 Phan Văn Trị, Phường 11, Quận Bình Thạnh, HCM</t>
  </si>
  <si>
    <t>WIN3766</t>
  </si>
  <si>
    <t>Tầng 1, Tòa CT03B, KĐT Nam Thăng Long, phường Phú Thượng, quận Tây Hồ, Hà Nội</t>
  </si>
  <si>
    <t>WIN3761</t>
  </si>
  <si>
    <t>Số 75 Thôn Yên Xá, xã Tân Triều, huyện Thanh Trì, Hà Nội</t>
  </si>
  <si>
    <t>win3760</t>
  </si>
  <si>
    <t>176 Đường 44 Trương Đình Hội, Phường 16, Quận 8, HCM</t>
  </si>
  <si>
    <t>win3759</t>
  </si>
  <si>
    <t>268 Bùi Minh Trực, Phường 6, Quận 8, HCM</t>
  </si>
  <si>
    <t>WIN3758</t>
  </si>
  <si>
    <t>82 Lý Phục Man, Phường Bình Thuận, Quận 7, HCM</t>
  </si>
  <si>
    <t>WIN3757</t>
  </si>
  <si>
    <t>39A-41 Đường Đội Cung, Phường 11, Quận 11, HCM</t>
  </si>
  <si>
    <t>WIN3755</t>
  </si>
  <si>
    <t>Tầng 1, TTTM dịch vụ tổng hợp, Xã Tứ Hiệp, huyện Thanh Trì, HN</t>
  </si>
  <si>
    <t>WIN3754</t>
  </si>
  <si>
    <t>Đội 7, Thôn Bầu, xã Kim Chung, huyện Đông Anh, Hà Nội</t>
  </si>
  <si>
    <t>win3752</t>
  </si>
  <si>
    <t>C36-TT9, Khu ĐT Văn Quán- Yên Phúc, phường Văn Quán, quận Hà Đông, HN</t>
  </si>
  <si>
    <t>WIN3742</t>
  </si>
  <si>
    <t>94/54-94/56 Hòa Bình, Phường 5, Quận 11, HCM</t>
  </si>
  <si>
    <t>win3740</t>
  </si>
  <si>
    <t>355A Đường Đỗ Xuân Hợp, KP5, Phường Phước Long B, Quận 9, HCM</t>
  </si>
  <si>
    <t>WIN3738</t>
  </si>
  <si>
    <t>97 Lò Lu, Khu Phố Phước Hiệp, Phường Trường Thạnh, Quận 9, HCM</t>
  </si>
  <si>
    <t>WIN3736</t>
  </si>
  <si>
    <t>68 Huỳnh Văn Nghệ, Phường 15, Quận Tân Bình, HCM</t>
  </si>
  <si>
    <t>WIN3730</t>
  </si>
  <si>
    <t>Lô N2C khu tái định cư X2A, phường Yên Sở, quận Hoàng Mai, HN</t>
  </si>
  <si>
    <t>win3729</t>
  </si>
  <si>
    <t>Xóm Ngã tư, xã Sơn Đồng, huyện Hoài Đức, HN</t>
  </si>
  <si>
    <t>win3728</t>
  </si>
  <si>
    <t>NO – 26; LK15 Hà Trì, phường Hà Cầu, quận Hà Đông, HN</t>
  </si>
  <si>
    <t>WIN3727</t>
  </si>
  <si>
    <t>Số 63, TDP 1 , Ngọc Trục, phường Đại Mỗ, quận Nam Từ Liêm, Hà Nội</t>
  </si>
  <si>
    <t>WIN3726</t>
  </si>
  <si>
    <t>8/2B Trần Văn Mười, Ấp 3, Xã Xuân Thới Thượng, Huyện Hóc Môn, HCM</t>
  </si>
  <si>
    <t>WIN3725</t>
  </si>
  <si>
    <t>411 Nguyễn Văn Tăng, Phường Long Thạnh Mỹ, Quận 9, HCM</t>
  </si>
  <si>
    <t>WIN3723</t>
  </si>
  <si>
    <t>Tầng 1, Nhà HH Cao tầng Đồng Phát Hoàng Mai, phường Vĩnh Hưng, quận Hoàng Mai, HN</t>
  </si>
  <si>
    <t>win3722</t>
  </si>
  <si>
    <t>số 107 Lai Xá, Khu TĐC Lai Xá – Xã Kim Chung , Huyện Hoài Đức , HN</t>
  </si>
  <si>
    <t>win3716</t>
  </si>
  <si>
    <t>Tầng 1 tòa nhà CT2-105, khu đô thị mới Văn Khê, phường La Khê, quận Hà Đông, HN</t>
  </si>
  <si>
    <t>win3714</t>
  </si>
  <si>
    <t>Đường Long Cảnh - Vinhomes Thăng Long, Khu đô thị mới Nam An Khánh, 
Xã An Khánh, Huyện Hoài Đức, HN</t>
  </si>
  <si>
    <t>WIN3713</t>
  </si>
  <si>
    <t>WIN3707</t>
  </si>
  <si>
    <t>Số 269 Nguyễn Khang, Tổ 17, P. Yên Hòa, Q. Cầu Giấy, Hà Nội</t>
  </si>
  <si>
    <t>WIN3705</t>
  </si>
  <si>
    <t>A01-11, Tầng Trệt chung cư Dream Home Residence, Phường 14, Quận Gò Vấp, HCM</t>
  </si>
  <si>
    <t>win3700</t>
  </si>
  <si>
    <t>Số 492 Xuân Đỉnh, TDP 4 Cáo ĐỈnh phường Xuân Đỉnh, Quận Bắc Từ Liêm, Hà Nội</t>
  </si>
  <si>
    <t>WIN3692</t>
  </si>
  <si>
    <t>Tầng 1- Toà chung cư và dịch vụ Star Tower, 283 Khương Trung, phường Khương Trung, Quận Thanh Xuân, HN</t>
  </si>
  <si>
    <t>WIN3691</t>
  </si>
  <si>
    <t>Lô BT3- ô số 24, KDT mới Pháp vân – Tứ Hiệp, phường Hoàng Liệt, quận Hoàng Mai, HN</t>
  </si>
  <si>
    <t>win3690</t>
  </si>
  <si>
    <t>Thôn Vân Lũng, xã An Khánh, huyện Hoài Đức, HN</t>
  </si>
  <si>
    <t>WIN3683</t>
  </si>
  <si>
    <t>Số 30 Việt Hưng, Phường Việt Hưng, Quận Long Biên, HN</t>
  </si>
  <si>
    <t>WIN3682</t>
  </si>
  <si>
    <t>Số TT4&amp;TT5- Khu nhà ở XH và TM, BTL Tăng thiết giáp, Phường Mỹ Đình 1, Quận Nam Từ Liêm, HN</t>
  </si>
  <si>
    <t>win3679</t>
  </si>
  <si>
    <t>"Kiot 60-62, Tầng 1, Toà B1.4-HH01C, KĐT Thanh Hà-Cienco 5, xã Cự Khê, 
huyện Thanh Oai, Hà Nội"</t>
  </si>
  <si>
    <t>WIN3678</t>
  </si>
  <si>
    <t>60 Lê Văn Chí, Khu Phố 3, Phường Linh Trung, Quận Thủ Đức, HCM</t>
  </si>
  <si>
    <t>WIN3677</t>
  </si>
  <si>
    <t>135 B Đường Số 20, Phường 5, Quận Gò Vấp, HCM</t>
  </si>
  <si>
    <t>WIN3675</t>
  </si>
  <si>
    <t>586 Nguyễn Duy Trinh, Khu Phố 1, Phường Bình Trưng Đông, Quận 2, TP. Hồ Chí Minh Việt Nam</t>
  </si>
  <si>
    <t>WIN3673</t>
  </si>
  <si>
    <t>336/55 Nguyễn Văn Luông, Phường 12, Quận 6, HCM</t>
  </si>
  <si>
    <t>WIN3670</t>
  </si>
  <si>
    <t>VM+HCM 85A Quốc Lộ 13 Cũ, Khu Phố 3, Phường Hiệp Bình Phước, Quận Thủ Đức, HCM</t>
  </si>
  <si>
    <t>win3667</t>
  </si>
  <si>
    <t>117 Dương Quảng Hàm, Phường 5, Quận Gò Vấp, HCM</t>
  </si>
  <si>
    <t>win3666</t>
  </si>
  <si>
    <t>14/6 Hoàng Dư Khương, Phường 12, Quận 10, HCM</t>
  </si>
  <si>
    <t>WIN3663</t>
  </si>
  <si>
    <t>56-58 Đường Số 23, Phường 10, Quận 6, HCM</t>
  </si>
  <si>
    <t>WIN3659</t>
  </si>
  <si>
    <t>xóm 8, Ninh Hiệp, Huyện Gia Lâm, HN</t>
  </si>
  <si>
    <t>WIN3653</t>
  </si>
  <si>
    <t>Tầng 1, CT1, Mỹ Đình Plaza 2, phường Mỹ Đình 2, quận Nam Từ Liêm, Hà Nội</t>
  </si>
  <si>
    <t>WIN3652</t>
  </si>
  <si>
    <t>DV01 , Nhà CT1, khu nhà Thạch Bàn, phường Thạch Bàn, quận Long Biên, HN</t>
  </si>
  <si>
    <t>WIN3651</t>
  </si>
  <si>
    <t>Số 1 tổ 7, Phường Phúc Lợi, quận Long Biên, Hà Nội</t>
  </si>
  <si>
    <t>win3649</t>
  </si>
  <si>
    <t>36 Đức Thắng, phường Đức Thắng, quận Bắc Từ Liêm, Hà Nội</t>
  </si>
  <si>
    <t>WIN3647</t>
  </si>
  <si>
    <t>28 Đường 14, Khu Phố 15, Phường BBH A, Quận Bình Tân, HCM</t>
  </si>
  <si>
    <t>WIN3646</t>
  </si>
  <si>
    <t>1266 Kha Vạn Cân, Khu Phố 2, Phường Linh Trung, Quận Thủ Đức, HCM</t>
  </si>
  <si>
    <t>WIN3645</t>
  </si>
  <si>
    <t>1/54 Thanh Đa, Phường 27, Quận Bình Thạnh, HCM</t>
  </si>
  <si>
    <t>WIN3644</t>
  </si>
  <si>
    <t>58 Nguyễn Phúc Chu, Phường 15, Quận Tân Bình, HCM</t>
  </si>
  <si>
    <t>WIN3641</t>
  </si>
  <si>
    <t>Số 25 phố Lãng Yên, phường Thanh Lương, quận Hai Bà Trưng, HN</t>
  </si>
  <si>
    <t>win3639</t>
  </si>
  <si>
    <t>Tầng 1, Toà TV-Tower , Xã Đức Thượng, huyện Hoài Đức, HN</t>
  </si>
  <si>
    <t>win3635</t>
  </si>
  <si>
    <t>104 Thống Nhất, Phường 10, Quận Gò Vấp, HCM</t>
  </si>
  <si>
    <t>WIN3634</t>
  </si>
  <si>
    <t>53-55 Bùi Tư Toàn, Khu Phố 5, Phường An Lạc, Quận Bình Tân, HCM</t>
  </si>
  <si>
    <t>WIN3630</t>
  </si>
  <si>
    <t>Số 17/4 Nguyễn Thị Kiểu - KP 3, Phường Tân Thới Hiệp, Quận 12, HCM</t>
  </si>
  <si>
    <t>WIN3625</t>
  </si>
  <si>
    <t>Tầng 1, Tòa nhà CT3, Khu đô thị mới Trung Văn, phường Trung Văn, quận Nam Từ Liêm, Hà Nội</t>
  </si>
  <si>
    <t>win3623</t>
  </si>
  <si>
    <t>Số nhà 01, phố Phúc Thịnh,tổ dân phố 16 , phường Kiến Hưng, quận Hà Đông , HN</t>
  </si>
  <si>
    <t>WIN3622</t>
  </si>
  <si>
    <t>Số 299, TDP Chợ, phường Đại Mỗ, quận Nam Từ Liêm , Hà Nội</t>
  </si>
  <si>
    <t>win3621</t>
  </si>
  <si>
    <t>418 Nguyễn Văn Công, Phường 3, Quận Gò Vấp, HCM</t>
  </si>
  <si>
    <t>win3620</t>
  </si>
  <si>
    <t>404 A-B-C Nguyễn Oanh, Phường 6, (Kế 13 A Đường 30), Quận Gò Vấp, HCM</t>
  </si>
  <si>
    <t>win3619</t>
  </si>
  <si>
    <t>23 I Khuông Việt, Phường Phú Trung, Quận Tân Phú, HCM</t>
  </si>
  <si>
    <t>WIN3618</t>
  </si>
  <si>
    <t>Tầng 1, tòa CT1, khu nhà ở E4, khu đô thị mới Yên Hòa, phường Yên Hòa, quận Cầu Giấy, HN</t>
  </si>
  <si>
    <t>WIN3617</t>
  </si>
  <si>
    <t>Phố Vân Trì, xã Vân Nội, huyện Đông Anh, HN</t>
  </si>
  <si>
    <t>win3609</t>
  </si>
  <si>
    <t>Số 156 , tổ 7, phường Phú Lãm, quận Hà Đông, HN</t>
  </si>
  <si>
    <t>WIN3608</t>
  </si>
  <si>
    <t>Tầng 1, tháp B, HongKong Tower, 243A Đê La Thành, phường Láng Thượng, quận Đống Đa, HN</t>
  </si>
  <si>
    <t>WIN3605</t>
  </si>
  <si>
    <t>68 Hồ Văn Long, KP1, Phường Bình Hưng Hòa B, Quận Bình Tân, HCM</t>
  </si>
  <si>
    <t>win3601</t>
  </si>
  <si>
    <t>Tầng 1, tòa nhà Sông Đà-Hà Đông, số 110 Trần Phú,Phường Mộ Lao, quận Hà Đông, HN</t>
  </si>
  <si>
    <t>win3599</t>
  </si>
  <si>
    <t>Số 6 Phố Viên, phường Cổ Nhuế 2, quận Bắc Từ Liêm, Hà Nội</t>
  </si>
  <si>
    <t>WIN3595</t>
  </si>
  <si>
    <t>165 - 167  An Dương Vương, KP4, Phường An Lạc, Quận Bình Tân, HCM</t>
  </si>
  <si>
    <t>WIN3594</t>
  </si>
  <si>
    <t>206 Đình Phong Phú, KP3, Phường Tăng Nhơn Phú B, Quận 9, HCM</t>
  </si>
  <si>
    <t>WIN3583</t>
  </si>
  <si>
    <t>ô 2, Khu Hoàng Liệt, ngõ 2 Hoàng Liệt, phường Hoàng Liệt, quận Hoàng Mai, Hà Nội</t>
  </si>
  <si>
    <t>WIN3573</t>
  </si>
  <si>
    <t>Số 184 Phố Bồ Đề, tổ 12, phường Bồ Đề, quận Long Biên, HN</t>
  </si>
  <si>
    <t>WIN3572</t>
  </si>
  <si>
    <t>căn S1-01, tầng 1 tháp Sky 1 (b1)  khu căn hộ vịnh thủy , Ecopark xuân quan hưng yên</t>
  </si>
  <si>
    <t>WIN3571</t>
  </si>
  <si>
    <t>CĂN S3-01 TẦNG 1 THÁP SKY 3 (A4)  KHU CĂN HỘ VỊNH THỦY CHUNG CƯ CAO TẦNG AQUA BAY CT29-30 KDTTM VÀ DV ECOPARK VĂN GIANG HƯNG YÊN</t>
  </si>
  <si>
    <t>WIN3569</t>
  </si>
  <si>
    <t>359 Lĩnh Nam, phường Vĩnh Hưng, quận Hoàng Mai, tp. Hà Nội</t>
  </si>
  <si>
    <t>WIN3566</t>
  </si>
  <si>
    <t>143C Lê Văn Khương, Ấp 5, xã Đông Thạnh, Huyện Hóc Môn, HCM</t>
  </si>
  <si>
    <t>WIN3563</t>
  </si>
  <si>
    <t>137-137/1 Trần Hữu Trang, Phường 10, Quận Phú Nhuận, HCM</t>
  </si>
  <si>
    <t>win3562</t>
  </si>
  <si>
    <t>25 Lô A Trường Sơn, Phường 15, Quận 10, HCM</t>
  </si>
  <si>
    <t>win3559</t>
  </si>
  <si>
    <t>64-66 Huỳnh Thiên Lộc, Phường Hòa Thạnh, Quận Tân Phú, HCM</t>
  </si>
  <si>
    <t>WIN3555</t>
  </si>
  <si>
    <t>Lô 4, TT19-20 Khu nhà CBNV VP TW Đảng, phường Xuân Phương, quận Nam Từ Liêm, thành phố Hà Nội</t>
  </si>
  <si>
    <t>WIN3554</t>
  </si>
  <si>
    <t>Đội 3, thôn Lạc Thị, xã Ngọc Hồi, huyện Thanh trì, HN</t>
  </si>
  <si>
    <t>WIN3553</t>
  </si>
  <si>
    <t>Số 42 Vũ Xuân Thiều, phường Sài Đồng, quận Long Biên, HN</t>
  </si>
  <si>
    <t>win3552</t>
  </si>
  <si>
    <t>TT7-7 Khu đô thị mới Văn Phú, phường Phú La, quận Hà Đông, HN</t>
  </si>
  <si>
    <t>WIN3541</t>
  </si>
  <si>
    <t>Tầng 2, SH13 và SH14 – Tháp B- tòa nhà AZ SKY –
 Lô A1/CN1 KĐT mới Định Công, phường Định Công, quận Hoàng Mai, HN</t>
  </si>
  <si>
    <t>win3540</t>
  </si>
  <si>
    <t>Tầng 1,tòa nhà 2A, số 136 Hồ Tùng Mậu, phường Phú Diễn, quận Bắc Từ Liêm, Hà Nội</t>
  </si>
  <si>
    <t>WIN3537</t>
  </si>
  <si>
    <t>A3.SH.10, tầng 1, tòa A3 (HH6-3), Vinhomes Golden River, Số 2 Tôn Đức Thắng, Phường Bến Nghé, Quận 1, HCM</t>
  </si>
  <si>
    <t>WIN3534</t>
  </si>
  <si>
    <t>HCM 860/80/22 Xô Viết Nghệ Tĩnh, Phường 25, Quận Bình Thạnh, HCM</t>
  </si>
  <si>
    <t>WIN3533</t>
  </si>
  <si>
    <t>C01.02 tầng 1 khối đế số 156A Nguyễn Hữu Thọ, xã Phước Kiển, Huyện Nhà Bè, HCM</t>
  </si>
  <si>
    <t>WIN3531</t>
  </si>
  <si>
    <t>Tầng 1, Khu nhà ở kết hợp thương mại và dịch vụ, số 6 Lê Văn Thiêm, phường Thanh Xuân Trung, quận Thanh Xuân, Hà Nội</t>
  </si>
  <si>
    <t>WIN3530</t>
  </si>
  <si>
    <t>Tầng 1, Khu trung tâm thương mại – Tòa nhà Five Star Garden, số 2 Kim Giang , phường Kim Giang, quận Thanh Xuân, Hà Nội</t>
  </si>
  <si>
    <t>WIN3529</t>
  </si>
  <si>
    <t>Tầng 1, Ô OCT2 tại Khu Chức Năng Đô thị, Phường Xuân Phương, quận Nam Từ Liêm, Hà Nội</t>
  </si>
  <si>
    <t>WIN3528</t>
  </si>
  <si>
    <t>Số 69 Bắc Cầu, phường Ngọc Thụy, quận Long Biên, Hà Nội</t>
  </si>
  <si>
    <t>WIN3516</t>
  </si>
  <si>
    <t>37/2B-37/2D Ấp Mỹ Hòa, Xã Trung Chánh, Huyện Hóc Môn, HCM</t>
  </si>
  <si>
    <t>WIN3512</t>
  </si>
  <si>
    <t>Đội 5, thôn Yên Kiện, xã Ngọc Hồi, Thanh trì, HN</t>
  </si>
  <si>
    <t>win3508</t>
  </si>
  <si>
    <t>15 Đường CN6, Phường Sơn Kỳ, Quận Tân Phú, HCM</t>
  </si>
  <si>
    <t>win3505</t>
  </si>
  <si>
    <t>152 Lê Lợi, Phường 4, Quận Gò Vấp, HCM</t>
  </si>
  <si>
    <t>win3502</t>
  </si>
  <si>
    <t>47-49-51 Trần Văn Ơn, Phường Tân Sơn Nhì, Quận Tân Phú, HCM</t>
  </si>
  <si>
    <t>WIN3500</t>
  </si>
  <si>
    <t>Tầng 1, Chung cư cao tầng , Khu nhà cán bộ Học viện Quốc Phòng, ô đất O17-HH2,  Phường Xuân La, Quận Tây Hồ, HN</t>
  </si>
  <si>
    <t>WIN3499</t>
  </si>
  <si>
    <t>Thôn Hà Phong, xã Liên Hà, huyện Đông Anh, Hà Nội</t>
  </si>
  <si>
    <t>WIN3497</t>
  </si>
  <si>
    <t>Tằng 1, Tòa nhà Lilama Hà Nội, 52 Lĩnh Nam, Mai Động, Hoàng Mai, Hà Nội</t>
  </si>
  <si>
    <t>win3496</t>
  </si>
  <si>
    <t>Tầng 1, Tòa N02-T1 Khu Đoàn Ngoại Giao, phường Xuân Tảo, Quận Bắc Từ Liêm, HN</t>
  </si>
  <si>
    <t>win3484</t>
  </si>
  <si>
    <t>101/2 Ấp 4, Xã Xuân Thới Thượng, Huyện Hóc Môn, HCM</t>
  </si>
  <si>
    <t>win3478</t>
  </si>
  <si>
    <t>Số 80 đường Kẻ Vẽ, phường Đông Ngạc, quận Bắc Từ Liêm, Hà Nội</t>
  </si>
  <si>
    <t>WIN3477</t>
  </si>
  <si>
    <t>Số 228 đường Vĩnh Hưng, phường Vĩnh Hưng, quận Hoàng Mai, Hà Nội</t>
  </si>
  <si>
    <t>win3476</t>
  </si>
  <si>
    <t>Tầng 01, chung cư CT2, Dự án Khu nhà ở xã hội Phú Lãm, Phường Phú Lãm, Quận Hà Đông, HN</t>
  </si>
  <si>
    <t>WIN3473</t>
  </si>
  <si>
    <t>60 Đường số 9, KP 1, Phường Linh Tây, Quận Thủ Đức, HCM</t>
  </si>
  <si>
    <t>WIN3469</t>
  </si>
  <si>
    <t>109 đường 39 ấp Trung 2, Phường Bình Trưng Tây, Quận 2, HCM</t>
  </si>
  <si>
    <t>WIN3466</t>
  </si>
  <si>
    <t>Tầng 1, Tổ hợp nhà ở văn phòng làm việc và dịch vụ, xã Tả Thanh Oai, huyện Thanh Trì, HN</t>
  </si>
  <si>
    <t>WIN3465</t>
  </si>
  <si>
    <t>Tầng 1, Công trình nhà ở cao tầng tại số 671 Hoàng Hoa Thám, phường Vĩnh Phúc, quận Ba Đình, Hà Nội</t>
  </si>
  <si>
    <t>win3456</t>
  </si>
  <si>
    <t>77 A Dương Đình Hội, Phước Long B, Quận 9, HCM</t>
  </si>
  <si>
    <t>win3455</t>
  </si>
  <si>
    <t>Tầng 1 Tòa nhà 18T1- Lô HH6 – Khu đô thị Nam An Khánh- 
xã An Khánh-huyện Hoài Đức, HN</t>
  </si>
  <si>
    <t>WIN3454</t>
  </si>
  <si>
    <t>Tổ Dân phố Tháp, phường Đại Mỗ, Nam Từ Liêm, Hà Nội</t>
  </si>
  <si>
    <t>win3449</t>
  </si>
  <si>
    <t>Lô G9, tầng 1,(trệt) thuộc khối CC Tháp AB, Khu dân cư cao, tầng Thành Thái, 7/28  Đường Thành Thái Phường 14, Quận 10, HCM</t>
  </si>
  <si>
    <t>win3448</t>
  </si>
  <si>
    <t>39A1 Bình Chiểu, KP3, Phường Bình Chiểu, Quận Thủ Đức, HCM</t>
  </si>
  <si>
    <t>WIN3446</t>
  </si>
  <si>
    <t>Số A12-BT1, đường Lưu Hữu Phước, KĐT Mỹ Đình 2, phường Mỹ Đình 2, quận Nam Từ Liêm, Hà Nội</t>
  </si>
  <si>
    <t>win3445</t>
  </si>
  <si>
    <t>41 Đường 59, Phường 14, Quận Gò Vấp, (Thửa đất số 737, tờ bản đồ số 14 tại, phường 14, Quân Gò Vấp. HCM</t>
  </si>
  <si>
    <t>win3443</t>
  </si>
  <si>
    <t>1191-1189 Phạm Văn Bạch, Phường 12, Quận Gò Vấp, HCM</t>
  </si>
  <si>
    <t>win3441</t>
  </si>
  <si>
    <t>E8/2H Ấp 5, xã Vĩnh Lộc A, Huyện Bình Chánh, HCM</t>
  </si>
  <si>
    <t>WIN3434</t>
  </si>
  <si>
    <t>Số 91 Đốc Ngữ, phường Liễu Giai, quận Ba Đình, Hà Nội</t>
  </si>
  <si>
    <t>WIN3433</t>
  </si>
  <si>
    <t>Số 68 Hoàng Như Tiếp, phường Bồ Đề, quận Long Biên, Hà Nội</t>
  </si>
  <si>
    <t>win3430</t>
  </si>
  <si>
    <t>C12/13B Liên Ấp 123, Ấp 3, Xã Vĩnh Lộc B, Huyện Bình Chánh, HCM</t>
  </si>
  <si>
    <t>win3426</t>
  </si>
  <si>
    <t>3/123 Ấp Nhị Tân 1, xã Tân Thới Nhì, Huyện Hóc Môn, HCM</t>
  </si>
  <si>
    <t>win3422</t>
  </si>
  <si>
    <t>419 Ba Đình, Phường 9, Quận 8, HCM</t>
  </si>
  <si>
    <t>WIN3420</t>
  </si>
  <si>
    <t>45 Đường TL 27, KP3B, Phường Thạnh Lộc, Quận 12, HCM</t>
  </si>
  <si>
    <t>WIN3419</t>
  </si>
  <si>
    <t>744 Tỉnh lộ 43, KP3, Phường Bình Chiểu, Quận Thủ Đức, HCM</t>
  </si>
  <si>
    <t>win3414</t>
  </si>
  <si>
    <t>F12/2G Ấp 6, xã Vĩnh Lộc A, Huyện Bình Chánh, HCM</t>
  </si>
  <si>
    <t>WIN3413</t>
  </si>
  <si>
    <t>18 Đường số 2, Khu nhà Hiệp Bình Chánh, KP 5, Hiệp Bình Chánh, Quận Thủ Đức, HCM</t>
  </si>
  <si>
    <t>win3411</t>
  </si>
  <si>
    <t>2D -2E Lương Thế Vinh, Phường Tân Thới Hòa, Quận Tân Phú, HCM</t>
  </si>
  <si>
    <t>WIN3404</t>
  </si>
  <si>
    <t>NV36, Khu đô thị mới Trung Văn, phường Trung Văn, quận Nam Từ Liêm, Hà Nội.</t>
  </si>
  <si>
    <t>WIN3394</t>
  </si>
  <si>
    <t>0.01, 02, 03 Lô A. Khu nhà ở gia đình LLVT Quân khu 7, số 41 đường TMT2A, Phường Trung Mỹ Tây, Quận 12, HCM</t>
  </si>
  <si>
    <t>WIN3392</t>
  </si>
  <si>
    <t>26/4B Ấp Đông Lân, Xã Bà Điểm, Huyện Hóc Môn, HCM</t>
  </si>
  <si>
    <t>WIN3389</t>
  </si>
  <si>
    <t>135/37/60-62 Nguyễn Hữu Cảnh, Phường 22, Quận Bình Thạnh, HCM</t>
  </si>
  <si>
    <t>WIN3388</t>
  </si>
  <si>
    <t>602/52 Điện Biên Phủ, Phường 22, Quận Bình Thạnh, HCM</t>
  </si>
  <si>
    <t>WIN3387</t>
  </si>
  <si>
    <t>651A, 653 Tỉnh lộ 43, Khu phố 4, Phường Tam Bình, Quận Thủ Đức, HCM</t>
  </si>
  <si>
    <t>WIN3386</t>
  </si>
  <si>
    <t>909 Nguyễn Duy Trinh, Phường Phú Hữu, Quận 9, HCM</t>
  </si>
  <si>
    <t>WIN3379</t>
  </si>
  <si>
    <t>Căn L6-SH.01A, tòa L6 Tại Vinhomes Central Park, 720A Đường Điện Biên Phủ, Phường 22, Quận Bình Thạnh, HCM</t>
  </si>
  <si>
    <t>WIN3371</t>
  </si>
  <si>
    <t>Số 23-25 đường Nguyễn Khả Trạc, phường Mai Dịch, Quận Cầu Giấy, thành phố Hà Nội</t>
  </si>
  <si>
    <t>WIN3370</t>
  </si>
  <si>
    <t>Tầng 1 Chung cư Yên Hòa Sunshine, Số 9 phố Vũ Phạm Hàm, Phường Yên Hòa, quận Cầu Giấy, Hà Nội</t>
  </si>
  <si>
    <t>win3369</t>
  </si>
  <si>
    <t>TDP Viên 5, phường Cổ Nhuế 2, quận Bắc Từ Liêm, HN</t>
  </si>
  <si>
    <t>WIN3366</t>
  </si>
  <si>
    <t>Lô 01, tầng 1 Nhà chung cư cao tầng CT2-E tại ô đất CT2, phường Mễ Trì, 
quận Nam Từ Liêm, thành phố Hà Nội</t>
  </si>
  <si>
    <t>WIN3356</t>
  </si>
  <si>
    <t>Số 13 Đường 78 Ấp Đình, Xã Tân Phú Trung, Huyện Củ Chi, HCM</t>
  </si>
  <si>
    <t>WIN3355</t>
  </si>
  <si>
    <t>102 Khu phố 2, Đường số 29, Phường Bình Trị Đông, Quận Bình Tân, TP. Hồ Chí Minh Việt Nam</t>
  </si>
  <si>
    <t>win3353</t>
  </si>
  <si>
    <t>1132 Quốc lộ 50, Ấp 3, Xã Bình Hưng, Huyện Bình Chánh, HCM</t>
  </si>
  <si>
    <t>win3352</t>
  </si>
  <si>
    <t>23N và 24N Nguyễn Thị Tần, Phường 2, Quận 8, HCM</t>
  </si>
  <si>
    <t>WIN3350</t>
  </si>
  <si>
    <t>Số 777 đường Bạch Đằng, Phường Bạch Đằng, Hai Bà Trưng, Hà Nội</t>
  </si>
  <si>
    <t>WIN3347</t>
  </si>
  <si>
    <t>Số 173 TDP số 4, phường Xuân Phương, quận Nam Từ Liêm, Hà Nội</t>
  </si>
  <si>
    <t>win3346</t>
  </si>
  <si>
    <t>Số 204 đường Thanh Bình, phường Mộ Lao, quận Hà Đông, Hà Nội</t>
  </si>
  <si>
    <t>WIN3342</t>
  </si>
  <si>
    <t>B2 Dự án Pandora, số 53 Phố Triều Khúc, phường Thanh Xuân Bắc, quận Thanh Xuân, Hà Nội</t>
  </si>
  <si>
    <t>win3339</t>
  </si>
  <si>
    <t>6 Trần Thị Nghỉ, Phường 7, Quận Gò Vấp, HCM</t>
  </si>
  <si>
    <t>WIN3337</t>
  </si>
  <si>
    <t>Số 70-72 đường Tựu Liệt, thị trấn Văn Điển, huyện Thanh Trì, Hà Nội</t>
  </si>
  <si>
    <t>WIN3330</t>
  </si>
  <si>
    <t>901 Tỉnh lộ 43, KP2, Phường Bình Chiểu, Quận Thủ Đức, HCM</t>
  </si>
  <si>
    <t>WIN3327</t>
  </si>
  <si>
    <t>79 Liên khu 5-6, KP 5, Phường Bình Hưng Hòa B, Quận Bình Tân, TP. Hồ Chí Minh Việt Nam</t>
  </si>
  <si>
    <t>WIN3324</t>
  </si>
  <si>
    <t>Xóm 3, Thôn Cổ Điển, Xã Hải Bối, huyện Đông Anh, Hà Nội</t>
  </si>
  <si>
    <t>win3323</t>
  </si>
  <si>
    <t>Số 105-107 Tân Xuân, phường Xuân Đỉnh, quận Bắc Từ Liêm, Hà Nội</t>
  </si>
  <si>
    <t>WIN3322</t>
  </si>
  <si>
    <t>Tầng 1, tòa 17T4, Tòa nhà Hapulico Complex, Số 01 phố Nguyễn Huy Tưởng, 
phường Thanh Xuân Trung, quận Thanh Xuân, thành phố Hà Nội</t>
  </si>
  <si>
    <t>win3321</t>
  </si>
  <si>
    <t>G-1-02 tại tầng 1, căn số 2 Block G, thuộc BS, Lô13B Khu, dân cư Conic Xã Phong Phú, Huyện Bình, Chánh, HCM</t>
  </si>
  <si>
    <t>win3316</t>
  </si>
  <si>
    <t>126/4/1 Ấp Tây Lân Tổ 21 Xã Bà Điểm, Huyện Hóc Môn, HCM</t>
  </si>
  <si>
    <t>WIN3312</t>
  </si>
  <si>
    <t>Số 100, đường K2, phường Cầu Diễn, quận Nam Từ Liêm, Hà Nội</t>
  </si>
  <si>
    <t>win3311</t>
  </si>
  <si>
    <t>E13, đường Yên Xá, Khu đấu giá quyền sử dụng đất, xã Tân Triều, Thanh Trì, Hà Nội</t>
  </si>
  <si>
    <t>WIN3307</t>
  </si>
  <si>
    <t>106-108 Tân Sơn Hòa, Phường 2, Quận Tân Bình, TP. Hồ Chí Minh Việt Nam</t>
  </si>
  <si>
    <t>WIN3305</t>
  </si>
  <si>
    <t>P7-SH-01, tòa nhà P7, dư án Vinhomes Central Park 722, đường Điện Biên Phủ, Phường 22, Quận Bình Thạnh, HCM</t>
  </si>
  <si>
    <t>WIN3304</t>
  </si>
  <si>
    <t>Số 217A Quan Hoa, phường Quan Hoa, Quận Cầu Giấy, Hà Nội</t>
  </si>
  <si>
    <t>WIN3303</t>
  </si>
  <si>
    <t>BT1- Lô 8, Khu đô thị Mễ Trì Hạ, đường Mễ Trì Hạ, Phường Mễ Trì, quận Nam Từ Liêm</t>
  </si>
  <si>
    <t>WIN3301</t>
  </si>
  <si>
    <t>Tổ dân phố số 4, phường Phú Đô, quận Nam Từ Liêm, Hà Nội</t>
  </si>
  <si>
    <t>WIN3296</t>
  </si>
  <si>
    <t>25 Bùi Công Trừng, Phường Thạnh Xuân, Quận 12, HCM</t>
  </si>
  <si>
    <t>win3294</t>
  </si>
  <si>
    <t>C3/5 Ấp 3 xã Vĩnh Lộc A, Huyện Bình Chánh, HCM</t>
  </si>
  <si>
    <t>win3292</t>
  </si>
  <si>
    <t>318/1 Phạm Hùng, Phường 5, Quận 8, HCM</t>
  </si>
  <si>
    <t>win3291</t>
  </si>
  <si>
    <t>Số 2-NV1, xã Tân Triều, huyện Thanh Trì, Hà Nội</t>
  </si>
  <si>
    <t>WIN3290</t>
  </si>
  <si>
    <t>Số 371 Cao Lỗ, xã Uy Nỗ, huyện Đông Anh, HN</t>
  </si>
  <si>
    <t>WIN3287</t>
  </si>
  <si>
    <t>173 Liên khu 4-5, Phường Bình Hưng Hòa, Quận Bình Tân, TP. Hồ Chí Minh Việt Nam</t>
  </si>
  <si>
    <t>WIN3286</t>
  </si>
  <si>
    <t>108 đường ĐHT02, Phường Đông Hưng Thuận, Quận 12, HCM</t>
  </si>
  <si>
    <t>WIN3285</t>
  </si>
  <si>
    <t>1/23B Ấp 3 xã Đông Thạnh, Huyện Hóc Môn, HCM</t>
  </si>
  <si>
    <t>WIN3283</t>
  </si>
  <si>
    <t>Khu dân cư mở rộng 1/45 Đường Nguyễn Văn Qúa, Phường Đông Hưng Thuận Quận 12, HCM</t>
  </si>
  <si>
    <t>WIN3282</t>
  </si>
  <si>
    <t>130E-130G Đường Gò Dưa, Khu phố 3, Phường Tam Bình, Quận Thủ Đức, HCM</t>
  </si>
  <si>
    <t>win3281</t>
  </si>
  <si>
    <t>WIN3280</t>
  </si>
  <si>
    <t>TDP số 5 Mễ Trì Hạ, phường Mễ Trì, quận Nam Từ Liêm, Hà Nội.</t>
  </si>
  <si>
    <t>WIN3279</t>
  </si>
  <si>
    <t>Số 207 đường Lương Thế Vinh, phường Trung Văn, quận Nam Từ Liêm, Hà Nội</t>
  </si>
  <si>
    <t>WIN3278</t>
  </si>
  <si>
    <t>Số 290-292 đường Nguyễn Trãi, phường Trung Văn, Quận Nam Từ Liêm, Hà Nội</t>
  </si>
  <si>
    <t>WIN3277</t>
  </si>
  <si>
    <t>Xóm ngoài, Xã Uy Nỗ, Huyện Đông Anh, Hà Nội</t>
  </si>
  <si>
    <t>WIN3276</t>
  </si>
  <si>
    <t>Số 250 đường Lạc Long Quân, phường Bưởi, quận Tây Hồ, Hà Nội</t>
  </si>
  <si>
    <t>WIN3275</t>
  </si>
  <si>
    <t>Số 254 đưởng Cổ Bi, xã Cổ Bi, huyện Gia Lâm, Hà Nội</t>
  </si>
  <si>
    <t>win3274</t>
  </si>
  <si>
    <t>10-10B Nguyễn Hữu Tiến, Phường Tây Thạnh, Quận Tân Phú, HCM</t>
  </si>
  <si>
    <t>WIN3266</t>
  </si>
  <si>
    <t>Lô 01, tầng 1 Nhà chung cư cao tầng CT2-E tại ô đất CT2, Phường Mễ Trì, Quận Nam Từ Liêm, HN</t>
  </si>
  <si>
    <t>WIN3265</t>
  </si>
  <si>
    <t>Tầng 1, tòa nhà N01-T4, phường Xuân Tảo, quận Bắc Từ Liêm, thành phố Hà Nội</t>
  </si>
  <si>
    <t>WIN3264</t>
  </si>
  <si>
    <t>Số 15 ngõ 259 Yên Hòa, phường Yên Hòa, quận Cầu Giấy, HN</t>
  </si>
  <si>
    <t>WIN3261</t>
  </si>
  <si>
    <t>Thôn Đào Xuyên, xã Đa Tốn, Huyện Gia Lâm, HN</t>
  </si>
  <si>
    <t>win3260</t>
  </si>
  <si>
    <t>Số 135 Phố Cửu Việt 2, Thị Trấn Trâu Quỳ, Huyện Gia Lâm, HN</t>
  </si>
  <si>
    <t>win3259</t>
  </si>
  <si>
    <t>Khu TM tầng 1 Block A Chung Cư Flora, tại dự án Fuji Residence, PLB, Quận 9, HCM</t>
  </si>
  <si>
    <t>WIN3258</t>
  </si>
  <si>
    <t>B57 Khu phố 3, Phường Đông Hưng Thuận, Quận 12, HCM</t>
  </si>
  <si>
    <t>WIN3257</t>
  </si>
  <si>
    <t>199 Nguyễn Văn Tăng, Phường Long Thạnh Mỹ, Quận 9, HCM</t>
  </si>
  <si>
    <t>WIN3254</t>
  </si>
  <si>
    <t>54 B Nguyễn Thị Huỳnh, Phường 11, Quận Phú Nhuận, HCM</t>
  </si>
  <si>
    <t>win3253</t>
  </si>
  <si>
    <t>472 Phạm Văn Bạch, Phường 12, Quận Gò Vấp, HCM</t>
  </si>
  <si>
    <t>WIN3248</t>
  </si>
  <si>
    <t>Lô số 7-628, đường Hoàng Hoa Thám, phường Bưởi, quận Tây Hồ, HN</t>
  </si>
  <si>
    <t>win3247</t>
  </si>
  <si>
    <t>Villa 2-24, Khu nhà ở và trung tâm thương mại, phường Hà Cầu, quận Hà Đông, HN</t>
  </si>
  <si>
    <t>WIN3246</t>
  </si>
  <si>
    <t>Số 140-142 Nguyễn Sơn, phường Bồ Đề, Quận Long Biên, HN</t>
  </si>
  <si>
    <t>WIN3245</t>
  </si>
  <si>
    <t>Số 191 Xuân Đỉnh, phường Xuân Đỉnh, Quận Bắc Từ Liêm, thành phố Hà Nội</t>
  </si>
  <si>
    <t>win3243</t>
  </si>
  <si>
    <t>53 Vườn Lài, Phường Phú Thọ Hòa, Quận Tân Phú, HCM</t>
  </si>
  <si>
    <t>win3242</t>
  </si>
  <si>
    <t>Nhà số 4 đường D7 (khu nhà ở Nam Long MR), khu phố 6, Phường Phước Long B, Quận 9, HCM</t>
  </si>
  <si>
    <t>win3241</t>
  </si>
  <si>
    <t>1206 Lê Đức Thọ, Phường 13, Quận Gò Vấp, HCM</t>
  </si>
  <si>
    <t>win3239</t>
  </si>
  <si>
    <t>Tòa nhà T1  khu đô thị mới Nam An Khánh, Hoài Đức, Hà Nội</t>
  </si>
  <si>
    <t>win3238</t>
  </si>
  <si>
    <t>tầng 1 Khu nhà ở cao cấp BMM, phường Phúc La, quận Hà Đông, Thành phố Hà Nội</t>
  </si>
  <si>
    <t>WIN3237</t>
  </si>
  <si>
    <t>Số 23 ngõ 136 đường Cầu Diễn, Tổ Dân Phố Ngọa Long 1, phường Minh Khai, quận Bắc Từ Liêm, Hà Nội</t>
  </si>
  <si>
    <t>win3232</t>
  </si>
  <si>
    <t>Số 105 Ngô Xuân Quảng, Thị trấn Trâu Quỳ, Huyện Gia Lâm, HN</t>
  </si>
  <si>
    <t>WIN3231</t>
  </si>
  <si>
    <t>Tổ 6, Phường Phúc Lợi, Quận Long Biên, HN</t>
  </si>
  <si>
    <t>win3229</t>
  </si>
  <si>
    <t>tầng 1 thuộc Toà K, Chung cư CT7, Tổ hợp Chung cư cao tầng NCG Residential, Quận Hà Đông, HN</t>
  </si>
  <si>
    <t>win3228</t>
  </si>
  <si>
    <t>Số 44-46 Kiều Mai, phường Phúc Diễn, quận Bắc Từ Liêm, HN</t>
  </si>
  <si>
    <t>WIN3227</t>
  </si>
  <si>
    <t>Số 15 Trần Khánh Dư, tổ 53, phường Bạch Đằng, quận Hai Bà Trưng, HN</t>
  </si>
  <si>
    <t>WIN3225</t>
  </si>
  <si>
    <t>75 Tam Trinh, phường Mai Động, quận Hoàng Mai, Hà Nội
 (Đ/c cũ: Tầng 1, tháp B, tòa nhà Helios tower số 75 Tam Trinh, phường Mai Động, quận Hoàng Mai, HN</t>
  </si>
  <si>
    <t>WIN3223</t>
  </si>
  <si>
    <t>596/2 Tô Ký, Phường Tân Chánh Hiệp, Quận 12, HCM</t>
  </si>
  <si>
    <t>win3222</t>
  </si>
  <si>
    <t>Ki ốt số 08, tầng 1, tòa nhà chung cư CT4,</t>
  </si>
  <si>
    <t>WIN3220</t>
  </si>
  <si>
    <t>Số 28 Trần Tử Bình, phường Nghĩa Tân, quận Cầu Giấy, thành phố Hà Nội</t>
  </si>
  <si>
    <t>win3218</t>
  </si>
  <si>
    <t>89 Phạm Phú Thứ, Phường 11, Quận Tân Bình, HCM</t>
  </si>
  <si>
    <t>WIN3215</t>
  </si>
  <si>
    <t>125 Đường số 17,Phường Tân Quy, Quận 7, HCM</t>
  </si>
  <si>
    <t>win3214</t>
  </si>
  <si>
    <t>56 Đường S9, Phường Tây Thạnh, Quận Tân Phú, HCM</t>
  </si>
  <si>
    <t>win3213</t>
  </si>
  <si>
    <t>B5/119K Ấp 2, Xã Phong Phú, Huyện Bình Chánh, HCM</t>
  </si>
  <si>
    <t>win3210</t>
  </si>
  <si>
    <t>BT8-1, Khu đô thị mới Văn Khê, đường Tố Hữu, phường La Khê, quận Hà Đông, HN</t>
  </si>
  <si>
    <t>WIN3208</t>
  </si>
  <si>
    <t>BT1.D8, Khu đô thị mới Trung Văn, đường Trung Văn, Phường Trung Văn, Quận Nam Từ Liêm, TP Hà Nội.</t>
  </si>
  <si>
    <t>win3207</t>
  </si>
  <si>
    <t>314 Lê Văn Thọ, Phường 11, Quận Gò Vấp, HCM</t>
  </si>
  <si>
    <t>win3205</t>
  </si>
  <si>
    <t>Khu TM DV, Khối B, Khu căn hộ cao tầng Tân Phú IDICO, số 262/13-262/15 Luỹ Bán Bích, Phường, Hòa Thạnh, Quận Tân Phú, HCM</t>
  </si>
  <si>
    <t>win3204</t>
  </si>
  <si>
    <t>106 Bành Văn Trân Phường 7, Quận Tân Bình, HCM</t>
  </si>
  <si>
    <t>win3199</t>
  </si>
  <si>
    <t>60 đường số 715, Tạ Quang Bửu, Phường 4, Quận 8, HCM</t>
  </si>
  <si>
    <t>WIN3197</t>
  </si>
  <si>
    <t>Số 2 ngách 8/11 đường Lê Quang Đạo, phường Phú Đô, quận Nam Từ Liêm, HN</t>
  </si>
  <si>
    <t>WIN3196</t>
  </si>
  <si>
    <t>Số 1B đường Nguyễn Duy Trinh, phường Hoàng Liệt, quận Hoàng Mai, Hà Nội</t>
  </si>
  <si>
    <t>win3193</t>
  </si>
  <si>
    <t>24 Lê Bình, Phường 4, Quận Tân Bình, HCM</t>
  </si>
  <si>
    <t>WIN3191</t>
  </si>
  <si>
    <t>kiot số 106, 107 tại tầng 01 lô B (lô 2) Tòa nhà Metropolitan CT36,
 ngõ 177 đường Định Công, tổ 24 phường Định Công, quận Hoàng Mai, HN</t>
  </si>
  <si>
    <t>WIN3188</t>
  </si>
  <si>
    <t>Số 144 đường Hoa Bằng, phường Yên Hòa, quận Cầu Giấy,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</si>
  <si>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</si>
  <si>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</si>
  <si>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win3185</t>
  </si>
  <si>
    <t>Phân khu Thương mại 07 (TM01.7) thuộc Chung cư chung cư kết, hợp thương mại 18 tầng tại lô H, P. Linh Tây, Q. Thủ Đức, HCM</t>
  </si>
  <si>
    <t>WIN3183</t>
  </si>
  <si>
    <t>443 ,Đội cấn, quận Ba Đình, HN</t>
  </si>
  <si>
    <t>WIN3182</t>
  </si>
  <si>
    <t>Ô số 21 Lô A Biệt Thự BT7, Khu đô thị mới Việt Hưng,
 Phường Giang Biên, Quận Long Biên, HN</t>
  </si>
  <si>
    <t>WIN3181</t>
  </si>
  <si>
    <t>"Tầng 1 thuộc Tòa nhà N09-B2 Khu Đô thị mới Dịch Vọng , đường Thành Thái, 
phường Dịch Vọng, Quận Cầu Giấy, Hà Nội"</t>
  </si>
  <si>
    <t>WIN3180</t>
  </si>
  <si>
    <t>Tầng 1 tòa nhà CT1 - Khu nhà ở cao cấp Skylight, 125D phố Minh Khai, phường Minh Khai, quận Hai Bà Trưng, HN</t>
  </si>
  <si>
    <t>WIN3179</t>
  </si>
  <si>
    <t>Tầng 1, Tòa nhà CT4-VIMECO, Lô H1, đường Nguyễn Chánh, phường Trung Hòa, quận Cầu Giấy, Hà Nội</t>
  </si>
  <si>
    <t>win3178</t>
  </si>
  <si>
    <t>Thôn 2, Xã Ninh Hiệp, Huyện Gia Lâm, HN</t>
  </si>
  <si>
    <t>WIN3177</t>
  </si>
  <si>
    <t>Tầng 1, Tòa nhà NO12-2, khu đô thị mới Sài Đồng
, phố Sài Đồng, phường Sài Đồng, quận Long Biên, HN</t>
  </si>
  <si>
    <t>win3175</t>
  </si>
  <si>
    <t>10B -10C Lê Minh Xuân, Phường 7, Quận Tân Bình, HCM</t>
  </si>
  <si>
    <t>win3173</t>
  </si>
  <si>
    <t>192/72-192/74-192/76 Nguyễn Oanh, Phường 17, Quận Gò Vấp, HCM</t>
  </si>
  <si>
    <t>WIN3171</t>
  </si>
  <si>
    <t>54A Đường số 7, khu phố 3, Phường Linh Trung, Quận Thủ Đức, HCM</t>
  </si>
  <si>
    <t>WIN3169</t>
  </si>
  <si>
    <t>96 phố Định Công, P. Phương Liệt, Quận Thanh Xuân, HN</t>
  </si>
  <si>
    <t>WIN3168</t>
  </si>
  <si>
    <t>Số 153 Hữu Hưng, Phường Tây Mỗ, Quận Nam Từ Liêm, HN</t>
  </si>
  <si>
    <t>win3163</t>
  </si>
  <si>
    <t>9/3B Hà Huy Giáp, Phường Thạnh Xuân, Quận 12, HCM</t>
  </si>
  <si>
    <t>WIN3162</t>
  </si>
  <si>
    <t>tầng 01, Khối B, Tòa nhà NO-CT1, Hải Đăng City , Phường Mỹ Đình 2, Quận Nam Từ Liêm, TP Hà Nội</t>
  </si>
  <si>
    <t>win3161</t>
  </si>
  <si>
    <t>TẦNG 1 KHU D KHU LAKE VIEW  ECOPARK XUÂN QUAN VĂN GIANG HUNGE YÊN</t>
  </si>
  <si>
    <t>win3160</t>
  </si>
  <si>
    <t>TẦNG 1 THÁP B KHU LAKE VIEW ECOPARK XUÂN QUAN VĂN GIANG HƯNG YÊN</t>
  </si>
  <si>
    <t>WIN3159</t>
  </si>
  <si>
    <t>"Kiot số 11,12 và số 13, tầng 1, tòa nhà chung cư 17T1-CT2, khu nhà ở Trung Văn, đường Cương Kiên ,
 phường Trung Văn, quận Nam Từ Liêm, Hà Nội</t>
  </si>
  <si>
    <t>WIN3158</t>
  </si>
  <si>
    <t>24 Đoàn Kết Khu Phố 2, Phường Bình Thọ, Quận Thủ Đức, HCM</t>
  </si>
  <si>
    <t>WIN3157</t>
  </si>
  <si>
    <t>537 Nguyễn Duy Trinh, Phường Bình Trưng Đông, Quận 2, TP. Hồ Chí Minh Việt Nam</t>
  </si>
  <si>
    <t>WIN3156</t>
  </si>
  <si>
    <t>H1-06-01 thuộc khu nhà CITIBELLA 1, tại dự án Khu Dân cư Cát Lái, Phường Cát Lái, Quận 2, TP. Hồ Chí Minh Việt Nam</t>
  </si>
  <si>
    <t>win3147</t>
  </si>
  <si>
    <t>145 Vĩnh Viễn, Phường 4, Quận 10, HCM</t>
  </si>
  <si>
    <t>WIN3145</t>
  </si>
  <si>
    <t>112 Mai Động, phường Mai Động, quận Hoàng Mai, Hà Nội</t>
  </si>
  <si>
    <t>WIN3144</t>
  </si>
  <si>
    <t>313 Trần Cung, phường Cổ Nhuế, quận Bắc Từ Liêm, Hà Nội</t>
  </si>
  <si>
    <t>WIN3143</t>
  </si>
  <si>
    <t>tầng 1 Nhà dịch vụ số P09S008, tòa P09 (Eco-34CT1A), Park Hill, số 25 ngõ 13, đường Lĩnh Nam, phường Mai Động, quận Hoàng Mai, HN</t>
  </si>
  <si>
    <t>win3142</t>
  </si>
  <si>
    <t>20-22 đường Bia Bà, phường La Khê, quận Hà Đông, Hà Nội</t>
  </si>
  <si>
    <t>WIN3140</t>
  </si>
  <si>
    <t>220/16 Xô Viết Nghệ Tĩnh,Phường 21, Quận Bình Thạnh, HCM</t>
  </si>
  <si>
    <t>WIN3138</t>
  </si>
  <si>
    <t>Số 98 Xuân Diệu, Tổ 30, Cụm 4, Phường Tứ Liên, Quận Tây Hồ, HN</t>
  </si>
  <si>
    <t>WIN3137</t>
  </si>
  <si>
    <t>Số 11C Ngõ 124 Âu Cơ, Phường Tứ Liên, Quận Tây Hồ, HN</t>
  </si>
  <si>
    <t>WIN3136</t>
  </si>
  <si>
    <t>Tâng 1, tòa nhà B6  234 Phạm Văn Đồng, Phường Cổ Nhuế 1, Quận Bắc Từ Liêm, HN</t>
  </si>
  <si>
    <t>WIN3135</t>
  </si>
  <si>
    <t>35/12 Bế Văn Cấm, P.Tân Kiểng, Quận 7, HCM</t>
  </si>
  <si>
    <t>win3133</t>
  </si>
  <si>
    <t>số 9, địa chỉ xóm 1, thôn An Trai, xã Vân Canh, Huyện Hoài Đức, HN</t>
  </si>
  <si>
    <t>win3132</t>
  </si>
  <si>
    <t>Tổ dân phố 25, thị trấn Đông Anh , Huyện Đông Anh, HN</t>
  </si>
  <si>
    <t>win3131</t>
  </si>
  <si>
    <t>Số 19, Tổ 22, thị trấn Đông Anh, Huyện Đông Anh, HN</t>
  </si>
  <si>
    <t>WIN3130</t>
  </si>
  <si>
    <t>Tầng trệt, Tòa P12, Park Hill, khu chức năng đô thị tại khu đất 8/3 và Hanosimex, số 25, ngõ 13,
 đường Lĩnh Nam, phường Mai Động, quận Hoàng Mai, HN</t>
  </si>
  <si>
    <t>WIN3126</t>
  </si>
  <si>
    <t>649/115C Điện Biên Phủ, Phường 25, Quận Bình Thạnh, HCM</t>
  </si>
  <si>
    <t>win3123</t>
  </si>
  <si>
    <t>Tầng 1 ,Tòa FLC Star Tower, 418 Quang Trung, phường La Khê, quận Hà Đông, Hà Nội</t>
  </si>
  <si>
    <t>WIN3119</t>
  </si>
  <si>
    <t>V1,Tầng 1,Khối đế, Khu nhà ở, LA ASTORIA 383 Nguyễn Duy Trinh, Phường Bình Trưng Tây, Quận 2, TP. Hồ Chí Minh Việt Nam</t>
  </si>
  <si>
    <t>win3115</t>
  </si>
  <si>
    <t>Thương mại dịch vụ số 1.5,khu B2, (Hoàng Anh Gold House) 187A Lê Văn Lươn , ấp 3, xã Phước Kiển,H. Nhà Bè, HCM</t>
  </si>
  <si>
    <t>WIN3113</t>
  </si>
  <si>
    <t>P2-SH.05B,tòa P2,thuộc khu B5.1.5, Vinhomes Central Park, 722 Điện Biên Phủ,P.22 ,Q.Bình Thạnh, HCM</t>
  </si>
  <si>
    <t>WIN3112</t>
  </si>
  <si>
    <t>Căn shop TM 03, Tầng trệt block 1 (Khu 1), phân khu 15A1,Đường Nguyễn Hữu Thọ, xã Phước Kiển, H. Nhà Bè, HCM</t>
  </si>
  <si>
    <t>WIN3108</t>
  </si>
  <si>
    <t>357 Xuân Đỉnh, phường Xuân Đỉnh, quận Bắc Từ Liêm, Hà Nội</t>
  </si>
  <si>
    <t>WIN3107</t>
  </si>
  <si>
    <t>Số 15 ngõ 35 Tu Hoàng, phường Phương Canh, quận Nam Từ Liêm, Hà Nội</t>
  </si>
  <si>
    <t>WIN3105</t>
  </si>
  <si>
    <t>tầng 1, tòa nhà T06, Tổ hợp TTTM, giáo dục và căn hộ Times City, 458 Minh Khai, Phường Vĩnh Tuy, Quận Hai Bà Trưng, HN</t>
  </si>
  <si>
    <t>win3104</t>
  </si>
  <si>
    <t>Tầng 1, tòa N04-T1, lô N04B, Khu Đoàn Ngoại Giao tại Hà Nội, 
đường Nguyễn Văn Huyên kéo dài, phường Xuân Đỉnh, quận Bắc Từ Liêm, HN</t>
  </si>
  <si>
    <t>win3102</t>
  </si>
  <si>
    <t>TT1-08, lô TT1, Khu TĐC xã Ngũ Hiệp, huyện Thanh Trì, Hà Nội</t>
  </si>
  <si>
    <t>win3095</t>
  </si>
  <si>
    <t>Số 53 Cao Lỗ, thôn Phan Xá, xã Uy Nỗ, huyện Đông Anh, Hà Nội</t>
  </si>
  <si>
    <t>win3094</t>
  </si>
  <si>
    <t>Thôn Ngọc Chi, xã Vĩnh Ngọc, huyện Đông Anh, HN</t>
  </si>
  <si>
    <t>WIN3090</t>
  </si>
  <si>
    <t>Số 16 ngõ 67 Tô Ngọc Vân, Quảng An, Tây Hồ, Hà Nội</t>
  </si>
  <si>
    <t>win3089</t>
  </si>
  <si>
    <t>Số 44 tổ 12 phố Lâm Tiên, thị trấn Đông Anh, huyện Đông Anh, Hà Nội</t>
  </si>
  <si>
    <t>win3088</t>
  </si>
  <si>
    <t>Tổ 37 Đào Cam Mộc, xã Việt Hùng, huyện Đông Anh, Tp. Hà Nội.</t>
  </si>
  <si>
    <t>WIN3084</t>
  </si>
  <si>
    <t>K0.04 Lô K, tầng 1, Chung cư K, KDC City Land, 99 Nguyễn Thị Thập, P. Tân Phú, Quận 7, HCM</t>
  </si>
  <si>
    <t>WIN3081</t>
  </si>
  <si>
    <t>Số 21-23 Mễ Trì Thượng, Phường Mễ Trì, quận Nam Từ Liêm, Hà Nội.</t>
  </si>
  <si>
    <t>win3079</t>
  </si>
  <si>
    <t>A.004 thuộc Chung cư Hoàng, 31 Trương Phước Phan, P.Bình Trị Đông, Quận Bình Tân, HCM</t>
  </si>
  <si>
    <t>WIN3078</t>
  </si>
  <si>
    <t>B3&amp;B4&amp;B5 tầng 1, Block 1B khu phức hợp, La Casa, số 89 Hoàng Quốc Việt, Quận 7, HCM</t>
  </si>
  <si>
    <t>WIN3073</t>
  </si>
  <si>
    <t>Số 38 Ô Cách, phường Đức Giang, Long Biên, Hà Nội.</t>
  </si>
  <si>
    <t>win3072</t>
  </si>
  <si>
    <t>Tầng 1, tòa nhà 18T2, Khu chung cư cao tầng, dịch vụ thương mại HH6, 
khu Đô thị Nam An Khánh, xã An Khánh, huyện Hoài Đức, HN</t>
  </si>
  <si>
    <t>WIN3069</t>
  </si>
  <si>
    <t>57 Quang Trung, Phường Hiệp Phú, Quận 9, HCM</t>
  </si>
  <si>
    <t>win3063</t>
  </si>
  <si>
    <t>70 Đường số 8, KDC Trung Sơn, ấp 4B, 70 Đường số 8, KDC Trung Sơn, ấp 4B, Xã Bình Hưng, H. Bình Chánh, HCM</t>
  </si>
  <si>
    <t>WIN3057</t>
  </si>
  <si>
    <t>Nhà dịch vụ số P05S05 tầng 1, park hill, đường Lĩnh Nam, phường Mai Động, quận Hoàng Mai, HN</t>
  </si>
  <si>
    <t>WIN3055</t>
  </si>
  <si>
    <t>Số 86 Nguyễn Đổng Chi, Tổ 2, Phường Cầu Diễn, Quận Nam Từ Liêm, Thành phố Hà Nội</t>
  </si>
  <si>
    <t>win3038</t>
  </si>
  <si>
    <t>Số 131 Ba La, phường Phú Lương, Hà Đông, Hà Nội</t>
  </si>
  <si>
    <t>WIN3030</t>
  </si>
  <si>
    <t>Tầng 1, chung cư Đại Kim, đường Vũ Tông Phan, phường Đại Kim, quận Hoàng Mai,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</si>
  <si>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</si>
  <si>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</si>
  <si>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WIN3027</t>
  </si>
  <si>
    <t>Số 27 ngách 1 ngõ 254 đường Bưởi, Cống Vị, Ba Đình, Hà Nội</t>
  </si>
  <si>
    <t>win3026</t>
  </si>
  <si>
    <t>Số 583 Km 9 Đường Nguyễn Trãi, Phường Văn Quán, Quận Hà Đông, Thành phố Hà Nội</t>
  </si>
  <si>
    <t>WIN3025</t>
  </si>
  <si>
    <t>"Dịch vụ tầng 01, Tòa nhà Chung cư N07 B2, đường Thành Thái, 
Khu Đô thị mới Dịch Vọng, phường Dịch Vọng, quận Cầu Giấy, Hà Nội"</t>
  </si>
  <si>
    <t>WIN3019</t>
  </si>
  <si>
    <t>Chung cư Linh Đông, 65 Linh Đông, Phường Linh Đông, Quận Thủ Đức, HCM</t>
  </si>
  <si>
    <t>WIN3016</t>
  </si>
  <si>
    <t>EB4-01-02A tầng trệt Block B4,khu tái, định cư Phú Mỹ(The Era Town), P. Phú Mỹ, Quận 7, HCM</t>
  </si>
  <si>
    <t>WIN3015</t>
  </si>
  <si>
    <t>Tầng 1, tòa nhà N3, đường Nguyễn Công Trứ, phường Phố Huế, quận Hai Bà Trưng, Hà Nội</t>
  </si>
  <si>
    <t>WIN3014</t>
  </si>
  <si>
    <t>Nhà dịch vụ số P06S11 tòa P06 dự án Khu chức năng đô thị Dệt 8-3 và Hanosimex, số 25 ngõ 13,
 đường Lĩnh Nam, phường Mai Động, quận Hoàng Mai, HN</t>
  </si>
  <si>
    <t>WIN3013</t>
  </si>
  <si>
    <t>Số 464 đường Hoàng Công Chất, phường Phú Diễn, quận Bắc Từ Liêm, TP Hà Nội.</t>
  </si>
  <si>
    <t>WIN3012</t>
  </si>
  <si>
    <t>Số 62 Nguyễn Đức Cảnh, phường Tương Mai, Hoàng Mai,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</si>
  <si>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</si>
  <si>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</si>
  <si>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WIN3010</t>
  </si>
  <si>
    <t>89 đường Hiệp Bình, khu phố 6, Phường Hiệp Bình Phước, Quận Thủ Đức, HCM</t>
  </si>
  <si>
    <t>WIN3007</t>
  </si>
  <si>
    <t>314 đường tỉnh lộ 8, KP4, Thị trấn Củ Chi, Huyện Củ Chi, HCM</t>
  </si>
  <si>
    <t>win2az5</t>
  </si>
  <si>
    <t xml:space="preserve">sh -09b , tầng 1 , số 93 đức giang , long biên </t>
  </si>
  <si>
    <t>win2ay2</t>
  </si>
  <si>
    <t xml:space="preserve">khu 2 văn lôi , mê linh </t>
  </si>
  <si>
    <t>win2ax6</t>
  </si>
  <si>
    <t xml:space="preserve">số 381 -383 kiêu kỵ , gia lâm </t>
  </si>
  <si>
    <t>win2ax5</t>
  </si>
  <si>
    <t xml:space="preserve">căn u39 .2.tmdv10 khu chung cư cao tầng f5 -ch02 thuộc dự án mới tây mỗ -đại mỗ -vinhomes park , p.tây mỗ  , q.nam từ liêm </t>
  </si>
  <si>
    <t>win2aw4</t>
  </si>
  <si>
    <t xml:space="preserve">phú xuyên 1 , phú châu , ba vì </t>
  </si>
  <si>
    <t>win2aw3</t>
  </si>
  <si>
    <t>CHI NHÁNH LÀO CAI - CÔNG TY CỔ PHẦN DỊCH VỤ THƯƠNG MẠI TỔNG HỢP WINCOMMERCE</t>
  </si>
  <si>
    <t xml:space="preserve">soố nhà 74D , Phố Quang Trung , Thị Xã Sơn Tây , TP.HÀ Nội </t>
  </si>
  <si>
    <t>win2av1</t>
  </si>
  <si>
    <t xml:space="preserve">thôn vân côn , vân côn , hoài đức </t>
  </si>
  <si>
    <t>win2au3</t>
  </si>
  <si>
    <t xml:space="preserve">Chợ Bái , Bái Đô , Tri Thủy , Phú xuyên , hà nội </t>
  </si>
  <si>
    <t>win2at2</t>
  </si>
  <si>
    <t xml:space="preserve">16-TT11 khu đô thị Văn Phú , Phường PHÚC La , Hà đông </t>
  </si>
  <si>
    <t>win2as8</t>
  </si>
  <si>
    <t xml:space="preserve">thôn xuân lai  , xuân thu , sóc sơn </t>
  </si>
  <si>
    <t>win2AR5</t>
  </si>
  <si>
    <t>R1.05 Ocean park</t>
  </si>
  <si>
    <t>win2aq5</t>
  </si>
  <si>
    <t xml:space="preserve">số 254 phố đại từ , đại kim , hoàng mai </t>
  </si>
  <si>
    <t>win2AQ0</t>
  </si>
  <si>
    <t>Ngõ 12 , đội 1 , xã tá thanh oai , thanh trì , tp.hn</t>
  </si>
  <si>
    <t>win2AP2</t>
  </si>
  <si>
    <t xml:space="preserve">SỐ 39 tổ 8 Đa Sỹ , Phường Kiến Hưng , quận Hà đông ,hà nội </t>
  </si>
  <si>
    <t>win2AO3</t>
  </si>
  <si>
    <t>thôn đông tiến , huyện chương mỹ ,tp.HN</t>
  </si>
  <si>
    <t>win2AN4</t>
  </si>
  <si>
    <t xml:space="preserve">kiot số 22-24 , tòa nhà B1.3 -HH03A , KĐT Thanh Hà , Thanh Oai </t>
  </si>
  <si>
    <t>win2AN1</t>
  </si>
  <si>
    <t>TT6 Khu đô thị Tây Nam Kim Giang , XÃ Tân Triều , Huyện Thanh trì ,TP .HN</t>
  </si>
  <si>
    <t>win2AM3</t>
  </si>
  <si>
    <t>Sl20- Lô M2 , ĐAXD nhà ở cho CBNV Viện Bỏng Lê Hữu Trác - Học Viện Quân Y , X.Tân Triều , H.Thanh Trì , TP.HN</t>
  </si>
  <si>
    <t>win2AM2</t>
  </si>
  <si>
    <t>Số 174 Thôn Thượng , Xã Cự Khê , Huyện Thanh Oai , TP.Hn</t>
  </si>
  <si>
    <t>win2AL8</t>
  </si>
  <si>
    <t>số 71 ngách 116 ngõ trại cá , phường trương định , q.hai bà trưng ,Hn</t>
  </si>
  <si>
    <t>win2AK4</t>
  </si>
  <si>
    <t xml:space="preserve">thôn 8 , xã liên hiệp , huyện phúc thọ , hà nội </t>
  </si>
  <si>
    <t>win2AK1</t>
  </si>
  <si>
    <t>căn TMDV SH01 , Tòa HH2(p2) , số 360 đường giải phóng , phương liệt , thanh xuân , hn</t>
  </si>
  <si>
    <t>win2AH8</t>
  </si>
  <si>
    <t>BT4 -13 khu đấu giá quyền sử dụng đất Ngũ Hiệp , Tứ Hiệp , Thanh Trì ,HN</t>
  </si>
  <si>
    <t>win2AG9</t>
  </si>
  <si>
    <t>Số 97  ngõ 168 Đường Kim Giang , Q. Hoàng Mai,HN</t>
  </si>
  <si>
    <t>win2AF1</t>
  </si>
  <si>
    <t>Thôn Cống Đặng , xã Bình Phú , Huyện Thạch Thất ,HN</t>
  </si>
  <si>
    <t>win2AE8</t>
  </si>
  <si>
    <t>số 237 Định Công , P.Định Công ,Q.Hoàng Mai ,HN</t>
  </si>
  <si>
    <t>win2AD0</t>
  </si>
  <si>
    <t>SH-5B tại tầng trệt tòa nhà thuộc dự án tại khu c1 , đường Pháp Vân , Hoàng Mai,HN</t>
  </si>
  <si>
    <t>win2acx</t>
  </si>
  <si>
    <t xml:space="preserve">số 1 đường phú hà , kdc phú nhi 2 , phú thịnh , p.phú thịnh , hà nội </t>
  </si>
  <si>
    <t>win2acw</t>
  </si>
  <si>
    <t xml:space="preserve">82 phố xuân đỗ , p.cự khối , long biên </t>
  </si>
  <si>
    <t>win2acb</t>
  </si>
  <si>
    <t>thôn tự khoát , ngũ hiệp , thanh trì</t>
  </si>
  <si>
    <t>win2aba</t>
  </si>
  <si>
    <t xml:space="preserve">đội 2 , đồng nanh , tiên phương , chương mỹ , hà nội </t>
  </si>
  <si>
    <t>win2aat</t>
  </si>
  <si>
    <t xml:space="preserve">số nhà 272 phố lê lợi , phường lê lợi , thị xã sơn tây , thành phố hà nội </t>
  </si>
  <si>
    <t>win2aas</t>
  </si>
  <si>
    <t>số nhà 39/41 , ngõ 73 la dương , dương nội , hà đông</t>
  </si>
  <si>
    <t>win2aai</t>
  </si>
  <si>
    <t>144 , tổ tự quản 3. tdp tân xuân , tt xuân mai , chương mỹ , hà nội</t>
  </si>
  <si>
    <t>win2AA2</t>
  </si>
  <si>
    <t>Thôn An Bài , Xã Tự Lập , mê Linh,HN</t>
  </si>
  <si>
    <t>win2A99</t>
  </si>
  <si>
    <t xml:space="preserve">Số 6 Đường Tuệ Tĩnh , Khối Trung Ương , P.hưng Dũng , TP Vinh ,Nghẹ An </t>
  </si>
  <si>
    <t>win2A83</t>
  </si>
  <si>
    <t>Đường 308, xóm 11 , thôn phú mỹ , xã tự lập , huyện mê linh ,hn</t>
  </si>
  <si>
    <t>win2A78</t>
  </si>
  <si>
    <t>Số 57 , p. phú đô , q. nam từ liêm , tp.hn</t>
  </si>
  <si>
    <t>win2A72</t>
  </si>
  <si>
    <t>Thôn Bến , Dị Nậu , Thạch Thất ,HN</t>
  </si>
  <si>
    <t>win2A69</t>
  </si>
  <si>
    <t>thôn 9, Cát Quế , Hoài Đức &lt; HN</t>
  </si>
  <si>
    <t>win2A20</t>
  </si>
  <si>
    <t>Thôn Tiên hội , xã Đông Hội , huyện Đông Anh ,TP Hà Nội</t>
  </si>
  <si>
    <t>win2A16</t>
  </si>
  <si>
    <t>thôn 01, xã Cát Quế, Huyện Hoài Đức, TP. Hà Nội</t>
  </si>
  <si>
    <t>Thôn vĩnh Ninh, Xã Vĩnh Quỳnh, Huyện Thanh Trì, TP.Hà Nội</t>
  </si>
  <si>
    <t>win2A00</t>
  </si>
  <si>
    <t>WIN2999</t>
  </si>
  <si>
    <t>Số 12 ngõ 253 phố Nguyễn Văn Linh, phường Phúc Đồng, quận Long Biên, Hà Nội</t>
  </si>
  <si>
    <t>WIN2995</t>
  </si>
  <si>
    <t>"Lô 8-3A, Khu công nghiệp quận Hoàng Mai, đường Tam Trinh,
 phường Hoàng Văn Thụ, quận Hoàng Mai, thành phố Hà Nội."</t>
  </si>
  <si>
    <t>win2984</t>
  </si>
  <si>
    <t>Căn RA1 tầng 1 tòa A1 khu rừng cọ ecopark</t>
  </si>
  <si>
    <t>WIN2982</t>
  </si>
  <si>
    <t>Số 848 đường Trương Định, Phường Giáp Bát, Quận Hoàng Mai, HN</t>
  </si>
  <si>
    <t>WIN2980</t>
  </si>
  <si>
    <t>B-03, Block B, Hiệp Bình Phước, Quận Thủ Đức, HCM</t>
  </si>
  <si>
    <t>WIN2969</t>
  </si>
  <si>
    <t>"Dịch vụ tầng 1, nhà C lô CT3, khu đô thị mới Tây Nam hồ Linh Đàm
, đường Linh Đường, phường Hoàng Liệt, quận Hoàng Mai, Hà Nội"</t>
  </si>
  <si>
    <t>WIN2968</t>
  </si>
  <si>
    <t>C2 Vinhomes Central Park, Tân Cảng, Phường 22, Quận Bình Thạnh, HCM</t>
  </si>
  <si>
    <t>WIN2965</t>
  </si>
  <si>
    <t>67 Mai Chí Thọ, Phường An Phú, Quận 2, TP. Hồ Chí Minh Việt Nam</t>
  </si>
  <si>
    <t>win2961</t>
  </si>
  <si>
    <t>Số A-0-05, Đường CN13-DC8-DC13, Đường CN13-DC8-DC13, Phường Sơn Kỳ, HCM</t>
  </si>
  <si>
    <t>win2954</t>
  </si>
  <si>
    <t>Cao Ốc Him Lam, Quận 8, HCM</t>
  </si>
  <si>
    <t>WIN2931</t>
  </si>
  <si>
    <t>Căn số 0.01, Tầng 1, Lô A, Chung cư Quận 2, Khu Phố 3, Phường Bình Trưng Đông, Quận 2, TP. Hồ Chí Minh Việt Nam</t>
  </si>
  <si>
    <t>WIN2929</t>
  </si>
  <si>
    <t>A01-08, tầng 1, block A, Khu căn hộ, Hoàng Anh Thanh Bình, đường số 17, P.Tân Hưng, Q.7, HCM</t>
  </si>
  <si>
    <t>WIN2926</t>
  </si>
  <si>
    <t>Số 224 phố Khâm Thiên, phường Thổ Quan, quận Đống Đa, Hà Nội</t>
  </si>
  <si>
    <t>win2924</t>
  </si>
  <si>
    <t>Số 391 Ngô Xuân Quảng, thị trấn Trâu Quỳ, huyện Gia Lâm, Hà Nội</t>
  </si>
  <si>
    <t>WIN2918</t>
  </si>
  <si>
    <t>Số 5 phố Nhật Tảo, phường Đông Ngạc, quận Bắc Từ Liêm, Hà Nội</t>
  </si>
  <si>
    <t>WIN2909</t>
  </si>
  <si>
    <t>Số 38 ngõ 76 phố Mai Dịch, phường Mai Dịch, quận Cầu Giấy, Hà Nội</t>
  </si>
  <si>
    <t>WIN2894</t>
  </si>
  <si>
    <t>131 Đặng Văn Ngữ, Phường 14, Quận Phú Nhuận, HCM</t>
  </si>
  <si>
    <t>WIN2892</t>
  </si>
  <si>
    <t>2 Tầng Trệt, CC 12 View, P.Tân Thới Nhất, Quận 12, HCM</t>
  </si>
  <si>
    <t>WIN2891</t>
  </si>
  <si>
    <t>03 Đường số 4,KP 6, Phường Trường Thọ, Quận Thủ Đức, HCM</t>
  </si>
  <si>
    <t>win2886</t>
  </si>
  <si>
    <t>197 Nguyễn Thị Nhỏ, Phường 9, Quận Tân Bình, HCM</t>
  </si>
  <si>
    <t>WIN2882</t>
  </si>
  <si>
    <t>17-19-21 Nguyễn Văn Trỗi, Phường 12, Quận Phú Nhuận, HCM</t>
  </si>
  <si>
    <t>WIN2881</t>
  </si>
  <si>
    <t>CH TM.08,CC Tecco Tower, Tham Lương, P. Tân Thới Nhất, Quận 12, HCM</t>
  </si>
  <si>
    <t>WIN2853</t>
  </si>
  <si>
    <t>Số 85 Yên Sở, P. Yên Sở, quận Hoàng Mai, Hà Nội</t>
  </si>
  <si>
    <t>WIN2850</t>
  </si>
  <si>
    <t>Số 639 Vũ Tông Phan, phường Khương Đình, quận Thanh Xuân, Hà Nội</t>
  </si>
  <si>
    <t>WIN2846</t>
  </si>
  <si>
    <t>Số 90 ngõ 24 phố Kim Đồng, phường Giáp Bát, quận Hoàng Mai, Hà Nội</t>
  </si>
  <si>
    <t>WIN2841</t>
  </si>
  <si>
    <t>Số 80 phố Nguyễn Phúc Lai, phường Ô Chợ Dừa, quận Đống Đa, Hà Nội</t>
  </si>
  <si>
    <t>WIN2835</t>
  </si>
  <si>
    <t>Số 66 đường Trung Văn, Phường Trung Văn, Quận Nam Từ Liêm, Hà Nội</t>
  </si>
  <si>
    <t>WIN2833</t>
  </si>
  <si>
    <t>Số 28, ngõ 68 đường Cầu Giấy, Phường Quan Hoa, quận Cầu Giấy, Tp. Hà Nội</t>
  </si>
  <si>
    <t>WIN2830</t>
  </si>
  <si>
    <t>Số 76 phố Nhân Hòa, P. Nhân Chính, Q. Thanh Xuân, Hà Nội</t>
  </si>
  <si>
    <t>WIN2829</t>
  </si>
  <si>
    <t>Số 44 đường Nguyễn Hoàng, phường Mỹ Đình 2, quận Nam Từ Liêm, Hà Nội</t>
  </si>
  <si>
    <t>WIN2827</t>
  </si>
  <si>
    <t>Số 29 ngách 32 ngõ 564 Nguyễn Văn Cừ, phường Gia Thụy, quận Long Biên, Hà Nội</t>
  </si>
  <si>
    <t>WIN2826</t>
  </si>
  <si>
    <t>Số 18 phố Lệ Mật, phường Việt Hưng, quận Long Biên, Hà Nội</t>
  </si>
  <si>
    <t>WIN2825</t>
  </si>
  <si>
    <t>Số 10 ngõ 100 Hoàng Quốc Việt, phường Nghĩa Đô, quận Cầu Giấy, Hà Nội</t>
  </si>
  <si>
    <t>WIN2823</t>
  </si>
  <si>
    <t>Số 10 ngõ 15 phố Hoàng Liệt, phường Hoàng Liệt, quận Hoàng Mai, Hà Nội</t>
  </si>
  <si>
    <t>win2820</t>
  </si>
  <si>
    <t>Số 29 ngõ 126 đường Xuân Đỉnh, phường Xuân Đỉnh, quận Bắc Từ Liêm, Hà Nội</t>
  </si>
  <si>
    <t>win2817</t>
  </si>
  <si>
    <t>Số 18 đường Cầu Dậu, xã Thanh Liệt, huyện Thanh Trì, Hà Nội</t>
  </si>
  <si>
    <t>WIN2816</t>
  </si>
  <si>
    <t>Số 198 đường Hoàng Mai, phường Hoàng Văn Thụ, quận Hoàng Mai, Hà Nội</t>
  </si>
  <si>
    <t>WIN2814</t>
  </si>
  <si>
    <t>Số 116 đường Đê La Thành, phường Phương Liên, quận Đống Đa, Hà Nội</t>
  </si>
  <si>
    <t>WIN2812</t>
  </si>
  <si>
    <t>Số 27 ngõ 165 đường Xuân Thủy, phường Dịch Vọng Hậu, quận Cầu Giấy, Hà Nội</t>
  </si>
  <si>
    <t>WIN2811</t>
  </si>
  <si>
    <t>Số 402 đường Kim Giang, phường Đại Kim, quận Hoàng Mai, Hà Nội</t>
  </si>
  <si>
    <t>WIN2810</t>
  </si>
  <si>
    <t>"Nhà 2B, ngõ 361 Phạm Văn Đồng, tổ dân phố Hoàng Bẩy, 
phường Cổ Nhuế 1, quận Bắc Từ Liêm, Hà Nội"</t>
  </si>
  <si>
    <t>WIN2808</t>
  </si>
  <si>
    <t>Số 27 phố Phạm Hồng Thái, phường Trúc Bạch, quận Ba Đình, Hà Nội</t>
  </si>
  <si>
    <t>WIN2807</t>
  </si>
  <si>
    <t>Số 9 ngõ 293 đường Tam Trinh, phường Hoàng Văn Thụ, quận Hoàng Mai, Hà Nội</t>
  </si>
  <si>
    <t>WIN2806</t>
  </si>
  <si>
    <t>Số 3, phố Hàng Bút, phường Hàng Bồ, quận Hoàn Kiếm, Hà Nội</t>
  </si>
  <si>
    <t>win2804</t>
  </si>
  <si>
    <t>LK 16-19 Khu đô thị Ngô Thì Nhậm, phường La Khê, quận Hà Đông, Hà Nội</t>
  </si>
  <si>
    <t>WIN2803</t>
  </si>
  <si>
    <t>Số 528 ngõ 528 phố Ngô Gia Tự, phường Đức Giang, quận Long Biên, Hà Nội</t>
  </si>
  <si>
    <t>WIN2802</t>
  </si>
  <si>
    <t>Số 31, ngõ 310 đường Nghi Tàm, phường Yên Phụ, quận Tây Hồ, Hà Nội</t>
  </si>
  <si>
    <t>WIN2801</t>
  </si>
  <si>
    <t>Số 261 phố Tân Mai, phường Tân Mai, quận Hoàng Mai, Hà Nội</t>
  </si>
  <si>
    <t>WIN2799</t>
  </si>
  <si>
    <t>Số 120A Nguyễn An Ninh, phường Tương Mai, quận Hoàng Mai, Hà Nội</t>
  </si>
  <si>
    <t>WIN2798</t>
  </si>
  <si>
    <t>Số 207, phố Đức Giang, phường Thượng Thanh, quận Long Biên, Hà Nội</t>
  </si>
  <si>
    <t>win2797</t>
  </si>
  <si>
    <t>Số 42, phố Sủi, xã Phú Thị, huyện Gia Lâm, Hà Nội</t>
  </si>
  <si>
    <t>WIN2796</t>
  </si>
  <si>
    <t>Số 8 nhà 01B Đô thị mới Sài Đồng, phường Phúc Đồng, quận Long Biên, Hà Nội</t>
  </si>
  <si>
    <t>WIN2795</t>
  </si>
  <si>
    <t>Nhà 1, tổ 7, khu đấu giá Giang Biên, phường Giang Biên, quận Long Biên, Hà Nội</t>
  </si>
  <si>
    <t>WIN2792</t>
  </si>
  <si>
    <t>Số 38 Đê Tô Hoàng, phường Cầu Dền, quận Hai Bà Trưng, Hà Nội</t>
  </si>
  <si>
    <t>WIN2790</t>
  </si>
  <si>
    <t>Số 166 Ái Mộ, phường Bồ Đề, quận Long Biên, Hà Nội</t>
  </si>
  <si>
    <t>WIN2785</t>
  </si>
  <si>
    <t>Số 175 phố An Dương, phường Yên Phụ, quận Tây Hồ, Hà Nội</t>
  </si>
  <si>
    <t>WIN2782</t>
  </si>
  <si>
    <t>Số 1132 đường Láng, phường Láng Thượng, quận Đống Đa, Hà Nội</t>
  </si>
  <si>
    <t>WIN2781</t>
  </si>
  <si>
    <t>Số 44 ngõ 81 phố Đặng Văn Ngữ, phường Trung Tự, quận Đống Đa, Hà Nội</t>
  </si>
  <si>
    <t>WIN2777</t>
  </si>
  <si>
    <t>575 La Thành, phường Thành Công, quận Ba Đình, Hà Nội</t>
  </si>
  <si>
    <t>WIN2776</t>
  </si>
  <si>
    <t>348 Lạc Trung, phường Vĩnh Tuy, quận Hai Bà Trưng, Hà Nội</t>
  </si>
  <si>
    <t>WIN2775</t>
  </si>
  <si>
    <t>25I Ngõ 358 Bùi Xương Trạch, phường Khương Đình, quận Thanh Xuân, Hà Nội</t>
  </si>
  <si>
    <t>WIN2773</t>
  </si>
  <si>
    <t>86 Thanh Lân, phường Thanh Trì, quận Hoàng Mai, Hà Nội</t>
  </si>
  <si>
    <t>WIN2771</t>
  </si>
  <si>
    <t>Số 169 Đặng Tiến Đông, phường Trung Liệt, quận Đống Đa, Hà Nội</t>
  </si>
  <si>
    <t>WIN2770</t>
  </si>
  <si>
    <t>Số 118 Ngõ Hòa Bình 7, phường Minh Khai, quận Hai Bà Trưng, Hà Nội</t>
  </si>
  <si>
    <t>WIN2768</t>
  </si>
  <si>
    <t>Số 31 Tân Ấp, phường Phúc Xá, quận Ba Đình, Hà Nội</t>
  </si>
  <si>
    <t>WIN2767</t>
  </si>
  <si>
    <t>Số 31 ngõ 260 đường Cầu Giấy, phường Quan Hoa, quận Cầu Giấy, thành phố Hà Nội</t>
  </si>
  <si>
    <t>WIN2763</t>
  </si>
  <si>
    <t>Số 179 phố Thịnh Liệt, phường Thịnh Liệt, quận Hoàng Mai, Hà Nội</t>
  </si>
  <si>
    <t>WIN2762</t>
  </si>
  <si>
    <t>Số 15 ngõ 68 phốTrung Hà, P. Ngọc Thụy, quận Long Biên, Hà Nội</t>
  </si>
  <si>
    <t>WIN2761</t>
  </si>
  <si>
    <t>22A Đức Diễn, Phường Phúc Diễn, Quận Bắc Từ Liêm, TP. Hà Nội Việt Nam</t>
  </si>
  <si>
    <t>WIN2760</t>
  </si>
  <si>
    <t>Toà Tây Hà Số 5/11 đường Tố Hữu, phường Trung Văn, quận Nam Từ Liêm, HN</t>
  </si>
  <si>
    <t>WIN2759</t>
  </si>
  <si>
    <t>2 ngách E8/2 , phố Kim Ngưu, phường Quỳnh Mai, quận Hai Bà Trưng, Hà Nội</t>
  </si>
  <si>
    <t>WIN2758</t>
  </si>
  <si>
    <t>Số 167 đườngTrần Đại Nghĩa, phường Bách Khoa, quận Hai Bà Trưng, thành phố Hà Nội</t>
  </si>
  <si>
    <t>WIN2756</t>
  </si>
  <si>
    <t>Số 387 đường Thụy Khuê, P.Bưởi, Q.Tây Hồ, Hà Nội</t>
  </si>
  <si>
    <t>win2755</t>
  </si>
  <si>
    <t>Số 121-123 phố Tô Hiệu, phường Nguyễn Trãi, quận Hà Đông, Hà Nội</t>
  </si>
  <si>
    <t>win2753</t>
  </si>
  <si>
    <t>Số 24 ngõ 1 phố Đỗ Nhuận, phường Xuân Đỉnh, quận Bắc Từ Liêm, HN</t>
  </si>
  <si>
    <t>WIN2752</t>
  </si>
  <si>
    <t>Số 109,Trần Huy Liệu tổ dân phố 7A, P. Giảng Võ, Ba Đình, Hà Nội</t>
  </si>
  <si>
    <t>WIN2751</t>
  </si>
  <si>
    <t>Số 453 phố Bạch Đằng, phường Chương Dương, quận Hoàn Kiếm, thành phố Hà Nội</t>
  </si>
  <si>
    <t>win2748</t>
  </si>
  <si>
    <t>Lô 11, liền kề 19 khu đấu giá Mậu Lương, Phường Kiến Hưng, quận Hà Đông, Hà Nội</t>
  </si>
  <si>
    <t>WIN2747</t>
  </si>
  <si>
    <t>Số 9, phố Thịnh Liệt, phường Thịnh Liệt, quận Hoàng Mai, Hà Nội</t>
  </si>
  <si>
    <t>WIN2745</t>
  </si>
  <si>
    <t>N4-A5 nhà số 4 thuộc dự án Khu nhà ở để bán, phường Mỹ Đình 2, quận Nam Từ Liêm, Hà Nội</t>
  </si>
  <si>
    <t>WIN2743</t>
  </si>
  <si>
    <t>Số 18B ngõ 28 phố Nguyên Hồng, phường Láng Hạ, quận Đống Đa, thành phố Hà Nội</t>
  </si>
  <si>
    <t>WIN2737</t>
  </si>
  <si>
    <t>T7 - SO - 05 tổ hợp TTTM, giáo dục và căn hộ Times City, số 458 đường Minh Khai, phường Vĩnh Tuy, quận Hai Bà Trưng, thành phố Hà Nội</t>
  </si>
  <si>
    <t>win2721</t>
  </si>
  <si>
    <t>79 Đào Duy Từ, Phường 5, Q.10, HCM</t>
  </si>
  <si>
    <t>WIN2685</t>
  </si>
  <si>
    <t>148EF Lý Chính Thắng, P.7, Q.3, HCM</t>
  </si>
  <si>
    <t>WIN2682</t>
  </si>
  <si>
    <t>10 Đường D5, Phường 25, Quận Bình Thạnh, HCM</t>
  </si>
  <si>
    <t>WIN2672</t>
  </si>
  <si>
    <t>218, PHAN VĂN HÂN, P. 17, Quận Bình Thạnh, HCM</t>
  </si>
  <si>
    <t>WIN2669</t>
  </si>
  <si>
    <t>86 TRẦN QUANG DIỆU, P.14, Quận 3, HCM</t>
  </si>
  <si>
    <t>WIN2641</t>
  </si>
  <si>
    <t>0.1 Lô A, Lương Định Của Ấp 2, P. An Phú, Quận 2, TP. Hồ Chí Minh Việt Nam</t>
  </si>
  <si>
    <t>WIN2639</t>
  </si>
  <si>
    <t>58, Man Thiện, P. Tăng Nhơn Phú A, Quận 9, HCM</t>
  </si>
  <si>
    <t>WIN2638</t>
  </si>
  <si>
    <t>162, Linh Đông, Khu Phố 4, P. Linh Đông, Quận Thủ Đức, HCM</t>
  </si>
  <si>
    <t>win2615</t>
  </si>
  <si>
    <t>CC Thái Sơn, Khu G Số A6/7, QL1A, P.Tân Tạo A, Quận Bình Tân, HCM</t>
  </si>
  <si>
    <t>WIN2565</t>
  </si>
  <si>
    <t>Số 101B13 Tập thể Thanh Xuân Bắc, phường Thanh Xuân Bắc, quận Thanh Xuân, Hà Nội</t>
  </si>
  <si>
    <t>win2564</t>
  </si>
  <si>
    <t>Số 21 đường Văn Tiến Dũng, phường Phúc Diễn, quận Bắc Từ Liêm, Hà Nội</t>
  </si>
  <si>
    <t>WIN2563</t>
  </si>
  <si>
    <t>Liền kề C15 NƠ 19, khu đô thị mới định Công, phường Định Công, quận Hoàng Mai, Hà Nội</t>
  </si>
  <si>
    <t>win2561</t>
  </si>
  <si>
    <t>Liền kề LK1-30 Khu đô thị mới Văn Phú, phường Phú La, quận Hà Đông, thành phố Hà Nội</t>
  </si>
  <si>
    <t>WIN2560</t>
  </si>
  <si>
    <t>Số 28 đường Nguyễn Thái Học, phường Điện Biên, quận Ba Đình, thành phố Hà Nội</t>
  </si>
  <si>
    <t>WIN2559</t>
  </si>
  <si>
    <t>Số 3 ngõ 55 phố Đỗ Quang, phường Trung Hòa, quận Cầu Giấy, Hà Nội</t>
  </si>
  <si>
    <t>WIN2558</t>
  </si>
  <si>
    <t>Số 70 ngõ 268 phố Ngọc Thụy, phường Ngọc Thụy, quận Long Biên, Hà Nội</t>
  </si>
  <si>
    <t>WIN2557</t>
  </si>
  <si>
    <t>Số 230 ngõ Văn Chương, phố Khâm Thiên, phường Văn Chương, quận Đống Đa, Hà Nội</t>
  </si>
  <si>
    <t>WIN2556</t>
  </si>
  <si>
    <t>Số 2 ngõ 167 Phương Mai, phường Kim Liên, quận Đống Đa, Hà Nội</t>
  </si>
  <si>
    <t>WIN2554</t>
  </si>
  <si>
    <t>Số 1 ngõ 71 đường Lê Văn Lương, phường Nhân Chính, quận Thanh Xuân, Hà Nội</t>
  </si>
  <si>
    <t>WIN2552</t>
  </si>
  <si>
    <t>Số 195 phố Hoa Lâm, phường Việt Hưng, quận Long Biên, Hà Nội</t>
  </si>
  <si>
    <t>WIN2545</t>
  </si>
  <si>
    <t>Số 232 Khương Đình, phường Hạ Đình, quận Thanh Xuân, Hà Nội</t>
  </si>
  <si>
    <t>WIN2542</t>
  </si>
  <si>
    <t>Số 384 đường Bạch Đằng, phường Chương Dương, quận Hoàn Kiếm, Hà Nội</t>
  </si>
  <si>
    <t>WIN2539</t>
  </si>
  <si>
    <t>Số 79 ngõ 34 đường Vĩnh Tuy, phường Vĩnh Tuy, quận Hai Bà Trưng, Hà Nội</t>
  </si>
  <si>
    <t>WIN2538</t>
  </si>
  <si>
    <t>Lô N3-1, ngõ 13, đường Lĩnh Nam, phường Mai Động, quận Hoàng Mai, Hà Nội</t>
  </si>
  <si>
    <t>WIN2537</t>
  </si>
  <si>
    <t>Số 71 phố Khương Thượng, phường Trung Liệt, quận Đống Đa, Hà Nội</t>
  </si>
  <si>
    <t>WIN2536</t>
  </si>
  <si>
    <t>Số 8 Ngõ 140 Giảng Võ, phường Giảng Võ, quận Ba Đình, Hà Nội</t>
  </si>
  <si>
    <t>WIN2535</t>
  </si>
  <si>
    <t>Số 20 Phố Nguyễn Thiệp, Phường Nguyễn Trung Trực, Quận Hoàn Kiếm, HN</t>
  </si>
  <si>
    <t>WIN2534</t>
  </si>
  <si>
    <t>Số 152 phố Yên Hòa, Phường Yên Hòa, Quận Cầu Giấy, Hà Nội</t>
  </si>
  <si>
    <t>WIN2532</t>
  </si>
  <si>
    <t>Số 11 đường Nguyễn Sơn, phường Ngọc Lâm, quận Long Biên, Hà Nội</t>
  </si>
  <si>
    <t>win2531</t>
  </si>
  <si>
    <t>Số 139 đường Chiến Thắng, xã Tân Triều, huyện Thanh Trì, Hà Nội</t>
  </si>
  <si>
    <t>WIN2524</t>
  </si>
  <si>
    <t>Số 70B Đội cấn , phường , quận Ba Đình, Hà Nội</t>
  </si>
  <si>
    <t>win2520</t>
  </si>
  <si>
    <t>Số 116-118 đường Cầu Diễn, phường Phúc Diễn, quận Bắc Từ Liêm, HN</t>
  </si>
  <si>
    <t>WIN2518</t>
  </si>
  <si>
    <t>Số 101/1 phố Nguyễn Quý Đức, phường Thanh Xuân Bắc, quận Thanh Xuân, Hà Nội</t>
  </si>
  <si>
    <t>WIN2507</t>
  </si>
  <si>
    <t>18 TRƯƠNG GIA MÔ, Phường Thạnh Mỹ Lợi, Quận 2, TP. Hồ Chí Minh Việt Nam</t>
  </si>
  <si>
    <t>WIN2503</t>
  </si>
  <si>
    <t>Khu Phố Cảnh Viên, P. Tân Phú, Quận 7, HCM</t>
  </si>
  <si>
    <t>win2458</t>
  </si>
  <si>
    <t>A7-003, tầng trệt, khu căn hộ Ehome, 3, Tây Sài Gòn, Hồ Ngọc Lãm, An Lạc, Bình Tân, HCM</t>
  </si>
  <si>
    <t>win2446</t>
  </si>
  <si>
    <t>94, TRẦN VĂN DƯ, Phường 13, Quận Tân Bình, HCM</t>
  </si>
  <si>
    <t>WIN2444</t>
  </si>
  <si>
    <t>Số 120 đường Lê Duẩn, phường Cửa Nam, quận Hoàn Kiếm, Thành phố Hà Nội</t>
  </si>
  <si>
    <t>WIN2443</t>
  </si>
  <si>
    <t>Số 16 Lô M2 Khu đô thị Yên Hòa, phường Yên Hòa, quận Cầu Giấy, Hà Nội</t>
  </si>
  <si>
    <t>WIN2441</t>
  </si>
  <si>
    <t>Số 310 đường Minh Khai, P. Minh Khai, Q. Hai Bà Trưng, Hà Nội</t>
  </si>
  <si>
    <t>WIN2439</t>
  </si>
  <si>
    <t>Số 17 phốTrần Quốc Hoàn, P. Dịch Vọng Hậu, Q. Cầu Giấy, Hà Nội</t>
  </si>
  <si>
    <t>WIN2437</t>
  </si>
  <si>
    <t>Số 97 phố Sài Đồng, phường Sài Đồng, quận Long Biên, Hà Nội</t>
  </si>
  <si>
    <t>WIN2435</t>
  </si>
  <si>
    <t>Số 16 ngõ 12 phố Trần Quý Kiên, Tổ 58A, P. Dịch Vọng, Q. Cầu Giấy, Hà Nội</t>
  </si>
  <si>
    <t>WIN2434</t>
  </si>
  <si>
    <t>Số 23 phố Gia Ngư, phường Hàng Bạc, quận Hoàn Kiếm, Hà Nội</t>
  </si>
  <si>
    <t>WIN2430</t>
  </si>
  <si>
    <t>Số 17B phố Đoàn Thị Điểm, phường Quốc Tử Giám, quận Đống Đa, Hà Nội</t>
  </si>
  <si>
    <t>WIN2428</t>
  </si>
  <si>
    <t>Ô số 12 Lô B Đại Kim - Định Công, P. Đại Kim, Q. Hoàng Mai, Hà Nội</t>
  </si>
  <si>
    <t>WIN2427</t>
  </si>
  <si>
    <t>10 tổ 30 Thịnh Liệt - KĐT Đồng Tàu, P.Thịnh Liệt, Q.Hoàng Mai, Hà Nội</t>
  </si>
  <si>
    <t>WIN2426</t>
  </si>
  <si>
    <t>51 ngõ 53 đường Vũ Xuân Thiều, P. Sài Đồng, Q. Long Biên, Hà Nội</t>
  </si>
  <si>
    <t>WIN2424</t>
  </si>
  <si>
    <t>Số 207 phố Định Công Thượng, P. Định Công, Q. Hoàng Mai, Hà Nội</t>
  </si>
  <si>
    <t>WIN2419</t>
  </si>
  <si>
    <t>Số 17 ngõ 77 phố Đặng Xuân Bảng, phường Đại Kim, quận Hoàng Mai, Hà Nội</t>
  </si>
  <si>
    <t>WIN2418</t>
  </si>
  <si>
    <t>Số 33 đường Lương Khánh Thiện, tổ 62 phường Tương Mai, quận Hoàng Mai, Hà Nội</t>
  </si>
  <si>
    <t>WIN2416</t>
  </si>
  <si>
    <t>Số 101 phố Hương Viên, phường Đống Mác, quận Hai Bà Trưng, Hà Nội</t>
  </si>
  <si>
    <t>WIN2413</t>
  </si>
  <si>
    <t>Số 150 đường Nguyễn Lương Bằng, phường Nam Đồng, quận Đống Đa, Hà Nội</t>
  </si>
  <si>
    <t>WIN2412</t>
  </si>
  <si>
    <t>Số 158 phố Thái Thịnh, phường Láng Hạ, quận Đống Đa, Hà Nội</t>
  </si>
  <si>
    <t>WIN2410</t>
  </si>
  <si>
    <t>Số 123 phố Trịnh Công Sơn, Phường N, hật Tân, Quận Tây Hồ, TP. Hà Nội</t>
  </si>
  <si>
    <t>WIN2409</t>
  </si>
  <si>
    <t>Số 354-356 Mỹ Đình, phường Mỹ Đình 1, quận Nam Từ Liêm, Hà Nội</t>
  </si>
  <si>
    <t>win2408</t>
  </si>
  <si>
    <t>Số 31 đường Xuân Đỉnh, phường Xuân Đỉnh, quận Bắc Từ Liêm, Hà Nội</t>
  </si>
  <si>
    <t>WIN2406</t>
  </si>
  <si>
    <t>Số 11 phố Ngô Sỹ Liên, phường Văn Miếu, quận Đống Đa, Hà Nội</t>
  </si>
  <si>
    <t>WIN2403</t>
  </si>
  <si>
    <t>Số 6-8 Phố Vọng, phường Phương Mai, quận Đống Đa, Hà Nội</t>
  </si>
  <si>
    <t>WIN2402</t>
  </si>
  <si>
    <t>Số 19B đường Tô Ngọc Vân, phường Quảng An, quận Tây Hồ, Hà Nội</t>
  </si>
  <si>
    <t>WIN2400</t>
  </si>
  <si>
    <t>Số 31 Mạc Thị Bưởi, P. Vĩnh Tuy, Q., Quận Hai Bà Trưng, TP. Hà Nội Việt Nam</t>
  </si>
  <si>
    <t>WIN2395</t>
  </si>
  <si>
    <t>Số 29 đường Tây Mỗ, phường Tây Mỗ, quận Nam Từ Liêm, Hà Nội</t>
  </si>
  <si>
    <t>WIN2392</t>
  </si>
  <si>
    <t>Số 56 ngõ 143 đường Nguyễn Chính, phường Thịnh Liệt, quận Hoàng Mai, Hà Nội</t>
  </si>
  <si>
    <t>WIN2390</t>
  </si>
  <si>
    <t>Dịch vụ tầng 1-CT2A, khu nhà ở Xuân La, phường Xuân La, quận Tây Hồ, Hà Nội</t>
  </si>
  <si>
    <t>WIN2387</t>
  </si>
  <si>
    <t>A2-12A  Gò Dưa, P. Tam Bình, Quận Thủ Đức, HCM</t>
  </si>
  <si>
    <t>WIN2386</t>
  </si>
  <si>
    <t>005 Tòa nhà A1 CC 48A, Dương Thị Mười, Khu phố 1, Phường Tân Chánh Hiệp, Quận 12, HCM</t>
  </si>
  <si>
    <t>KL00082</t>
  </si>
  <si>
    <t>Em hằng Đội 2 Xuân Bách</t>
  </si>
  <si>
    <t>Đối diện winmart Đội 2 Xuân Bách, Huyện Sóc Sơn, TP.HN</t>
  </si>
  <si>
    <t>WIN2377</t>
  </si>
  <si>
    <t>Số 211, đường Thạch Bàn, phường Thạch Bàn, quận Long Biên, Hà Nội</t>
  </si>
  <si>
    <t>WIN2375</t>
  </si>
  <si>
    <t>Số 219 đường Thụy Khuê, phường Thụy Khuê, quận Tây Hồ, Hà Nội</t>
  </si>
  <si>
    <t>WIN2371</t>
  </si>
  <si>
    <t>79 ngõ 1194 Đường Láng, phường Láng Thượng, quận Đống Đa, Hà Nội</t>
  </si>
  <si>
    <t>WIN2370</t>
  </si>
  <si>
    <t>Số 1 ngõ 250 đường Kim Giang, phường Đại Kim, quận Hoàng Mai, Hà Nội</t>
  </si>
  <si>
    <t>WIN2369</t>
  </si>
  <si>
    <t>Số nhà 67 ngõ 213 phố Giáp Nhất, phường Nhân Chính, quận Thanh Xuân, Hà Nội</t>
  </si>
  <si>
    <t>WIN2368</t>
  </si>
  <si>
    <t>Số 87 ngõ 192 phố Lê Trọng Tấn, phường Định Công, quận Hoàng Mai, Hà Nội</t>
  </si>
  <si>
    <t>WIN2364</t>
  </si>
  <si>
    <t>Số 102, nhà K9, đô thị mới Việt Hưn, g, Phường Giang Biên, Quận Long Biê, n, Hà Nội, TP. Hà Nội Việt Nam</t>
  </si>
  <si>
    <t>WIN2362</t>
  </si>
  <si>
    <t>Số 20 phố Nghĩa Dũng, phường Phúc Xá, quận Ba Đình, Hà Nội (31 đường Bờ Sông)</t>
  </si>
  <si>
    <t>WIN2361</t>
  </si>
  <si>
    <t>Số 353 đường Nam Dư, phường Trần Phú, quận Hoàng Mai, Hà Nội</t>
  </si>
  <si>
    <t>WIN2358</t>
  </si>
  <si>
    <t>Số 19 đường Nguyễn Văn Huyên kéo dài, phường Quan Hoa, quận Cầu Giấy, Hà Nội</t>
  </si>
  <si>
    <t>WIN2357</t>
  </si>
  <si>
    <t>Số 103 đường Thanh Đàm, phường Thanh Trì, quận Hoàng Mai, Hà Nội</t>
  </si>
  <si>
    <t>WIN2355</t>
  </si>
  <si>
    <t>Số 41 phố Nguyễn Ngọc Vũ, phường Trung Hòa, quận Cầu Giấy, Hà Nội</t>
  </si>
  <si>
    <t>WIN2352</t>
  </si>
  <si>
    <t>Số 70 phố Vạn Kiếp, tổ 58A, phường Bạch Đằng, quận Hai Bà Trưng, Hà Nội</t>
  </si>
  <si>
    <t>WIN2351</t>
  </si>
  <si>
    <t>Số 7 phố Nguyễn Cao, tổ 14, phường Đống Mác, quận Hai Bà Trưng, Hà Nội</t>
  </si>
  <si>
    <t>WIN2349</t>
  </si>
  <si>
    <t>Số 142 phố Phương Liệt, phường Phương Liệt, quận Thanh Xuân, Hà Nội</t>
  </si>
  <si>
    <t>WIN2347</t>
  </si>
  <si>
    <t>Số 22 đường Thạch Bàn, phường Thạch Bàn, quận Long Biên, Hà Nội</t>
  </si>
  <si>
    <t>WIN2346</t>
  </si>
  <si>
    <t>63 phố Hàng Bún, phường Quán Thánh, quận Ba Đình, HN</t>
  </si>
  <si>
    <t>win2343</t>
  </si>
  <si>
    <t>Số 23 đường Vạn Phúc, tổ dân số 7, phường Vạn Phúc, quận Hà Đông, Hà Nội</t>
  </si>
  <si>
    <t>WIN2340</t>
  </si>
  <si>
    <t>Số 281 phố Khâm Thiên, phường Thổ Quan, quận Đống Đa, Hà Nội</t>
  </si>
  <si>
    <t>WIN2338</t>
  </si>
  <si>
    <t>Số 38A, ngõ 155 Trường Chinh, phường Phương Liệt, quận Thanh Xuân, Hà Nội</t>
  </si>
  <si>
    <t>WIN2323</t>
  </si>
  <si>
    <t>Số 69 phố Hồng Mai, phường Bạch Mai, quận Hai Bà Trưng, Hà Nội</t>
  </si>
  <si>
    <t>WIN2322</t>
  </si>
  <si>
    <t>Số 47 ngõ 187 phố Hồng Mai, phường Quỳnh Lôi, quận Hai Bà Trưng, Hà Nội</t>
  </si>
  <si>
    <t>WIN2321</t>
  </si>
  <si>
    <t>Số 317 Phố Vọng, tổ 64B, phường Đồng Tâm, quận Hai Bà Trưng, Hà Nội</t>
  </si>
  <si>
    <t>WIN2309</t>
  </si>
  <si>
    <t>Số 104C phố Ngọc Hà, phường , quận Ba Đình, Hà Nội</t>
  </si>
  <si>
    <t>WIN2308</t>
  </si>
  <si>
    <t>Số 345 phố Bùi Xương Trạch, phường Định Công, quận Hoàng Mai, Hà Nội</t>
  </si>
  <si>
    <t>WIN2306</t>
  </si>
  <si>
    <t>Số 1, tổ 24 Dịch Vọng, phường Dịch Vọng, quận Cầu Giấy, Hà Nội</t>
  </si>
  <si>
    <t>WIN2303</t>
  </si>
  <si>
    <t>Ô số 62 + 63 khu di dân Đền Lừ II, phường Hoàng Văn Thụ, quận Hoàng Mai, Hà Nội</t>
  </si>
  <si>
    <t>WIN2301</t>
  </si>
  <si>
    <t>Số 1 phố Đường Thành, phường Cửa Đông, quận Hoàn Kiếm, HN</t>
  </si>
  <si>
    <t>WIN2297</t>
  </si>
  <si>
    <t>Số 102 đường Nguyễn Chí Thanh, phường Láng Thượng, quận Đống Đa, Hà Nội</t>
  </si>
  <si>
    <t>WIN2296</t>
  </si>
  <si>
    <t>Số 40 Ngõ Thông Phong, phố Tôn Đức Thắng, phường Quốc Tử Giám, quận Đống Đa, Hà Nội</t>
  </si>
  <si>
    <t>WIN2295</t>
  </si>
  <si>
    <t>Số 10 phố Đức Giang, phường Đức Giang, quận Long Biên, Hà Nội</t>
  </si>
  <si>
    <t>WIN2292</t>
  </si>
  <si>
    <t>"Tòa nhà lô II - 1 chung cư 151, Nguyễn Đức Cảnh, Tương Mai,
 Hoàng Mai, Hà Nội (Số 151 đường Nguyễn Đức Cảnh)"</t>
  </si>
  <si>
    <t>WIN2291</t>
  </si>
  <si>
    <t>Số 21 tổ 7, khu đấu giá Giang Biên phường Giang Biên, quận Long Biên, Hà Nội</t>
  </si>
  <si>
    <t>WIN2275</t>
  </si>
  <si>
    <t>Số 16 khu tái định cư 7.3 - 8.1, phường Mỹ Đình 2, quận Nam Từ Liêm, Hà Nội</t>
  </si>
  <si>
    <t>WIN2274</t>
  </si>
  <si>
    <t>Số 169 đường Nam Dư, phường Lĩnh Nam, quận Hoàng Mai, Hà Nội</t>
  </si>
  <si>
    <t>win2263</t>
  </si>
  <si>
    <t>Số 272 Thụy Phương, phường Thụy Phương, quận Bắc Từ Liêm, Hà Nội</t>
  </si>
  <si>
    <t>WIN2262</t>
  </si>
  <si>
    <t>Số 38 đường Trường Lâm, phường Đức Giang, quận Long Biên, Hà Nội</t>
  </si>
  <si>
    <t>WIN2260</t>
  </si>
  <si>
    <t>Số 19 phố Lương Định Của, phường Kim Liên, quận Đống Đa, Hà Nội</t>
  </si>
  <si>
    <t>WIN2256</t>
  </si>
  <si>
    <t>Số 27 phố Ngô Thì Nhậm, phường Ngô Thì Nhậm, quận Hai Bà Trưng, Hà Nội</t>
  </si>
  <si>
    <t>WIN2254</t>
  </si>
  <si>
    <t>Số 164 đường Trương Định, phường Trương Định, quận Hai Bà Trưng, Hà Nội</t>
  </si>
  <si>
    <t>WIN2244</t>
  </si>
  <si>
    <t>Số 227 đường Ngọc Lâm, phường Ngọc Lâm, Long Biên - Hà Nội</t>
  </si>
  <si>
    <t>WIN2243</t>
  </si>
  <si>
    <t>Số 95 phố Lý Nam Đế, phường Cửa Đông, quận Hoàn Kiếm, Hà Nội</t>
  </si>
  <si>
    <t>WIN2242</t>
  </si>
  <si>
    <t>Số 688 đường Lạc Long Quân, Tổ 13 cụm 2 phường Nhật Tân, quận Tây Hồ, HN</t>
  </si>
  <si>
    <t>win2241</t>
  </si>
  <si>
    <r>
      <rPr>
        <sz val="9"/>
        <color rgb="FF999999"/>
        <rFont val="Arial"/>
      </rPr>
      <t> </t>
    </r>
    <r>
      <rPr>
        <sz val="9"/>
        <color rgb="FF222222"/>
        <rFont val="Arial"/>
      </rPr>
      <t>B15 Bồ Hỏa, Quận Hà Đông, TP. Hà Nội Việt Nam</t>
    </r>
  </si>
  <si>
    <t>WIN2240</t>
  </si>
  <si>
    <t>Số 1 Ngõ 12 Chính Kinh, Phường Nhân Chính, Quận Thanh Xuân, Hà Nội</t>
  </si>
  <si>
    <t>WIN2234</t>
  </si>
  <si>
    <t>Số 121B phố Quan Hoa, phường Quan Hoa, quận Cầu Giấy, Hà Nội</t>
  </si>
  <si>
    <t>WIN2233</t>
  </si>
  <si>
    <t>Số 58, lô 6, tổ 44 Đền Lừ II, phường Hoàng Văn Thụ, quận Hoàng Mai, Hà Nội</t>
  </si>
  <si>
    <t>WIN2232</t>
  </si>
  <si>
    <t>Số 66 đường Đại Cồ Việt, phường Lê Đại Hành, quận Hai Bà Trưng, Hà Nội</t>
  </si>
  <si>
    <t>WIN2227</t>
  </si>
  <si>
    <t>54 Huỳnh Mẫn đạt, Phường 19, Quận Bình Thạnh, HCM</t>
  </si>
  <si>
    <t>WIN2226</t>
  </si>
  <si>
    <t>022 Tản Đà,Lô E CC Hùng Vương P11 Q, 5, HCM</t>
  </si>
  <si>
    <t>WIN2220</t>
  </si>
  <si>
    <t>Số 166 phố Kim Hoa, phường Phương Liên, quận Đống Đa, Hà Nội</t>
  </si>
  <si>
    <t>WIN2219</t>
  </si>
  <si>
    <t>Số 129 phố Pháo Đài Láng, phường Láng Thượng, quận Đống Đa, Hà Nội</t>
  </si>
  <si>
    <t>win2217</t>
  </si>
  <si>
    <t>20 Ngô Thì Nhậm, phường Hà Cầu, quận Hà Đông, thành phố Hà Nội</t>
  </si>
  <si>
    <t>WIN2216</t>
  </si>
  <si>
    <t>Số 5, ngõ 32 đường An Dương, phường Yên Phụ, quận Tây Hồ, Hà Nội</t>
  </si>
  <si>
    <t>WIN2215</t>
  </si>
  <si>
    <t>Số 93 Ngõ Núi Trúc, phố Giang Văn Minh, phường Kim Mã, quận Ba Đình, Hà Nội</t>
  </si>
  <si>
    <t>WIN2213</t>
  </si>
  <si>
    <t>Số 38 phố Linh Lang, phường Cống Vị, quận Ba Đình, Hà Nội</t>
  </si>
  <si>
    <t>WIN2210</t>
  </si>
  <si>
    <t>Số 12 phố Phạm Tuấn Tài, phường Dịch Vọng Hậu, quận Cầu Giấy, Hà Nội</t>
  </si>
  <si>
    <t>WIN2208</t>
  </si>
  <si>
    <t>Chung Cư 001 Tôn Thất Thuyết, P.1, Q.4, HCM</t>
  </si>
  <si>
    <t>WIN2192</t>
  </si>
  <si>
    <t>Số 37, ngõ 91 đường Nguyễn Chí Thanh, P. Láng Hạ, Q.Đống Đa, Hà Nội</t>
  </si>
  <si>
    <t>WIN2190</t>
  </si>
  <si>
    <t>Số 17, phố Hòa Mã, phường Ngô Thì Nhậm, quận Hai Bà Trưng, Hà Nội</t>
  </si>
  <si>
    <t>WIN2189</t>
  </si>
  <si>
    <t>29A phố Nguyễn Công Hoan, P. Ngọc Khánh, Q. Ba Đình, Hà Nội</t>
  </si>
  <si>
    <t>WIN2188</t>
  </si>
  <si>
    <t>Số 373 đường Nguyễn Khang, P. Yên Hòa, Q. Cầu Giấy, Hà Nội</t>
  </si>
  <si>
    <t>WIN2178</t>
  </si>
  <si>
    <t>Số 35B Phố Nguyễn Bỉnh Khiêm, P. Lê Đại Hành, Q. Hai Bà Trưng, Hà Nội</t>
  </si>
  <si>
    <t>WIN2175</t>
  </si>
  <si>
    <t>"Số 4A, lô 12 khu đô thị Định Công, phố Trần Nguyên Đán
, phường Định Công, quận Hoàng Mai, Hà Nội (12A4 khu đô thị Định Công)"</t>
  </si>
  <si>
    <t>win2174</t>
  </si>
  <si>
    <t>Khu dịch vụ tầng 1&amp;2, chung cư C2 Xuân Đỉnh, lô C2, P. Xuân Đỉnh, Q.Bắc Từ Liêm, Hà Nội</t>
  </si>
  <si>
    <t>WIN2173</t>
  </si>
  <si>
    <t>Số 37 phố Doãn Kế Thiện, P. Mai Dịch, quận Cầu Giấy, Hà Nội</t>
  </si>
  <si>
    <t>WIN2171</t>
  </si>
  <si>
    <t>Số 1088 Đường La Thành, Phường Ngọc Khánh, Quận Ba Đình, Hà Nội</t>
  </si>
  <si>
    <t>WIN2169</t>
  </si>
  <si>
    <t>Số 48 Phố Trạm, P. Long Biên, Q. Long Biên, Hà Nội</t>
  </si>
  <si>
    <t>win2168</t>
  </si>
  <si>
    <t>Số 70 phố Lê Trọng Tấn, , P.Dương Nội, Q. Hà Đông, Hà Nội</t>
  </si>
  <si>
    <t>WIN2167</t>
  </si>
  <si>
    <t>Số 242 phố Lê Thanh Nghị, P. Đồng Tâm, Q. Hai Bà Trưng, Hà Nội</t>
  </si>
  <si>
    <t>win2166</t>
  </si>
  <si>
    <t>Số 148 phố Lê Lợi, P. Nguyễn Trãi, quận Hà Đông, Hà Nội</t>
  </si>
  <si>
    <t>WIN2165</t>
  </si>
  <si>
    <t>Số 163 phố Tân Mai, P. Tân Mai, Quận Hoàng Mai, Hà Nội</t>
  </si>
  <si>
    <t>WIN2164</t>
  </si>
  <si>
    <t>Số 9, Ngõ Chợ Khâm Thiên, P. Khâm Thiên, Q. Đống Đa, Hà Nội</t>
  </si>
  <si>
    <t>WIN2151</t>
  </si>
  <si>
    <t>59 phố Mai Hắc Đế, P. Bùi Thị Xuân, Q. Hai Bà Trưng, Hà Nội</t>
  </si>
  <si>
    <t>WIN2150</t>
  </si>
  <si>
    <t>26B Phố Hòe Nhai, P. Nguyễn Trung Trực, Q. Ba Đình, Hà Nội</t>
  </si>
  <si>
    <t>WIN2148</t>
  </si>
  <si>
    <t>Số 24, đường Sài Đồng, Tổ 13, P. Sài Đồng, Q. Long Biên, Hà Nội</t>
  </si>
  <si>
    <t>WIN2146</t>
  </si>
  <si>
    <t>Số 91 , đường Hoàng Văn Thái, P. Khương Trung, Q.Thanh Xuân, Hà Nội</t>
  </si>
  <si>
    <t>WIN2145</t>
  </si>
  <si>
    <t>Số 147 phố Hoàng Văn Thái, P. Khương Trung, Q. Thanh Xuân, Hà Nội</t>
  </si>
  <si>
    <t>WIN2144</t>
  </si>
  <si>
    <t>28 phố Tôn Đức Thắng, P. Cát Linh, Q. Đống Đa, Hà Nội</t>
  </si>
  <si>
    <t>win2143</t>
  </si>
  <si>
    <t>LK6C-8 Làng Việt Kiều Châu Âu, Khu, đô thị mới Mỗ Lao, Phường Mộ Lao, Quận Hà Đông, HN</t>
  </si>
  <si>
    <t>WIN2142</t>
  </si>
  <si>
    <t>268 phố Lê Trọng Tấn, P. Khương Mai, Q. Thanh Xuân, Hà Nội</t>
  </si>
  <si>
    <t>WIN2141</t>
  </si>
  <si>
    <t>601 phố Kim Ngưu, P. Vĩnh Tuy, Q. Hai Bà Trưng, Hà Nội</t>
  </si>
  <si>
    <t>WIN2139</t>
  </si>
  <si>
    <t>102 phố Lê Thanh Nghị, phường Bách Khoa, quận Hai Bà Trưng, Hà Nội</t>
  </si>
  <si>
    <t>WIN2138</t>
  </si>
  <si>
    <t>"Lô B2/D7 Khu đô thị mới Cầu Giấy, đường Trần Đăng Ninh kéo dài, 
P. Dịch Vọng, Q. Cầu Giấy, Hà Nội</t>
  </si>
  <si>
    <t>WIN2126</t>
  </si>
  <si>
    <t>Số 18B Nguyễn Biểu, P. Quán Thánh, Q. Ba Đình, Hà Nội</t>
  </si>
  <si>
    <t>WIN2125</t>
  </si>
  <si>
    <t>Số 409 Bạch Mai, P. Bạch Mai, Q. Hai Bà Trưng, Hà Nội</t>
  </si>
  <si>
    <t>WIN2124</t>
  </si>
  <si>
    <t>Số 133, phố Thụy Khuê, P. Thụy Khuê, Q. Tây Hồ, Hà Nội</t>
  </si>
  <si>
    <t>WIN2123</t>
  </si>
  <si>
    <t>Số 57 Phố 8/3, P. Minh Khai, Q. Hai Bà Trưng, Hà Nội</t>
  </si>
  <si>
    <t>WIN2122</t>
  </si>
  <si>
    <t>Số 10 ngõ 118 Nguyễn Khánh Toàn, P. Quan Hoa, Q.Cầu Giấy, Hà Nội</t>
  </si>
  <si>
    <t>WIN2119</t>
  </si>
  <si>
    <t>Số 3 dãy N1, Học viện chính trị quân sự, phường Trung Văn, quận Nam Từ Liêm, Hà Nội (Số 3 Đại học Hà Nội)</t>
  </si>
  <si>
    <t>WIN2118</t>
  </si>
  <si>
    <t>Số 140 Phó Đức Chính, phường Trúc Bạch, quận Ba Đình, HN</t>
  </si>
  <si>
    <t>WIN2117</t>
  </si>
  <si>
    <t>Số 16 Võ Văn Dũng, phường Ô Chợ Dừa, quận Đống Đa, Hà Nội</t>
  </si>
  <si>
    <t>WIN2116</t>
  </si>
  <si>
    <t>35B đường Xuân La, P. Xuân La, Q.Tây Hồ, Hà Nội</t>
  </si>
  <si>
    <t>WIN2110</t>
  </si>
  <si>
    <t>110 Ngô Tất Tố, Quận Bình Thạnh, HCM</t>
  </si>
  <si>
    <t>WIN2107</t>
  </si>
  <si>
    <t>476 Phan Xích Long, Phường 3, Quận Phú Nhuận, HCM</t>
  </si>
  <si>
    <t>WIN2101</t>
  </si>
  <si>
    <t>Số 30C, Ngõ 477 đường Nguyễn Trãi, phường Thanh Xuân Nam, quận Thanh Xuân, Hà Nội</t>
  </si>
  <si>
    <t>WIN2100</t>
  </si>
  <si>
    <t>55 Thụy Khuê, phường Thụy Khuê, quận Tây Hồ, Hà Nội</t>
  </si>
  <si>
    <t>WIN2098</t>
  </si>
  <si>
    <t>Số 50 -52 Nguyễn Hoàng Tôn, phường Xuân La, quận Tây Hồ, thành phố Hà Nội</t>
  </si>
  <si>
    <t>win2094</t>
  </si>
  <si>
    <t>Số 210 Đội Cấn, phường , quận Ba Đình, Hà Nội</t>
  </si>
  <si>
    <t>WIN2092</t>
  </si>
  <si>
    <t>Số 41, Tổ 5, Phố Trung Kính, Phường Trung Hòa, Quận Cầu Giấy, Hà Nội (41 Trung Kính)</t>
  </si>
  <si>
    <t>WIN2091</t>
  </si>
  <si>
    <t>Căn 22 Lô 1 khu Lạc Trung, Phường Vĩnh Tuy, quận Hai Bà Trưng, Hà Nội (Số 2, Ngõ 61 Lạc Trung)</t>
  </si>
  <si>
    <t>win2088</t>
  </si>
  <si>
    <t>Số 47 Phó Đức Chính, phường Trúc Bạch, quận Ba Đình, HN</t>
  </si>
  <si>
    <t>WIN2085</t>
  </si>
  <si>
    <t>Số 17A Phố Hàn Thuyên, Tổ 2, Phường Phạm Đình Hổ, Quận Hai Bà Trưng, Hà Nội</t>
  </si>
  <si>
    <t>win2083</t>
  </si>
  <si>
    <t>Số 138 Phú Diễn, phường Phú Diễn, Quận Bắc Từ Liêm, Hà Nội</t>
  </si>
  <si>
    <t>WIN2082</t>
  </si>
  <si>
    <t>41 tương mai,  Nguyễn An Ninh, Phường Giáp Bát, Quận Hoàng Mai, Hà Nội</t>
  </si>
  <si>
    <t>WIN2080</t>
  </si>
  <si>
    <t>Số 347 đường Bạch Mai, phường Bạch Mai, quận Hai Bà Trưng, Hà Nội</t>
  </si>
  <si>
    <t>WIN2079</t>
  </si>
  <si>
    <t>Số 44/116 Nhân Hòa, phường Nhân Chính, quận Thanh Xuân, Hà Nội</t>
  </si>
  <si>
    <t>WIN2078</t>
  </si>
  <si>
    <t>Số 210 Ngõ Xã Đàn 2, Phường Nam Đồng, Quận Đống Đa, Hà Nội</t>
  </si>
  <si>
    <t>win2075</t>
  </si>
  <si>
    <t>Số 23, phố Cửa Bắc, phường Trúc Bạch, quận Ba Đình, Hà Nội</t>
  </si>
  <si>
    <t>WIN2072</t>
  </si>
  <si>
    <t>Số 149 phố Hoàng Ngân, Phường Trung Hòa, Quận Cầu Giấy, Hà Nội.</t>
  </si>
  <si>
    <t>WIN2071</t>
  </si>
  <si>
    <t>Số 194 phố Minh Khai, tổ 14, phường Minh Khai, quận Hai Bà Trưng, Hà Nội</t>
  </si>
  <si>
    <t>WIN2070</t>
  </si>
  <si>
    <t>Số 49 Lê Duẩn, phường Cửa Nam, quận Hoàn Kiếm, Hà Nội</t>
  </si>
  <si>
    <t>WIN2069</t>
  </si>
  <si>
    <t>Số 1 Lô 2 tập thể Viện Kỹ thuật Quân sự, phường Nghĩa Đô, quận Cầu Giấy, Hà Nội (66 Hoàng Sâm)</t>
  </si>
  <si>
    <t>win2067</t>
  </si>
  <si>
    <t>Số 105 nhà K2, đường khu TT 7,2ha phường Vĩnh Phúc, quận Ba Đình, HN</t>
  </si>
  <si>
    <t>WIN2066</t>
  </si>
  <si>
    <t>Số 208L Lê Trọng Tấn, phường Khương Mai, quận Thanh Xuân, Hà Nội</t>
  </si>
  <si>
    <t>WIN2063</t>
  </si>
  <si>
    <t>Số 304 Hoàng Mai, phường Hoàng Văn Thụ, quận Hoàng Mai, Hà Nội</t>
  </si>
  <si>
    <t>WIN2061</t>
  </si>
  <si>
    <t>Số 227 đường Thanh Nhàn, phường Thanh Nhàn, quận Hai Bà Trưng, Hà Nội</t>
  </si>
  <si>
    <t>WIN2059</t>
  </si>
  <si>
    <t>T10-L1-07C, tổ hợp TTTM, giáo dục và căn hộ Times City, số 458 đường Minh Khai, phường Vĩnh Tuy, quận Hai Bà Trưng, Hà Nội</t>
  </si>
  <si>
    <t>WIN2058</t>
  </si>
  <si>
    <t>Số 2 nhà B20 đường Nghĩa Tân, phường Nghĩa Tân, quận Cầu Giấy Hà Nội (Số 2 Đường Nghĩa Tân)</t>
  </si>
  <si>
    <t>win2057</t>
  </si>
  <si>
    <t>Số 100 đường Nguyễn Sơn, phường Ngọc Lâm, quận Long Biên, Hà Nội</t>
  </si>
  <si>
    <t>WIN2056</t>
  </si>
  <si>
    <t>Số 4A đường Hàng Chiếu, phường Đồng Xuân, quận Hoàn Kiếm, Hà Nội</t>
  </si>
  <si>
    <t>WIN2054</t>
  </si>
  <si>
    <t>Số 81 đường Thanh Nhàn, phường Quỳnh Lôi, quận Hai Bà Trưng, Hà Nội</t>
  </si>
  <si>
    <t>win2052</t>
  </si>
  <si>
    <t>300B Nguyễn Trọng Tuyển, Phường 1, Quận Tân Bình, HCM</t>
  </si>
  <si>
    <t>WIN2050</t>
  </si>
  <si>
    <t>T2-L1-03, tổ hợp TTTM, giáo dục và căn hộ Times City, số 458 đường Minh Khai, phường Vĩnh Tuy, quận Hai Bà Trưng, Hà Nội</t>
  </si>
  <si>
    <t>win2046</t>
  </si>
  <si>
    <t>Tầng 1, tòa E4, khu nhà ở xã hội Ecohome 1, khu đô thị Bắc Cổ Nhuế - Chèm, 
phường Đông Ngạc, quận Bắc Từ Liêm, HN</t>
  </si>
  <si>
    <t>win2045</t>
  </si>
  <si>
    <t>60 Bạch Đằng, Phường 2, Quận Tân Bình, HCM</t>
  </si>
  <si>
    <t>WIN2043</t>
  </si>
  <si>
    <t>A1.01 CC Hoàng Anh 2 - 783 Trần Xuâ, n Soạn, Phường Tân Hưng, Quận 7, Quận 7, HCM</t>
  </si>
  <si>
    <t>WIN2042</t>
  </si>
  <si>
    <t>A3-01-05 chung cư Hoàng Anh, An Tiến, số 187 Lê Văn Lương, X. Phước Kiển, Huyện Nhà Bè, HCM</t>
  </si>
  <si>
    <t>WIN2040</t>
  </si>
  <si>
    <t>WIN2038</t>
  </si>
  <si>
    <t>97 Hoàng Diệu 2, Phường Linh Trung, Quận Thủ Đức, HCM</t>
  </si>
  <si>
    <t>WIN2036</t>
  </si>
  <si>
    <t>CC Phú Thuận Việt, 319 Lý Thường Kiệt, Phường 15, Quận 11, TP. Hồ Chí Minh</t>
  </si>
  <si>
    <t>WIN2035</t>
  </si>
  <si>
    <t>323 Bùi Hữu Nghĩa, Phường 1, Quận Bình Thạnh, HCM</t>
  </si>
  <si>
    <t>WIN2032</t>
  </si>
  <si>
    <t>Tòa nhà Packexim, số 49/15 An Dương, phường Phú Thượng, quận Tây Hồ, Hà Nội</t>
  </si>
  <si>
    <t>WIN2031</t>
  </si>
  <si>
    <t>Số 150 Bạch Mai, phường Cầu Dền, quận Hai Bà Trưng, Hà Nội (CN02015 Bạch Mai)</t>
  </si>
  <si>
    <t>WIN2030</t>
  </si>
  <si>
    <t>Số 24B-24 Tôn Đản, Phường 13, Quận 4, TP. Hồ Chí Minh Việt Nam</t>
  </si>
  <si>
    <t>WIN2027</t>
  </si>
  <si>
    <t>Căn hộ 02-01-B2 (B-01-01), tầng trệt, Khu căn hộ Phú Hoàng Anh, đường, Nguyễn Hữu Thọ, X. Phước Kiển, HCM</t>
  </si>
  <si>
    <t>WIN2026</t>
  </si>
  <si>
    <t>Căn hộ B01-08, tầng trệt Khu căn hộ, Hoàng Anh River view, 37 Nguyễn, Văn Hưởng, P. Thảo Điền, Q. 2, TP. Hồ Chí Minh Việt Nam</t>
  </si>
  <si>
    <t>WIN2024</t>
  </si>
  <si>
    <t>Tầng 1, tòa nhà Viglacera, số 1 đại lộ Thăng Long, phường Mễ Trì, quận Nam Từ Liêm, Hà Nội</t>
  </si>
  <si>
    <t>WIN2023</t>
  </si>
  <si>
    <t>331C Trần Hưng Đạo, Phường Cô Giang, Quận 1, HCM</t>
  </si>
  <si>
    <t>WIN2021</t>
  </si>
  <si>
    <t>Tầng 1, tòa nhà Chelsea Park, đường Trung Kính, phường Yên Hòa, quận Cầu Giấy, Hà Nội</t>
  </si>
  <si>
    <t>WIN2020</t>
  </si>
  <si>
    <t>Tầng 1, CT 6, khu đô thị Định Công, đường Trần Điền, phường Định Công, quận Hoàng Mai, Hà Nội</t>
  </si>
  <si>
    <t>WIN2018</t>
  </si>
  <si>
    <t>T4 - L1 - 07, tổ hợp TTTM, giáo dục và căn hộ Times City, số 458, phố Minh Khai, phường Vĩnh Tuy, quận Hai Bà Trưng, Hà Nội</t>
  </si>
  <si>
    <t>WIN2017</t>
  </si>
  <si>
    <t>R3 - L1 - 09B, tổ hợp trung tâm thương mại, giáo dục và căn hộ Royal City,</t>
  </si>
  <si>
    <t>win2016</t>
  </si>
  <si>
    <t>R3 - L1 - 08B, tổ hợp TTTM, giáo dục và căn hộ Royal City</t>
  </si>
  <si>
    <t>WIN2015</t>
  </si>
  <si>
    <t>Số 250 Minh Khai, phường Minh Khai, quận Hai Bà Trưng, Hà Nội</t>
  </si>
  <si>
    <t>WIN2014</t>
  </si>
  <si>
    <t>Tầng 1, tòa chung cư số 46/230 Lạc Trung, phường Thanh Lương, quận Hai Bà Trưng, Hà Nội</t>
  </si>
  <si>
    <t>win2013</t>
  </si>
  <si>
    <t>Số 183 Hoàng Văn Thái, Phường Khương, Trung, Quận Thanh Xuân, HN</t>
  </si>
  <si>
    <t>WIN2012</t>
  </si>
  <si>
    <t>Tầng 1, nhà CT9, khu đô thị Mỹ Đình, phường Mỹ Đình 1, quận Nam Từ Liêm, Hà Nội</t>
  </si>
  <si>
    <t>win2011</t>
  </si>
  <si>
    <t>L1 - 01, khu TTTM Almaz Long Biên, đường Hoa Lan, khu đô thị sinh thái, Vinhomes River side, P.Phúc Lợi, Hà Nội</t>
  </si>
  <si>
    <t>win1710</t>
  </si>
  <si>
    <t>1710 - WM HCM Bình Chiểu</t>
  </si>
  <si>
    <t>Số 2A Đường Bình Chiểu, phường Bình Chiểu, TP. Thủ Đức TP. Hồ Chí Minh</t>
  </si>
  <si>
    <t>win1708</t>
  </si>
  <si>
    <t xml:space="preserve">35 lê văn thiêm , phường thanh xuân trung , thanh xuân , hà nội </t>
  </si>
  <si>
    <t>win1706</t>
  </si>
  <si>
    <t>Eurowindow River Park, khu tái định cư Đông Hội, xã Đông Hội, H.Đông Anh, HN</t>
  </si>
  <si>
    <t>win1699</t>
  </si>
  <si>
    <t>Tầng 2 và Tầng 3, TTTM Vincom Mega Mall Ocean Park, Lô đất số CCTP-10 thuộc DA KĐT Gia Lâm, TT Trâu Quỳ và các xã Dương Xá, Kiêu Kỵ, Hà Nội</t>
  </si>
  <si>
    <t>WIN1698</t>
  </si>
  <si>
    <t>Tầng 1, TTTM Vincom Mega Mall Smart City, Khu vực ô GS-CCTP1 thuộc DA KĐTM Tây Mỗ - Đại Mỗ - Vinhomes P.Tây Mỗ, Q.Nam Từ Liêm, Hà Nội</t>
  </si>
  <si>
    <t>WIN1685</t>
  </si>
  <si>
    <t>Gian hàng 1,2,3 Tầng Hầm B2, Tòa, nhà T4, Số 01 đường số 104-BTT, khu phố 3, Bình Trưng Tây, Quận 2, TP. Hồ Chí Minh Việt Nam</t>
  </si>
  <si>
    <t>win1683</t>
  </si>
  <si>
    <t>Tầng trệt Cao ốc Silland, số nhà 7J, đường số 9A, Khu dân cư Trung Sơn, ấp 4B, xã Bình Hưng, huyện Bình Chánh, HCM</t>
  </si>
  <si>
    <t>WIN1681</t>
  </si>
  <si>
    <t>36/25 Phạm Văn Nghị, Sky Garden 3, P. Tân Phong, Q. 7, HCM</t>
  </si>
  <si>
    <t>WIN1675</t>
  </si>
  <si>
    <t>Sun Plaza - số 3 Lương Yên, Bạch Đằng, Hai Bà Trưng, Hà Nội.</t>
  </si>
  <si>
    <t>WIN1673</t>
  </si>
  <si>
    <t>Tòa nhà Sun Plaza Thụy Khuê, Số nhà 69B đường Thụy Khuê, P. Thụy Khuê, Quận Tây Hồ, Hà Nội</t>
  </si>
  <si>
    <t>win1672</t>
  </si>
  <si>
    <t>131 Đ. Nguyễn Văn Cừ, Ngọc Lâm, Long Biên, Hà Nội</t>
  </si>
  <si>
    <t>win1671</t>
  </si>
  <si>
    <t>81 Vũ Trọng Phụng (Hapulico), Thanh Xuân Trung, Thanh Xuân, Hà Nội</t>
  </si>
  <si>
    <t>win1669</t>
  </si>
  <si>
    <t>Tầng 1- Tòa Bắc RiceCity- KĐT Tây Nam Linh Đàm - Hoàng Liệt- Hoàng Mai- Hà Nội</t>
  </si>
  <si>
    <t>WIN1666</t>
  </si>
  <si>
    <t>HH2 - Meco Complex, Tầng 1, Toà, Ng. 102 Trường Chinh, Phương Đình, Đống Đa, Hà Nội</t>
  </si>
  <si>
    <t>WIN1665</t>
  </si>
  <si>
    <t>Tràng An Complex, 1 Phùng Chí Kiên, Nghĩa Đô, Cầu Giấy, Hà Nội</t>
  </si>
  <si>
    <t>WIN1664</t>
  </si>
  <si>
    <t>Tầng 1, Toàn nhà 170 La Thành, Ô Chợ Dừa, Quận Đống Đa, Hà Nội</t>
  </si>
  <si>
    <t>WIN1663</t>
  </si>
  <si>
    <t>51 Xuân Diệu, P. Tứ Liên,  Quận Tây Hồ, Hà Nội</t>
  </si>
  <si>
    <t>WIN1661</t>
  </si>
  <si>
    <t>Tầng 1 chung cư Trung Yên 1, Khu đô thị Nam Trung Yên, Cầu Giấy, Hà Nội</t>
  </si>
  <si>
    <t>WIN1660</t>
  </si>
  <si>
    <t>98 Thái Thịnh, Ngã Tư Sở, Đống Đa, Hà Nội</t>
  </si>
  <si>
    <t>win1658</t>
  </si>
  <si>
    <t>163 VinMart Đại La</t>
  </si>
  <si>
    <t>WIN1657</t>
  </si>
  <si>
    <t>89 Lê Đức Thọ, Mỹ Đình 2, Nam Từ Liêm, Hà Nội</t>
  </si>
  <si>
    <t>win1656</t>
  </si>
  <si>
    <t>8 Đường Quang Trung, P. Nguyễn Trãi, Hà Đông, Hà Nội</t>
  </si>
  <si>
    <t>WIN1655</t>
  </si>
  <si>
    <t>Lô E khu đất D1 tòa nhà hỗn hợp Vườn Đào, Phường Phú Thượng, Quận Tây Hồ, HN</t>
  </si>
  <si>
    <t>WIN1654</t>
  </si>
  <si>
    <t>46 Thanh Nhàn, P.thanh Nhàn, Q.Hai Bà Trưng, Hà Nội</t>
  </si>
  <si>
    <t>win1653</t>
  </si>
  <si>
    <t>281 , Đội cấn Ba Đình, Hà Nội</t>
  </si>
  <si>
    <t>win1651</t>
  </si>
  <si>
    <t>Tầng 1, số 609 đường Trương Định, Quận Hoàng Mai, Hà Nội</t>
  </si>
  <si>
    <t>WIN1650</t>
  </si>
  <si>
    <t>19 Trúc Khê - P. Láng Hạ. Q. Đống Đa. Hà Nội</t>
  </si>
  <si>
    <t>WIN1646</t>
  </si>
  <si>
    <t>119 Trần Duy Hưng, Trung Hoà, Cầu Giấy, Hà Nội</t>
  </si>
  <si>
    <t>WIN1645</t>
  </si>
  <si>
    <t>Ngõ 3 Tôn Thất thuyết, Dịch Vọng Hậu, Cầu Giấy, Hà Nội</t>
  </si>
  <si>
    <t>win1644</t>
  </si>
  <si>
    <t>Tầng 1, tòa CT2, khu đô thị Gamuda Gardens, phường Trần Phú, quận Hoàng Mai, Hà Nội</t>
  </si>
  <si>
    <t>WIN1635</t>
  </si>
  <si>
    <t>90 Phạm Hùng, Mỹ Đình, Từ Liêm, Hà Nội</t>
  </si>
  <si>
    <t>win1631</t>
  </si>
  <si>
    <t>Số 10 Đường Phổ Quang, P.2, Quận Tân Bình, HCM</t>
  </si>
  <si>
    <t>WIN1630</t>
  </si>
  <si>
    <t>Tòa nhà 81 tầng,Khu Central Park, KĐT Central Park, P22, Quận Bình Thạnh, HCM</t>
  </si>
  <si>
    <t>win1620</t>
  </si>
  <si>
    <t>SO05A. tầng 1. Tòa A3 (CT03). KCH Vinhomes Gardenia. Hàm Nghi phường Cầu Diễn, Từ Liêm, Hà Nội</t>
  </si>
  <si>
    <t>win1608</t>
  </si>
  <si>
    <t>Tầng B1, TTTM VinCom Center Liễu Giai, Số 29 Liễu Giai, Phường Ngọc Khánh, Quận Ba Đình, Hà Nội</t>
  </si>
  <si>
    <t>win1606</t>
  </si>
  <si>
    <t>Ngõ 34 Hoàng Cầu, Chợ Dừa, Đống Đa, Đống Đa Hà Nội</t>
  </si>
  <si>
    <t>WIN1597</t>
  </si>
  <si>
    <t>VC+ KĐT Nam Long Số 71,Trần Trọng, Cung, P. Tân Thuận Đông, Q7, TP. HCM</t>
  </si>
  <si>
    <t>WIN1596</t>
  </si>
  <si>
    <t>TTTM Vincom Plaza Sài Gòn Res Số, 188,Đường Nguyễn Xí,Phường 26, Quận Bình Thạnh, HCM</t>
  </si>
  <si>
    <t>win1590</t>
  </si>
  <si>
    <t>Tầng B1, TTTM Vincom Plaza Bắc Từ Liêm, CC Green Stars, 234 Phạm Văn Đồng,  Quận Bắc Từ Liêm, Hà Nội</t>
  </si>
  <si>
    <t>WIN1589</t>
  </si>
  <si>
    <t>Tầng B1, Vincom Center Phạm Ngọc Thạch, 2 Phạm Ngọc Thạch,  Quận Đống Đa, Hà Nội</t>
  </si>
  <si>
    <t>win1588</t>
  </si>
  <si>
    <t>Khu đô thị Tân Tây Đô, Xã Tân Lập, HN</t>
  </si>
  <si>
    <t>WIN1585</t>
  </si>
  <si>
    <t>Nhà F, Ngõ 28 Xuân La. Phường Xuân La, Quận Tây Hồ, Hà Nội</t>
  </si>
  <si>
    <t>win1569</t>
  </si>
  <si>
    <t>Số 188 phố Tây Sơn, TT.Phùng, H.Đan Phượng, HN</t>
  </si>
  <si>
    <t>WIN1568</t>
  </si>
  <si>
    <t>307 Số 307 Nguyễn Duy Trinh, P. Bình Trưng Tây, Q. 2, TP. Hồ Chí Minh Việt Nam</t>
  </si>
  <si>
    <t>WIN1567</t>
  </si>
  <si>
    <t>50 Lê Văn Việt P. Hiệp Phú Q.9, HCM</t>
  </si>
  <si>
    <t>WIN1561</t>
  </si>
  <si>
    <t>37 Phường Thảo Điền, Q. 2 , TP. Hồ Chí Minh, Việt Nam</t>
  </si>
  <si>
    <t>WIN1553</t>
  </si>
  <si>
    <t>54A Nguyễn Chí Thanh, Quận Đống Đa, HN</t>
  </si>
  <si>
    <t>win1551</t>
  </si>
  <si>
    <t>Số A12 Phan Văn Trị, P.7, Q.Gò Vấp, HCM</t>
  </si>
  <si>
    <t>win1549</t>
  </si>
  <si>
    <t>190 đường Quang Trung, P.10, Q.Gò Vấp, HCM</t>
  </si>
  <si>
    <t>WIN1545</t>
  </si>
  <si>
    <t>Vincom Center Đồng Khởi, 72, Lê Thánh Tôn, Quận 1, HCM</t>
  </si>
  <si>
    <t>WIN1544</t>
  </si>
  <si>
    <t>216 Võ Văn Ngân, phường Bình Thọ, Quận Thủ Đức, TP. Hồ Chí Minh Việt Nam</t>
  </si>
  <si>
    <t>win1542</t>
  </si>
  <si>
    <t>Tầng 1 Nhà CT7A, KĐT Văn Quán,  Quận Hà Đông, Hà Nội</t>
  </si>
  <si>
    <t>win1541</t>
  </si>
  <si>
    <t>Trung tâm thương mại Vincom Plaza Long Biên. Đường Chu Huy Mân, Phường Việt Hưng, Long Biên, Hà Nội</t>
  </si>
  <si>
    <t>WIN1539</t>
  </si>
  <si>
    <t>Số 191 Bà Triệu, Q.Hai Bà Trưng, Hà Nội</t>
  </si>
  <si>
    <t>WIN1535</t>
  </si>
  <si>
    <t>Tầng B1, Times City, 458 Minh Khai,  Quận Hai Bà Trưng, Hà Nội</t>
  </si>
  <si>
    <t>WIN1533</t>
  </si>
  <si>
    <t>Tầng B1 N05, KĐT Trung Hòa Nhân Chính, Hoàng Đạo Thúy,  Quận Cầu Giấy, Hà Nội</t>
  </si>
  <si>
    <t>win1532</t>
  </si>
  <si>
    <t>Tầng Hầm 2,  B2 Royal City, 72A Nguyễn Trãi,  Quận Thanh Xuân, Hà Nội</t>
  </si>
  <si>
    <t>WIN1531</t>
  </si>
  <si>
    <t>Tòa Nhà 28T Làng QT Thăng Long, Trần Đăng Ninh,  Quận Cầu Giấy, Hà Nội</t>
  </si>
  <si>
    <t>win1530</t>
  </si>
  <si>
    <t>Phố Xa La, P. Phúc La, Hà Đông, Hà Nội</t>
  </si>
  <si>
    <t>WIN1528</t>
  </si>
  <si>
    <t>231 Nguyễn Thị Định , P. Bình Trưng Tây , Q. 2 , TP. Hồ Chí Minh, Việt Nam</t>
  </si>
  <si>
    <t>win1527</t>
  </si>
  <si>
    <t>Chung cư Bàu Cát II - Đường Vườn Lan, P.10, Quận Tân Bình, HCM</t>
  </si>
  <si>
    <t>win1513</t>
  </si>
  <si>
    <t>15-17 Cộng Hòa, P.4 , Quận Tân Bình, HCM</t>
  </si>
  <si>
    <t>win1511</t>
  </si>
  <si>
    <t>Tầng 5, Mplaza SaiGon, số 39 Lê Duẩn, Phường Bến Nghé, Quận 1, Tp.HCM</t>
  </si>
  <si>
    <t>win1226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</si>
  <si>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</si>
  <si>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</si>
  <si>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</si>
  <si>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</si>
  <si>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</si>
  <si>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</si>
  <si>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0104918404-096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</si>
  <si>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</si>
  <si>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</si>
  <si>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</si>
  <si>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0104918404-095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</si>
  <si>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</si>
  <si>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</si>
  <si>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</si>
  <si>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0104918404-094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</si>
  <si>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</si>
  <si>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</si>
  <si>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</si>
  <si>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0104918404-093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</si>
  <si>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</si>
  <si>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</si>
  <si>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</si>
  <si>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0104918404-092</t>
  </si>
  <si>
    <t>WIN-072</t>
  </si>
  <si>
    <t>Số 02-04 Võ Nguyên Giáp, Phường Bắc Cường, Thành phố Lào Cai, Tỉnh Lào Cai, Việt Nam</t>
  </si>
  <si>
    <t>0104918404-091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</si>
  <si>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</si>
  <si>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</si>
  <si>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</si>
  <si>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0104918404-072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</si>
  <si>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</si>
  <si>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</si>
  <si>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</si>
  <si>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0104918404-071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</si>
  <si>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</si>
  <si>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</si>
  <si>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</si>
  <si>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0104918404-070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</si>
  <si>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</si>
  <si>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</si>
  <si>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</si>
  <si>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0104918404-067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</si>
  <si>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</si>
  <si>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</si>
  <si>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</si>
  <si>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0104918404-066</t>
  </si>
  <si>
    <t>win-064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</si>
  <si>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</si>
  <si>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</si>
  <si>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0104918404-065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</si>
  <si>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</si>
  <si>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</si>
  <si>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</si>
  <si>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0104918404-064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</si>
  <si>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</si>
  <si>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</si>
  <si>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</si>
  <si>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0104918404-063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</si>
  <si>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</si>
  <si>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</si>
  <si>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</si>
  <si>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0104918404-062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</si>
  <si>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</si>
  <si>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</si>
  <si>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</si>
  <si>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0104918404-061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</si>
  <si>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</si>
  <si>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</si>
  <si>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</si>
  <si>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0104918404-060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</si>
  <si>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</si>
  <si>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</si>
  <si>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</si>
  <si>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0104918404-059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</si>
  <si>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</si>
  <si>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</si>
  <si>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</si>
  <si>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0104918404-058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</si>
  <si>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</si>
  <si>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</si>
  <si>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</si>
  <si>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0104918404-057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</si>
  <si>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</si>
  <si>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</si>
  <si>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</si>
  <si>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0104918404-056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</si>
  <si>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</si>
  <si>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</si>
  <si>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</si>
  <si>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0104918404-053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</si>
  <si>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</si>
  <si>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</si>
  <si>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</si>
  <si>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0104918404-052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</si>
  <si>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</si>
  <si>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</si>
  <si>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</si>
  <si>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0104918404-049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</si>
  <si>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</si>
  <si>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</si>
  <si>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</si>
  <si>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0104918404-048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</si>
  <si>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</si>
  <si>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</si>
  <si>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</si>
  <si>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0104918404-047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</si>
  <si>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</si>
  <si>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</si>
  <si>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</si>
  <si>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0104918404-046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</si>
  <si>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</si>
  <si>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</si>
  <si>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</si>
  <si>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0104918404-045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</si>
  <si>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</si>
  <si>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</si>
  <si>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</si>
  <si>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0104918404-044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</si>
  <si>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</si>
  <si>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</si>
  <si>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</si>
  <si>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0104918404-042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</si>
  <si>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</si>
  <si>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</si>
  <si>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</si>
  <si>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0104918404-041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</si>
  <si>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</si>
  <si>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</si>
  <si>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</si>
  <si>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0104918404-039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</si>
  <si>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</si>
  <si>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</si>
  <si>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</si>
  <si>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0104918404-038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</si>
  <si>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</si>
  <si>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</si>
  <si>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</si>
  <si>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0104918404-035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</si>
  <si>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</si>
  <si>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</si>
  <si>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</si>
  <si>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0104918404-034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</si>
  <si>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</si>
  <si>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</si>
  <si>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</si>
  <si>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0104918404-033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</si>
  <si>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</si>
  <si>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</si>
  <si>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</si>
  <si>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0104918404-031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</si>
  <si>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</si>
  <si>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</si>
  <si>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</si>
  <si>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0104918404-030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</si>
  <si>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</si>
  <si>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</si>
  <si>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</si>
  <si>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0104918404-029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</si>
  <si>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</si>
  <si>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</si>
  <si>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</si>
  <si>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0104918404-028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</si>
  <si>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</si>
  <si>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</si>
  <si>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</si>
  <si>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0104918404-027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</si>
  <si>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</si>
  <si>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</si>
  <si>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</si>
  <si>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0104918404-025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</si>
  <si>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</si>
  <si>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</si>
  <si>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</si>
  <si>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0104918404-024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</si>
  <si>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</si>
  <si>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</si>
  <si>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</si>
  <si>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0104918404-023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</si>
  <si>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</si>
  <si>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</si>
  <si>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</si>
  <si>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0104918404-022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</si>
  <si>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</si>
  <si>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</si>
  <si>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</si>
  <si>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0104918404-021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</si>
  <si>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</si>
  <si>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</si>
  <si>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</si>
  <si>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0104918404-020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</si>
  <si>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</si>
  <si>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</si>
  <si>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</si>
  <si>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0104918404-019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</si>
  <si>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</si>
  <si>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</si>
  <si>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</si>
  <si>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0104918404-018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</si>
  <si>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</si>
  <si>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</si>
  <si>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</si>
  <si>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0104918404-017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</si>
  <si>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</si>
  <si>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</si>
  <si>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</si>
  <si>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0104918404-016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</si>
  <si>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</si>
  <si>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</si>
  <si>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</si>
  <si>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0104918404-014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</si>
  <si>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</si>
  <si>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</si>
  <si>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</si>
  <si>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0104918404-013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</si>
  <si>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</si>
  <si>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</si>
  <si>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</si>
  <si>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0104918404-010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</si>
  <si>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</si>
  <si>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</si>
  <si>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</si>
  <si>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0104918404-009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</si>
  <si>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</si>
  <si>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</si>
  <si>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</si>
  <si>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0104918404-008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</si>
  <si>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</si>
  <si>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</si>
  <si>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</si>
  <si>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0104918404-007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</si>
  <si>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</si>
  <si>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</si>
  <si>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</si>
  <si>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0104918404-006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</si>
  <si>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</si>
  <si>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</si>
  <si>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</si>
  <si>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0104918404-004</t>
  </si>
  <si>
    <t>WIN-002</t>
  </si>
  <si>
    <t>Tầng 6, Tòa nhà Trung tâm Quốc tế, số 17 Ngô Quyền, Phường Tràng Tiền, Quận Hoàn Kiếm, Thành phố Hà Nội, Việt Nam</t>
  </si>
  <si>
    <t>0104918404-003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</si>
  <si>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</si>
  <si>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</si>
  <si>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</si>
  <si>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0104918404-002</t>
  </si>
  <si>
    <t>win 2A20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</si>
  <si>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</si>
  <si>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</si>
  <si>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</si>
  <si>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0104918404-001</t>
  </si>
  <si>
    <t>VTDAUKHI</t>
  </si>
  <si>
    <t>TỔNG CÔNG TY CỔ PHẦN VẬN TẢI DẦU KHÍ</t>
  </si>
  <si>
    <t>Tầng 2, Toà nhà PVFCCo, số 43 Mạc Đĩnh Chi, P. Đakao, Quận 1, Tp. Hồ Chí Minh</t>
  </si>
  <si>
    <t>0104918404</t>
  </si>
  <si>
    <t>VNPT</t>
  </si>
  <si>
    <t>TRUNG TÂM KINH DOANH VNPT THÀNH PHỐ HỒ CHÍ MINH</t>
  </si>
  <si>
    <t xml:space="preserve"> 121 Pasteur, Phường 06, Quận 3, TP Hồ Chí Minh</t>
  </si>
  <si>
    <t>0302743192</t>
  </si>
  <si>
    <t>Vivymart</t>
  </si>
  <si>
    <t>Vivy Mart</t>
  </si>
  <si>
    <t>tòa S102 Vinhomes Smartcity, Tây Mỗ, Nam Từ Liêm, Hà Nội</t>
  </si>
  <si>
    <t>vitalmart010</t>
  </si>
  <si>
    <t xml:space="preserve">TK 2-01.S02 Vinhome smart city -Tây Mỗ , Nam Từ Liêm , Hà Nội </t>
  </si>
  <si>
    <t>Vitalmart008</t>
  </si>
  <si>
    <t>Vitalmar</t>
  </si>
  <si>
    <t xml:space="preserve">Loô 1.04 số 97 Trần Bình , Mỹ Đình 2 , Nam Từ Liêm ,Hà Nội </t>
  </si>
  <si>
    <t>Vitalmart007</t>
  </si>
  <si>
    <t xml:space="preserve">S402 Vinhome smart city Tây Mỗ , Nam Từ Liêm </t>
  </si>
  <si>
    <t>Vitalmart006</t>
  </si>
  <si>
    <t xml:space="preserve">S401.01S02-S03 VINHOME Smart City -tây Mỗ , Nam Từ Liêm </t>
  </si>
  <si>
    <t>Vitalmart005</t>
  </si>
  <si>
    <t xml:space="preserve">CT1A - Số 30 Trần Hữu Dục , Cầu Diễn , Nam Từ Liêm </t>
  </si>
  <si>
    <t>Vitalmart004</t>
  </si>
  <si>
    <t xml:space="preserve">HM01a-3 Hoàng Thành , Mỗ Lao ,Hà Đông </t>
  </si>
  <si>
    <t>Vitalmart003</t>
  </si>
  <si>
    <t xml:space="preserve">Số 18A21 Nghĩa Tân , Cầu Giấy , Hà Nội </t>
  </si>
  <si>
    <t>Vitalmart002</t>
  </si>
  <si>
    <t xml:space="preserve">Sôố 27 Ngõ 110 Trần Duy Hưng , Cầu Giấy , Hà Nội </t>
  </si>
  <si>
    <t>Vitalmart001</t>
  </si>
  <si>
    <t xml:space="preserve">Sôố 108 ngõ 110 Trần Duy Hưng , cầu Giấy , Hà Nội </t>
  </si>
  <si>
    <t>VINSUNGROP</t>
  </si>
  <si>
    <t>CTY CỔ PHẦN VINSUN GROUP</t>
  </si>
  <si>
    <t>Số 25, ngách 1, ngõ An Sơn, phố Đại La, Phường Trương Định, Quận Hai Bà Trưng, Thành phố Hà Nội</t>
  </si>
  <si>
    <t>0106869738-005</t>
  </si>
  <si>
    <t>VINOTEK</t>
  </si>
  <si>
    <t>Công Ty Cổ Phần Vinotek</t>
  </si>
  <si>
    <t>Số 11 ngõ 26, đường Xuân Diệu, Phường Quản An, Quận Tây Hồ, Hà Nội</t>
  </si>
  <si>
    <t>MIENBAC</t>
  </si>
  <si>
    <t>0107740511</t>
  </si>
  <si>
    <t>VINHTHAI</t>
  </si>
  <si>
    <t>CÔNG TY CỔ PHẦN CÔNG THƯƠNG VĨNH THÁI</t>
  </si>
  <si>
    <t>480 NGUYỄN THỊ MINH KHAI, PHƯỜNG 2, QUẬN 3, TP HCM</t>
  </si>
  <si>
    <t>0105947334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</si>
  <si>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</si>
  <si>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</si>
  <si>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</si>
  <si>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0310733737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</si>
  <si>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</si>
  <si>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</si>
  <si>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</si>
  <si>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5%;MIENNAM</t>
  </si>
  <si>
    <t>0106621328-001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</si>
  <si>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</si>
  <si>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</si>
  <si>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</si>
  <si>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VIETTHANG</t>
  </si>
  <si>
    <t>CÔNG TY CỔ PHẦN MAY VIỆT THẮNG</t>
  </si>
  <si>
    <t>127 Lê Văn Chí, P.Linh Trung, Q.Thủ Đức, TP.HCM</t>
  </si>
  <si>
    <t>0106621328</t>
  </si>
  <si>
    <t>VATTUXANGDAU</t>
  </si>
  <si>
    <t>CÔNG TY CỔ PHẦN VẬT TƯ - XĂNG DẦU (COMECO)</t>
  </si>
  <si>
    <t>Toà nhà COMECO, 549 Điện Biên Phủ, Phường 03, Quận 3, TP Hồ Chí Minh</t>
  </si>
  <si>
    <t>0304163091</t>
  </si>
  <si>
    <t>VANTAITHAITHIEN</t>
  </si>
  <si>
    <t>CÔNG TY TNHH DỊCH VỤ GIAO NHẬN VẬN TẢI THÁI THIÊN</t>
  </si>
  <si>
    <t>606/55 Đường 3 tháng 2, Phường 14, Quận 10, TP Hồ Chí Minh, Việt Nam</t>
  </si>
  <si>
    <t>0300450673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</si>
  <si>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</si>
  <si>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</si>
  <si>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</si>
  <si>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0311628950</t>
  </si>
  <si>
    <t>USMART</t>
  </si>
  <si>
    <t>CÔNG TY TNHH USMART</t>
  </si>
  <si>
    <t>327 Trần Hưng Đạo, Phường Cô Giang, Quận 1, Tp.HCM</t>
  </si>
  <si>
    <t>5%; MIENBAC</t>
  </si>
  <si>
    <t>0106757174</t>
  </si>
  <si>
    <t>UNO0101</t>
  </si>
  <si>
    <t>Unomart - Ecohome 3 Goldentime</t>
  </si>
  <si>
    <t>Tòa N04 Ecohome 3 (Goldentime), Đông Ngạc, Bắc Từ Liêm, HN</t>
  </si>
  <si>
    <t>0313508761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</si>
  <si>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</si>
  <si>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</si>
  <si>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</si>
  <si>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4%; MIENBAC</t>
  </si>
  <si>
    <t>Unit0013</t>
  </si>
  <si>
    <t>CÔNG TY TNHH HÀNG TIÊU DÙNG UNIT</t>
  </si>
  <si>
    <t>Tầng 1 , CT8a, KĐT Dương nội, Hà Đông, HN</t>
  </si>
  <si>
    <t>Unit0012</t>
  </si>
  <si>
    <t>CÔNG TY TNHH HÀNG TIÊU DÙNG UNIT. Ecomart An Hưng, Hà Đông</t>
  </si>
  <si>
    <t>Tầng 1 , V2 kđt An Hưng , Hà Đông, HN</t>
  </si>
  <si>
    <t>0109417271</t>
  </si>
  <si>
    <t>Unit0011</t>
  </si>
  <si>
    <t>Ecomart  Tầng 1 Sảnh G5 CC Five Star Kim Giang, Thanh Xuân, HN</t>
  </si>
  <si>
    <t>Unit0010</t>
  </si>
  <si>
    <t>Tầng 1 ,CC Ecolife Tây Hồ, Khu Đô thị Mới Tây Hồ, Xuân La, Tây Hồ, TP.Hà Nội</t>
  </si>
  <si>
    <t>Unit0009</t>
  </si>
  <si>
    <t>CC GELEXIA , 885 Tam Trinh, Phường Yên Sở, Hoàng Mai, TP.Hà Nội</t>
  </si>
  <si>
    <t>Unit0008</t>
  </si>
  <si>
    <t>tầng 1, CT3, KĐT Nam Cường, Ngõ 6 Phạm Văn Đồng, Phường Cổ Nhuế 1, Quận Bắc Từ Liêm, TP. Hà Nội</t>
  </si>
  <si>
    <t>Unit0007</t>
  </si>
  <si>
    <t>Tâng 1 Chung Cư Park Home, Số 1 Thành Thái, Quận Cầu Giấy, TP. Hà nội</t>
  </si>
  <si>
    <t>Unit0006</t>
  </si>
  <si>
    <t>ngõ 21 lê văn lương , nhân chính , thanh xuân , hnoi</t>
  </si>
  <si>
    <t>Unit0005</t>
  </si>
  <si>
    <t>Tầng 1 shophouse 10, tòa nhà the Park Home , Phường Dịch Vọng, Quận Cầu Giấy, HN</t>
  </si>
  <si>
    <t>Unit0004</t>
  </si>
  <si>
    <t>Ecomart S2.12 Vinhome Ocean Park, Gia Lâm, Hà nội</t>
  </si>
  <si>
    <t>Unit0003</t>
  </si>
  <si>
    <t>Tầng 1 Green Park Trần Thủ Độ, Hoàng Liệt, Hoàng Mai, TP. Hà Nội</t>
  </si>
  <si>
    <t>Unit0002</t>
  </si>
  <si>
    <t>CÔNG TY TNHH HÀNG TIÊU DÙNG UNIT. Ecomart chung cư osaka</t>
  </si>
  <si>
    <t>Ecomart chung cư osaka ngõ 48 Ngọc Hồi) 02471002626</t>
  </si>
  <si>
    <t>Unit0001</t>
  </si>
  <si>
    <t>CÔNG TY TNHH HÀNG TIÊU DÙNG UNIT. Ecomart Helios 75 tam trinh</t>
  </si>
  <si>
    <t>ecomart tầng 1 tòa nhà Helios 75 Đường Tam Trinh, Hoàng Mai, Hà Nội</t>
  </si>
  <si>
    <t>UNIT</t>
  </si>
  <si>
    <t>Số nhà 9, Ngõ 7, Đường Lê Đức Thọ, Phường Mỹ Đình 2, Quận Nam Từ Liêm, Thành phố Hà Nội, Việt Nam</t>
  </si>
  <si>
    <t>unikmart0004</t>
  </si>
  <si>
    <t xml:space="preserve">công ty cổ phần thương mại unik việt nam </t>
  </si>
  <si>
    <t xml:space="preserve">số 49 , phố hai bà trưng </t>
  </si>
  <si>
    <t>unikmart0003</t>
  </si>
  <si>
    <t xml:space="preserve">187 nguyễn lương bằng , tòa nhà 187 nguyễn lương bằng , đống đa </t>
  </si>
  <si>
    <t>unikmart0002</t>
  </si>
  <si>
    <t xml:space="preserve">2 lê văn thiêm , tòa nhà goldenwent , nhân chính , thanh xuân </t>
  </si>
  <si>
    <t>unikmart0001</t>
  </si>
  <si>
    <t xml:space="preserve">143 nguyễn tuân , tòa nhà imperial garden sảnh d , thanh xuân </t>
  </si>
  <si>
    <t>ubofood02</t>
  </si>
  <si>
    <t>UBOFOOD Thái Văn Lung</t>
  </si>
  <si>
    <t>Số 6 Thái Văn Lung, Phường Bến Nghé, quận 1, Thành phố Hồ Chí Minh</t>
  </si>
  <si>
    <t>0109197918</t>
  </si>
  <si>
    <t>ubofood01</t>
  </si>
  <si>
    <t>UBOFOOD 132 Ngô Quyền, Q.10</t>
  </si>
  <si>
    <t>132 Ngô Quyền, P.5, Q.10, HCM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</si>
  <si>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</si>
  <si>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</si>
  <si>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</si>
  <si>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</si>
  <si>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</si>
  <si>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</si>
  <si>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0108713373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</si>
  <si>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</si>
  <si>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</si>
  <si>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</si>
  <si>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0317002729</t>
  </si>
  <si>
    <t>TTMFARMT3</t>
  </si>
  <si>
    <t>CÔNG TY TNHH ĐẦU TƯ VÀ PHÁT TRIỂN TTM FARM</t>
  </si>
  <si>
    <t xml:space="preserve">Tòa T3 458 P.Minh Khai , Khu đô thị Times City , Hoàng Mai ,HN </t>
  </si>
  <si>
    <t>TTMFARMT2</t>
  </si>
  <si>
    <t>458 P.Minh Khai , khu đô thị Times City , Hai Bà Trưng, HN</t>
  </si>
  <si>
    <t>TTMFARMP9</t>
  </si>
  <si>
    <t>Sảnh Park 9 Times City, Hoàng Mai, HN</t>
  </si>
  <si>
    <t>TTMFARMP5</t>
  </si>
  <si>
    <t>Sảnh Park 5 Times City, Hoàng Mai, HN</t>
  </si>
  <si>
    <t>TTMFARMP2</t>
  </si>
  <si>
    <t>Sảnh Park 2 Times City, Hoàng Mai, HN</t>
  </si>
  <si>
    <t>TTMFARMH3B</t>
  </si>
  <si>
    <t>HH3B Đại Từ, Hoàng Mai-HN</t>
  </si>
  <si>
    <t>TTMFARMG378</t>
  </si>
  <si>
    <t>G 378 Minh Khai, Hai Bà Trưng, HN</t>
  </si>
  <si>
    <t>TTMFARMC423</t>
  </si>
  <si>
    <t>C 423 Minh Khai, Hai Bà Trưng, HN</t>
  </si>
  <si>
    <t>TTMFARMB423</t>
  </si>
  <si>
    <t>B 423 Minh Khai, Hai Bà Trưng, HN</t>
  </si>
  <si>
    <t>TTMFARMA423</t>
  </si>
  <si>
    <t>Sảnh A 423 Minh khai , Hai Bà Trưng</t>
  </si>
  <si>
    <t>TTMFARM2TT1B</t>
  </si>
  <si>
    <t xml:space="preserve">SỐ 2 TT1B NGÕ 622 minh khai , hai bà trưng </t>
  </si>
  <si>
    <t>TTMFARM</t>
  </si>
  <si>
    <t>Thôn Đồng Mỹ, Xã Lý Thường Kiệt, Huyện Yên Mỹ, Tỉnh Hưng Yên, Việt Nam</t>
  </si>
  <si>
    <t>0301307933-007</t>
  </si>
  <si>
    <t>TRUONGTHINH</t>
  </si>
  <si>
    <t>CÔNG TY TNHH TRƯỜNG THỊNH</t>
  </si>
  <si>
    <t>Thôn Thượng, Xã Phùng xá, Huyện Mỹ Đức, Thành phố Hà Nội, Việt Nam</t>
  </si>
  <si>
    <t>0901019013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</si>
  <si>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</si>
  <si>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</si>
  <si>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</si>
  <si>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0500417144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</si>
  <si>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</si>
  <si>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</si>
  <si>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</si>
  <si>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0314344234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</si>
  <si>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</si>
  <si>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</si>
  <si>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</si>
  <si>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0305750455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</si>
  <si>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</si>
  <si>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</si>
  <si>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</si>
  <si>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0313959122-010</t>
  </si>
  <si>
    <t>TPVPVT</t>
  </si>
  <si>
    <t>CN PHAN VĂN TRỊ - CÔNG TY CỔ PHẦN DỊCH VỤ THỰC PHẨM VÀNG</t>
  </si>
  <si>
    <t>1445 Phan Văn Trị, Phường 10, Quận Gò Vấp, TP.Hồ Chí Minh</t>
  </si>
  <si>
    <t>0313959122-009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</si>
  <si>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</si>
  <si>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</si>
  <si>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</si>
  <si>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0313959122-007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</si>
  <si>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</si>
  <si>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</si>
  <si>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</si>
  <si>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0313959122-006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</si>
  <si>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</si>
  <si>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</si>
  <si>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</si>
  <si>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0313959122-005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</si>
  <si>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</si>
  <si>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</si>
  <si>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</si>
  <si>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0313959122-001</t>
  </si>
  <si>
    <t>TPVBT</t>
  </si>
  <si>
    <t>CN D5 - CÔNG TY CỔ PHẦN DỊCH VỤ THỰC PHẨM VÀNG</t>
  </si>
  <si>
    <t>87-89 Đường D5, Phường 25, Quận Bình Thạnh, TP. Hồ Chí Minh</t>
  </si>
  <si>
    <t>0313959122-003</t>
  </si>
  <si>
    <t>tomita0005</t>
  </si>
  <si>
    <t>công ty tomita</t>
  </si>
  <si>
    <t xml:space="preserve">shophouse I1 .CH 19 và I1 .CH 05A Tòa Imperiasmartcity , tây mỗ , nam từ liêm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</si>
  <si>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</si>
  <si>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</si>
  <si>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</si>
  <si>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tomita0003</t>
  </si>
  <si>
    <t>SỐ 15 VILLA 2 HUYNDAI ,HÀ trì 5 , hà đông , HN</t>
  </si>
  <si>
    <t>tomita0002</t>
  </si>
  <si>
    <t>GS1.01S29 Vinhomes Smart City Tây Mỗ , P.Đại Mỗ , Nam Từ Liêm , HN</t>
  </si>
  <si>
    <t>tomita</t>
  </si>
  <si>
    <t xml:space="preserve">568 phường phúc diễn quận bắc từ liêm thành phố hà nội 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</si>
  <si>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</si>
  <si>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</si>
  <si>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</si>
  <si>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0313959122-008</t>
  </si>
  <si>
    <t>TMARTHATECO</t>
  </si>
  <si>
    <t>TRẦN HẢI ĐĂNG</t>
  </si>
  <si>
    <t>Tầng 1, Tòa B, Dự Án Hateco Hoàng Mai, Sở Thượng, Phường Yên Sở, Quận Hoàng Mai, TP.Hà Nội</t>
  </si>
  <si>
    <t>0315576319</t>
  </si>
  <si>
    <t>Tmart99999</t>
  </si>
  <si>
    <t>CÔNG TY CỔ PHẦN T - MARTSTORES Hateco Yên Sở - A.Đăng</t>
  </si>
  <si>
    <t>Yên Sở, Q.Hoàng Mai, HN</t>
  </si>
  <si>
    <t>8103695894</t>
  </si>
  <si>
    <t>Tmart99998</t>
  </si>
  <si>
    <t>CÔNG TY CỔ PHẦN T - MARTSTORES Nghĩa Đô - A.Đăng</t>
  </si>
  <si>
    <t>Nghĩa Đô, Q.Cầu Giấy, HN</t>
  </si>
  <si>
    <t>9%; MIENBAC</t>
  </si>
  <si>
    <t>Tmart99997</t>
  </si>
  <si>
    <t>CÔNG TY CỔ PHẦN T - MARTSTORES 70 Nguyễn Đức Cảnh - A.Đăng</t>
  </si>
  <si>
    <t>70 Nguyễn ĐỨc Cảnh, Q.Thanh Xuân, HN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</si>
  <si>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</si>
  <si>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</si>
  <si>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</si>
  <si>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Tmart03009</t>
  </si>
  <si>
    <t>công ty cổ phần  T -Martstores</t>
  </si>
  <si>
    <t>Căn SH-3A , sàn thương mại tầng 1 , tòa chung cư phương đông gree park số 1 trần thủ độ , phương liệt , hmai</t>
  </si>
  <si>
    <t>Tmart03008</t>
  </si>
  <si>
    <t xml:space="preserve">lô số 01 tòa nhà CT1AB khu VOV Mễ Trì , Mễ Trì , nam từ liêm </t>
  </si>
  <si>
    <t>Tmart03007</t>
  </si>
  <si>
    <t xml:space="preserve">tòa G1 , sunshine garden dương văn bé , hoàng mai </t>
  </si>
  <si>
    <t>Tmart03006</t>
  </si>
  <si>
    <t xml:space="preserve">T1 tòa Mipec Kiến Hưng , Hà đông </t>
  </si>
  <si>
    <t>Tmart03005</t>
  </si>
  <si>
    <t xml:space="preserve">số 180 đường cổ nhuế , phường cổ nhuế , bắc từ liêm </t>
  </si>
  <si>
    <t>Tmart03004</t>
  </si>
  <si>
    <t>Công Ty cổ phần T- Martstores</t>
  </si>
  <si>
    <t>Tầng 1 chung cư 282 Nguyễn Huy tưởng , Thanh xuân , HN</t>
  </si>
  <si>
    <t>Tmart03003</t>
  </si>
  <si>
    <t xml:space="preserve">Tầng 1 , tòa Tecco Diamond , Tứ Hiệp , Thanh trì , HN </t>
  </si>
  <si>
    <t>Tmart03002</t>
  </si>
  <si>
    <t>Quầy xốm 2</t>
  </si>
  <si>
    <t>Số 1 ngõ 10 phố xốm -hà đông</t>
  </si>
  <si>
    <t xml:space="preserve">CÔNG TY CỔ PHẦN T - MARTSTORES </t>
  </si>
  <si>
    <t xml:space="preserve">Tòa HH4C Bán đảo Linh Đàm , Hoàng Liệt , Hoàng Mai , Hà Nội </t>
  </si>
  <si>
    <t>Tmart03001</t>
  </si>
  <si>
    <t>CÔNG TY CỔ PHẦN T - MARTSTORES  Yên Xá</t>
  </si>
  <si>
    <t>Thôn yên Xá, xã Tân Triều, Huyện Thanh Trì, TP.Hà Nội</t>
  </si>
  <si>
    <t>Tmart01099</t>
  </si>
  <si>
    <t>CÔNG TY CỔ PHẦN T - MARTSTORES 118 Quầy Văn Giang</t>
  </si>
  <si>
    <t>Văn Giang - Hưng Yên</t>
  </si>
  <si>
    <t>Tmart01098</t>
  </si>
  <si>
    <t>CÔNG TY CỔ PHẦN T - MARTSTORES 117. Quầy 56 Huyền Quang, Bắc Ninh</t>
  </si>
  <si>
    <t>56 Huyền Quang, Bắc Ninh</t>
  </si>
  <si>
    <t>MIENBAC;9%</t>
  </si>
  <si>
    <t>Tmart01097</t>
  </si>
  <si>
    <t>CÔNG TY CỔ PHẦN T - MARTSTORES 116. Quầy Iris Garden</t>
  </si>
  <si>
    <t>30 Trần Hữu Dực, Cầu Diễn, Nam Từ Liêm, HN</t>
  </si>
  <si>
    <t>Tmart01096</t>
  </si>
  <si>
    <t>CÔNG TY CỔ PHẦN T - MARTSTORES 1096. Nhà máy Canon Thăng Long</t>
  </si>
  <si>
    <t>Nhà máy Canon, KCN Bắc Thăng Long, huyện Đông Anh, HN</t>
  </si>
  <si>
    <t>Tmart01095</t>
  </si>
  <si>
    <t>CÔNG TY CỔ PHẦN T - MARTSTORES 114. Quầy 317 Hà Huy Tập</t>
  </si>
  <si>
    <t>Số 317 Hà Huy Tập, TT Yên Viên, huyện Gia Lâm, HN</t>
  </si>
  <si>
    <t>Tmart01094</t>
  </si>
  <si>
    <t>CÔNG TY CỔ PHẦN T - MARTSTORES 113. Quầy Thôn 7, Ninh Hiệp</t>
  </si>
  <si>
    <t>Thôn 7, xã Ninh Hiệp, huyện Gia Lâm,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</si>
  <si>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</si>
  <si>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</si>
  <si>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</si>
  <si>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Tmart01092</t>
  </si>
  <si>
    <t>CÔNG TY CỔ PHẦN T - MARTSTORES 111. Quầy T1, tòa A7 An Bình City</t>
  </si>
  <si>
    <t>Lô 03-04 tầng 1, tòa A7, cc An Bình City, Cổ Nhuế, HN</t>
  </si>
  <si>
    <t>Tmart01091</t>
  </si>
  <si>
    <t>CÔNG TY CỔ PHẦN T - MARTSTORES 110. Quầy HH03A Thanh Hà</t>
  </si>
  <si>
    <t>T1-B1.3 tòa HH03A, KĐT Thanh Hà, Hà Đông,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</si>
  <si>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</si>
  <si>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</si>
  <si>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</si>
  <si>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Tmart01089</t>
  </si>
  <si>
    <t>CÔNG TY CỔ PHẦN T - MARTSTORES 108. Quầy Licogi 13</t>
  </si>
  <si>
    <t>Tầng 1, ĐN-B, Licogi 13 ngõ 164 Khuất Duy Tiến, Thanh Xuân,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</si>
  <si>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</si>
  <si>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</si>
  <si>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</si>
  <si>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</si>
  <si>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</si>
  <si>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</si>
  <si>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Tmart01086</t>
  </si>
  <si>
    <t>CÔNG TY CỔ PHẦN T - MARTSTORES 105. Quầy HomeLand</t>
  </si>
  <si>
    <t>Số 6 Biệt thự 2, bán đảo Linh Đàm, Phường Hoàng Liệt, Quận Hoàng Mai,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</si>
  <si>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</si>
  <si>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</si>
  <si>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</si>
  <si>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Tmart01084</t>
  </si>
  <si>
    <t>CÔNG TY CỔ PHẦN T - MARTSTORES 103. Quầy Kosmo</t>
  </si>
  <si>
    <t>Lô S04, T1, Kosmo Xuân Tảo, Bắc Từ Liêm, HN</t>
  </si>
  <si>
    <t>Tmart01083</t>
  </si>
  <si>
    <t>CÔNG TY CỔ PHẦN T - MARTSTORES 102. Quầy Đại Thanh 3, CT8A</t>
  </si>
  <si>
    <t>CT8A KĐT Đại Thanh, Tả Thanh Oai, Thanh Trì, Hà Nội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</si>
  <si>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</si>
  <si>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</si>
  <si>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</si>
  <si>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Tmart01081</t>
  </si>
  <si>
    <t>CÔNG TY CỔ PHẦN T - MARTSTORES 100. Quầy Trâu Quỳ, Gia Lâm</t>
  </si>
  <si>
    <t xml:space="preserve">số 100 quầy trâu quỳ , gia lâm </t>
  </si>
  <si>
    <t>Tmart01080</t>
  </si>
  <si>
    <t>CÔNG TY CỔ PHẦN T - MARTSTORES 99. Quầy Roman Tố Hữu</t>
  </si>
  <si>
    <t>Tầng 1 Tháp B2 Tòa nhà Roman Plaza, Phường Đại Mỗ, Quận Nam Từ Liêm, HN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</si>
  <si>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</si>
  <si>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</si>
  <si>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</si>
  <si>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Tmart01078</t>
  </si>
  <si>
    <t>CÔNG TY CỔ PHẦN T - MARTSTORES 96. Quầy Ecohome 1</t>
  </si>
  <si>
    <t>Tầng 1, tòa E1, KĐT Ecohome 1, Bắc Từ Liêm, HN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</si>
  <si>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</si>
  <si>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</si>
  <si>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</si>
  <si>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</si>
  <si>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</si>
  <si>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</si>
  <si>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Tmart01075</t>
  </si>
  <si>
    <t>CÔNG TY CỔ PHẦN T - MARTSTORES 94. 282 Xuân Đỉnh</t>
  </si>
  <si>
    <t>280- 282 Xuân Đỉnh, phường Xuân Đỉnh, quận Bắc Từ Liêm, Hà Nội</t>
  </si>
  <si>
    <t>Tmart01074</t>
  </si>
  <si>
    <t>CÔNG TY CỔ PHẦN T - MARTSTORES 93. Quầy 112 Tân Khai</t>
  </si>
  <si>
    <t>112 Tân Khai, phường Tân Khai,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</si>
  <si>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</si>
  <si>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</si>
  <si>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</si>
  <si>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Tmart01072</t>
  </si>
  <si>
    <t>CÔNG TY CỔ PHẦN T - MARTSTORES 91. Quầy 96 Vĩnh Hưng</t>
  </si>
  <si>
    <t>96 Vĩnh Hưng, phường Vĩnh Hưng, quận Hoàng Mai, Hà Nội</t>
  </si>
  <si>
    <t>Tmart01071</t>
  </si>
  <si>
    <t>CÔNG TY CỔ PHẦN T - MARTSTORES 90. Quầy Đại Thanh 2</t>
  </si>
  <si>
    <t>CT10C KĐT Đại Thanh, Tả Thanh Oai, Thanh Trì,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</si>
  <si>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</si>
  <si>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</si>
  <si>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</si>
  <si>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Tmart01067</t>
  </si>
  <si>
    <t>CÔNG TY CỔ PHẦN T - MARTSTORES 86. Quầy Nơ 4A Linh Đàm</t>
  </si>
  <si>
    <t>Nơ 4A, Bán đảo Linh Đàm, Hoàng Liệt, Hoàng Mai,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</si>
  <si>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</si>
  <si>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</si>
  <si>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</si>
  <si>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</si>
  <si>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</si>
  <si>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</si>
  <si>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Tmart01062</t>
  </si>
  <si>
    <t>CÔNG TY CỔ PHẦN T - MARTSTORES 82. Quầy H3.2 FLC Đại Mỗ</t>
  </si>
  <si>
    <t>Tầng 1, H3.2 KĐT FLC Đại Mỗ, Nam Từ Liêm, Hà Nội</t>
  </si>
  <si>
    <t>Tmart01061</t>
  </si>
  <si>
    <t>CÔNG TY CỔ PHẦN T - MARTSTORES 81. Quầy Victory 2</t>
  </si>
  <si>
    <t>Tòa A Victory 2, KĐT An Khánh, Hoài Đức, HN</t>
  </si>
  <si>
    <t>Tmart01060</t>
  </si>
  <si>
    <t>CÔNG TY CỔ PHẦN T - MARTSTORES 80.SG QUẦY 323 ĐƯỜNG HT13, HCM</t>
  </si>
  <si>
    <t>SỐ 232 ĐƯỜNG HT13, P. HIỆP THÀNH, QUẬN 12, TP HCM</t>
  </si>
  <si>
    <t>Tmart01057</t>
  </si>
  <si>
    <t>CÔNG TY CỔ PHẦN T - MARTSTORES 77. SG QUẦY 71 BÙI VĂN NGỮ, HCM</t>
  </si>
  <si>
    <t>SỐ  71 BÙI VĂN NGỮ, P. TÂN CHÁNH HIỆP, Q.12, HCM</t>
  </si>
  <si>
    <t>9%; MIENNAM</t>
  </si>
  <si>
    <t>Tmart01056</t>
  </si>
  <si>
    <t>CÔNG TY CỔ PHẦN T - MARTSTORES 76. SG Quầy 245 Trần Thị Cờ, HCM</t>
  </si>
  <si>
    <t>245 Trần Thị Cờ, P.Thới An, Q.12, HCM</t>
  </si>
  <si>
    <t>Tmart01055</t>
  </si>
  <si>
    <t>CÔNG TY CỔ PHẦN T - MARTSTORES 75. SG Quầy Trịnh Thị Dối</t>
  </si>
  <si>
    <t>TRỊNH THỊ DỐI , QUẬN 12, HCM</t>
  </si>
  <si>
    <t>Tmart01054</t>
  </si>
  <si>
    <t>CÔNG TY CỔ PHẦN T - MARTSTORES 74.SG QUẦY 1410 Tỉnh Lộ 10, HCM</t>
  </si>
  <si>
    <t>SỐ 1410 ĐƯỜNG TỈNH LỘ 10, QUẬN BÌNH TÂN, TP HCM</t>
  </si>
  <si>
    <t>Tmart01053</t>
  </si>
  <si>
    <t>CÔNG TY CỔ PHẦN T - MARTSTORES 73.SG QUẦY Liên ấp 2-6 Vĩnh Lộc A, HCM</t>
  </si>
  <si>
    <t>F2/39AC Liên ấp 2-6, Vĩnh Lộc A, Bình Chánh, HCM</t>
  </si>
  <si>
    <t>Tmart01052</t>
  </si>
  <si>
    <t>CÔNG TY CỔ PHẦN T - MARTSTORES 72. SG Quầy 850A Lê Văn Lương, Nhà Bè, HCM</t>
  </si>
  <si>
    <t>850A Lê Văn Lương, xã Phước Kiểng, huyện Nhà Bè, HCM</t>
  </si>
  <si>
    <t>Tmart01051</t>
  </si>
  <si>
    <t>CÔNG TY CỔ PHẦN T - MARTSTORES 71. Quầy Hưng Yên</t>
  </si>
  <si>
    <t>601 Nguyễn Văn Linh, TP Hưng Yên, Hưng Yên</t>
  </si>
  <si>
    <t>Tmart01049</t>
  </si>
  <si>
    <t>CÔNG TY CỔ PHẦN T - MARTSTORES 69. Quầy 59 Xuân La, Tây Hồ, HN</t>
  </si>
  <si>
    <t>Số 59 Xuân La, Phường Xuân La, Quận Tây Hồ, Hà Nội.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</si>
  <si>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</si>
  <si>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</si>
  <si>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</si>
  <si>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Tmart01047</t>
  </si>
  <si>
    <t>CÔNG TY CỔ PHẦN T - MARTSTORES 67. Quầy Trần Thủ Độ</t>
  </si>
  <si>
    <t>Cổng nhà máy Hino, đường Trần Thủ Độ, Q.Hoàng Mai, HN</t>
  </si>
  <si>
    <t>Tmart01046</t>
  </si>
  <si>
    <t>CÔNG TY CỔ PHẦN T - MARTSTORES 66. Quầy 47 Tân Xuân, Bắc Từ Liêm, HN</t>
  </si>
  <si>
    <t>47 Tân Xuân,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</si>
  <si>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</si>
  <si>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</si>
  <si>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</si>
  <si>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Tmart01036</t>
  </si>
  <si>
    <t>CÔNG TY CỔ PHẦN T - MARTSTORES 56. TM02-N03T5 khu ngoại giao đoàn</t>
  </si>
  <si>
    <t>56. TM02-N03T5 khu ngoại giao đoàn, P.Xuân Tảo, Bắc Từ Liêm, HN</t>
  </si>
  <si>
    <t>Tmart01032</t>
  </si>
  <si>
    <t>CÔNG TY CỔ PHẦN T - MARTSTORES 52. Quầy Vĩnh Quỳnh</t>
  </si>
  <si>
    <t>Xóm 2, Thôn Quỳnh Đô, Xã Vĩnh Quỳnh, Huyện Thanh Trì, HN</t>
  </si>
  <si>
    <t>Tmart01029</t>
  </si>
  <si>
    <t>CÔNG TY CỔ PHẦN T - MARTSTORES 49. Nơ 6A, Linh Đàm</t>
  </si>
  <si>
    <t>Nơ 6A, Bán đảo Linh Đàm, Phường Hoàng Liệt, Quận Hoàng Mai,HN</t>
  </si>
  <si>
    <t>Tmart01027</t>
  </si>
  <si>
    <t>CÔNG TY CỔ PHẦN T - MARTSTORES 47. Quầy 69 Phố Xốm</t>
  </si>
  <si>
    <t>Số 69 phố Xốm, Phường Phú Lãm, Quận Hà Đông, Hà Nội</t>
  </si>
  <si>
    <t>Tmart01025</t>
  </si>
  <si>
    <t>CÔNG TY CỔ PHẦN T - MARTSTORES 45. Quầy 20 Đức Diễn</t>
  </si>
  <si>
    <t>20 Đức Diễn, Bắc Từ Liêm, HN</t>
  </si>
  <si>
    <t>Tmart01023</t>
  </si>
  <si>
    <t>CÔNG TY CỔ PHẦN T - MARTSTORES 00. Quầy 39 Cầu Diễn</t>
  </si>
  <si>
    <t>39 Cầu Diễn, Bắc Từ Liêm, HN</t>
  </si>
  <si>
    <t>Tmart01021</t>
  </si>
  <si>
    <t>CÔNG TY CỔ PHẦN T - MARTSTORES 42. Quầy Ecolife, 58 Tố Hữu</t>
  </si>
  <si>
    <t>Tòa Ecolife Capital, 58 Tố Hữu, Nam Từ Liêm, Hà Nội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</si>
  <si>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</si>
  <si>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</si>
  <si>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</si>
  <si>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Tmart01017</t>
  </si>
  <si>
    <t>CÔNG TY CỔ PHẦN T - MARTSTORES 39. Quầy 112 Âu Cơ</t>
  </si>
  <si>
    <t>112 Âu Cơ, Tây Hồ,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</si>
  <si>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</si>
  <si>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</si>
  <si>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</si>
  <si>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</si>
  <si>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</si>
  <si>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</si>
  <si>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</si>
  <si>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</si>
  <si>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</si>
  <si>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Tmart01003</t>
  </si>
  <si>
    <t>CÔNG TY CỔ PHẦN T - MARTSTORES</t>
  </si>
  <si>
    <t>Căn 06+07 tòa C2A chung cư Ecohome2, đường tân xuân, phường đông ngạc, quận bắc từ liêm, HN</t>
  </si>
  <si>
    <t>Tmart01001</t>
  </si>
  <si>
    <t>CÔNG TY CỔ PHẦN T - MARTSTORES 29. Quầy tòa K-KĐT Dương Nội</t>
  </si>
  <si>
    <t>Tầng 1, tòa K - cụm HJK - KĐT The Spark Dương Nội, Hà Đông, HN</t>
  </si>
  <si>
    <t>Tmart01000</t>
  </si>
  <si>
    <t>CÔNG TY CỔ PHẦN T - MARTSTORES 28. Quầy 485 Vũ Tông Phan</t>
  </si>
  <si>
    <t>485 Vũ Tông Phan, Thanh Xuân, Hà Nội</t>
  </si>
  <si>
    <t>Tmart00999</t>
  </si>
  <si>
    <t>CÔNG TY CỔ PHẦN T - MARTSTORES 27. Quầy 62 Thanh Liệt (658 Kim Giang mới)</t>
  </si>
  <si>
    <t>Số 658 Kim Giang, Xã Thanh Trì, Huyện Thanh Trì, Hà Nội.</t>
  </si>
  <si>
    <t>Tmart00995</t>
  </si>
  <si>
    <t>CÔNG TY CỔ PHẦN T - MARTSTORES 25. Quầy CT2 - KĐT Xala</t>
  </si>
  <si>
    <t>Tầng 1 tòa CT2, KĐT Xala, Hà Đông, HN</t>
  </si>
  <si>
    <t>Tmart00994</t>
  </si>
  <si>
    <t>CÔNG TY CỔ PHẦN T - MARTSTORES 24. Quầy Victory Thăng Long</t>
  </si>
  <si>
    <t>Tòa T1 Victory Thăng Long, An Khánh, Hoài Đức,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</si>
  <si>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</si>
  <si>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</si>
  <si>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</si>
  <si>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Tmart00992</t>
  </si>
  <si>
    <t>CÔNG TY CỔ PHẦN T - MARTSTORES 22. Quầy CT3 KĐT Văn Khê</t>
  </si>
  <si>
    <t>Tầng 1, Tòa nhà CT3 khu đô thị Văn Khê, Hà Đông, Hà Nội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</si>
  <si>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</si>
  <si>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</si>
  <si>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</si>
  <si>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Tmart00988</t>
  </si>
  <si>
    <t>CÔNG TY CỔ PHẦN T - MARTSTORES 19. Quầy Resco Cổ Nhuế</t>
  </si>
  <si>
    <t>Tầng 1, nhà OTC1, KĐT Resco Cổ Nhuế 2, Từ Liêm, HN</t>
  </si>
  <si>
    <t>Tmart00984</t>
  </si>
  <si>
    <t>CÔNG TY CỔ PHẦN T - MARTSTORES 17. Quầy 184 Đại Từ</t>
  </si>
  <si>
    <t>184 Đại Từ, Phường Đại Kim, Quận Hoàng Mai, HN</t>
  </si>
  <si>
    <t>Tmart00983</t>
  </si>
  <si>
    <t>CÔNG TY CỔ PHẦN T - MARTSTORES 16. Quầy Xala, tòa nhà Hemisco, Xala</t>
  </si>
  <si>
    <t>Tầng 1 tòa nhà Hemisco, KĐT Xala, Phúc La, Hà Đông, HN</t>
  </si>
  <si>
    <t>Tmart00980</t>
  </si>
  <si>
    <t>CÔNG TY CỔ PHẦN T - MARTSTORES 15. Quầy 9B Nguyễn Cảnh Dị-KĐT Đại Kim</t>
  </si>
  <si>
    <t>9B Nguyễn Cảnh Dị, Đại Kim, Hoàng Mai, Hà Nội</t>
  </si>
  <si>
    <t>Tmart00928</t>
  </si>
  <si>
    <t>CÔNG TY CỔ PHẦN T - MARTSTORES 12. Quầy CT12B Kim Văn - Kim Lũ</t>
  </si>
  <si>
    <t>Tầng 1 , CT12B ĐTM Kim Văn - Kim Lũ, Hoàng Mai, HN</t>
  </si>
  <si>
    <t>Tmart00722</t>
  </si>
  <si>
    <t>CÔNG TY CỔ PHẦN T - MARTSTORES 09. Quầy Sóc Sơn</t>
  </si>
  <si>
    <t>Tòa nhà Thuần Mão ĐTM Sóc Sơn, HN</t>
  </si>
  <si>
    <t>Tmart00628</t>
  </si>
  <si>
    <t>CÔNG TY CỔ PHẦN T - MARTSTORES 03. Quầy 274 Khương Đình</t>
  </si>
  <si>
    <t>274 Khương Đình, Thanh xuân, HN</t>
  </si>
  <si>
    <t>Tmart00619</t>
  </si>
  <si>
    <t>CÔNG TY CỔ PHẦN T - MARTSTORES 04. Quầy N3B2 Trần Bình</t>
  </si>
  <si>
    <t>N3B2 Trần Bình, Từ Liêm, HN ( Cổng làng hoa Phú Mỹ )</t>
  </si>
  <si>
    <t>Tmart00357</t>
  </si>
  <si>
    <t>CÔNG TY CỔ PHẦN T - MARTSTORES 01. Quầy 72 Lĩnh Nam</t>
  </si>
  <si>
    <t>72 Lĩnh Nam, Hoàng Mai, HN</t>
  </si>
  <si>
    <t>TMART</t>
  </si>
  <si>
    <t>Số 6 Biệt thự 2, bán đảo Linh Đàm, Phường Hoàng Liệt, Quận Hoàng Mai, Thành phố Hà Nội, Việt Nam</t>
  </si>
  <si>
    <t>TINTIN</t>
  </si>
  <si>
    <t>CÔNG TY TNHH SIÊU THỊ TIN TIN</t>
  </si>
  <si>
    <t>A1-00.02 Phan Chu Trinh, Phường Hiệp Phú, Thành phố Thủ Đức, Thành phố Hồ Chí Minh, Việt Nam</t>
  </si>
  <si>
    <t>MIENBAC; 9%</t>
  </si>
  <si>
    <t>0103973610</t>
  </si>
  <si>
    <t>tikiMFTBI</t>
  </si>
  <si>
    <t>TI KI Kho MFTBI</t>
  </si>
  <si>
    <t>367/F370 ĐƯỜNG BẠCH ĐẰNG, P.2, Q.Tân Bình, HCM</t>
  </si>
  <si>
    <t>0316961345</t>
  </si>
  <si>
    <t>tikiMFLBI</t>
  </si>
  <si>
    <t>TI KI kho MFLBI</t>
  </si>
  <si>
    <t>Số 3-5 Nguyễn Văn Linh, Gia Thụy, Long Biên, Hà Nội</t>
  </si>
  <si>
    <t>MIENNAM; 3%</t>
  </si>
  <si>
    <t>tikiMFHDO</t>
  </si>
  <si>
    <t>TI KI kho MFHDO</t>
  </si>
  <si>
    <t>Kho dệt 19/05. Ngõ 250/80 đường Phan Trọng Tuệ, xã Thanh Liệt, huyện Thanh Trì, HN</t>
  </si>
  <si>
    <t>tikiMFBTA</t>
  </si>
  <si>
    <t>TI KI Kho MFBTA</t>
  </si>
  <si>
    <t>Lô 6-1A , CỤM 6, ĐƯỜNG M1, KCN TÂN BÌNH MỞ RỘNG, P. BÌNH HƯNG HÒA, Q. BÌNH TÂN, TP.HCM</t>
  </si>
  <si>
    <t>tikiIMFD7</t>
  </si>
  <si>
    <t>TI KI Kho MFD7</t>
  </si>
  <si>
    <t>890 Đào Trí, P.Phú Thuận, Q.7, HCM</t>
  </si>
  <si>
    <t>tikiIMFD10</t>
  </si>
  <si>
    <t>TI KI Kho MFD10</t>
  </si>
  <si>
    <t>16A Lê Hồng Phong, Phường 12, Quận 10</t>
  </si>
  <si>
    <t>TIKI</t>
  </si>
  <si>
    <t>CÔNG TY TNHH MỘT THÀNH VIÊN THƯƠNG MẠI TI KI</t>
  </si>
  <si>
    <t>52 út Tịch, Phường 4, Quận Tân Bình, Thành phố Hồ Chí Minh, Việt Nam</t>
  </si>
  <si>
    <t>TIENGIANGSAIGON</t>
  </si>
  <si>
    <t>CÔNG TY TNHH TMDV TIỀN GIANG - SÀI GÒN</t>
  </si>
  <si>
    <t>Số 35 Ấp Bắc, P.5, TP.Mỹ Tho, Tỉnh Tiền Giang</t>
  </si>
  <si>
    <t>0312388363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</si>
  <si>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</si>
  <si>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</si>
  <si>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</si>
  <si>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COOP; MIENNAM</t>
  </si>
  <si>
    <t>1200582156</t>
  </si>
  <si>
    <t>THULOC</t>
  </si>
  <si>
    <t>CÔNG TY TNHH THƯƠNG MẠI THU LỘC</t>
  </si>
  <si>
    <t>272 Phan Văn Khỏe, Ấp 1, Xã Đạo Thạnh, Thành phố Mỹ Tho, Tỉnh Tiền Giang, Việt Nam</t>
  </si>
  <si>
    <t>0105390614</t>
  </si>
  <si>
    <t>THUHANGFOOD</t>
  </si>
  <si>
    <t>Công Ty Cổ Phần Thu Hằng Food Việt Nam</t>
  </si>
  <si>
    <t>Số 306, Tổ 1, Phố Phú Viên, Phường Bồ Đề, Quận Long Biên, Thành Phố Hà Nội, Việt Nam</t>
  </si>
  <si>
    <t>1201623454</t>
  </si>
  <si>
    <t>THUEHAIPHONG</t>
  </si>
  <si>
    <t>Cục Thuế Hải Phòng</t>
  </si>
  <si>
    <t>Phòng Tài Chính - Kế Hoạch Quận Hải An - Điểm Thu Phí Số 9</t>
  </si>
  <si>
    <t>2%</t>
  </si>
  <si>
    <t>0108501717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</si>
  <si>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</si>
  <si>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</si>
  <si>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</si>
  <si>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0200970118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</si>
  <si>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</si>
  <si>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</si>
  <si>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</si>
  <si>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</si>
  <si>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THEGIOISUA-BINHPHUOC</t>
  </si>
  <si>
    <t>HỆ THỐNG THẾ GIỚI SỮA</t>
  </si>
  <si>
    <t>SỐ 6, ĐƯỜNG D20, PHƯỜNG TÂN BÌNH, TP. ĐỒNG XOÀI, BP.</t>
  </si>
  <si>
    <t>3703098033</t>
  </si>
  <si>
    <t>THANHNGHIA</t>
  </si>
  <si>
    <t>SIÊU THỊ QUÃNG NGÃI -DNTN SÁCH THÀNH NGHĨA</t>
  </si>
  <si>
    <t>70 ĐẠI LỘ HÙNG VƯƠNG -TP QUÃNG NGÃI -TỈNH QUÃNG NGÃI</t>
  </si>
  <si>
    <t>8111796367</t>
  </si>
  <si>
    <t>THAISUA</t>
  </si>
  <si>
    <t>Hộ Kinh Doanh Anh Em Nhà Sóc</t>
  </si>
  <si>
    <t>557 Điện Biên Phủ, Phường 1, Quận 3, Tp. Hồ Chí Minh</t>
  </si>
  <si>
    <t>0302840460</t>
  </si>
  <si>
    <t>THAIHUNGLONG</t>
  </si>
  <si>
    <t>CÔNG TY TNHH XUẤT NHẬP KHẨU THÁI HƯNG LONG</t>
  </si>
  <si>
    <t>Nhà ông Cải, thôn Phương La, Xã Thái Phương, Huyện Hưng Hà, Tỉnh Thái Bình, Việt Nam</t>
  </si>
  <si>
    <t>0305378068</t>
  </si>
  <si>
    <t>terra002</t>
  </si>
  <si>
    <t xml:space="preserve">Công Ty Cổ phần thương mại TERRA </t>
  </si>
  <si>
    <t xml:space="preserve">tòa A2 chung cư An bình , phường cổ nhuế , Bắc Từ Liêm , TP.HN </t>
  </si>
  <si>
    <t>terra001</t>
  </si>
  <si>
    <t xml:space="preserve">Terra mart- tòa Kosmo -Xuân La - Tây Hồ -Hà Nội </t>
  </si>
  <si>
    <t>TANMAP</t>
  </si>
  <si>
    <t>CÔNG TY CP THƯƠNG MẠI TẤN MẬP</t>
  </si>
  <si>
    <t>373 TÂN SƠN NHÌ, P.TÂN THÀNH, Q.TÂN PHÚ, HCM</t>
  </si>
  <si>
    <t>1001124063</t>
  </si>
  <si>
    <t>SUATHAO-Q3</t>
  </si>
  <si>
    <t>CÔNG TY TNHH PHÁT TRIỂN THƯƠNG MẠI HƯƠNG THỊ</t>
  </si>
  <si>
    <t>210 Bis/8 Nguyễn Trãi, Phường Phạm Ngũ Lão, Quận 1, Tp. Hồ Chí Minh</t>
  </si>
  <si>
    <t>0311845458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</si>
  <si>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</si>
  <si>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</si>
  <si>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</si>
  <si>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0315293222</t>
  </si>
  <si>
    <t>SUAHANHTANPHU</t>
  </si>
  <si>
    <t>PHẠM TRÍ HÙNG (CHÔM CHÔM C O R N E R)</t>
  </si>
  <si>
    <t>Số 187, đường 30/4, KP1, Thị trấn Dương Đông, Huyện Phú Quốc, Kiên Giang, Việt Nam</t>
  </si>
  <si>
    <t>0314408199</t>
  </si>
  <si>
    <t>STTHANHCONG</t>
  </si>
  <si>
    <t>Công Ty Cổ Phần Đạt Phát Hà Nội</t>
  </si>
  <si>
    <t xml:space="preserve"> Số 1 Ngõ 1, Đường Huỳnh Văn Nghệ, Phường Phúc đồng' Quận Long Biên, TP. HN</t>
  </si>
  <si>
    <t>stchohay</t>
  </si>
  <si>
    <t xml:space="preserve">siêu thị chợ hay , cửa đông chợ quán toan , hồng bàng , hải phòng </t>
  </si>
  <si>
    <t>STARMART</t>
  </si>
  <si>
    <t>Starmart 140 Giảng Võ</t>
  </si>
  <si>
    <t>Starmart Số 5 Ngõ 140 Giảng Võ, Quận Ba Đình, Tp. Hà Nội</t>
  </si>
  <si>
    <t>1702125474</t>
  </si>
  <si>
    <t>SONGTRA</t>
  </si>
  <si>
    <t>CÔNG TY TNHH TM SÔNG TRÀ</t>
  </si>
  <si>
    <t>35-37 Bến Chương Dương, P.Nguyễn Thái Bình, Quận 1, TP.HCM.</t>
  </si>
  <si>
    <t>songnguyen0001</t>
  </si>
  <si>
    <t>Cty Song Nguyễn. Cửa hàng Đặng Thùy Trâm</t>
  </si>
  <si>
    <t>25 Đường Đặng Thùy Trâm, Phường 13, Quận Bình Thạnh, HCM</t>
  </si>
  <si>
    <t>0300952560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</si>
  <si>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</si>
  <si>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</si>
  <si>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</si>
  <si>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</si>
  <si>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</si>
  <si>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</si>
  <si>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0315557299</t>
  </si>
  <si>
    <t>SONGNGOC</t>
  </si>
  <si>
    <t>CÔNG TY TNHH MTV SONG NGỌC</t>
  </si>
  <si>
    <t>144/8C Hưng Phú, Phường 8, Quận 8, Thành phố Hồ Chí Minh, Việt Nam</t>
  </si>
  <si>
    <t>0314420615-001</t>
  </si>
  <si>
    <t>Số dòng = 359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</si>
  <si>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</si>
  <si>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</si>
  <si>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</si>
  <si>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0314420615</t>
  </si>
  <si>
    <t>smart0005</t>
  </si>
  <si>
    <t>Sunshine Mart Dương Văn Bé, Hoàng Mai</t>
  </si>
  <si>
    <t>Đ.Dương Văn Bé, tầng 1 tòa H3 Shunshine Garden, Mai Động, Hoàng Mai, HN</t>
  </si>
  <si>
    <t>0108631201</t>
  </si>
  <si>
    <t>smart0004</t>
  </si>
  <si>
    <t>Sunshine Mart Lĩnh Nam, Hoàng Mai</t>
  </si>
  <si>
    <t>Ngõ 13, Lĩnh Nam, Mai Động, Hoàng Mai, HN</t>
  </si>
  <si>
    <t>smart0003</t>
  </si>
  <si>
    <t>Sunshine Mart Center</t>
  </si>
  <si>
    <t>Tầng 1 Tòa Sunshine Center, số 16 đường Phạm Hùng, Phường Mỹ Đình 2, Quận Nam Từ Liêm, HN</t>
  </si>
  <si>
    <t>smart0002</t>
  </si>
  <si>
    <t>Sunshine Mart Bắc Từ Liêm</t>
  </si>
  <si>
    <t>Tầng 1, tòa S3 Sunshine city, KĐT Nam Thăng Long, P.Đông Ngạc, Q.Bắc Từ Liêm, HN</t>
  </si>
  <si>
    <t>smart0001</t>
  </si>
  <si>
    <t>Sunshine Mart Tây Hồ</t>
  </si>
  <si>
    <t>Tầng 1 tòa R2, KĐT Nam Thăng Long, Phú Thượng, Q.Tây Hồ, HN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</si>
  <si>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</si>
  <si>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</si>
  <si>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</si>
  <si>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SINHHASUA</t>
  </si>
  <si>
    <t>CÔNG TY TNHH ĐẦU TƯ THƯƠNG MẠI DỊCH VỤ SINH HÀ</t>
  </si>
  <si>
    <t>576/30 QUANG TRUNG, PHƯỜNG 11, QUẬN GÒ VẤP, THÀNH PHỐ HỒ CHÍ MINH, VIỆT NAM</t>
  </si>
  <si>
    <t>0109334554</t>
  </si>
  <si>
    <t>SIMPLYMART</t>
  </si>
  <si>
    <t>CÔNG TY TNHH INTERNATIONAL SIMPLY MART</t>
  </si>
  <si>
    <t>240 TRẦN BÌNH TRỌNG, PHƯỜNG 4, QUẬN 5, TP.HCM</t>
  </si>
  <si>
    <t>0317161101</t>
  </si>
  <si>
    <t>SIMPLYGOVAP</t>
  </si>
  <si>
    <t>Chi Nhánh Công Ty TNHH International Simply Mart</t>
  </si>
  <si>
    <t>359 Phạm Văn Chiêu, Phường 14, Quận Gò Vấp, TP.HCM</t>
  </si>
  <si>
    <t>0312774383</t>
  </si>
  <si>
    <t>SIEUVIET</t>
  </si>
  <si>
    <t>CÔNG TY CỔ PHẦN NGUỒN NHÂN LỰC SIÊU VIỆT</t>
  </si>
  <si>
    <t>111D Lý Chính Thắng, Phường 07, Quận 3, TP Hồ Chí Minh</t>
  </si>
  <si>
    <t>0312774383001</t>
  </si>
  <si>
    <t>SIEUTHITHANHNGHIA</t>
  </si>
  <si>
    <t>Siêu thị Quảng Ngãi-CN DNTN sách Thành Nghĩa</t>
  </si>
  <si>
    <t>70 Hùng Vương, TP Quảng Ngãi, Tỉnh Quảng Ngãi</t>
  </si>
  <si>
    <t>0303452460</t>
  </si>
  <si>
    <t>SIBAFOOD</t>
  </si>
  <si>
    <t>CÔNG TY CỔ PHẦN SIBA FOOP VIỆT NAM TẠI HÀ NỘI</t>
  </si>
  <si>
    <t>Tầng 12A, Tòa nhà Diamond Flower, KĐT mới N1, Số 48, đường Lê Văn Lương, Phường Nhân Chính, Quận Thanh Xuân, Thành Phố Hà nội, Việt Nam</t>
  </si>
  <si>
    <t>0302840460-003</t>
  </si>
  <si>
    <t>siba0015</t>
  </si>
  <si>
    <t xml:space="preserve">S -Khu nhà ở Hi Brand , KĐT mới văn phú  , la khê , hà đông </t>
  </si>
  <si>
    <t>siba0014</t>
  </si>
  <si>
    <t xml:space="preserve">LK! -Số 50 Máng nước , xã An Đồng , Huyện An Dương , Hải Phòng </t>
  </si>
  <si>
    <t>siba0013</t>
  </si>
  <si>
    <t>sibafood 79 Ngọc Hồi</t>
  </si>
  <si>
    <t>CC Rose Town 79 Ngọc Hồi, Phường Hoàng Liệt, Hoàng Mai, TP. Hà Nội</t>
  </si>
  <si>
    <t>siba0012</t>
  </si>
  <si>
    <t>sibafood 84 Chùa Láng</t>
  </si>
  <si>
    <t xml:space="preserve"> Số 2A, ngõ 84 Chùa láng, Quận Đống Đa, TP. HÀ Nội</t>
  </si>
  <si>
    <t>siba0011</t>
  </si>
  <si>
    <t>CHI NHÁNH CÔNG TY CỔ PHẦN SIBA FOOD VIỆT NAM TẠI HÀ NỘI</t>
  </si>
  <si>
    <t>số 12A, Khu BH 03, Ô số 13 Lô OTM-7, Khu Đô Thị Vinhomes Imperia, Phường Thượng Lý, Quận Hồng Bàng, TP. Hải Phòng</t>
  </si>
  <si>
    <t>siba0010</t>
  </si>
  <si>
    <t>Sibafood Ocean Park II</t>
  </si>
  <si>
    <t>Gian hàng TM 01SH20, S1.6 (L27M), B3-CT01-3, khu đô thị Gia Lâm - Vinhomes Ocean Park, Xã Đa Tốn, huyện Gia Lâm, Hà Nội</t>
  </si>
  <si>
    <t>0316625505-001</t>
  </si>
  <si>
    <t>siba0009</t>
  </si>
  <si>
    <t>Sibafood Hope Residences</t>
  </si>
  <si>
    <t>Sàn thương mại dv số H5-TM11, khu nhà ở xã hội Hope Residence, P.Phúc Đồng, Q.Long Biên, HN</t>
  </si>
  <si>
    <t>MIENBAC;6%</t>
  </si>
  <si>
    <t>siba0008</t>
  </si>
  <si>
    <t>Sibafood AnLand Primium</t>
  </si>
  <si>
    <t>SH HH01B, cc Anland Primium, KĐT mới Dương Nội, P.La Khê, Q.Hà Đông, HN</t>
  </si>
  <si>
    <t>siba0007</t>
  </si>
  <si>
    <t>Sibafood Đông Ngạc, Bắc Từ Liêm</t>
  </si>
  <si>
    <t>SH17 khu Ecohome 3, P.Đông Ngạc, Q.Bắc Từ Liêm, HN</t>
  </si>
  <si>
    <t>siba0006</t>
  </si>
  <si>
    <t>Sibafood CC Xuân Đỉnh, Bắc Từ Liêm</t>
  </si>
  <si>
    <t>CC C2 Xuân Đỉnh, số 1 Đỗ Nhuận, Xuân Đỉnh, Q.Bắc Từ Liêm, HN</t>
  </si>
  <si>
    <t>siba0005</t>
  </si>
  <si>
    <t>Sibafood Thăng Long Capital</t>
  </si>
  <si>
    <t>Tầng 1 tòa T3 Thăng Long Capital, Xã An Khánh, huyện Hoài Đức, HN</t>
  </si>
  <si>
    <t>siba0004</t>
  </si>
  <si>
    <t>Sibafood  Vinhome Ocean Park</t>
  </si>
  <si>
    <t>Gian hàng TM 01S01 tòa R1.05, khu đô thị Vinhome Ocean Park, Thị Trấn Trâu Qùy, huyện Gia Lâm, Hà Nội</t>
  </si>
  <si>
    <t>siba0003</t>
  </si>
  <si>
    <t>Sibafood  INPERIA SKY GARDEN</t>
  </si>
  <si>
    <t>B15+B16 TÒA INPERIA SKY GARDEN 423 MINH KHAI, PHƯỜNG VĨNH TUY, QUẬN HAI BÀ TRƯNG, TP HÀ NỘI</t>
  </si>
  <si>
    <t>siba0002</t>
  </si>
  <si>
    <t>Sibafood Thăng Long Victory</t>
  </si>
  <si>
    <t>khu ĐT An Khánh, huyện Hoài Đức, HN</t>
  </si>
  <si>
    <t>siba0001</t>
  </si>
  <si>
    <t>Sibafood Vinhomes Green Bay, Mễ Trì</t>
  </si>
  <si>
    <t>G1, Vinhomes Green Bay, Mễ Trì, Nam Từ Liêm, HN</t>
  </si>
  <si>
    <t>SIBA</t>
  </si>
  <si>
    <t>Tầng 12A, toà nhà Diamond Flower, Khu đô thị mới N1, số 48, đường Lê Văn Lương, Phường Nhân Chính, Quận Thanh Xuân, Thành phố Hà Nội, Việt Nam</t>
  </si>
  <si>
    <t>shinsen0004</t>
  </si>
  <si>
    <t>Shinsen Cửa Hàng Ngô Quyền</t>
  </si>
  <si>
    <t>52 Ngô Quyền, Q.9, HCM</t>
  </si>
  <si>
    <t>6%; MIENBAC</t>
  </si>
  <si>
    <t>shinsen0003</t>
  </si>
  <si>
    <t>Shinsen Cửa Hàng Phạm Viết Chánh</t>
  </si>
  <si>
    <t>Bình Thạnh , HCM</t>
  </si>
  <si>
    <t>shinsen0002</t>
  </si>
  <si>
    <t>Shinsen Cửa Hàng Nguyễn Văn Đậu</t>
  </si>
  <si>
    <t>Phú Nhuận, HCM</t>
  </si>
  <si>
    <t>shinsen0001</t>
  </si>
  <si>
    <t>Shinsen Cửa Hàng Nguyễn Văn Công</t>
  </si>
  <si>
    <t>Gò Vấp, HCM</t>
  </si>
  <si>
    <t>SHINSEN</t>
  </si>
  <si>
    <t>CÔNG TY CỔ PHẦN SHINSEN GROUP</t>
  </si>
  <si>
    <t>76D Phạm Viết Chánh, Phường 19, Quận Bình Thạnh, Thành phố Hồ Chí Minh, Việt Nam</t>
  </si>
  <si>
    <t>SGMART</t>
  </si>
  <si>
    <t>CÔNG TY TNHH SAIGON MART</t>
  </si>
  <si>
    <t>Số 0.03 Chung cư Flora Mizuki -CC1-A; ấp 3A, Xã Bình Hưng, Huyện Bình Chánh, Thành phố Hồ Chí Minh, Việt Nam</t>
  </si>
  <si>
    <t>0316904121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</si>
  <si>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</si>
  <si>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</si>
  <si>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</si>
  <si>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0317207074</t>
  </si>
  <si>
    <t>SEVEN</t>
  </si>
  <si>
    <t>CÔNG TY CỔ PHẦN  SEVEN SYSTEM VIỆT NAM</t>
  </si>
  <si>
    <t>412 Nguyễn Thị Minh Khai, Phường 5, Quận 3, Thành phố Hồ Chí Minh, Việt Nam</t>
  </si>
  <si>
    <t>0313330856-002</t>
  </si>
  <si>
    <t>SE7VENHA</t>
  </si>
  <si>
    <t>Công Ty Cổ Phần Thương Mại Và Dịch Vụ Se7ven Việt Nam</t>
  </si>
  <si>
    <t>Số 26, Ngõ 25, Bùi Huy Ích, Phường Hoàng Liệt, Quận Hoàng Mai, Hà Nội</t>
  </si>
  <si>
    <t>0313330856</t>
  </si>
  <si>
    <t>SBF</t>
  </si>
  <si>
    <t>0106845649</t>
  </si>
  <si>
    <t>satra0555</t>
  </si>
  <si>
    <t>Satrafoods 555 Tỉnh Lộ 7</t>
  </si>
  <si>
    <t>555 Tỉnh Lộ 7, Ấp Mỹ khánh B, Xã Thái Mỹ, Củ Chi</t>
  </si>
  <si>
    <t>satra0400</t>
  </si>
  <si>
    <t>Satrafoods 195/9 Xô Viết Nghệ Tĩnh</t>
  </si>
  <si>
    <t>195/9 XVNT, P.17, Q.Bình Thạnh, HCM</t>
  </si>
  <si>
    <t>SATRA; MIENNAM</t>
  </si>
  <si>
    <t>satra0367</t>
  </si>
  <si>
    <t>Satrafoods 367A Phan Văn Trị</t>
  </si>
  <si>
    <t>367A Phan Văn Trị, Phường 11, Quận Bình Thạnh, TP. Hồ Chí Minh</t>
  </si>
  <si>
    <t>satra0301</t>
  </si>
  <si>
    <t>Satrafoods 47 Nguyên Hồng</t>
  </si>
  <si>
    <t>47 Nguyên Hồng, P.11, Q.Bình Thạnh, HCM</t>
  </si>
  <si>
    <t>SATRA;MIENNAM</t>
  </si>
  <si>
    <t>satra0300</t>
  </si>
  <si>
    <t>Satrafoods 32 Nguyễn Thị Kiểu</t>
  </si>
  <si>
    <t>32 Nguyễn Thị Kiểu, P.Hiệp Thành, Q.12</t>
  </si>
  <si>
    <t>SATRA-027</t>
  </si>
  <si>
    <t>Trung Tâm Thương Mại Satra Củ Chi</t>
  </si>
  <si>
    <t>1239 Tỉnh Lộ 8, Ấp Thạnh An, Xã Trung An, Huyện Củ Chi, Thành phố Hồ Chí Minh, Việt Nam</t>
  </si>
  <si>
    <t>SATRA-025</t>
  </si>
  <si>
    <t>TRUNG TÂM ĐIỀU HÀNH SATRAFOODS</t>
  </si>
  <si>
    <t>455 Võ Văn Tần, Phường 05, Quận 3, Thành phố Hồ Chí Minh, Việt Nam</t>
  </si>
  <si>
    <t>MIENNAM; SATRA</t>
  </si>
  <si>
    <t>0300100037-027</t>
  </si>
  <si>
    <t>SATRA-023</t>
  </si>
  <si>
    <t>TRUNG TÂM PHÂN PHỐI SATRA</t>
  </si>
  <si>
    <t>204-206 Lê Thánh Tôn, Phường Bến Thành, Quận 1, TP. Hồ Chí Minh</t>
  </si>
  <si>
    <t>0300100037-025</t>
  </si>
  <si>
    <t>satra0215</t>
  </si>
  <si>
    <t>Satrafoods 260 TRẦN NÃO</t>
  </si>
  <si>
    <t>260 Trần Não, KP2, P.An Khánh, Tp.Thủ Đức, HCM</t>
  </si>
  <si>
    <t>0300100037-023</t>
  </si>
  <si>
    <t>satra0214</t>
  </si>
  <si>
    <t>Satrafoods ĐƯỜNG 8 - 2</t>
  </si>
  <si>
    <t>23 Đường 8, KP3, P.Linh Trung, Q.Thủ Đức</t>
  </si>
  <si>
    <t>satra0213</t>
  </si>
  <si>
    <t>Satrafoods TỈNH LỘ 43</t>
  </si>
  <si>
    <t>740 Tỉnh Lộ 43, Khu phố 3, P.Bình Chiểu, Q.Thủ Đức</t>
  </si>
  <si>
    <t>satra0212</t>
  </si>
  <si>
    <t>Satrafoods HIỆP BÌNH</t>
  </si>
  <si>
    <t>187 Hiệp Bình, KP7, P.Hiệp Bình Chánh, Q.Thủ Đức</t>
  </si>
  <si>
    <t>satra0211</t>
  </si>
  <si>
    <t>Satrafoods 244 Lê Thị Hoa</t>
  </si>
  <si>
    <t>244 Lê Thị Hoa, KP5, P.Bình Chiểu, Q.Thủ Đức</t>
  </si>
  <si>
    <t>satra0210</t>
  </si>
  <si>
    <t>Satrafoods 11 Đường số 6</t>
  </si>
  <si>
    <t>11 Đường số 6, KP 3, P.Linh Trung, Q.Thủ Đức</t>
  </si>
  <si>
    <t>satra0209</t>
  </si>
  <si>
    <t>Satrafoods N23 Khu nhà ở Vạn Phúc 1</t>
  </si>
  <si>
    <t>N23, Khu nhà ở Vạn Phúc 1, Quốc Lộ 13, P.Hiệp Bình Phước, Q.Thủ Đức, HCM</t>
  </si>
  <si>
    <t>satra0208</t>
  </si>
  <si>
    <t>Satrafoods TÔ VĨNH DIỆN</t>
  </si>
  <si>
    <t>46 Tô Vĩnh Diện, P.Linh Chiểu, Q.Thủ Đức</t>
  </si>
  <si>
    <t>satra0207</t>
  </si>
  <si>
    <t>Satrafoods 118A Đường số 2</t>
  </si>
  <si>
    <t>118A Đường Số 2, KP9, P.Trường Thọ, Q.Thủ Đức, HCM</t>
  </si>
  <si>
    <t>satra0206</t>
  </si>
  <si>
    <t>Satrafoods ĐƯỜNG SỐ 8</t>
  </si>
  <si>
    <t>36 Đường Số 8, KP1, P.Linh Xuân, Q.Thủ Đức</t>
  </si>
  <si>
    <t>satra0205</t>
  </si>
  <si>
    <t>Satrafoods  ĐƯỜNG SỐ 11</t>
  </si>
  <si>
    <t>65 Đường số 11, KP4, P.Linh Xuân, Q.Thủ Đức</t>
  </si>
  <si>
    <t>satra0204</t>
  </si>
  <si>
    <t>Satrafoods TÔ NGỌC VÂN</t>
  </si>
  <si>
    <t>252 Tô Ngọc Vân, KP 3, P.Linh Đông, Quận Thủ Đức</t>
  </si>
  <si>
    <t>satra0203</t>
  </si>
  <si>
    <t>Satrafoods ĐẶNG VĂN BI</t>
  </si>
  <si>
    <t>64 Đặng Văn Bi, KP 4, P.Bình Thọ, Quận Thủ Đức</t>
  </si>
  <si>
    <t>satra02020</t>
  </si>
  <si>
    <t>Satrafoods 23 Đường Số 8</t>
  </si>
  <si>
    <t>23 đường số 8, P. Linh Trung, TP. Thủ Đức, Tp. HCM</t>
  </si>
  <si>
    <t>satra0202</t>
  </si>
  <si>
    <t>Satrafoods 29 Dân Chủ</t>
  </si>
  <si>
    <t>29 Dân Chủ, P.Bình Thọ, Quận Thủ Đức</t>
  </si>
  <si>
    <t>satra0201</t>
  </si>
  <si>
    <t>Satrafoods ĐƯỜNG SỐ 5</t>
  </si>
  <si>
    <t>16 Đường số 5, P.Linh Xuân, Quận Thủ Đức</t>
  </si>
  <si>
    <t>satra0200</t>
  </si>
  <si>
    <t>Satrafoods 60 Hồ Văn Tư</t>
  </si>
  <si>
    <t>60 Hồ Văn Tư, P.Trường Thọ, Quận Thủ Đức, HCM</t>
  </si>
  <si>
    <t>SATRA-020</t>
  </si>
  <si>
    <t>TTTM Satra đường Phạm Hùng</t>
  </si>
  <si>
    <t>C6/27 Phạm Hùng, Xã Bình Hưng, Huyện Bình Chánh, Thành phố Hồ Chí Minh, Việt Nam</t>
  </si>
  <si>
    <t>satra0199</t>
  </si>
  <si>
    <t>Satrafoods KHA VẠN CÂN</t>
  </si>
  <si>
    <t>1182 Kha Vạn Cân, P.Linh Chiểu, Quận Thủ Đức</t>
  </si>
  <si>
    <t>0300100037-020</t>
  </si>
  <si>
    <t>satra0198</t>
  </si>
  <si>
    <t>Satrafoods LUỸ BÁN BÍCH</t>
  </si>
  <si>
    <t>503 Lũy Bán Bích, P.Phú Thạnh, Q.Tân Phú</t>
  </si>
  <si>
    <t>satra0197</t>
  </si>
  <si>
    <t>Satrafoods THOẠI NGỌC HẦU</t>
  </si>
  <si>
    <t>Số 2 Thoại Ngọc Hầu, P.Hòa Thạnh, Q.Tân Phú</t>
  </si>
  <si>
    <t>satra0196</t>
  </si>
  <si>
    <t>Satrafoods NGUYỄN XUÂN KHOÁT</t>
  </si>
  <si>
    <t>25 Nguyễn Xuân Khoát, P.Tân Thành, Q.Tân Phú</t>
  </si>
  <si>
    <t>satra0195</t>
  </si>
  <si>
    <t>Satrafoods DƯƠNG ĐỨC HIỀN</t>
  </si>
  <si>
    <t>33 Dương Đức Hiền, P.Tây Thạnh, Q.Tân Phú</t>
  </si>
  <si>
    <t>satra0194</t>
  </si>
  <si>
    <t>Satrafoods 78-80 Lê Vĩnh Hòa</t>
  </si>
  <si>
    <t>78 Lê Vĩnh Hòa, P.Phú Thọ Hòa, Q Tân Phú</t>
  </si>
  <si>
    <t>satra0193</t>
  </si>
  <si>
    <t>Satrafoods 121 - 121A Tân Hương</t>
  </si>
  <si>
    <t>121-121A Tân Hương, P.Tân Quý, Quận Tân Phú</t>
  </si>
  <si>
    <t>satra0192</t>
  </si>
  <si>
    <t>Satrafoods VƯỜN LÀI</t>
  </si>
  <si>
    <t>141 Vườn Lài, P.Phú Thọ Hòa, Quận Tân Phú</t>
  </si>
  <si>
    <t>satra0191</t>
  </si>
  <si>
    <t>Satrafoods THẠCH LAM</t>
  </si>
  <si>
    <t>119 Thạch Lam, P.Hiệp Tân, Quận Tân Phú</t>
  </si>
  <si>
    <t>satra0190</t>
  </si>
  <si>
    <t>Satrafoods LÊ TRỌNG TẤN</t>
  </si>
  <si>
    <t>262 Lê Trọng Tấn, P.Tây Thạnh, Quận Tân Phú</t>
  </si>
  <si>
    <t>satra0189</t>
  </si>
  <si>
    <t>Satrafoods TRẦN VĂN QUANG</t>
  </si>
  <si>
    <t>153 Trần Văn Quang, P.10, Q.Tân Bình</t>
  </si>
  <si>
    <t>satra0188</t>
  </si>
  <si>
    <t>Satrafoods TRẦN MAI NINH</t>
  </si>
  <si>
    <t>108/2 Trần Mai Ninh, P.12, Q.Tân Bình</t>
  </si>
  <si>
    <t>satra0187</t>
  </si>
  <si>
    <t>Satrafoods BÀU CÁT 8</t>
  </si>
  <si>
    <t>44 - 46 Bàu Cát 8, P.11, Q.Tân Bình</t>
  </si>
  <si>
    <t>satra0186</t>
  </si>
  <si>
    <t>Satrafoods 296 Phạm Văn Bạch</t>
  </si>
  <si>
    <t>296 Phạm Văn Bạch, Phường 15, Q.Tân Bình</t>
  </si>
  <si>
    <t>satra0185</t>
  </si>
  <si>
    <t>Satrafoods 3 Hoàng Bật Đạt</t>
  </si>
  <si>
    <t>Số 3 Hoàng Bật Đạt, P.15, Q.Tân Bình, HCM</t>
  </si>
  <si>
    <t>satra0184</t>
  </si>
  <si>
    <t>Satrafoods 244 ÂU CƠ</t>
  </si>
  <si>
    <t>244 Âu Cơ, Phường 9, Quận Tân Bình</t>
  </si>
  <si>
    <t>satra0183</t>
  </si>
  <si>
    <t>Satrafoods LẠC LONG QUÂN 2</t>
  </si>
  <si>
    <t>902 Lạc Long Quân, Phường 8, Quận Tân Bình</t>
  </si>
  <si>
    <t>satra0182</t>
  </si>
  <si>
    <t>Satrafoods PHAN HUY ÍCH</t>
  </si>
  <si>
    <t>68 Phan Huy Ích, Phường 15, Quận Tân Bình</t>
  </si>
  <si>
    <t>satra0181</t>
  </si>
  <si>
    <t>Satrafoods 187 Phạm Văn Hai</t>
  </si>
  <si>
    <t>187 Phạm Văn Hai, Phường 5, Quận Tân Bình</t>
  </si>
  <si>
    <t>satra0180</t>
  </si>
  <si>
    <t>Satrafoods 140-142 Thích Quảng Đức</t>
  </si>
  <si>
    <t>140 - 142 Thích Quảng Đức, P.4, Q.Phú Nhuận</t>
  </si>
  <si>
    <t>satra0179</t>
  </si>
  <si>
    <t>Satrafoods 240 Phan Đình Phùng</t>
  </si>
  <si>
    <t>240 Phan Đình Phùng, Phường 1, Quận Phú Nhuận, HCM</t>
  </si>
  <si>
    <t>satra0178</t>
  </si>
  <si>
    <t>Satrafoods 163 Phan Đăng Lưu</t>
  </si>
  <si>
    <t>163 Phan Đăng Lưu, Phường 1, Quận Phú Nhuận, HCM</t>
  </si>
  <si>
    <t>satra0177</t>
  </si>
  <si>
    <t>Satrafoods 136/6A Nguyễn Văn Tạo</t>
  </si>
  <si>
    <t>136/6A Nguyễn Văn Tạo, Ấp 1, Xã Hiệp Phước, Huyện Nhà Bè</t>
  </si>
  <si>
    <t>satra0176</t>
  </si>
  <si>
    <t>Satrafoods LÊ VĂN LƯƠNG 4</t>
  </si>
  <si>
    <t>1234 - 2044 Lê Văn Lương, Ấp 4, Xã Nhơn Đức, Huyện Nhà Bè</t>
  </si>
  <si>
    <t>satra0175</t>
  </si>
  <si>
    <t>Satrafoods HUỲNH TẤN PHÁT 2</t>
  </si>
  <si>
    <t>464 Huỳnh Tấn Phát, Thị trấn Nhà Bè, Huyện Nhà Bè</t>
  </si>
  <si>
    <t>satra0174</t>
  </si>
  <si>
    <t>Satrafoods LÊ VĂN LƯƠNG 3</t>
  </si>
  <si>
    <t>1560/2 Lê Văn Lương, Ấp 2, Xã Nhơn Đức, Huyện Nhà Bè</t>
  </si>
  <si>
    <t>satra0173</t>
  </si>
  <si>
    <t>Satrafoods 1131A-1131B Lê Văn Lương</t>
  </si>
  <si>
    <t>1131A - 1131B Lê Văn Lương, Ấp 3, Xã Phước Kiển, Huyện Nhà Bè</t>
  </si>
  <si>
    <t>satra0172</t>
  </si>
  <si>
    <t>Satrafoods 444 Nguyễn Văn Tạo</t>
  </si>
  <si>
    <t>444 Nguyễn Văn Tạo , Ấp 2, Xã Long Thới, Huyện Nhà Bè</t>
  </si>
  <si>
    <t>satra0171</t>
  </si>
  <si>
    <t>Satrafoods NGUYỄN BÌNH</t>
  </si>
  <si>
    <t>110 Nguyễn Bình, Phú Xuân, Nhà Bè</t>
  </si>
  <si>
    <t>satra0170</t>
  </si>
  <si>
    <t>Satrafoods TRỊNH THỊ MIẾNG</t>
  </si>
  <si>
    <t>109/4E Trịnh Thị Miếng, Ấp Tam Đông, Xã Thới Tam Thôn, Huyện Hóc Môn</t>
  </si>
  <si>
    <t>satra0169</t>
  </si>
  <si>
    <t>Satrafoods 310 Nguyễn Văn Bứa</t>
  </si>
  <si>
    <t>310 Nguyễn Văn Bứa, Ấp 6, Xã Xuân Thới Sơn, Huyện Hóc Môn</t>
  </si>
  <si>
    <t>satra0168</t>
  </si>
  <si>
    <t>Satrafoods QUỐC LỘ 22</t>
  </si>
  <si>
    <t>2/7 Quốc lộ 22, Ấp Dân Thắng 2, Xã Tân Thới Nhì, Huyện Hóc Môn</t>
  </si>
  <si>
    <t>satra0167</t>
  </si>
  <si>
    <t>Satrafoods NGUYỄN THỊ HUÊ</t>
  </si>
  <si>
    <t>31/3B Nguyễn Thị Huê, Ấp Đông Lân, Xã Bà Điểm, Huyện Hóc Môn</t>
  </si>
  <si>
    <t>satra0166</t>
  </si>
  <si>
    <t>Satrafoods Số 8 Dương Công Khi</t>
  </si>
  <si>
    <t>8 Dương Công Khi, Ấp Tân Lập, Xã Tân Thới Nhì, H.Hóc Môn</t>
  </si>
  <si>
    <t>satra0165</t>
  </si>
  <si>
    <t>Satrafoods 26/13C Trần Văn Mười</t>
  </si>
  <si>
    <t>16/13C Trần Văn Mười, Ấp Thới Đông 1, Xã Xuân Thới Đông, H.Hóc Môn, HCM</t>
  </si>
  <si>
    <t>satra0164</t>
  </si>
  <si>
    <t>Satrafoods 45T, Ấp 7 Đặng Thúc Vịnh</t>
  </si>
  <si>
    <t>45T Ấp 7, Đặng Thúc Vịnh, Xã Đông Thạnh, Huyện Hóc Môn</t>
  </si>
  <si>
    <t>satra0163</t>
  </si>
  <si>
    <t>Satrafoods 143 Lê Thị Hà</t>
  </si>
  <si>
    <t>143 Lê Thị Hà, Xã Tân Xuân, Huyện Hóc Môn, HCM</t>
  </si>
  <si>
    <t>satra0162</t>
  </si>
  <si>
    <t>Satrafoods NGUYỄN ẢNH THỦ 2</t>
  </si>
  <si>
    <t>31/7 Nguyễn Ảnh Thủ, Ấp Hưng Lân, Xã Bà Điểm, Huyện Hóc Môn</t>
  </si>
  <si>
    <t>satra0161</t>
  </si>
  <si>
    <t>Satrafoods 11/3 Lý Thường Kiệt</t>
  </si>
  <si>
    <t>11/3 Lý Thường Kiệt, KP2, Thị Trấn Hóc Môn, HCM</t>
  </si>
  <si>
    <t>satra0160</t>
  </si>
  <si>
    <t>Satrafoods 97/7D Bà Triệu</t>
  </si>
  <si>
    <t>97/7D Bà Triệu, Thị trấn Hóc Môn, Huyện Hóc Môn</t>
  </si>
  <si>
    <t>satra0159</t>
  </si>
  <si>
    <t>Satrafoods 405/10 Thống Nhất</t>
  </si>
  <si>
    <t>405/10 Thống Nhất, P.11, Q.Gò Vấp</t>
  </si>
  <si>
    <t>satra0158</t>
  </si>
  <si>
    <t>Satrafoods QUANG TRUNG 2</t>
  </si>
  <si>
    <t>486 Quang Trung, P.10, Q.Gò Vấp</t>
  </si>
  <si>
    <t>satra0157</t>
  </si>
  <si>
    <t>Satrafoods CÂY TRÂM</t>
  </si>
  <si>
    <t>461 - 463 Đường số 10 (Đường Cây Trâm), P.8 , Q.Gò Vấp</t>
  </si>
  <si>
    <t>satra0156</t>
  </si>
  <si>
    <t>Satrafoods 1333 Phan Văn Trị</t>
  </si>
  <si>
    <t>1333 Phan Văn Trị, P.10, Q.Gò Vấp</t>
  </si>
  <si>
    <t>satra0155</t>
  </si>
  <si>
    <t>Satrafoods PHẠM VĂN CHIÊU</t>
  </si>
  <si>
    <t>96 Phạm Văn Chiêu, Phường 9, Q.Gò Vấp,</t>
  </si>
  <si>
    <t>satra0154</t>
  </si>
  <si>
    <t>Satrafoods 80 Nguyễn Thượng Hiền</t>
  </si>
  <si>
    <t>80 Nguyễn Thượng Hiền, P.1, Q.Gò Vấp</t>
  </si>
  <si>
    <t>satra0153</t>
  </si>
  <si>
    <t>Satrafoods 324 Nguyễn Oanh</t>
  </si>
  <si>
    <t>324 Nguyễn Oanh, Phường 17, Quận Gò Vấp, HCM</t>
  </si>
  <si>
    <t>satra0152</t>
  </si>
  <si>
    <t>Satrafoods LÊ ĐỨC THỌ 2</t>
  </si>
  <si>
    <t>100A Lê Đức Thọ, Phường 7, Quận Gò Vấp</t>
  </si>
  <si>
    <t>satra0151</t>
  </si>
  <si>
    <t>Satrafoods LÊ ĐỨC THỌ</t>
  </si>
  <si>
    <t>247 Lê Đức Thọ, Phường 17, Quận Gò Vấp.</t>
  </si>
  <si>
    <t>satra0150</t>
  </si>
  <si>
    <t>Satrafoods 512 Nguyễn Văn Công</t>
  </si>
  <si>
    <t>512 Nguyễn Văn Công, Phường 3, Quận Gò Vấp</t>
  </si>
  <si>
    <t>satra0149</t>
  </si>
  <si>
    <t>Satrafoods NGUYÊN HỒNG</t>
  </si>
  <si>
    <t>15 Nguyên Hồng, Phường 1, Quận Gò Vấp</t>
  </si>
  <si>
    <t>satra0148</t>
  </si>
  <si>
    <t>Satrafoods 551 Thống Nhất</t>
  </si>
  <si>
    <t>551 Thống Nhất, Phường 16, Quận Gò Vấp, HCM</t>
  </si>
  <si>
    <t>satra0147</t>
  </si>
  <si>
    <t>Satrafoods 492 Lê Văn Thọ</t>
  </si>
  <si>
    <t>492 Lê Văn Thọ, Phường 16, Quận Gò Vấp</t>
  </si>
  <si>
    <t>satra0146</t>
  </si>
  <si>
    <t>Satrafoods 393 Quang Trung</t>
  </si>
  <si>
    <t>393 Quang Trung, Phường 10, Quận Gò Vấp</t>
  </si>
  <si>
    <t>satra0145</t>
  </si>
  <si>
    <t>Satrafoods CỦ CHI 13</t>
  </si>
  <si>
    <t>01 Lê Minh Nhựt , Ấp Tiền, Xã Tân Thông Hội, Huyện Củ Chi</t>
  </si>
  <si>
    <t>satra0144</t>
  </si>
  <si>
    <t>Satrafoods CỦ CHI 12</t>
  </si>
  <si>
    <t>423B, Quốc lộ 22, Ấp Phước Hòa, Xã Phước Hiệp, H.Củ Chi</t>
  </si>
  <si>
    <t>satra0143</t>
  </si>
  <si>
    <t>Satrafoods CỦ CHI 11</t>
  </si>
  <si>
    <t>1614A, Tỉnh lộ 8, Ấp 4, Xã Hòa Phú, H.Củ Chi</t>
  </si>
  <si>
    <t>satra0142</t>
  </si>
  <si>
    <t>Satrafoods 68 Liêu Bình Hương</t>
  </si>
  <si>
    <t>68 Liêu Bình Hương, Xã Tân Thông Hội, Huyện Củ Chi</t>
  </si>
  <si>
    <t>satra0141</t>
  </si>
  <si>
    <t>Satrafoods 728 Tỉnh lộ 8</t>
  </si>
  <si>
    <t>728 Tỉnh Lộ 8, Xã Phước Vĩnh An, H.Củ Chi</t>
  </si>
  <si>
    <t>satra0140</t>
  </si>
  <si>
    <t>Satrafoods CỦ CHI 8</t>
  </si>
  <si>
    <t>37 Nguyễn Văn Ni, KP2, Thị trấn Củ Chi, Huyện Củ Chi</t>
  </si>
  <si>
    <t>satra0139</t>
  </si>
  <si>
    <t>Satrafoods CỦ CHI 7</t>
  </si>
  <si>
    <t>142 Nguyễn Văn Khạ, KP7, Thị trấn Củ Chi, Huyện Củ Chi</t>
  </si>
  <si>
    <t>satra0138</t>
  </si>
  <si>
    <t>Satrafoods 863 Quốc lộ 22</t>
  </si>
  <si>
    <t>863 Quốc Lộ 22, Ấp Chợ, Xã Phước Thạnh, Huyện Củ Chi, HCM</t>
  </si>
  <si>
    <t>satra0137</t>
  </si>
  <si>
    <t>Satrafoods 75A, Nguyễn Văn Khạn, TT Củ Chi</t>
  </si>
  <si>
    <t>75A Nguyễn Văn Khạ, Thị trấn Củ Chi, Huyện Củ Chi</t>
  </si>
  <si>
    <t>satra0136</t>
  </si>
  <si>
    <t>Satrafoods CỦ CHI 4</t>
  </si>
  <si>
    <t>Lô TT1 - 1, Đường D4, KCN Đông Nam, Củ Chi</t>
  </si>
  <si>
    <t>satra0135</t>
  </si>
  <si>
    <t>Satrafoods CỦ CHI 3</t>
  </si>
  <si>
    <t>67 Tỉnh lộ 8, P.Tân Thạnh Tây, Huyện Củ Chi</t>
  </si>
  <si>
    <t>satra0134</t>
  </si>
  <si>
    <t>Satrafoods 199A Tỉnh lộ 8, Thị Trấn Củ Chi</t>
  </si>
  <si>
    <t>199A Tỉnh lộ 8, Thị trấn Củ Chi, Huyện Củ Chi</t>
  </si>
  <si>
    <t>satra0133</t>
  </si>
  <si>
    <t>Satrafoods CỦ CHI</t>
  </si>
  <si>
    <t>328 Hương Lộ 2, Xã Phước Vĩnh An, Huyện Củ Chi</t>
  </si>
  <si>
    <t>satra0132</t>
  </si>
  <si>
    <t>Satrafoods 151/9 Bis, Điện Biên Phủ</t>
  </si>
  <si>
    <t>326/10 Ung Văn Khiêm ( Số cũ 151/9 - 151/9 Bis Điện Biên Phủ), P.25, Q.Bình Thạnh, HCM</t>
  </si>
  <si>
    <t>satra0131</t>
  </si>
  <si>
    <t>Satrafoods 210 Bùi Hữu Nghĩa</t>
  </si>
  <si>
    <t>210 Bùi Hữu Nghĩa, P.2, Q.Bình Thạnh, HCM</t>
  </si>
  <si>
    <t>satra0130</t>
  </si>
  <si>
    <t>Satrafoods PHAN VĂN HÂN</t>
  </si>
  <si>
    <t>112 Phan Văn Hân, P.7, Q.Bình Thạnh</t>
  </si>
  <si>
    <t>satra0129</t>
  </si>
  <si>
    <t>Satrafoods BÌNH LỢI</t>
  </si>
  <si>
    <t>2B Bình Lợi, P.13, Q.Bình Thạnh</t>
  </si>
  <si>
    <t>satra0128</t>
  </si>
  <si>
    <t>Satrafoods NGUYỄN VĂN ĐẬU 2</t>
  </si>
  <si>
    <t>228 Nguyễn Văn Đậu, P.11, Q.Bình Thạnh</t>
  </si>
  <si>
    <t>satra0127</t>
  </si>
  <si>
    <t>Satrafoods ĐINH BỘ LĨNH</t>
  </si>
  <si>
    <t>233-235 Đinh Bộ Lĩnh, P.26, Q.Bình Thạnh</t>
  </si>
  <si>
    <t>satra0126</t>
  </si>
  <si>
    <t>Satrafoods 203A Hoàng Hoa Thám</t>
  </si>
  <si>
    <t>203A Hoàng Hoa Thám, Phường 6, Quận Bình Thạnh</t>
  </si>
  <si>
    <t>satra0125</t>
  </si>
  <si>
    <t>Satrafoods NGUYỄN VĂN ĐẬU</t>
  </si>
  <si>
    <t>46B Nguyễn Văn Đậu, Phường 6, Quận Bình Thạnh</t>
  </si>
  <si>
    <t>satra0124</t>
  </si>
  <si>
    <t>Satrafoods UNG VĂN KHIÊM</t>
  </si>
  <si>
    <t>184 Ung Văn Khiêm, Phường 25, Quận Bình Thạnh</t>
  </si>
  <si>
    <t>satra0123</t>
  </si>
  <si>
    <t>Satrafoods 49-51 Phan Chu Trinh</t>
  </si>
  <si>
    <t>49-51 Phan Chu Trinh, Phường 14, Quận Bình Thạnh</t>
  </si>
  <si>
    <t>satra0122</t>
  </si>
  <si>
    <t>Satrafoods 642 Nơ Trang Long</t>
  </si>
  <si>
    <t>462 Nơ Trang Long, Phường 13, Quận Bình Thạnh</t>
  </si>
  <si>
    <t>satra0121</t>
  </si>
  <si>
    <t>Satrafoods 167A Nơ Trang Long</t>
  </si>
  <si>
    <t>167A Nơ Trang Long, Phường 12, Quận Bình Thạnh</t>
  </si>
  <si>
    <t>satra0120</t>
  </si>
  <si>
    <t>Satrafoods XÔ VIẾT NGHỆ TĨNH</t>
  </si>
  <si>
    <t>175-177 Xô Viết Nghệ Tĩnh, Phường 17, Quận Bình Thạnh</t>
  </si>
  <si>
    <t>satra0119</t>
  </si>
  <si>
    <t>Satrafoods ẤP CHIẾN LƯỢC</t>
  </si>
  <si>
    <t>249 Ấp Chiến Lược, P.Bình Hưng Hòa A, Q.Bình Tân</t>
  </si>
  <si>
    <t>satra0118</t>
  </si>
  <si>
    <t>Satrafoods HỒ VĂN LONG 2</t>
  </si>
  <si>
    <t>31 Hồ Văn Long, P.Bình Hưng Hòa B, Q.Bình Tân</t>
  </si>
  <si>
    <t>satra0117</t>
  </si>
  <si>
    <t>Satrafoods LIÊN KHU 5-6</t>
  </si>
  <si>
    <t>124 Liên Khu 5-6, KP5, P.Bình Hưng Hòa B, Q.Bình Tân</t>
  </si>
  <si>
    <t>satra0116</t>
  </si>
  <si>
    <t>Satrafoods HỒ VĂN LONG</t>
  </si>
  <si>
    <t>79 Hồ Văn Long, KP3, P.Tân Tạo, Q.Bình Tân</t>
  </si>
  <si>
    <t>satra0115</t>
  </si>
  <si>
    <t>Satrafoods HƯƠNG LỘ 2 - 2</t>
  </si>
  <si>
    <t>730A Hương Lộ 2, KP4, P.Bình Trị Đông A, Q.Bình Tân</t>
  </si>
  <si>
    <t>satra0114</t>
  </si>
  <si>
    <t>Satrafoods TRƯƠNG PHƯỚC PHAN</t>
  </si>
  <si>
    <t>116 Trương Phước Phan, P.Bình Trị Đông, Q. Bình Tân</t>
  </si>
  <si>
    <t>satra0113</t>
  </si>
  <si>
    <t>Satrafoods 173 Đường 5C</t>
  </si>
  <si>
    <t>173 Đường 5C, P.Bình Hưng Hòa B, Q.Bình Tân, HCM</t>
  </si>
  <si>
    <t>satra0112</t>
  </si>
  <si>
    <t>Satrafoods HƯƠNG LỘ 2</t>
  </si>
  <si>
    <t>471A Hương Lộ 2, KP4, P.Bình Trị Đông, Q.Bình Tân</t>
  </si>
  <si>
    <t>satra0111</t>
  </si>
  <si>
    <t>Satrafoods 36 Lê Văn Quới</t>
  </si>
  <si>
    <t>36 Lê Văn Quới, P.Bình Hưng Hòa A, Quận Bình Tân</t>
  </si>
  <si>
    <t>satra0110</t>
  </si>
  <si>
    <t>Satrafoods TỈNH LỘ 10</t>
  </si>
  <si>
    <t>997 Tỉnh Lộ 10, KP8, P.Tân Tạo, Q.Bình Tân</t>
  </si>
  <si>
    <t>satra0109</t>
  </si>
  <si>
    <t>Satrafoods 148B Gò Xoài</t>
  </si>
  <si>
    <t>148B Gò Xoài, KP 9, P. Bình Hưng Hòa, Quận Bình Tân</t>
  </si>
  <si>
    <t>satra0108</t>
  </si>
  <si>
    <t>Satrafoods 101A và 103 Đường số 1</t>
  </si>
  <si>
    <t>101A-103 Đường số 1, P.Bình Hưng Hòa A, Quận Bình Tân, HCM</t>
  </si>
  <si>
    <t>satra0107</t>
  </si>
  <si>
    <t>Satrafoods CÂY DA SÀ</t>
  </si>
  <si>
    <t>320A Tỉnh Lộ 10, P.Bình Trị Đông, Quận Bình Tân</t>
  </si>
  <si>
    <t>satra0106</t>
  </si>
  <si>
    <t>Satrafoods KP2 Nguyễn Thị Tú - KCN Vĩnh Lộc</t>
  </si>
  <si>
    <t>KP2  Nguyễn Thị Tú - KCN Vĩnh Lộc, P.Bình Hưng Hòa B, Quận Bình Tân</t>
  </si>
  <si>
    <t>satra0105</t>
  </si>
  <si>
    <t>Satrafoods VĨNH LỘC 2</t>
  </si>
  <si>
    <t>A1/17 Vĩnh Lộc, Ấp 1, Xã Vĩnh Lộc A, Huyện Bình Chánh</t>
  </si>
  <si>
    <t>satra0104</t>
  </si>
  <si>
    <t>Satrafoods QUỐC LỘ 50 - 4</t>
  </si>
  <si>
    <t>B6/14 Quốc Lộ 50, Ấp 3, Xã Bình Hưng, Huyện Bình Chánh</t>
  </si>
  <si>
    <t>satra0103</t>
  </si>
  <si>
    <t>Satrafoods QUỐC LỘ 50 - 3</t>
  </si>
  <si>
    <t>A19/12 Quốc Lộ 50, Ấp 1, Xã Bình Hưng, Huyện Bình Chánh</t>
  </si>
  <si>
    <t>satra0102</t>
  </si>
  <si>
    <t>Satrafoods ĐINH ĐỨC THIỆN 2</t>
  </si>
  <si>
    <t>C17/41 Đinh Đức Thiện, Ấp 3, Xã Bình Chánh, Huyện Bình Chánh</t>
  </si>
  <si>
    <t>satra0101</t>
  </si>
  <si>
    <t>Satrafoods AN PHÚ TÂY - HƯNG LONG</t>
  </si>
  <si>
    <t>D7/39 An Phú Tây - Hưng Long, Ấp 4, Xã Hưng Long, Huyện Bình Chánh</t>
  </si>
  <si>
    <t>satra0100</t>
  </si>
  <si>
    <t>Satrafoods QUỐC LỘ 50 - 2</t>
  </si>
  <si>
    <t>C9/3A , Võ Văn Vân, Ấp 3, Xã Vĩnh Lộc B, Huyện Bình Chánh</t>
  </si>
  <si>
    <t>satra0099</t>
  </si>
  <si>
    <t>Satrafoods VÕ VĂN VÂN</t>
  </si>
  <si>
    <t>satra0098</t>
  </si>
  <si>
    <t>Satrafoods NGUYỄN HỮU TRÍ</t>
  </si>
  <si>
    <t>E9/8A - E9/8C Nguyễn Hữu Trí, Thị trấn Tân Túc, H.Bình Chánh</t>
  </si>
  <si>
    <t>satra0097</t>
  </si>
  <si>
    <t>Satrafoods NGUYỄN THỊ TÚ</t>
  </si>
  <si>
    <t>D3/18A Nguyễn Thị Tú, Vĩnh Lộc, Bình Chánh</t>
  </si>
  <si>
    <t>satra0096</t>
  </si>
  <si>
    <t>Satrafoods QUỐC LỘ 50</t>
  </si>
  <si>
    <t>B6/187 Quốc lộ 50, Ấp 2, Xã Phong Phú, H.Bình Chánh</t>
  </si>
  <si>
    <t>satra0095</t>
  </si>
  <si>
    <t>Satrafoods ĐINH ĐỨC THIỆN</t>
  </si>
  <si>
    <t>C13/34 Đinh Đức Thiện, Ấp 3, Xã Bình Chánh, Huyện Bình Chánh</t>
  </si>
  <si>
    <t>satra0094</t>
  </si>
  <si>
    <t>Satrafoods ĐÔNG HƯNG THUẬN 02</t>
  </si>
  <si>
    <t>124 Đông Hưng Thuận 02, KP5, P.Đông Hưng Thuận, Q.12</t>
  </si>
  <si>
    <t>satra0093</t>
  </si>
  <si>
    <t>Satrafoods NGUYỄN THỊ KIỂU 2</t>
  </si>
  <si>
    <t>74/4F Nguyễn Thị Kiểu, KP1, P.Hiệp Thành, Q.12</t>
  </si>
  <si>
    <t>satra0092</t>
  </si>
  <si>
    <t>Satrafoods THẠNH LỘC</t>
  </si>
  <si>
    <t>66 Thạnh Lộc 27, Khu Phố 3C, P.Thạnh Lộc, Q.12</t>
  </si>
  <si>
    <t>satra0091</t>
  </si>
  <si>
    <t>Satrafoods 281 Nguyễn Thị Búp</t>
  </si>
  <si>
    <t>281 Nguyễn Thị Búp, KP11, P.Tân Chánh Hiệp, Q.12</t>
  </si>
  <si>
    <t>satra0090</t>
  </si>
  <si>
    <t>Satrafoods HÀ HUY GIÁP 2</t>
  </si>
  <si>
    <t>412B Hà Huy Giáp, KP1, P.Thạnh Lộc, Q.12</t>
  </si>
  <si>
    <t>satra0089</t>
  </si>
  <si>
    <t>Satrafoods A3 Tô Ký Khu nhà ở K82</t>
  </si>
  <si>
    <t>Nền số A3, Khu nhà ở K82, P.Tân Chánh Hiệp, Q.12</t>
  </si>
  <si>
    <t>satra0088</t>
  </si>
  <si>
    <t>Satrafoods 25 Bùi Công Trừng</t>
  </si>
  <si>
    <t>25 Bùi Công Trừng, P.Thạnh Xuân, Q.12, HCM</t>
  </si>
  <si>
    <t>satra0087</t>
  </si>
  <si>
    <t>Satrafoods TÂN CHÁNH HIỆP 10</t>
  </si>
  <si>
    <t>49 Tân Chánh Hiệp 10, KP8, P.Tân Chánh Hiệp, Q.12</t>
  </si>
  <si>
    <t>satra0086</t>
  </si>
  <si>
    <t>Satrafoods 340 Nguyễn Thị Kiểu</t>
  </si>
  <si>
    <t>340 (số cũ 60F/17) Nguyễn Thị Kiểu, P.Hiệp Thành, Q.12</t>
  </si>
  <si>
    <t>satra0085</t>
  </si>
  <si>
    <t>Satrafoods 2/89 Hà Huy Giáp</t>
  </si>
  <si>
    <t>2/89 Hà Huy Giáp, KP1, P.Thạnh Lộc, Q.12</t>
  </si>
  <si>
    <t>satra0084</t>
  </si>
  <si>
    <t>Satrafoods TRẦN THỊ CỜ</t>
  </si>
  <si>
    <t>247 Trần Thị Cờ, KP3, P.Thới An, Q.12</t>
  </si>
  <si>
    <t>satra0083</t>
  </si>
  <si>
    <t>Satrafoods 46-46A Nguyễn Thị Kiểu</t>
  </si>
  <si>
    <t>46-46A Nguyễn Thị Kiêu, P.Thới An, Q.12</t>
  </si>
  <si>
    <t>satra0082</t>
  </si>
  <si>
    <t>Satrafoods NGUYỄN THỊ ĐẶNG</t>
  </si>
  <si>
    <t>1E/1 Nguyễn Thị Đặng, KP2, P.Hiệp Thành, Q.12</t>
  </si>
  <si>
    <t>satra0081</t>
  </si>
  <si>
    <t>Satrafoods NGUYỄN VĂN QUÁ 2</t>
  </si>
  <si>
    <t>73/1 Nguyễn Văn Quá, KP2A, P.Đông Hưng Thuận, Quận 12</t>
  </si>
  <si>
    <t>satra0080</t>
  </si>
  <si>
    <t>Satrafoods TÔ KÝ</t>
  </si>
  <si>
    <t>652 Tô Ký, P.Tân Chánh Hiệp, Quận 12</t>
  </si>
  <si>
    <t>satra0079</t>
  </si>
  <si>
    <t>Satrafoods NGUYỄN ẢNH THỦ</t>
  </si>
  <si>
    <t>323 Nguyễn Ảnh Thủ, P.Hiệp Thành, Quận 12</t>
  </si>
  <si>
    <t>satra0078</t>
  </si>
  <si>
    <t>Satrafoods NGUYỄN VĂN QUÁ</t>
  </si>
  <si>
    <t>1/64 Nguyễn Văn Quá, KP5, P.Tân Hưng Thuận, Q12</t>
  </si>
  <si>
    <t>satra0077</t>
  </si>
  <si>
    <t>Satrafoods LÊ VĂN KHƯƠNG</t>
  </si>
  <si>
    <t>304A-304B Lê Văn Khương, P.Thới An, Quận 12</t>
  </si>
  <si>
    <t>satra0076</t>
  </si>
  <si>
    <t>Satrafoods LẠC LONG QUÂN 3</t>
  </si>
  <si>
    <t>306 Lạc Long Quân, P.5, Q.11</t>
  </si>
  <si>
    <t>satra0075</t>
  </si>
  <si>
    <t>Satrafoods 262/20 Lạc Long Quân</t>
  </si>
  <si>
    <t>262/20 Lạc Long Quân, Phường 10, Quận 11</t>
  </si>
  <si>
    <t>satra0074</t>
  </si>
  <si>
    <t>Satrafoods 166 Bình Thới</t>
  </si>
  <si>
    <t>166 Bình Thới, Phường 14, Quận 11</t>
  </si>
  <si>
    <t>satra0073</t>
  </si>
  <si>
    <t>Satrafoods 224 Lạc Long Quân</t>
  </si>
  <si>
    <t>224 Lạc Long Quân, Phường 10, Quận 11</t>
  </si>
  <si>
    <t>satra0072</t>
  </si>
  <si>
    <t>Satrafoods 206-208 Trần Quý</t>
  </si>
  <si>
    <t>206-208 Trần Quý, Phường 6, Quận 11, HCM</t>
  </si>
  <si>
    <t>satra0071</t>
  </si>
  <si>
    <t>Satrafoods CỬU LONG</t>
  </si>
  <si>
    <t>85 Cửu Long, P.15, Q.10</t>
  </si>
  <si>
    <t>satra0070</t>
  </si>
  <si>
    <t>Satrafoods TRẦN NHÂN TÔN</t>
  </si>
  <si>
    <t>159 Trần Nhân Tôn, P.2, Q.10</t>
  </si>
  <si>
    <t>satra0069</t>
  </si>
  <si>
    <t>Satrafoods MAN THIỆN</t>
  </si>
  <si>
    <t>80 Man Thiện,  P.Tăng Nhơn Phú A, Quận 9</t>
  </si>
  <si>
    <t>satra0068</t>
  </si>
  <si>
    <t>Satrafoods NGUYỄN XIỂN</t>
  </si>
  <si>
    <t>742 Nguyễn Xiển, P.Long Thạnh Mỹ, Q.9</t>
  </si>
  <si>
    <t>satra0067</t>
  </si>
  <si>
    <t>Satrafoods 182 Dương Đình Hội</t>
  </si>
  <si>
    <t>182 Dương Đình Hội, P.Phước Long B, Q.9, HCM</t>
  </si>
  <si>
    <t>satra0066</t>
  </si>
  <si>
    <t>Satrafoods 793 Nguyễn Duy Trinh</t>
  </si>
  <si>
    <t>793 Nguyễn Duy Trinh, P.Phú Hữu, Q.9, HCM</t>
  </si>
  <si>
    <t>satra0065</t>
  </si>
  <si>
    <t>Satrafoods ĐÌNH PHONG PHÚ 2</t>
  </si>
  <si>
    <t>115A Đình Phong Phú, KP1, P.Tăng Nhơn Phú B, Q.9</t>
  </si>
  <si>
    <t>satra0064</t>
  </si>
  <si>
    <t>Satrafoods 88 Lò Lu</t>
  </si>
  <si>
    <t>88 Lò Lu, P.Trường Thạnh, Q.9, HCM</t>
  </si>
  <si>
    <t>satra0063</t>
  </si>
  <si>
    <t>Satrafoods NGÔ QUYỀN</t>
  </si>
  <si>
    <t>88 Ngô Quyền, P.Hiệp Phú, Q.9</t>
  </si>
  <si>
    <t>satra0062</t>
  </si>
  <si>
    <t>Satrafoods 1403 Nguyễn Duy Trinh</t>
  </si>
  <si>
    <t>1403 Nguyễn Duy Trinh, P.Trường Thạnh, Q.9, HCM</t>
  </si>
  <si>
    <t>satra0061</t>
  </si>
  <si>
    <t>Satrafoods 54B Dương Đình Hội</t>
  </si>
  <si>
    <t>54B Dương Đình Hội, KP6, P.Phước Long B, Q.9, HCM</t>
  </si>
  <si>
    <t>satra0060</t>
  </si>
  <si>
    <t>Satrafoods 204 Đình Phong Phú</t>
  </si>
  <si>
    <t>204 Đình Phong Phú, P.Tăng Nhơn Phú B, Q.9</t>
  </si>
  <si>
    <t>satra0059</t>
  </si>
  <si>
    <t>Satrafoods NGUYỄN VĂN TĂNG</t>
  </si>
  <si>
    <t>215 Nguyễn Văn Tăng, P.Long Thạnh Mỹ, Q.9</t>
  </si>
  <si>
    <t>satra0058</t>
  </si>
  <si>
    <t>Satrafoods TÂY HÒA</t>
  </si>
  <si>
    <t>43 Tây Hòa, KP2, P.Phước Long A, Quận 9</t>
  </si>
  <si>
    <t>satra0057</t>
  </si>
  <si>
    <t>Satrafoods ĐỖ XUÂN HỢP 2</t>
  </si>
  <si>
    <t>87A Đỗ Xuân Hợp, P. Phước Long B, Quận 9</t>
  </si>
  <si>
    <t>satra0056</t>
  </si>
  <si>
    <t>Satrafoods LÊ VĂN VIỆT</t>
  </si>
  <si>
    <t>252 Lê Văn Việt, P.Tăng Nhơn Phú B, Quận 9</t>
  </si>
  <si>
    <t>satra0055</t>
  </si>
  <si>
    <t>Satrafoods ĐỖ XUÂN HỢP</t>
  </si>
  <si>
    <t>315 Đỗ Xuân Hợp, P.Phước Long B, Quận 9</t>
  </si>
  <si>
    <t>satra0054</t>
  </si>
  <si>
    <t>Satrafoods ĐƯỜNG SỐ 1 (Q8)</t>
  </si>
  <si>
    <t>5-7 Lô A Đường Số 1, Cảng Sông Phú Định, P.16, Q.8</t>
  </si>
  <si>
    <t>satra0053</t>
  </si>
  <si>
    <t>Satrafoods TÙNG THIỆN VƯƠNG</t>
  </si>
  <si>
    <t>454 Tùng Thiện Vương, P.12, Q.8</t>
  </si>
  <si>
    <t>satra0052</t>
  </si>
  <si>
    <t>Satrafoods PHẠM THẾ HIỂN 4</t>
  </si>
  <si>
    <t>1146 Phạm Thế Hiển, P.5, Q.8</t>
  </si>
  <si>
    <t>satra0051</t>
  </si>
  <si>
    <t>Satrafoods AN DƯƠNG VƯƠNG 3</t>
  </si>
  <si>
    <t>62 An Dương Vương, P.16, Q.8</t>
  </si>
  <si>
    <t>satra0050</t>
  </si>
  <si>
    <t>Satrafoods AN DƯƠNG VƯƠNG 2</t>
  </si>
  <si>
    <t>114 An Dương Vương, P.16, Q.8</t>
  </si>
  <si>
    <t>satra0049</t>
  </si>
  <si>
    <t>Satrafoods PHẠM THẾ HIỂN 3</t>
  </si>
  <si>
    <t>3437 Phạm Thế Hiển, P.7, Q.8</t>
  </si>
  <si>
    <t>satra0048</t>
  </si>
  <si>
    <t>Satrafoods BÌNH ĐIỀN</t>
  </si>
  <si>
    <t>Kiot số 2, Trung tâm thương mại Bình Điền, Đại lộ N V Linh , KP6, Phường 7, Quận 8</t>
  </si>
  <si>
    <t>satra0047</t>
  </si>
  <si>
    <t>Satrafoods PHẠM THẾ HIỂN 2</t>
  </si>
  <si>
    <t>1438F Phạm Thế Hiển, Phường 5, Quận 8</t>
  </si>
  <si>
    <t>satra0046</t>
  </si>
  <si>
    <t>Satrafoods DẠ NAM</t>
  </si>
  <si>
    <t>52 Dạ Nam, Phường 2, Quận 8</t>
  </si>
  <si>
    <t>satra0045</t>
  </si>
  <si>
    <t>Satrafoods HƯNG PHÚ</t>
  </si>
  <si>
    <t>789-791 Hưng Phú, Phường 9, Quận 8</t>
  </si>
  <si>
    <t>satra0044</t>
  </si>
  <si>
    <t>Satrafoods 803 - 805 Phạm Thế Hiển</t>
  </si>
  <si>
    <t>803-805 Phạm Thế Hiển, Phường 4, Quận 8</t>
  </si>
  <si>
    <t>satra0043</t>
  </si>
  <si>
    <t>Satrafoods DƯƠNG BÁ TRẠC</t>
  </si>
  <si>
    <t>236-238 Dương Bá Trạc, Phường 2, Quận 8</t>
  </si>
  <si>
    <t>satra0042</t>
  </si>
  <si>
    <t>Satrafoods 157 - 157A Bùi Văn Ba</t>
  </si>
  <si>
    <t>157-157A Bùi Văn Ba, KP2, P.Tân Thuận Đông, Q.7</t>
  </si>
  <si>
    <t>satra0041</t>
  </si>
  <si>
    <t>Satrafoods LÝ PHỤC MAN</t>
  </si>
  <si>
    <t>98 Lý Phục Man, KP3, P. Bình Thuận, Q.7</t>
  </si>
  <si>
    <t>satra0040</t>
  </si>
  <si>
    <t>Satrafoods 86 Lâm Văn Bền</t>
  </si>
  <si>
    <t>86 Lâm Văn Bền, P.Tân Kiểng, Q.7</t>
  </si>
  <si>
    <t>SATRA-004</t>
  </si>
  <si>
    <t>CN TCT TM SÀI GÒN -TNHH MTV-SIÊU THỊ SÀI GÒN</t>
  </si>
  <si>
    <t>460 Đường 3 tháng 2, P.12, Q.10, TP.HCM</t>
  </si>
  <si>
    <t>satra0039</t>
  </si>
  <si>
    <t>Satrafoods 44 Đường Số 1</t>
  </si>
  <si>
    <t>44 Đường Số 1, P.Tân Phú, Q.7</t>
  </si>
  <si>
    <t>0300100037-004</t>
  </si>
  <si>
    <t>satra0038</t>
  </si>
  <si>
    <t>Satrafoods PHÚ MỸ HƯNG</t>
  </si>
  <si>
    <t>Số 1, C15B Starhill, Phú Mỹ Hưng, Quận 7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</si>
  <si>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</si>
  <si>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</si>
  <si>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</si>
  <si>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satra0036</t>
  </si>
  <si>
    <t>Satrafoods 353 Lê Văn Lương</t>
  </si>
  <si>
    <t>353 Lê Văn Lương, P.Tân Quy, Quận 7, HCM</t>
  </si>
  <si>
    <t>satra0035</t>
  </si>
  <si>
    <t>Satrafoods 6-8 Đường 17</t>
  </si>
  <si>
    <t>6-8 Đường số 17, P.Tân Kiểng, Quận 7</t>
  </si>
  <si>
    <t>satra0034</t>
  </si>
  <si>
    <t>Satrafoods HUỲNH TẤN PHÁT</t>
  </si>
  <si>
    <t>639 Huỳnh Tấn Phát, P.Tân Thuận Đông, Quận 7</t>
  </si>
  <si>
    <t>satra0033</t>
  </si>
  <si>
    <t>Satrafoods TÂN HÓA</t>
  </si>
  <si>
    <t>53 Tân Hóa, P.14, Q.6</t>
  </si>
  <si>
    <t>satra0032</t>
  </si>
  <si>
    <t>Satrafoods PHÚ LÂM</t>
  </si>
  <si>
    <t>28 Lô U, Cư xá Phú Lâm D, P.10, Q.6</t>
  </si>
  <si>
    <t>satra0031</t>
  </si>
  <si>
    <t>Satrafoods AN DƯƠNG VƯƠNG</t>
  </si>
  <si>
    <t>404 An Dương Vương, Phường 10, Quận 6</t>
  </si>
  <si>
    <t>satra0030</t>
  </si>
  <si>
    <t>Satrafoods THÁP MƯỜI</t>
  </si>
  <si>
    <t>146 Tháp Mười, Phường 2, Quận 6</t>
  </si>
  <si>
    <t>satra0029</t>
  </si>
  <si>
    <t>Satrafoods 243 Tân Hòa Đông</t>
  </si>
  <si>
    <t>243 Tân Hòa Đông, Phường 14, Quận 6, HCM</t>
  </si>
  <si>
    <t>satra0028</t>
  </si>
  <si>
    <t>Satrafoods NGUYỄN VĂN LUÔNG</t>
  </si>
  <si>
    <t>278A Nguyễn Văn Luông, Phường 12, Quận 6, HCM</t>
  </si>
  <si>
    <t>satra0027</t>
  </si>
  <si>
    <t>Satrafoods 195-197 Bà Hom</t>
  </si>
  <si>
    <t>195-197 Bà Hom, Phường 13, Quận 6, HCM</t>
  </si>
  <si>
    <t>satra0026</t>
  </si>
  <si>
    <t>Satrafoods PHAN VĂN KHỎE</t>
  </si>
  <si>
    <t>30A Phan Văn Khỏe, Phường 13, Quận 5</t>
  </si>
  <si>
    <t>satra0025</t>
  </si>
  <si>
    <t>Satrafoods 20-22 Châu Văn Liêm</t>
  </si>
  <si>
    <t>20-22 Châu Văn Liêm, Phường 10, Quận 5</t>
  </si>
  <si>
    <t>satra0024</t>
  </si>
  <si>
    <t>Satrafoods HẢI THƯỢNG LÃN ÔNG</t>
  </si>
  <si>
    <t>177 Hải Thượng Lãn Ông, Phường 13, Quận 5</t>
  </si>
  <si>
    <t>satra0023</t>
  </si>
  <si>
    <t>Satrafoods TRẦN HƯNG ĐẠO</t>
  </si>
  <si>
    <t>744 Trần Hưng Đạo, Phường 2, Quận 5</t>
  </si>
  <si>
    <t>satra0022</t>
  </si>
  <si>
    <t>Satrafoods 347-353 Hùng Vương</t>
  </si>
  <si>
    <t>347-353 Hùng Vương, Phường 9, Quận 5</t>
  </si>
  <si>
    <t>satra0021</t>
  </si>
  <si>
    <t>Satrafoods XÓM CHIẾU</t>
  </si>
  <si>
    <t>235 Xóm Chiếu, P.15, Q.4</t>
  </si>
  <si>
    <t>satra0020</t>
  </si>
  <si>
    <t>Satrafoods NGUYỄN KHOÁI</t>
  </si>
  <si>
    <t>11B Nguyễn Khoái, P.1, Q.4</t>
  </si>
  <si>
    <t>satra0019</t>
  </si>
  <si>
    <t>Satrafoods 48-50 Lê Văn Linh</t>
  </si>
  <si>
    <t>48–50 Lê Văn Linh, Phường 12, Quận 4, HCM</t>
  </si>
  <si>
    <t>satra0018</t>
  </si>
  <si>
    <t>Satrafoods 46-48 Đường số 41</t>
  </si>
  <si>
    <t>46-48 Đường số 41, Phường 6, Quận 4, HCM</t>
  </si>
  <si>
    <t>satra0017</t>
  </si>
  <si>
    <t>Satrafoods TÔN ĐẢN</t>
  </si>
  <si>
    <t>359A Tôn Đản, Phường 15, Quận 4</t>
  </si>
  <si>
    <t>satra0016</t>
  </si>
  <si>
    <t>Satrafoods NGUYỄN TẤT THÀNH</t>
  </si>
  <si>
    <t>107 Nguyễn Tất Thành, Phường 13, Quận 4</t>
  </si>
  <si>
    <t>satra0015</t>
  </si>
  <si>
    <t>Satrafoods 635A Điện Biên Phủ</t>
  </si>
  <si>
    <t>635A Điện Biên Phủ, Phường 1, Quận 3, HCM</t>
  </si>
  <si>
    <t>satra0014</t>
  </si>
  <si>
    <t>Satrafoods 455 VÕ VĂN TẦN</t>
  </si>
  <si>
    <t>455 Võ Văn Tần, Phường 5, Quận 3</t>
  </si>
  <si>
    <t>satra0013</t>
  </si>
  <si>
    <t>Satrafoods 3/1 Nguyễn Thị Định</t>
  </si>
  <si>
    <t>3/1 Nguyễn Thị Định, P.An Phú, Q.2</t>
  </si>
  <si>
    <t>satra0012</t>
  </si>
  <si>
    <t>Satrafoods 975 Nguyễn Duy Trinh</t>
  </si>
  <si>
    <t>975 Nguyễn Duy Trinh, P.Bình Trưng Đông, Quận 2, HCM</t>
  </si>
  <si>
    <t>satra0011</t>
  </si>
  <si>
    <t>Satrafoods NGUYỄN THỊ ĐỊNH</t>
  </si>
  <si>
    <t>312 Nguyễn Thị Định, P.Thạnh Mỹ Lợi, Quận 2</t>
  </si>
  <si>
    <t>satra0010</t>
  </si>
  <si>
    <t>Satrafoods 187 Nguyễn Duy Trinh</t>
  </si>
  <si>
    <t>187 Nguyễn Duy Trinh, Phường Bình Trưng Tây, Quận 2</t>
  </si>
  <si>
    <t>satra0009</t>
  </si>
  <si>
    <t>Satrafoods LÝ TỰ TRỌNG</t>
  </si>
  <si>
    <t>Khu C, Bệnh viện Nhi Đồng 2, 14 Lý Tự Trọng, P.Bến Nghé, Q.1</t>
  </si>
  <si>
    <t>satra0008</t>
  </si>
  <si>
    <t>Satrafoods CỐNG QUỲNH</t>
  </si>
  <si>
    <t>117 Cống Quỳnh, P.Nguyễn Cư Trinh, Quận 1</t>
  </si>
  <si>
    <t>satra0007</t>
  </si>
  <si>
    <t>Satrafoods 177 Đinh Tiên Hoàng</t>
  </si>
  <si>
    <t>177 Đinh Tiên Hoàng, P.Đa Kao, Quận 1</t>
  </si>
  <si>
    <t>satra0006</t>
  </si>
  <si>
    <t>Satrafoods 204-206 Lê Thánh Tôn</t>
  </si>
  <si>
    <t>204-206 Lê Thánh Tôn, P.Bến Thành, Quận 1</t>
  </si>
  <si>
    <t>satra0005</t>
  </si>
  <si>
    <t>Satrafoods LƯƠNG HỮU KHÁNH</t>
  </si>
  <si>
    <t>12 Lương Hữu Khánh, P.Phạm Ngũ Lão, Quận 1</t>
  </si>
  <si>
    <t>satra0004</t>
  </si>
  <si>
    <t>Satrafoods ĐỒNG KHỞI</t>
  </si>
  <si>
    <t>32 Đồng Khởi, P.Bến Nghé, Quận 1</t>
  </si>
  <si>
    <t>satra0003</t>
  </si>
  <si>
    <t>Satrafoods NGUYỄN HUỆ</t>
  </si>
  <si>
    <t>103 Nguyễn Huệ, P.Bến Nghé, Quận 1</t>
  </si>
  <si>
    <t>satra0002</t>
  </si>
  <si>
    <t>Satrafoods LÊ LỢI</t>
  </si>
  <si>
    <t>74 Lê Lợi, P.Bến Thành, Quận 1</t>
  </si>
  <si>
    <t>satra0001</t>
  </si>
  <si>
    <t>Satrafoods 2-4-6 Lê Thị Riêng</t>
  </si>
  <si>
    <t>2-4-6 Lê Thị Riêng, P.Bến Thành, Quận 1, HCM</t>
  </si>
  <si>
    <t>sanhdieu9003</t>
  </si>
  <si>
    <t>SÀNH ĐIỆU Smart city</t>
  </si>
  <si>
    <t>L1 28-30 &amp; L1 28B TẦNG 1 TTTM VINCOM MEGA MALL, PHƯỜNG ĐẠI MỖ, QUẬN NAM TỪ LIÊM, HN</t>
  </si>
  <si>
    <t>sanhdieu9002</t>
  </si>
  <si>
    <t>SÀNH ĐIỆU 51 Xuân Diệu, Tây Hồ, HN</t>
  </si>
  <si>
    <t>51 Xuân Diệu, P.Quảng An, Q.Tây Hồ, HN</t>
  </si>
  <si>
    <t>sanhdieu9001</t>
  </si>
  <si>
    <t>SÀNH ĐIỆU Long Biên</t>
  </si>
  <si>
    <t>Lô 108-110, tầng L1 TTTM Vincom Plaza Long Biên, KĐT Sinh thái Vinhomes Riverside, P.Phúc Lợi, Q.Long Biên, HN</t>
  </si>
  <si>
    <t>sanhdieu458</t>
  </si>
  <si>
    <t>Sành điệu Annam Goumet-Vincom Tmies city</t>
  </si>
  <si>
    <t xml:space="preserve">Taầng hầm B1 , 458 Minh Khai , Hai Bà Trưng , TP Hà Nội 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</si>
  <si>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</si>
  <si>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</si>
  <si>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</si>
  <si>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sanhdieu0012</t>
  </si>
  <si>
    <t>SÀNH ĐIỆU Annam Gourmet Feliz En Vista</t>
  </si>
  <si>
    <t>Số 1 Phan Văn Đáng, P.Thạnh Mỹ Lợi, Q.2, HCM</t>
  </si>
  <si>
    <t>0311187079-004</t>
  </si>
  <si>
    <t>sanhdieu0011</t>
  </si>
  <si>
    <t>SÀNH ĐIỆU Annam Gourmet Hai Bà Trưng</t>
  </si>
  <si>
    <t>16-18 Hai Bà Trưng, P.Bến Nghé, Q.1, HCM</t>
  </si>
  <si>
    <t>sanhdieu0010</t>
  </si>
  <si>
    <t>SÀNH ĐIỆU Annam Gourmet Saigon Center</t>
  </si>
  <si>
    <t>B3, 65 LÊ LỢI, PHƯỜNG BẾN NGHÉ, QUẬN 1, TP HCM</t>
  </si>
  <si>
    <t>sanhdieu0009</t>
  </si>
  <si>
    <t>SÀNH ĐIỆU Annam Gourmet Nguyễn Văn Trỗi</t>
  </si>
  <si>
    <t>184 Nguyễn Văn Trỗi, P.8, Q.Phú Nhuận, HCM</t>
  </si>
  <si>
    <t>sanhdieu0008</t>
  </si>
  <si>
    <t>SÀNH ĐIỆU Annam Gourmet Landmark 81</t>
  </si>
  <si>
    <t>B1-15-16-17 LANDMARK81, 772 ĐIỆN BIÊN PHỦ, PHƯỜNG 22, QUẬN BÌNH THẠNH, TP. HCM</t>
  </si>
  <si>
    <t>sanhdieu0007</t>
  </si>
  <si>
    <t>SÀNH ĐIỆU Annam Gourmet Estella</t>
  </si>
  <si>
    <t>41 Thảo Điền, P.Thảo Điền, Q2, HCM</t>
  </si>
  <si>
    <t>sanhdieu0006</t>
  </si>
  <si>
    <t>SÀNH ĐIỆU Annam Gourmet Ascentia</t>
  </si>
  <si>
    <t>51-73 ĐƯỜNG NGUYỄN LƯƠNG BẰNG, KHU PHỐ THE ASCENTIA, PHƯỜNG TÂN PHÚ, QUẬN 7, TP.HCM</t>
  </si>
  <si>
    <t>sanhdieu0005</t>
  </si>
  <si>
    <t>SÀNH ĐIỆU Annam Gourmet Saigon Pearl</t>
  </si>
  <si>
    <t>Shouphouse Số SH06-SH07, tòa nhà Opal Tower, 92 nguyễn hữu cảnh, P22, Quận Bình Thạnh</t>
  </si>
  <si>
    <t>sanhdieu0003</t>
  </si>
  <si>
    <t>SÀNH ĐIỆU Annam Gourmet An Phú</t>
  </si>
  <si>
    <t>sanhdieu0002</t>
  </si>
  <si>
    <t>SÀNH ĐIỆU Annam Gourmet Phú Mỹ Hưng</t>
  </si>
  <si>
    <t>64 Nguyễn Đức Cảnh, P.Tân Phong, Q.7, HCM</t>
  </si>
  <si>
    <t>sanhdieu0001</t>
  </si>
  <si>
    <t>SÀNH ĐIỆU Annam Gourmet Q2 Terrace</t>
  </si>
  <si>
    <t>21 Võ Trường Toản, P.Thảo Điền, Q.2, HCM</t>
  </si>
  <si>
    <t>SANHDIEU</t>
  </si>
  <si>
    <t>CÔNG TY TNHH PHÂN PHỐI SÀNH ĐIỆU</t>
  </si>
  <si>
    <t>41 Thảo Điền, Phường Thảo Điền, Thành phố Thủ Đức, Thành phố Hồ Chí Minh, Việt Nam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</si>
  <si>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</si>
  <si>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</si>
  <si>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</si>
  <si>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0311187079</t>
  </si>
  <si>
    <t>SAIGONVUNGTAU</t>
  </si>
  <si>
    <t>CÔNG TY TRÁCH NHIỆM HỮU HẠN THƯƠNG MẠI - DỊCH VỤ SÀI GÒN - VŨNG TÀU</t>
  </si>
  <si>
    <t>Số 36 Nguyễn Thái Học, Phường 7, Thành Phố Vũng Tàu, Tỉnh Bà Rịa - Vũng Tàu, Việt Nam</t>
  </si>
  <si>
    <t>0400102045005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</si>
  <si>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</si>
  <si>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</si>
  <si>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</si>
  <si>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3500817878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</si>
  <si>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</si>
  <si>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</si>
  <si>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</si>
  <si>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1500412758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</si>
  <si>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</si>
  <si>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</si>
  <si>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</si>
  <si>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2100356677</t>
  </si>
  <si>
    <t>SAIGONSTAR</t>
  </si>
  <si>
    <t>Khách Sạn Sài Gòn Star</t>
  </si>
  <si>
    <t>204 Nguyễn Thị Minh khai, P.6, Quận 3, TP.HCM</t>
  </si>
  <si>
    <t>3900895373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</si>
  <si>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</si>
  <si>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</si>
  <si>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</si>
  <si>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0300568442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</si>
  <si>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</si>
  <si>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</si>
  <si>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</si>
  <si>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2200271882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</si>
  <si>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</si>
  <si>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</si>
  <si>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</si>
  <si>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1700547079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</si>
  <si>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</si>
  <si>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</si>
  <si>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</si>
  <si>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4300357738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</si>
  <si>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</si>
  <si>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</si>
  <si>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</si>
  <si>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4400396829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</si>
  <si>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</si>
  <si>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</si>
  <si>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</si>
  <si>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3400452937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</si>
  <si>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</si>
  <si>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</si>
  <si>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</si>
  <si>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4500280151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</si>
  <si>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</si>
  <si>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</si>
  <si>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</si>
  <si>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1700547135</t>
  </si>
  <si>
    <t>saigonhd08</t>
  </si>
  <si>
    <t>CÔNG TY CỔ PHẦN SÀI GÒN HD / Kho bán hàng - VISTA</t>
  </si>
  <si>
    <t>628C Xa lộ Hà Nội, P.An Phú, Q.2, HCM</t>
  </si>
  <si>
    <t>saigonhd07</t>
  </si>
  <si>
    <t>CÔNG TY CỔ PHẦN SÀI GÒN HD / RIVERSIDE</t>
  </si>
  <si>
    <t>Số G1.1.10, tầng 1, cửa hàng 10, khối G, ấp 5, xã Phước Kiểng,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</si>
  <si>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</si>
  <si>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</si>
  <si>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</si>
  <si>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saigonhd05</t>
  </si>
  <si>
    <t>CÔNG TY CỔ PHẦN SÀI GÒN HD / THE PART RESIDENCE</t>
  </si>
  <si>
    <t>The Park Residence, Khu 12 , Nguyễn Hữu Thọ, Phước kiển, Nhà Bè, HCM</t>
  </si>
  <si>
    <t>saigonhd04</t>
  </si>
  <si>
    <t>CÔNG TY CỔ PHẦN SÀI GÒN HD</t>
  </si>
  <si>
    <t>Tòa nhà Vista Verde-RP-01, Tầng 1, TTM Faifo Lane, Đường Đồng Văn Cống, P.Thạnh Mỹ Lợi, TP.Thủ Đức</t>
  </si>
  <si>
    <t>saigonhd03</t>
  </si>
  <si>
    <t>CÔNG TY CỔ PHẦN SÀI GÒN HD / EMPIRE CIT</t>
  </si>
  <si>
    <t>shop T05-06, Block Tilia ( đường nội bộ N18-D11) Emprie City, thủ Thiêm, Thủ Đức</t>
  </si>
  <si>
    <t>saigonhd02</t>
  </si>
  <si>
    <t>CÔNG TY CỔ PHẦN SÀI GÒN HD / SG PEARL</t>
  </si>
  <si>
    <t>Saphire 1, SG Pearl, 92 Nguyễn Hữu Cảnh, P.22, Q.Bình Thạnh, HCM</t>
  </si>
  <si>
    <t>saigonhd01</t>
  </si>
  <si>
    <t>182 Hồ Văn Huê, Phường 09, Quận Phú Nhuận, Thành phố Hồ Chí Minh, Việt Nam</t>
  </si>
  <si>
    <t>SAIGONHD</t>
  </si>
  <si>
    <t>SAIGONHAUGIANG</t>
  </si>
  <si>
    <t>CÔNG TY TNHH MTV THƯƠNG MẠI SÀI GÒN - HẬU GIANG</t>
  </si>
  <si>
    <t>319 Trần Hưng Đạo, Phường I, Thành phố Vị Thanh, Tỉnh Hậu Giang, Việt Nam</t>
  </si>
  <si>
    <t>0310767013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</si>
  <si>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</si>
  <si>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</si>
  <si>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</si>
  <si>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6300028342</t>
  </si>
  <si>
    <t>SAIGONGIALAI</t>
  </si>
  <si>
    <t>CÔNG TY TNHH THƯƠNG MẠI SÀI GÒN - GIA LAI</t>
  </si>
  <si>
    <t>21 đường Cách Mạng Tháng Tám, Phường Hoa Lư, Thành phố  Pleiku, Tỉnh Gia Lai, Việt Nam</t>
  </si>
  <si>
    <t>3000986099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</si>
  <si>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</si>
  <si>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</si>
  <si>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</si>
  <si>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5900368395</t>
  </si>
  <si>
    <t>SAIGONCHUSE</t>
  </si>
  <si>
    <t>CÔNG TY TNHH MỘT THÀNH VIÊN SÀI GÒN - CHƯ SÊ</t>
  </si>
  <si>
    <t>912 Hùng Vương, tổ dân phố 4, Thị trấn Chư Sê, Huyện Chư Sê, Tỉnh Gia Lai, Việt Nam</t>
  </si>
  <si>
    <t>3200266549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</si>
  <si>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</si>
  <si>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</si>
  <si>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</si>
  <si>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5901069542</t>
  </si>
  <si>
    <t>SAIGONBUONHO</t>
  </si>
  <si>
    <t>CÔNG TY TNHH SÀI GÒN - BUÔN HỒ</t>
  </si>
  <si>
    <t>Số 464 đường Hùng Vương, Phường An Bình, Thị xã Buôn Hồ, Tỉnh Đắk Lắk, Việt Nam</t>
  </si>
  <si>
    <t>4201197554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</si>
  <si>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</si>
  <si>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</si>
  <si>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</si>
  <si>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6001561746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</si>
  <si>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</si>
  <si>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</si>
  <si>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</si>
  <si>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3800357413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</si>
  <si>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</si>
  <si>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</si>
  <si>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</si>
  <si>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6000661931</t>
  </si>
  <si>
    <t>SAIGONAG</t>
  </si>
  <si>
    <t>CÔNG TY TNHH THƯƠNG MẠI SÀI GÒN - AN GIANG.</t>
  </si>
  <si>
    <t>Số 12 Nguyễn Huệ, Phường Mỹ Long, Thành phố Long Xuyên, Tỉnh An Giang, Việt Nam</t>
  </si>
  <si>
    <t>1900347461</t>
  </si>
  <si>
    <t>retail0008</t>
  </si>
  <si>
    <t>RETAIL NƠ TRANG LONG, Q.Bình Thạnh</t>
  </si>
  <si>
    <t>204 nơ trang long, phường 12, quận bình thạnh, HCM</t>
  </si>
  <si>
    <t>1600674718</t>
  </si>
  <si>
    <t>retail0007</t>
  </si>
  <si>
    <t>RETAIL NGUYỄN THỊ THẬP, Q.7</t>
  </si>
  <si>
    <t>446 nguyễn thị thập, phường tân quy, quận 7, HCM</t>
  </si>
  <si>
    <t>7%; MIENNAM</t>
  </si>
  <si>
    <t>retail0006</t>
  </si>
  <si>
    <t>RETAIL LÊ HỒNG PHONG, Q.10</t>
  </si>
  <si>
    <t>16A Lê Hồng Phong, P.12, Q.10, HCM</t>
  </si>
  <si>
    <t>retail0005</t>
  </si>
  <si>
    <t>RETAIL ZENTOWER, Q.12</t>
  </si>
  <si>
    <t>35 QL1A, Phường Tân Thới An, Quận 12, HCM</t>
  </si>
  <si>
    <t>retail0004</t>
  </si>
  <si>
    <t>RETAIL PHAN VĂN TRỊ, Q.Gò Vấp</t>
  </si>
  <si>
    <t>00.04 Lô P2, 18 Phan Văn Trị, Phường 10, Quận Gò Vấp, HCM</t>
  </si>
  <si>
    <t>retail0003</t>
  </si>
  <si>
    <t>RETAIL NGUYỄN THỊ MINH KHAI, Q.1</t>
  </si>
  <si>
    <t>197, Nguyễn Thị Minh Khai, Phường Nguyễn Cư Trinh, Quận 1, HCM</t>
  </si>
  <si>
    <t>retail0002</t>
  </si>
  <si>
    <t>RETAIL MAI CHÍ THỌ, Q.2</t>
  </si>
  <si>
    <t>Tháp S04, Chung Cư The Sun Avenue, 28 Mai Chí Thọ,TP.Thủ Đức, HCM</t>
  </si>
  <si>
    <t>retail0001</t>
  </si>
  <si>
    <t>RETAIL ĐINH TIÊN HOÀNG, Q.1</t>
  </si>
  <si>
    <t>45 Đinh Tiên Hoàng, P.Bến Nghé, Q.1, HCM</t>
  </si>
  <si>
    <t>RETAIL</t>
  </si>
  <si>
    <t>CÔNG TY TNHH GROVE NEW RETAIL</t>
  </si>
  <si>
    <t>197 Nguyễn Thị Minh Khai, Phường Nguyễn Cư Trinh, Quận 1, Thành phố Hồ Chí Minh, Việt Nam</t>
  </si>
  <si>
    <t>RECESS</t>
  </si>
  <si>
    <t>CÔNG TY TNHH RECESS</t>
  </si>
  <si>
    <t>Tầng 19, Tòa nhà Saigon Centre, Tháp 2, 67 Lê Lợi, Phường Bến Nghé, Quận 1, Thành phố Hồ Chí Minh, Việt Nam</t>
  </si>
  <si>
    <t>0316532681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</si>
  <si>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</si>
  <si>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</si>
  <si>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</si>
  <si>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0308808576</t>
  </si>
  <si>
    <t>QUYENC6HN</t>
  </si>
  <si>
    <t>Nguyễn Đình Quyền</t>
  </si>
  <si>
    <t>VP Công ty, C6 Khu Đấu Giá, Ngô Thị Nhậm, Phường Hà Cầu, Quận Hà Đông, Thành phố Hà  Nội</t>
  </si>
  <si>
    <t>4201369965</t>
  </si>
  <si>
    <t>QUANGMINH</t>
  </si>
  <si>
    <t>CÔNG TY CỔ PHẦN QUANG MINH</t>
  </si>
  <si>
    <t>1335/7 Đường Tỉnh Lộ 43, Khu phố 2, Phường Bình Chiểu, Quận Thủ Đức, TP Hồ Chí Minh, Việt Nam</t>
  </si>
  <si>
    <t>ptmart0009</t>
  </si>
  <si>
    <t xml:space="preserve">Ptmart 505 Minh Khai </t>
  </si>
  <si>
    <t xml:space="preserve">TTTM Sảnh A , Khu chung cư Hòa BÌnh Green city . 505 Minh Khai , Vĩnh tuy , Hai bà Trưng </t>
  </si>
  <si>
    <t>PTmart0008</t>
  </si>
  <si>
    <t>PTMart Terra An Hưng</t>
  </si>
  <si>
    <t>Căn DV06, tòa V1, CC Terra An Hưng, KĐT An Hưng, đường Tố Hữu, P.La Khê, Q.Hà Đông, HN</t>
  </si>
  <si>
    <t>0302650702</t>
  </si>
  <si>
    <t>PTmart0007</t>
  </si>
  <si>
    <t>PT Mart Hà Đông</t>
  </si>
  <si>
    <t>105 Chu Văn An, Hà Đông, HN</t>
  </si>
  <si>
    <t>MIENBAC;5%</t>
  </si>
  <si>
    <t>PTmart0006</t>
  </si>
  <si>
    <t>PTmart Đại Từ</t>
  </si>
  <si>
    <t>32 Đại Từ, HN</t>
  </si>
  <si>
    <t>PTMart0005</t>
  </si>
  <si>
    <t>PTMart (Chị Trang)</t>
  </si>
  <si>
    <t>Nhà 09 lô TT-02 khu liền kề HD MON ngõ 2, phố Hàm nghi, HN</t>
  </si>
  <si>
    <t>PTmart0004</t>
  </si>
  <si>
    <t>PTMart 143 Nguyễn Tuân</t>
  </si>
  <si>
    <t>Sảnh A2B, chung cư Imperia, 143 Nguyễn Tuân</t>
  </si>
  <si>
    <t>PTmart0003</t>
  </si>
  <si>
    <t>PTMart 47 Nguyễn Tuân</t>
  </si>
  <si>
    <t>47 Nguyễn Tuân, HN</t>
  </si>
  <si>
    <t>PTmart0002</t>
  </si>
  <si>
    <t>PTMart 90 Nguyễn Tuân</t>
  </si>
  <si>
    <t>Sảnh HH1, chung cư Sông Đà 7, 90 Nguyễn Tuân, HN</t>
  </si>
  <si>
    <t>PTmart0001</t>
  </si>
  <si>
    <t>PTMart 201 Minh Khai</t>
  </si>
  <si>
    <t>Sảnh S2, chung cư Hinode, 201 Minh Khai, Hai Bà Trưng,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</si>
  <si>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</si>
  <si>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</si>
  <si>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</si>
  <si>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</si>
  <si>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</si>
  <si>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</si>
  <si>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3002185400</t>
  </si>
  <si>
    <t>OkonoBN01</t>
  </si>
  <si>
    <t>Công Ty TNHH OKONO VN</t>
  </si>
  <si>
    <t xml:space="preserve">Đường Kinh Dương Vương , Vũ Ninh , TP.BN </t>
  </si>
  <si>
    <t>okonoac03</t>
  </si>
  <si>
    <t>km 8+ 800 đường đại lộ thăng long , xã hoài đức , hn</t>
  </si>
  <si>
    <t>OkonoA38</t>
  </si>
  <si>
    <t>kiot 02-03 tòa nhà dự án Phú Lãm , Hà Đông ,TP Hà Nội</t>
  </si>
  <si>
    <t>OkonoA36</t>
  </si>
  <si>
    <t>Số 126 Ngõ 355 Xuân Đỉnh , Quận Bắc Từ Liêm, TP. Hà Nội</t>
  </si>
  <si>
    <t>OkonoA35</t>
  </si>
  <si>
    <t xml:space="preserve">106 A14 Nghĩa Tân , Phường Nghĩa Tân ,quận Cầu Giấy , TP Hà Nội </t>
  </si>
  <si>
    <t>OkonoA34</t>
  </si>
  <si>
    <t xml:space="preserve">Số 44 Triều KHúc, Thanh Xuân Nam , quận Thanh Xuân , TP Hà Nội </t>
  </si>
  <si>
    <t>OkonoA33</t>
  </si>
  <si>
    <t>Sảnh HH1 , chung cư Sông Đà 7 , 90 Nguyễn Tuân , TP Hà Nội</t>
  </si>
  <si>
    <t>OkonoA32</t>
  </si>
  <si>
    <t>64 pháo đài láng , láng thượng , đống đa ,hn</t>
  </si>
  <si>
    <t>OkonoA31</t>
  </si>
  <si>
    <t xml:space="preserve">85 Lê Văn Hiến , Bắc Từ liêm ,TP Hà Nội </t>
  </si>
  <si>
    <t>OkonoA30</t>
  </si>
  <si>
    <t xml:space="preserve">70/30 Hoàng Cầu , Đống Đa , TP Hà Nội </t>
  </si>
  <si>
    <t>OkonoA29</t>
  </si>
  <si>
    <t xml:space="preserve">phú lãm , hà đông </t>
  </si>
  <si>
    <t>OkonoA28</t>
  </si>
  <si>
    <t>12/170 Hoàng ngân , Cầu Giấy , Hnoi</t>
  </si>
  <si>
    <t>OkonoA27</t>
  </si>
  <si>
    <t xml:space="preserve">401 Phúc Tân , Quận Hoàn Kiếm , TP Hà Nội </t>
  </si>
  <si>
    <t>OkonoA26</t>
  </si>
  <si>
    <t xml:space="preserve">30/36 Miếu Đầm , Mễ Trì Thượng , Quận Nam Từ Liêm ,TP Hà Nội </t>
  </si>
  <si>
    <t>OkonoA25</t>
  </si>
  <si>
    <t xml:space="preserve">72 Khương Trung , Thanh Xuân , Hà Nội </t>
  </si>
  <si>
    <t>OkonoA24</t>
  </si>
  <si>
    <t xml:space="preserve">75 La Khê , Hà Đông , Hà Nội </t>
  </si>
  <si>
    <t>OkonoA23</t>
  </si>
  <si>
    <t xml:space="preserve">276 Thượng Đình , quận Thanh Xuân , TP Hà Nội </t>
  </si>
  <si>
    <t>OkonoA22</t>
  </si>
  <si>
    <t>14 Kim Giang , Thanh Xuân ,HN</t>
  </si>
  <si>
    <t>OkonoA20</t>
  </si>
  <si>
    <t xml:space="preserve">30/100 Doan Kế Thiện , Cầu Giấy , HN </t>
  </si>
  <si>
    <t>OkonoA18</t>
  </si>
  <si>
    <t xml:space="preserve">20/14 Mễ Trì Hạ , Quận Nam Từ Liêm ,TP Hà Nội </t>
  </si>
  <si>
    <t>OkonoA17</t>
  </si>
  <si>
    <t>202 Trương định, Hoàng mai, HN</t>
  </si>
  <si>
    <t>OkonoA16</t>
  </si>
  <si>
    <t>85-87 Yên Xá, Xã Tân Triều, Thanh Trì, HN</t>
  </si>
  <si>
    <t>OkonoA14</t>
  </si>
  <si>
    <t>Số 34 Trần Điền, Định Công, Hoàng Mai, HN</t>
  </si>
  <si>
    <t>OkonoA13</t>
  </si>
  <si>
    <t>19 Lạc Trinh , phường Vĩnh Tuy , quận Hai Bà Trưng , TP Hà Nội</t>
  </si>
  <si>
    <t>OkonoA12</t>
  </si>
  <si>
    <t xml:space="preserve">18 Đại Linh , Trung văn , quận Nam Từ Liêm , TP Hà Nội </t>
  </si>
  <si>
    <t>OkonoA09</t>
  </si>
  <si>
    <t xml:space="preserve">340 Mỹ Đình , Nam từ liêm , TP Hà Nội </t>
  </si>
  <si>
    <t>okonoA08</t>
  </si>
  <si>
    <t xml:space="preserve">Số 24 Trần Quốc Vượng , quận Cầu Giấy , TP Hà Nội </t>
  </si>
  <si>
    <t>OkonoA07</t>
  </si>
  <si>
    <t>353 Bạch Mai, Hai Bà Trưng, HN</t>
  </si>
  <si>
    <t>OkonoA06</t>
  </si>
  <si>
    <t xml:space="preserve">271 Yên hòa, Quận Cầu Giấy, TP Hà Nội </t>
  </si>
  <si>
    <t>OkonoA05</t>
  </si>
  <si>
    <t xml:space="preserve">Số 80-82 Triều Khúc , Tân Triều , quận Thanh Xuân ,TP Hà Nội </t>
  </si>
  <si>
    <t>OkonoA04</t>
  </si>
  <si>
    <t>219 yên Hòa , Cầu giấy ,HN</t>
  </si>
  <si>
    <t>OkonoA03</t>
  </si>
  <si>
    <t xml:space="preserve">7 Phùng Khoang , Trung Văn , Nam Từ liêm , TP Hà Nội </t>
  </si>
  <si>
    <t>OkonoA01</t>
  </si>
  <si>
    <t xml:space="preserve">70 Văn Trì , Minh Khai, Quận Cầu giấy , Thành phố Hà Nội </t>
  </si>
  <si>
    <t>ocopfood02</t>
  </si>
  <si>
    <t>Ocopfood Chợ Đông Phương Yên, Chương Mỹ, HN</t>
  </si>
  <si>
    <t>Chợ Đông Phương Yên, Chương Mỹ, HN</t>
  </si>
  <si>
    <t>0301446006</t>
  </si>
  <si>
    <t>ocopfood01</t>
  </si>
  <si>
    <t>Ocopfood 97 Bắc Sơn, Chương Mỹ, HN</t>
  </si>
  <si>
    <t>97 Bắc Sơn, Chúc Sơn, Chương Mỹ, HN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</si>
  <si>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</si>
  <si>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</si>
  <si>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</si>
  <si>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nova900102</t>
  </si>
  <si>
    <t>Nova Kho bán NovaMarket The Sun Avenue</t>
  </si>
  <si>
    <t>Lô TM SAV4-00, 28 Mai Chí Thọ, P.An Phú, Q.2, HCM</t>
  </si>
  <si>
    <t>0309733531</t>
  </si>
  <si>
    <t>nova103702</t>
  </si>
  <si>
    <t>Nova Nguyễn Duy Trinh</t>
  </si>
  <si>
    <t>657-659 ĐƯỜNG NGUYỄN DUY TRINH, KHU PHỐ 4, PHƯỜNG BÌNH TRƯNG ĐÔNG, TP THỦ ĐỨC</t>
  </si>
  <si>
    <t>5%;MIENNAM;NOVA</t>
  </si>
  <si>
    <t>nova103402</t>
  </si>
  <si>
    <t>Nova Newton Residences</t>
  </si>
  <si>
    <t>38 Trương quốc Dung, phường 8, quận phú nhuận, HCM</t>
  </si>
  <si>
    <t>nova103202</t>
  </si>
  <si>
    <t>Nova Kho bán Everich Infinity</t>
  </si>
  <si>
    <t>290 An Dương Vương, phường 04, Quận 5, Tp. HCM</t>
  </si>
  <si>
    <t>nova103102</t>
  </si>
  <si>
    <t>Nova Era Town</t>
  </si>
  <si>
    <t>Block B4, Era Town Nguyễn Lương Bằng, Quận 7</t>
  </si>
  <si>
    <t>nova102902</t>
  </si>
  <si>
    <t>Nova Jamila Khang Điền</t>
  </si>
  <si>
    <t>Số 60 đường số 697, kp2, phú hữu, tp thủ đức, HCM</t>
  </si>
  <si>
    <t>nova102402</t>
  </si>
  <si>
    <t>Nova Bình An</t>
  </si>
  <si>
    <t>6D Đường Số 2, P.An Khánh, Quận 2, HCM</t>
  </si>
  <si>
    <t>nova102002</t>
  </si>
  <si>
    <t>Nova Độc Lập</t>
  </si>
  <si>
    <t>197A Đường Độc Lập, Phường Tân Qúy, Quận Tân Phú, HCM</t>
  </si>
  <si>
    <t>nova101402</t>
  </si>
  <si>
    <t>Nova Kho Bán Nguyễn Trãi</t>
  </si>
  <si>
    <t>965-967-969 Nguyễn Trãi, Q1, HCM</t>
  </si>
  <si>
    <t>nova100102</t>
  </si>
  <si>
    <t>Nova Kho Bán 65 Nguyễn Du</t>
  </si>
  <si>
    <t>65 Nguyễn Du, P.Bến Nghé, Q1, HCM</t>
  </si>
  <si>
    <t>nova0014</t>
  </si>
  <si>
    <t>Nova Kho Bán Linh Đông</t>
  </si>
  <si>
    <t>Linh Đông, Thủ Đức</t>
  </si>
  <si>
    <t>nova0013</t>
  </si>
  <si>
    <t>Nova RiverGate Residance</t>
  </si>
  <si>
    <t>lô TM07, TM08 dự án RiverGate Residence, 155 Bến Vân Đồn, Phường 6, Quận 4, HCM</t>
  </si>
  <si>
    <t>nova0012</t>
  </si>
  <si>
    <t>Nova Rich Start</t>
  </si>
  <si>
    <t>RS4- SH11, RS4-SH12 ,Dự án Richstar 278 Hòa Bình, Phú Thạnh, Tân Phú, HCM</t>
  </si>
  <si>
    <t>nova0011</t>
  </si>
  <si>
    <t>Nova Sunrise</t>
  </si>
  <si>
    <t>Khu phức hợp thương mại văn phòng lô V 23 Nguyễn Hữu Thọ, P.Tân Hưng, Q.7, HCM</t>
  </si>
  <si>
    <t>nova0010</t>
  </si>
  <si>
    <t>Nova Kho bán Botanica</t>
  </si>
  <si>
    <t>BPC-01.03 &amp; BPC-01.04 Tầng 1, Block C, 108-112B-114 Hồng Hà, Phường 2, Quận Tân Bình, HCM</t>
  </si>
  <si>
    <t>nova0009</t>
  </si>
  <si>
    <t>Nova Kho bán Orchard Garden</t>
  </si>
  <si>
    <t>Tầng trệt ,Orchad Garden, 128 Hồng Hà, Phường 9, Q.Phú Nhuận, HCM</t>
  </si>
  <si>
    <t>nova0008</t>
  </si>
  <si>
    <t>Nova Huỳnh Thiện Lộc</t>
  </si>
  <si>
    <t>Góc 2MT 52 Huỳnh Thiện Lộc, Phú Trung, Q.Tân Phú, HCM</t>
  </si>
  <si>
    <t>nova0007</t>
  </si>
  <si>
    <t>Nova D5</t>
  </si>
  <si>
    <t>Số 28-30 Đường D5, Phường 25, Q Bình Thạnh, HCM</t>
  </si>
  <si>
    <t>nova0005</t>
  </si>
  <si>
    <t>Nova Lý Thái Tổ</t>
  </si>
  <si>
    <t>Số 120 Lý Thái Tổ, Phường 2, Quận 3, HCM</t>
  </si>
  <si>
    <t>nova0004</t>
  </si>
  <si>
    <t>Nova Homyland 3</t>
  </si>
  <si>
    <t>Mã shop S21, chung cư Homyland3, 403 Nguyễn Duy Trinh, Bình Trưng Tây, Q2, HCM</t>
  </si>
  <si>
    <t>nova0003</t>
  </si>
  <si>
    <t>Nova Nguyễn Sơn</t>
  </si>
  <si>
    <t>Số 317-317A-319 Nguyễn Sơn, Phường Phú Thạnh, Quận Tân Phú, HCM</t>
  </si>
  <si>
    <t>nova0002</t>
  </si>
  <si>
    <t>Nova Kho bán Soho</t>
  </si>
  <si>
    <t>Tầng trệt, dự án Soho, 100 Cô Giang, Phường Cô Giang, Q.1, HCM</t>
  </si>
  <si>
    <t>nova0001</t>
  </si>
  <si>
    <t>Nova Kho Bán LakeView</t>
  </si>
  <si>
    <t>lakeview city 543 nguyễn duy trinh p.an phú q.2, HCM</t>
  </si>
  <si>
    <t>NOVA</t>
  </si>
  <si>
    <t>CÔNG TY CỔ PHẦN DỊCH VỤ THƯƠNG MẠI TỔNG HỢP NOVA COMMERCE</t>
  </si>
  <si>
    <t>65 Nguyễn Du, Phường Bến Nghé, Quận 1, Thành phố Hồ Chí Minh, Việt Nam</t>
  </si>
  <si>
    <t>NNHD</t>
  </si>
  <si>
    <t>HỢP TÁC XÃ DỊCH VỤ NÔNG NGHIỆP HỢP ĐỒNG</t>
  </si>
  <si>
    <t>Thôn Đồng Lệ, Xã Hợp Đồng, Huyện Chương Mỹ, Thành phố Hà Nội, Việt Nam</t>
  </si>
  <si>
    <t>0317095018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</si>
  <si>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</si>
  <si>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</si>
  <si>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</si>
  <si>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0107301553</t>
  </si>
  <si>
    <t>NHUTRANNGOC</t>
  </si>
  <si>
    <t>Công Ty TNHH NHƯ TRẦN NGỌC</t>
  </si>
  <si>
    <t>1499 Phạm Văn Thuận, Kp3, P.Thống Nhất, Tp.Biên Hòa, Đồng Nai</t>
  </si>
  <si>
    <t>0300992066-005</t>
  </si>
  <si>
    <t>NHQUANDOIDONGNAI</t>
  </si>
  <si>
    <t>Ngân Hàng TMCP Quân Đội-CN Đồng Nai</t>
  </si>
  <si>
    <t>K26 Võ Thị sáu ,phường Thống Nhất, Biên Hòa,Đồng Nai</t>
  </si>
  <si>
    <t>3603414461</t>
  </si>
  <si>
    <t>NHIEULOC</t>
  </si>
  <si>
    <t>CÔNG TY TNHH NHIÊU LỘC</t>
  </si>
  <si>
    <t>50/15/25 Dương Quảng Hàm, Phường 5, Quận Gò Vấp, Thành phố Hồ Chí Minh, Việt Nam</t>
  </si>
  <si>
    <t>0100283873</t>
  </si>
  <si>
    <t>NHATNAM</t>
  </si>
  <si>
    <t>Công Ty Cổ Phần Nhất Nam</t>
  </si>
  <si>
    <t>Số 2 Chương Dương Độ, Phường Chương Dương, Quận Hoàn Kiếm, Thành Phố Hà Nội</t>
  </si>
  <si>
    <t>0304355237</t>
  </si>
  <si>
    <t>nhatminh79010</t>
  </si>
  <si>
    <t>OsiFood Gold House Lê Văn Lương</t>
  </si>
  <si>
    <t>Block A4.1.1 cc Hoàng Anh Gold House, đường Lê Văn Lương, Huyện Nhà Bè, HCM</t>
  </si>
  <si>
    <t>0100236312</t>
  </si>
  <si>
    <t>nhatminh79009</t>
  </si>
  <si>
    <t>Osifood  Phước Hiệp</t>
  </si>
  <si>
    <t>312 Lã Xuân Oai , khu phố Phước Hiệp ,P.Long Trường, Tp.Thủ Đức, HCM</t>
  </si>
  <si>
    <t>nhatminh79007</t>
  </si>
  <si>
    <t>Osifood Nguyễn Xiển</t>
  </si>
  <si>
    <t>458-458A Nguyễn Xiển, Phường Long Thạnh Mỹ, Tp.Thủ Đức, HCM</t>
  </si>
  <si>
    <t>nhatminh79006</t>
  </si>
  <si>
    <t>OsiFood Opal Riverside</t>
  </si>
  <si>
    <t>SH10 chung cư Opal Riverside, đường số 10, P.Hiệp Bình Chánh, TP.Thủ Đức, HCM</t>
  </si>
  <si>
    <t>nhatminh79005</t>
  </si>
  <si>
    <t>Osifood Phước Long</t>
  </si>
  <si>
    <t>114 Tây Hòa, Phường Phước Long A, Tp.Thủ Đức, HCM</t>
  </si>
  <si>
    <t>nhatminh79004</t>
  </si>
  <si>
    <t>OsiFood 828A Xô Viết Nghệ Tĩnh</t>
  </si>
  <si>
    <t>828A Xô Viết Nghệ Tĩnh, Phường 25, Quận Bình Thạnh, Tp.HCM</t>
  </si>
  <si>
    <t>nhatminh79003</t>
  </si>
  <si>
    <t>Osifood Sky 9</t>
  </si>
  <si>
    <t>S010-011 Block CT1, CC Sky 09, Đường số 1, Khu phố 2, Phường Phú Hữu, Tp.Thủ Đức, HCM</t>
  </si>
  <si>
    <t>nhatminh79002</t>
  </si>
  <si>
    <t>Cửa hàng OsiFood Nguyễn Khoái</t>
  </si>
  <si>
    <t>84-86 Nguyễn Khoái, Phường 2, Quận 4, HCM</t>
  </si>
  <si>
    <t>nhatminh79001</t>
  </si>
  <si>
    <t>OsiFood Bình Hòa</t>
  </si>
  <si>
    <t>288 Phan Văn Trị, Phường 11, Quận Bình Thạnh, HCM</t>
  </si>
  <si>
    <t>nhatminh68013</t>
  </si>
  <si>
    <t>OsiFood Đặng Thùy Trâm</t>
  </si>
  <si>
    <t>111/2-4-6-8 Đặng Thùy Trâm, P.13, Q.Bình Thạnh, TP.HCM</t>
  </si>
  <si>
    <t>nhatminh68012</t>
  </si>
  <si>
    <t>OsiFood 3 Tháng 2</t>
  </si>
  <si>
    <t>1380-1382-1384 Đường 3/2, Phường 2, Quận 11, HCM</t>
  </si>
  <si>
    <t>nhatminh68011</t>
  </si>
  <si>
    <t>Osifood  Linh Xuân</t>
  </si>
  <si>
    <t>156 Đường số 11, Khu phố 5, Phường Linh Xuân, Tp.Thủ Đức, HCM</t>
  </si>
  <si>
    <t>nhatminh68010</t>
  </si>
  <si>
    <t>OsiFood Gia Hòa</t>
  </si>
  <si>
    <t>110 Huy Cân, Phường Phước Long B, Tp.Thủ Đức, HCM</t>
  </si>
  <si>
    <t>nhatminh68007</t>
  </si>
  <si>
    <t>OsiFood City Gate Tower</t>
  </si>
  <si>
    <t>Chung cư City Gate Tower 15 Đại Lộ Võ Văn Kiệt, Phường 16, Quận 8, HCM</t>
  </si>
  <si>
    <t>nhatminh68006</t>
  </si>
  <si>
    <t>OsiFood Phương Việt</t>
  </si>
  <si>
    <t>PS 11 Chung Cư Pegasuite 1002 Tạ Quang Bửu, Phường 6, Quận 8, HCM</t>
  </si>
  <si>
    <t>nhatminh68005</t>
  </si>
  <si>
    <t>OsiFood Đo Đạc</t>
  </si>
  <si>
    <t>54 Đường số 3, Phường An Khánh, Tp.Thủ Đức, HCM</t>
  </si>
  <si>
    <t>nhatminh68004</t>
  </si>
  <si>
    <t>OsiFood Thủ Thiêm</t>
  </si>
  <si>
    <t>155 Lương Định Của, Phường An Khánh, Tp.Thủ Đức, HCM</t>
  </si>
  <si>
    <t>nhatminh68003</t>
  </si>
  <si>
    <t>OsiFood Bình Hưng</t>
  </si>
  <si>
    <t>26-28 Đường số 10, KDC Bình Hưng, Xã Bình Hưng, Huyện Bình Chánh, HCM</t>
  </si>
  <si>
    <t>nhatminh68002</t>
  </si>
  <si>
    <t>OsiFood Trung Tuyến City</t>
  </si>
  <si>
    <t>1192-1194 Nguyễn Văn Qúa, Phường Tân Thới Hiệp, Quận 12, HCM</t>
  </si>
  <si>
    <t>nhatminh68001</t>
  </si>
  <si>
    <t>OsiFood Gia Bình</t>
  </si>
  <si>
    <t>146 Đường D1, Phường Phước Long B, Tp.Thủ Đức, HCM</t>
  </si>
  <si>
    <t>NHATMINH</t>
  </si>
  <si>
    <t>CÔNG TY TNHH SẢN XUẤT THƯƠNG MẠI DỊCH VỤ NHẬT MINH BAKERY</t>
  </si>
  <si>
    <t>131 Vũ Tùng, Phường 2, Quận Bình Thạnh, Thành phố Hồ Chí Minh, Việt Nam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</si>
  <si>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</si>
  <si>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</si>
  <si>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</si>
  <si>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0313983358</t>
  </si>
  <si>
    <t>NGUYENCUU</t>
  </si>
  <si>
    <t>CÔNG TY TNHH MTV NGUYỄN CỬU</t>
  </si>
  <si>
    <t>N9 đường 79, Phường Phước Long B, Thành phố Thủ Đức, Thành phố Hồ Chí Minh, Việt Nam</t>
  </si>
  <si>
    <t>0315791394</t>
  </si>
  <si>
    <t>NGONMOINGAY</t>
  </si>
  <si>
    <t>Cty TNHH SX TM DV Ngon Mỗi Ngày</t>
  </si>
  <si>
    <t>176 Hai Bà Trưng ,Phường Đakao ,Quận 1.Tp Hồ Chí Minh.</t>
  </si>
  <si>
    <t>0314128681</t>
  </si>
  <si>
    <t>NGOITRUONGEM</t>
  </si>
  <si>
    <t>CÔNG TY TNHH NGÔI TRƯỜNG EM</t>
  </si>
  <si>
    <t>20 đường số 65, Phường Thạnh Mỹ Lợi, Thành phố Thủ Đức, Thành phố Hồ Chí Minh, Việt Nam</t>
  </si>
  <si>
    <t>0312590851</t>
  </si>
  <si>
    <t>NCC2268</t>
  </si>
  <si>
    <t>Công Ty Liên Doanh TNHH Berjaya - Hồ Tây</t>
  </si>
  <si>
    <t>K5 Nhi Hàm, P. Quảng An, Tây Hồ, TP HN</t>
  </si>
  <si>
    <t>0315451101</t>
  </si>
  <si>
    <t>NAMLONG</t>
  </si>
  <si>
    <t>CÔNG TY CỔ PHẦN ĐẦU TƯ NAM LONG</t>
  </si>
  <si>
    <t>Số 6 Nguyễn Khắc Viện  P.Tân Phú Q.7 Tp HCM</t>
  </si>
  <si>
    <t>0100112268</t>
  </si>
  <si>
    <t>MOCHUONG</t>
  </si>
  <si>
    <t>CÔNG TY TNHH THƯƠNG MẠI DỊCH VỤ ĂN UỐNG MỘC HƯƠNG</t>
  </si>
  <si>
    <t>360B Bến Vân Đồn, phường 01, Quận 4, Thành phố Hồ Chí Minh, Việt Nam</t>
  </si>
  <si>
    <t>0301438936</t>
  </si>
  <si>
    <t>MISA</t>
  </si>
  <si>
    <t>CÔNG TY CỔ PHẦN MISA</t>
  </si>
  <si>
    <t>Tầng 9 Tòa Nhà Technosoft, phố Duy Tân, phường Dịch vọng Hậu, Cầu Giấy, Hà Nội</t>
  </si>
  <si>
    <t>0313038594</t>
  </si>
  <si>
    <t>minhcau0007</t>
  </si>
  <si>
    <t>CÔNG TY CỔ PHẦN THƯƠNG MẠI VÀ DỊCH VỤ MINH CẦU</t>
  </si>
  <si>
    <t xml:space="preserve">số 889 , đường dương tự minh , phường hoàng văn thụ , thái nguyên </t>
  </si>
  <si>
    <t>minhcau0006</t>
  </si>
  <si>
    <t xml:space="preserve">chân cầu vượt đán </t>
  </si>
  <si>
    <t>minhcau0005</t>
  </si>
  <si>
    <t xml:space="preserve"> số 529 đường Dương Tự Minh, phường Quan Triều, TP. Thái Nguyên, Tỉnh Thái Nguyên</t>
  </si>
  <si>
    <t>minhcau0004</t>
  </si>
  <si>
    <t>Số 01, đường Minh Cầu, Phường Phan Đình Phùng, Thành phố Thái Nguyên, Tỉnh Thái Nguyên</t>
  </si>
  <si>
    <t>0101243150</t>
  </si>
  <si>
    <t>minhcau0003</t>
  </si>
  <si>
    <t>494 Hoàng Quốc Việt, Phường Trung Thành,Thanh xuyên, Phổ Yên, Tỉnh Thái Nguyên</t>
  </si>
  <si>
    <t>10%; MIENBAC</t>
  </si>
  <si>
    <t>minhcau0002</t>
  </si>
  <si>
    <t>Minh Cầu Gang Thép - 442 Cách Mạng Tháng 8 , Thái Nguyên</t>
  </si>
  <si>
    <t>minhcau0001</t>
  </si>
  <si>
    <t>MINHCAU</t>
  </si>
  <si>
    <t>Số 01, đường Minh Cầu, Phường Phan Đình Phùng, Thành phố Thái Nguyên, Tỉnh Thái Nguyên, Việt Nam</t>
  </si>
  <si>
    <t>MEKONGGOURMET</t>
  </si>
  <si>
    <t>CÔNG TY TNHH MEKONG GOURMET</t>
  </si>
  <si>
    <t>71B-73 Calmette, Phường Nguyễn Thái Bình, Quận 1, Thành phố Hồ Chí Minh, Việt Nam</t>
  </si>
  <si>
    <t>4601146949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</si>
  <si>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</si>
  <si>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</si>
  <si>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</si>
  <si>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0316439724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</si>
  <si>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</si>
  <si>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</si>
  <si>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</si>
  <si>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MEGA;MIENNAM</t>
  </si>
  <si>
    <t>0302249586-015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</si>
  <si>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</si>
  <si>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</si>
  <si>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</si>
  <si>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0302249586-014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</si>
  <si>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</si>
  <si>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</si>
  <si>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</si>
  <si>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0302249586-013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</si>
  <si>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</si>
  <si>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</si>
  <si>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</si>
  <si>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MIENBAC;MEGA</t>
  </si>
  <si>
    <t>0302249586-012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</si>
  <si>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</si>
  <si>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</si>
  <si>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</si>
  <si>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0302249586-011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</si>
  <si>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</si>
  <si>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</si>
  <si>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</si>
  <si>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0302249586-009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</si>
  <si>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</si>
  <si>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</si>
  <si>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</si>
  <si>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0302249586-008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</si>
  <si>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</si>
  <si>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</si>
  <si>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</si>
  <si>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0302249586-007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</si>
  <si>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</si>
  <si>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</si>
  <si>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</si>
  <si>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0302249586-006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</si>
  <si>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</si>
  <si>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</si>
  <si>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</si>
  <si>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0302249586-005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</si>
  <si>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</si>
  <si>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</si>
  <si>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</si>
  <si>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0302249586-004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</si>
  <si>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</si>
  <si>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</si>
  <si>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</si>
  <si>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0302249586-003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</si>
  <si>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</si>
  <si>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</si>
  <si>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</si>
  <si>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0302249586-002</t>
  </si>
  <si>
    <t>mega0009</t>
  </si>
  <si>
    <t>Mega An Phú. Food Delivery Service Center</t>
  </si>
  <si>
    <t>QL 1A, P.Tân Thời Hiệp, Q.12, HCM</t>
  </si>
  <si>
    <t>0302249586-001</t>
  </si>
  <si>
    <t>mega0008</t>
  </si>
  <si>
    <t>Mega Thanh Xuân</t>
  </si>
  <si>
    <t>Thanh Xuân, HN</t>
  </si>
  <si>
    <t>MEGA; MIENNAM</t>
  </si>
  <si>
    <t>mega0007</t>
  </si>
  <si>
    <t>Mega Hà Đông</t>
  </si>
  <si>
    <t>Hà Đông, HN</t>
  </si>
  <si>
    <t>mega0006</t>
  </si>
  <si>
    <t>Mega Thăng Long</t>
  </si>
  <si>
    <t>Thăng Long, HN</t>
  </si>
  <si>
    <t>mega0005</t>
  </si>
  <si>
    <t>Mega Hoàng Mai</t>
  </si>
  <si>
    <t>Hoàng Mai, HN</t>
  </si>
  <si>
    <t>mega0004</t>
  </si>
  <si>
    <t>Mega Hiệp Phú</t>
  </si>
  <si>
    <t>Q12, HCM</t>
  </si>
  <si>
    <t>mega0003</t>
  </si>
  <si>
    <t>Mega Hưng Phú</t>
  </si>
  <si>
    <t>9B Kha Vạn Cân, Linh Đông, Thủ Đức, HCM</t>
  </si>
  <si>
    <t>mega0002</t>
  </si>
  <si>
    <t>Mega Bình Phú</t>
  </si>
  <si>
    <t>Q6, HCM</t>
  </si>
  <si>
    <t>MEGA</t>
  </si>
  <si>
    <t>mega0001</t>
  </si>
  <si>
    <t>Mega An Phú</t>
  </si>
  <si>
    <t>Q2, HCM</t>
  </si>
  <si>
    <t>CÔNG TY TNHH MM MEGA MARKET (VIỆT NAM)</t>
  </si>
  <si>
    <t>Khu B, Khu đô thị mới An Phú-An Khánh, Phường An Phú, Thành phố Thủ Đức, Thành phố Hồ Chí Minh</t>
  </si>
  <si>
    <t>MEATWORLD</t>
  </si>
  <si>
    <t>CÔNG TY CỔ PHẦN MEAT WORLD</t>
  </si>
  <si>
    <t>541 Phan Văn Trị, Phường 5, Quận Gò Vấp, Thành phố Hồ Chí Minh, Việt Nam</t>
  </si>
  <si>
    <t>0302249586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</si>
  <si>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</si>
  <si>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</si>
  <si>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</si>
  <si>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0315121431</t>
  </si>
  <si>
    <t>MDBD</t>
  </si>
  <si>
    <t>CÔNG TY TNHH THƯƠNG MẠI DỊCH VỤ MỸ ĐỨC BÌNH ĐIỀN</t>
  </si>
  <si>
    <t>84 Cống Quỳnh, Phường Phạm Ngũ Lão, Quận 1, Tp. Hồ Chí Minh, Việt Nam</t>
  </si>
  <si>
    <t>0700793788-005</t>
  </si>
  <si>
    <t>MAYSSTORE</t>
  </si>
  <si>
    <t>CỬA HÀNG TẠP HÓA MAY'S STORE</t>
  </si>
  <si>
    <t>SC27-2 KHU PHO SKYGARDEN, P-TAN PHONG, Q.7</t>
  </si>
  <si>
    <t>0316074368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</si>
  <si>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</si>
  <si>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</si>
  <si>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</si>
  <si>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0305372468</t>
  </si>
  <si>
    <t>MARTWO</t>
  </si>
  <si>
    <t>CTY TNHH MTV MARTWO</t>
  </si>
  <si>
    <t>11 Trường Sơn, P.15, Q.10, Tp.HCM</t>
  </si>
  <si>
    <t>0102646635-001</t>
  </si>
  <si>
    <t>MARTHREE</t>
  </si>
  <si>
    <t>CÔNG TY TNHH MỘT THÀNH VIÊN MARTHREE</t>
  </si>
  <si>
    <t>11 Trường Sơn, Phường 15, Quận 10, TP.Hồ Chí Minh</t>
  </si>
  <si>
    <t>0313682294</t>
  </si>
  <si>
    <t>marsix561</t>
  </si>
  <si>
    <t>CÔNG TY TNHH MỘT THÀNH VIÊN MARSIX. Co.opMart SCA – Cao Thắng</t>
  </si>
  <si>
    <t>181 Cao Thắng, Phường 12, Quận 10, HCM</t>
  </si>
  <si>
    <t>0313643129</t>
  </si>
  <si>
    <t>marsix549</t>
  </si>
  <si>
    <t>CÔNG TY TNHH MỘT THÀNH VIÊN MARSIX. Co.opMart SCA - Hoàng Văn Thụ</t>
  </si>
  <si>
    <t>431A Hoàng Văn Thụ, Phường 4, Quận Tân Bình, HCM</t>
  </si>
  <si>
    <t>MARSIX</t>
  </si>
  <si>
    <t>CÔNG TY TNHH MỘT THÀNH VIÊN MARSIX</t>
  </si>
  <si>
    <t>199-205 Nguyễn Thái Học, Phường Phạm Ngũ Lão, Quận 1, Thành phố Hồ Chí Minh, Việt Nam</t>
  </si>
  <si>
    <t>MARONE</t>
  </si>
  <si>
    <t>CÔNG TY TNHH MỘT THÀNH VIÊN MARONE</t>
  </si>
  <si>
    <t>11 Trường Sơn, Phường 15, Quận 10, TP Hồ Chí Minh</t>
  </si>
  <si>
    <t>0314247350</t>
  </si>
  <si>
    <t>marfour0004</t>
  </si>
  <si>
    <t>MARFOUR. Co.opMart SCA-GOLDSILK</t>
  </si>
  <si>
    <t>430 Cầu Am, Vạn Phúc, Hà Đông, HN</t>
  </si>
  <si>
    <t>0313527362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</si>
  <si>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</si>
  <si>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</si>
  <si>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</si>
  <si>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COOP; MIENBAC</t>
  </si>
  <si>
    <t>marfour0002</t>
  </si>
  <si>
    <t>MARFOUR. Co.opMart SCA - Long Biên</t>
  </si>
  <si>
    <t>Tầng 2 TTTM Mipec, số 2, Long Biên 2, Ngọc Lâm, Long Biên, HN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</si>
  <si>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</si>
  <si>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</si>
  <si>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</si>
  <si>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marfive02</t>
  </si>
  <si>
    <t>MARFIVE. Co.opMart SCA - Âu Cơ</t>
  </si>
  <si>
    <t>856 Âu Cơ, P.14, Q.Tân Bình, HCM</t>
  </si>
  <si>
    <t>0107751489</t>
  </si>
  <si>
    <t>marfive01</t>
  </si>
  <si>
    <t>MARFIVE. Co.opMart SCA - Phạm Văn Chiêu</t>
  </si>
  <si>
    <t>359 Phạm Văn Chiêu, P.14, Q.Gò Vấp, HCM</t>
  </si>
  <si>
    <t>MARFIVE</t>
  </si>
  <si>
    <t>CÔNG TY TNHH MỘT THÀNH VIÊN MARFIVE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</si>
  <si>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</si>
  <si>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</si>
  <si>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</si>
  <si>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0314366975</t>
  </si>
  <si>
    <t>LOTTE-014</t>
  </si>
  <si>
    <t>CÔNG TY CỔ PHẦN TRUNG TÂM THƯƠNG MẠI LOTTE VIỆT NAM - CHI NHÁNH VINH</t>
  </si>
  <si>
    <t>Tầng hầm B1 , lotte maill Hà Nội , số 272 Võ Chí Công , Phường Phú Thượng , Tây Hồ ,HN</t>
  </si>
  <si>
    <t>LOTTE-013</t>
  </si>
  <si>
    <t>Đại lộ V.I.Lenin, Khối Yên Sơn, Phường Hà Huy Tập, Thành phố Vinh, Tỉnh Nghệ An, Việt Nam</t>
  </si>
  <si>
    <t>LOTTE; MIENBAC</t>
  </si>
  <si>
    <t>0106230331</t>
  </si>
  <si>
    <t>LOTTE-012</t>
  </si>
  <si>
    <r>
      <rPr>
        <sz val="10"/>
        <color rgb="FF000000"/>
        <rFont val="Times New Roman"/>
      </rPr>
      <t xml:space="preserve">Lotte Mart Cầu Giấy – </t>
    </r>
    <r>
      <rPr>
        <sz val="10"/>
        <color rgb="FF000000"/>
        <rFont val="Calibri"/>
      </rPr>
      <t>302 Cầu Giấy ,Phường Dịch Vọng,  Quận Cầu Giấy, Tp. Hà Nội</t>
    </r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</si>
  <si>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</si>
  <si>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</si>
  <si>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</si>
  <si>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0304741634-013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</si>
  <si>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</si>
  <si>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</si>
  <si>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</si>
  <si>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LOTTE; MIENNAM</t>
  </si>
  <si>
    <t>0304741634-011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</si>
  <si>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</si>
  <si>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</si>
  <si>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</si>
  <si>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0304741634-010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</si>
  <si>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</si>
  <si>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</si>
  <si>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</si>
  <si>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0304741634-009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</si>
  <si>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</si>
  <si>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</si>
  <si>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</si>
  <si>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0304741634-008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</si>
  <si>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</si>
  <si>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</si>
  <si>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</si>
  <si>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0304741634-007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</si>
  <si>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</si>
  <si>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</si>
  <si>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</si>
  <si>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0304741634-006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</si>
  <si>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</si>
  <si>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</si>
  <si>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</si>
  <si>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0304741634-005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</si>
  <si>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</si>
  <si>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</si>
  <si>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</si>
  <si>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0304741634-004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</si>
  <si>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</si>
  <si>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</si>
  <si>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</si>
  <si>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0304741634-003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</si>
  <si>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</si>
  <si>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</si>
  <si>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</si>
  <si>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0304741634-002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</si>
  <si>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</si>
  <si>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</si>
  <si>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</si>
  <si>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0304741634-001</t>
  </si>
  <si>
    <t>LOCALMART</t>
  </si>
  <si>
    <t>CÔNG TY TNHH LOCALMART</t>
  </si>
  <si>
    <t>Xóm Tự, Thôn Phù Đổng 1, Xã Phù Đổng, Huyện Gia Lâm, Thành Phố Hà Nội</t>
  </si>
  <si>
    <t>0304741634</t>
  </si>
  <si>
    <t>lecomart0007</t>
  </si>
  <si>
    <t xml:space="preserve">H2 01S20 Haven park , ecopark , văn giang , hưng yên </t>
  </si>
  <si>
    <t>lecomart0006</t>
  </si>
  <si>
    <t>siêu thị lecomart SHR20 , eurowindow park</t>
  </si>
  <si>
    <t xml:space="preserve">SHR20 , Eurowindow park , đông hội , đông anh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</si>
  <si>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</si>
  <si>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</si>
  <si>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</si>
  <si>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</si>
  <si>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</si>
  <si>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</si>
  <si>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</si>
  <si>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</si>
  <si>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</si>
  <si>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</si>
  <si>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KMART01</t>
  </si>
  <si>
    <t>K&amp;K Mart- Chị Hương</t>
  </si>
  <si>
    <t>Tầng 1 Phương Đông Green Park, Số 1 Trần Thủ Độ, Hoàng Mai, Hà Nội</t>
  </si>
  <si>
    <t>KMART</t>
  </si>
  <si>
    <t>K&amp;K Mart - chị Kim Tiền</t>
  </si>
  <si>
    <t>K&amp;K Mart chung cư Home city 177  Trung Kính , Q.Cầu Giấy, HN</t>
  </si>
  <si>
    <t>0107826670</t>
  </si>
  <si>
    <t>kmarket0045</t>
  </si>
  <si>
    <t xml:space="preserve">CÔNG TY TNHH THƯƠNG MẠI &amp; TOÀN CẦU </t>
  </si>
  <si>
    <t xml:space="preserve">tầng 1 và tầng 2 tòa nhà chelsea house , số 174 văn cao , đẳng giang , ngô quyền , hải phòng </t>
  </si>
  <si>
    <t>kmarket0043</t>
  </si>
  <si>
    <t>Căn số GB1-10 , Tầng 1 (DDN) Chung cư kết hợp Gree Bay , khu đô thị dịch vụ Hùng Thắng , tp.Hạ Long ,Qn</t>
  </si>
  <si>
    <t>kmarket0042</t>
  </si>
  <si>
    <t>Lô A10 , The Matrix One , số 01 , Lê Quang Đạo , P.Mễ Trì , P. phú Đô , Nam Từ Liêm ,HN</t>
  </si>
  <si>
    <t>kmarket0039</t>
  </si>
  <si>
    <t xml:space="preserve">lô 04 , kiểu nhà 7A , khu nhà ở thấp tầng TT$ , đường Trần Văn Lai , mỹ đình , nam từ liêm </t>
  </si>
  <si>
    <t>kmarket0034</t>
  </si>
  <si>
    <t>TM 1-3 , tầng 1 , tòa chung cư 902 thuộc tổ hợp H9 -CT1 , khu đô  thị Starlake , xuân tảo , Bắc từ liêm , HN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</si>
  <si>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</si>
  <si>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</si>
  <si>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</si>
  <si>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</si>
  <si>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kmarket0024</t>
  </si>
  <si>
    <t xml:space="preserve">ki ốt SH 12A , đơn nguyên 4 , tòa nhà CT4 , khu đô thị mỹ đình , mễ trì , nam từ liêm </t>
  </si>
  <si>
    <t>kmarket0020</t>
  </si>
  <si>
    <t xml:space="preserve">căn c02-s02 lô đất  HH -khu đô thị Đông Nam , số 119 , đường trần duy hưng , trung hòa , cầu giấy </t>
  </si>
  <si>
    <t>kmarket0017</t>
  </si>
  <si>
    <t>115AB tầng 1G1 , phường mễ trì , nam từ liêm , hn</t>
  </si>
  <si>
    <t>kmarket0015</t>
  </si>
  <si>
    <t xml:space="preserve">K -market goldmark s1 -01 , tòa nhà sapjia 1 , goldmark city , 136 hồ tùng mậu , bắc từ liêm </t>
  </si>
  <si>
    <t>kmarket0014</t>
  </si>
  <si>
    <t>Tòa nhà Golmark rubi r2-l1-01 , số 136 hồ tùng mậu , phú diễn , bắc từ liêm , hnoi</t>
  </si>
  <si>
    <t>kmarket0008</t>
  </si>
  <si>
    <t xml:space="preserve">sàn thương mại tầng 1 , tòa nhà N2T3 tháp Quang Minh , Khu Đoàn Ngoại giao , Xuân Tảo , Xuân Đỉnh , Bắc Từ Liêm </t>
  </si>
  <si>
    <t>tầng hầm B1 , lotte maill Hà Nội , số 272 Võ Chí Công , Phường Phú Thượng , Tây Hồ ,HN</t>
  </si>
  <si>
    <t>kmarket0006</t>
  </si>
  <si>
    <t xml:space="preserve">Tầng 1 tòa nhà L2  khu đô thị Nam thăng long , xuân đỉnh , bắc từ liêm </t>
  </si>
  <si>
    <t>kmarket0005</t>
  </si>
  <si>
    <t xml:space="preserve">tầng 1 , tòa nhà 17 T3 khu đô thị Trung Hòa  - nhân chính - mặt đường Hoàng Đạo thúy , trung hòa , cầu giấy </t>
  </si>
  <si>
    <t>kmarket0004</t>
  </si>
  <si>
    <t xml:space="preserve">hầm B1  - tòa nhà golden palace , mễ trì , nam từ liêm </t>
  </si>
  <si>
    <t>kmarket0003</t>
  </si>
  <si>
    <t xml:space="preserve">villa E04 , Tầng 1 khu the manor, mỹ đình , nam từ liêm </t>
  </si>
  <si>
    <t>kmarket0002</t>
  </si>
  <si>
    <t xml:space="preserve">117 tòa nhà B1 , keangnam , phạm hùng , mễ trì , nam từ liêm </t>
  </si>
  <si>
    <t>K-Market</t>
  </si>
  <si>
    <t>Hệ thống siêu thị K-Market</t>
  </si>
  <si>
    <t xml:space="preserve">Khu công nghiệp Phú Nghĩa , Chương Mỹ , Hà Nội </t>
  </si>
  <si>
    <t>kl0142</t>
  </si>
  <si>
    <t>tiện ích Long Hương</t>
  </si>
  <si>
    <t>Số 15 , villa 2 Huyndai , Hà Trì 5 , Hà Cầu , Hà Đông</t>
  </si>
  <si>
    <t>kl00160</t>
  </si>
  <si>
    <t xml:space="preserve">ut1 mart -211 trâu quỳ , gia lâm </t>
  </si>
  <si>
    <t>kl00157</t>
  </si>
  <si>
    <t xml:space="preserve">kenmart - số 2 ngõ 79 đường dương quảng hàm , p. quan hoa , q.cầu giấy </t>
  </si>
  <si>
    <t>kl00156</t>
  </si>
  <si>
    <t xml:space="preserve">siêu thị top5 - tòa Aqua 44 yên phụ , ba đình , hà nội </t>
  </si>
  <si>
    <t>kl00155</t>
  </si>
  <si>
    <t>sảnh b -82 nguyễn tuân , thanh xuân</t>
  </si>
  <si>
    <t>kl00154</t>
  </si>
  <si>
    <t xml:space="preserve">p1 vinhome ocean park đa tốn , gia lâm </t>
  </si>
  <si>
    <t>kl00153</t>
  </si>
  <si>
    <t xml:space="preserve">cn3 - tòa b kim văn kim lũ , hoàng mai </t>
  </si>
  <si>
    <t>kl00152</t>
  </si>
  <si>
    <t xml:space="preserve">K11 NGUYỄN CAO LUYỆN , kđt VIỆT HƯNG , LONG BIÊN </t>
  </si>
  <si>
    <t>kl00151</t>
  </si>
  <si>
    <t xml:space="preserve">tòa s1.07 vinhome ocean park , đa tốn , gia lâm </t>
  </si>
  <si>
    <t>kl00150</t>
  </si>
  <si>
    <t xml:space="preserve">topmart SH06 chung cư Anland complex KĐT Dương Nội , HÀ Đông </t>
  </si>
  <si>
    <t>kl00149</t>
  </si>
  <si>
    <t xml:space="preserve">công ty cổ phần thương mại và dịch vụ tổng hợp đức thành </t>
  </si>
  <si>
    <t xml:space="preserve">37 bà triệu , hà đông </t>
  </si>
  <si>
    <t>kl00148</t>
  </si>
  <si>
    <t>uti mart</t>
  </si>
  <si>
    <t xml:space="preserve">tòa s2.18 vinhome ocean park , Đa Tốn , Gia lâm </t>
  </si>
  <si>
    <t>kl00147</t>
  </si>
  <si>
    <t xml:space="preserve">tòa s2.11 vinhomeocean park , đa tốn , gia lâm </t>
  </si>
  <si>
    <t>kl00146</t>
  </si>
  <si>
    <t>kai mart</t>
  </si>
  <si>
    <t xml:space="preserve">tòa s1.02 vinhome ocean park , đa tốn , gia lâm </t>
  </si>
  <si>
    <t>kl00143</t>
  </si>
  <si>
    <t>THANH BINH MART</t>
  </si>
  <si>
    <t xml:space="preserve">Tòa no2 , 87 Lĩnh nam , Hoàng mai </t>
  </si>
  <si>
    <t>kl00142</t>
  </si>
  <si>
    <t xml:space="preserve">tiện ích Long Hương </t>
  </si>
  <si>
    <t xml:space="preserve">số 15 , villa 2 huynhdai , hà trì , hà cầu , hà đông </t>
  </si>
  <si>
    <t>kl00141</t>
  </si>
  <si>
    <t>kai mart- tòa s2.19</t>
  </si>
  <si>
    <t xml:space="preserve">tòa s2.19 vinhome ocean park, đa tốn , gia lâm </t>
  </si>
  <si>
    <t>kl00140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</si>
  <si>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</si>
  <si>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</si>
  <si>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</si>
  <si>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</si>
  <si>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</si>
  <si>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kl00133</t>
  </si>
  <si>
    <t>c mart</t>
  </si>
  <si>
    <t xml:space="preserve">Chưng cư viện bỏng Lê Hữu Trác , HÀ đông </t>
  </si>
  <si>
    <t>kl00132</t>
  </si>
  <si>
    <t>siêu thị Đức Thành</t>
  </si>
  <si>
    <t xml:space="preserve">Tòa The Pride , Tố Hữu , la Khê , HÀ đông </t>
  </si>
  <si>
    <t>kl00131</t>
  </si>
  <si>
    <t>Family mart</t>
  </si>
  <si>
    <t xml:space="preserve">Tòa S1.06 Vismart city , Tây Mỗ , Nam từ liên </t>
  </si>
  <si>
    <t>KL00130</t>
  </si>
  <si>
    <t>CHI NHÁNH CÔNG TY TNHH MỘT THÀNH VIÊN IN THÀNH NGHĨA THÀNH PHỐ HỒ CHÍ MINH - SIÊU THỊ QUẢNG NGÃI</t>
  </si>
  <si>
    <t>căn DV -B7 Tòa KĐT Skycentral 176 Định Công , Phường Định Công , Hoàng mai</t>
  </si>
  <si>
    <t>KL00129</t>
  </si>
  <si>
    <t>28 Đại Linh , phường Trung Văn , Nam từ liêm , HN</t>
  </si>
  <si>
    <t>KL00128</t>
  </si>
  <si>
    <t>CT7 , Ngô Thị Nhậm , Hà Cầu , Hà Đông</t>
  </si>
  <si>
    <t>KL00127</t>
  </si>
  <si>
    <t>TIT MART</t>
  </si>
  <si>
    <t>Xã Bắc Hồng , Đông Anh , HN</t>
  </si>
  <si>
    <t>KL00126</t>
  </si>
  <si>
    <t>Kai mart - tòa S2.15 vinhomeocean park</t>
  </si>
  <si>
    <t>tòa S2.15 vinhome ocean park , đa tốn , gia lâm</t>
  </si>
  <si>
    <t>kl00120</t>
  </si>
  <si>
    <t>min mart</t>
  </si>
  <si>
    <t xml:space="preserve">LK25 , KĐT Golden city , bồ đề , long biên </t>
  </si>
  <si>
    <t>KL00119</t>
  </si>
  <si>
    <t>SIÊU THỊ HOMEMART24H</t>
  </si>
  <si>
    <t xml:space="preserve">408 Trần Phú , Cao xanh , TP.Hạ Long , Quảng Ninh </t>
  </si>
  <si>
    <t>KL00117</t>
  </si>
  <si>
    <t xml:space="preserve">ANH CƯỜNG </t>
  </si>
  <si>
    <t xml:space="preserve">834 Tần phú , Cẩm Thạch , Cẩm Phả , Quảng Ninh </t>
  </si>
  <si>
    <t>KL00116</t>
  </si>
  <si>
    <t>Ready mart</t>
  </si>
  <si>
    <t>BT số 1 - Dãy TT1 -K35 Tân Mai , Phường Tân Mai , Hoàng Mai ,HN</t>
  </si>
  <si>
    <t>KL00115</t>
  </si>
  <si>
    <t>H mart -S1 .08 Vin Ocean Park</t>
  </si>
  <si>
    <t>S1.08 Vin Ocean park , Đa Tốn ,Gia LÂm</t>
  </si>
  <si>
    <t>kl00114</t>
  </si>
  <si>
    <t>Đường Giải Phóng , Phường Giáp Bát , Hoàng Mai ,HN</t>
  </si>
  <si>
    <t>kl00112</t>
  </si>
  <si>
    <t xml:space="preserve">meta mart </t>
  </si>
  <si>
    <t>S205 Vinhomes Smartcity, Tây Mỗ, Nam Từ Liêm, TP. HÀ Nội</t>
  </si>
  <si>
    <t>KL00111</t>
  </si>
  <si>
    <t>AH Mart</t>
  </si>
  <si>
    <t>Kiot 1C GH5 -CT 17 Khu đô thị việt hưng , Long Biên ,HN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</si>
  <si>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</si>
  <si>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</si>
  <si>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</si>
  <si>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</si>
  <si>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</si>
  <si>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</si>
  <si>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KL00108</t>
  </si>
  <si>
    <t xml:space="preserve">S mart -14 RS1 </t>
  </si>
  <si>
    <t>14 RS1 Khu đô thị Ciputra , phường Phú Thượng , Tây Hồ , TP.HN</t>
  </si>
  <si>
    <t>KL00107</t>
  </si>
  <si>
    <t>Kai Mart</t>
  </si>
  <si>
    <t xml:space="preserve">Tòa S2.15 Vinhome Ocean Park , Đa Tốn , Gia Lâm </t>
  </si>
  <si>
    <t>KL00106</t>
  </si>
  <si>
    <t>Sach.mart</t>
  </si>
  <si>
    <t xml:space="preserve">84 Huyền Quang , Ninh Xá , Bắc Ninh </t>
  </si>
  <si>
    <t>KL00105</t>
  </si>
  <si>
    <t>Cmart CT19T1</t>
  </si>
  <si>
    <t>Cmart CT19T Tòa nhà Lucky house Kiến Hưng , KĐT Mậu Lương , Hà Đông ,HN</t>
  </si>
  <si>
    <t>KL00104</t>
  </si>
  <si>
    <t>V mart R1.01</t>
  </si>
  <si>
    <t xml:space="preserve">V mart R1.01 Vin Ocean park , Đa Tốn , Gia Lâm </t>
  </si>
  <si>
    <t>KL00103</t>
  </si>
  <si>
    <t>H mart-s2</t>
  </si>
  <si>
    <t xml:space="preserve">H mart-s2.12 Vin Ocean park ,Đa Tốn , Gia Lâm </t>
  </si>
  <si>
    <t>KL00102</t>
  </si>
  <si>
    <t xml:space="preserve">Cửa hàng tự chọn Quỳnh Anh </t>
  </si>
  <si>
    <t xml:space="preserve">99 Trần Bình , Mỹ Đình , Nam Từ Liêm , Hà Nội </t>
  </si>
  <si>
    <t>KL00101</t>
  </si>
  <si>
    <t>HD Mon City</t>
  </si>
  <si>
    <t xml:space="preserve">Soố 16 lô TT02 , HD Mon City , ngõ 2 Hàm Nghi , Nam từ Liêm ,TP HÀ Nội </t>
  </si>
  <si>
    <t>KL00100</t>
  </si>
  <si>
    <t>Hada mart, N3 ecohome 3</t>
  </si>
  <si>
    <t>Hada mart, N3 ecohome 3 , Đông Ngạc , Bắc Từ liêm ,TP HÀ Nội</t>
  </si>
  <si>
    <t>KL00099</t>
  </si>
  <si>
    <t>KL00098</t>
  </si>
  <si>
    <t>Tòa S01.09 Vinhomes Ocean Park , Đa Tốn, Gia Lâm , TP.Hà Nội</t>
  </si>
  <si>
    <t>KL00097</t>
  </si>
  <si>
    <t>Go Mart</t>
  </si>
  <si>
    <t>SH23 S201 Vinhomes Smartcity, Tây Mỗ, Nam từ liêm, Tp. Hà Nội</t>
  </si>
  <si>
    <t>KL00096</t>
  </si>
  <si>
    <t>Bé gạo Store</t>
  </si>
  <si>
    <t>Tòa S1.09 Vinhome Ocean Park Đa tốn gia lâm</t>
  </si>
  <si>
    <t>KL00095</t>
  </si>
  <si>
    <t>Mai's , số 10 , T8 Times city</t>
  </si>
  <si>
    <t xml:space="preserve">So 10 , T8 Times City, Hai Ba Trung, TP Hà Nội </t>
  </si>
  <si>
    <t>KL00094</t>
  </si>
  <si>
    <t>TK mart</t>
  </si>
  <si>
    <t>S15A Tonkin 1 Vinhomes Smartcity Tây Mỗ, Nam Từ Liêm, TP. HÀ Nội</t>
  </si>
  <si>
    <t>KL00093</t>
  </si>
  <si>
    <t>Minh Anh Mart</t>
  </si>
  <si>
    <t>15 Imperia Vinhomes Smartcity tây Mỗ, Nam Từ Liêm, TP. HÀ Nội</t>
  </si>
  <si>
    <t>KL00092</t>
  </si>
  <si>
    <t>GREEN Mart- hope resident</t>
  </si>
  <si>
    <t xml:space="preserve">Green mart-hope resident , phường Phúc Đồng ,quận Long biên , TP HN </t>
  </si>
  <si>
    <t>KL00091</t>
  </si>
  <si>
    <t>Welmart</t>
  </si>
  <si>
    <t>D14 the Manor Mỹ Đình, Nam từ liêm, TP. Hà Nội</t>
  </si>
  <si>
    <t>KL00090</t>
  </si>
  <si>
    <t xml:space="preserve">Chị Hà Thị Cúc </t>
  </si>
  <si>
    <t>CN3- Tòa B Kim Văn Kim Lũ , Hoàng Mai , HN</t>
  </si>
  <si>
    <t>KL00089</t>
  </si>
  <si>
    <t>24/7 mart</t>
  </si>
  <si>
    <t>S2.07 VinOcean Park, Gia Lâm , TP. Hà Nội</t>
  </si>
  <si>
    <t>KL00088</t>
  </si>
  <si>
    <t>TiK' Mart</t>
  </si>
  <si>
    <t>Sh01 Park 12, Times City, Hoàng Mai, TP.Hà Nội</t>
  </si>
  <si>
    <t>KL00087</t>
  </si>
  <si>
    <t>An food</t>
  </si>
  <si>
    <t>Tòa A3 Thăng long Garden, 250 Minh Khai, Quận Hai Bà Trưng, TP.HÀ Nội</t>
  </si>
  <si>
    <t>KL00086</t>
  </si>
  <si>
    <t>Tomita</t>
  </si>
  <si>
    <t xml:space="preserve"> Số 122-TT3, Trần Văn Lai, Mỹ Đình, Nam Từ Liêm, Hà Nội</t>
  </si>
  <si>
    <t>KL00085</t>
  </si>
  <si>
    <t>Mini Mart</t>
  </si>
  <si>
    <t>79 ngõ 2 đại lộ Thăng Long, Nam Từ Liêm, TP. Hà Nội</t>
  </si>
  <si>
    <t>KL00084</t>
  </si>
  <si>
    <t>Eco Mart, West point Đỗ Đức Dục</t>
  </si>
  <si>
    <t>West Point Đỗ Đức Dục, Nam Từ Liêm, Tp. Hà Nội</t>
  </si>
  <si>
    <t>KL00083</t>
  </si>
  <si>
    <t>POL Mart</t>
  </si>
  <si>
    <t>N07 B2 Khu Đô Thị Dịch Vọng, Đường Thành Thái, cầu Giấy, hà Nội</t>
  </si>
  <si>
    <t>win2ayv</t>
  </si>
  <si>
    <t xml:space="preserve">số 30 thôn thượng hồng , xã văn bình , huyện thường tín , hà nội </t>
  </si>
  <si>
    <t>KL00081</t>
  </si>
  <si>
    <t>Start Mart</t>
  </si>
  <si>
    <t>Start Mart, SH18 tòa S201 Vinhomes Smartcity Tây Mỗ , Nam Từ liêm, Tp. Hà Nội</t>
  </si>
  <si>
    <t>KL00080</t>
  </si>
  <si>
    <t>Tòa R1.05 Vinhome Ocean Park, Đa tốn, Gia Lâm, Hà Nội</t>
  </si>
  <si>
    <t>KL00079</t>
  </si>
  <si>
    <t>Tòa S2.08 Vinhome Ocean Park, Đa Tốn, Gia Lâm, Hà Nội</t>
  </si>
  <si>
    <t>KL00078</t>
  </si>
  <si>
    <t>Tòa S1.12 Vinhome Ocean Park, Đa Tốn, Gia Lâm, Hà nội</t>
  </si>
  <si>
    <t>KL00077</t>
  </si>
  <si>
    <t>PT mart</t>
  </si>
  <si>
    <t>Tòa S2.01 Vinhome Ocean Park, Đa Tốn, Gia lâm, Hà Nội</t>
  </si>
  <si>
    <t>KL00076</t>
  </si>
  <si>
    <t>Ruby mart</t>
  </si>
  <si>
    <t>Tòa S2.02 Vinhome Ocean Park , Đa tốn , Gia lâm, hà Nội</t>
  </si>
  <si>
    <t>KL00075</t>
  </si>
  <si>
    <t>Siêu Thị Mini Market</t>
  </si>
  <si>
    <t>KL00074</t>
  </si>
  <si>
    <t>V'S Mart</t>
  </si>
  <si>
    <t>Tòa A2 Vinhomes Gardenia, Hàm Nghi, Nam Từ Liêm, TP.Hà Nội</t>
  </si>
  <si>
    <t>KL00073</t>
  </si>
  <si>
    <t>Link Mart</t>
  </si>
  <si>
    <t>Tòa ruby3 Phúc Lợi, Phúc Đồng, Long Biên, TP.Hà Nội</t>
  </si>
  <si>
    <t>KL00072</t>
  </si>
  <si>
    <t>CT Mart</t>
  </si>
  <si>
    <t>No 11a Khu Đô Thị Sài Đồng, Long Biên, Hà Nội</t>
  </si>
  <si>
    <t>KL00071</t>
  </si>
  <si>
    <t>Đức Linh Mart</t>
  </si>
  <si>
    <t>OCT5 Resco, Phường Cổ Nhuế, Quận Bắc Từ Liêm, TP.Hà Nội</t>
  </si>
  <si>
    <t>KL00070</t>
  </si>
  <si>
    <t>Phúc Nguyên Mart</t>
  </si>
  <si>
    <t>39/44 Trần Thái Tông, Dịch Vọng Hậu, Cầu Giấy, Hà Nội</t>
  </si>
  <si>
    <t>KL00069</t>
  </si>
  <si>
    <t>V+ Mart</t>
  </si>
  <si>
    <t>Tòa Luxury View 32D Dương Đình Nghệ, Phường Yên Hòa, Cầu Giấy, TP. Hà nội</t>
  </si>
  <si>
    <t>KL00068</t>
  </si>
  <si>
    <t>Eco Mart</t>
  </si>
  <si>
    <t>Tòa 143 Trần Phú , Hà Đông, TP. Hà Nội</t>
  </si>
  <si>
    <t>KL00067</t>
  </si>
  <si>
    <t>Minh Thương Mart</t>
  </si>
  <si>
    <t>Chunh cư CT2, Hateco Apollo, Xuân Phương, Nam Từ Liêm, TP.Hà Nội</t>
  </si>
  <si>
    <t>KL00066</t>
  </si>
  <si>
    <t>Vi Oanh</t>
  </si>
  <si>
    <t>V-Mart, Số 135 Cửu Việt, Trâu Quỳ , Gia Lâm, Hà Nội</t>
  </si>
  <si>
    <t>KL00065</t>
  </si>
  <si>
    <t>Fresh Food</t>
  </si>
  <si>
    <t>Spendora An Khánh, Hoài Đức, TP. Hà Nội</t>
  </si>
  <si>
    <t>KL00063</t>
  </si>
  <si>
    <t>Phương Anh mart</t>
  </si>
  <si>
    <t>103 Hàng Bông, Phường Hàng Bông, Quận Hoàn Kiếm , TP. Hà Nội</t>
  </si>
  <si>
    <t>KL00062</t>
  </si>
  <si>
    <t>Ht mart 24H</t>
  </si>
  <si>
    <t>tòa ruby2, ngõ 33, Phúc Lợi , Phúc Đồng , Long Biên, TP. Hà Nội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</si>
  <si>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</si>
  <si>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</si>
  <si>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</si>
  <si>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</si>
  <si>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</si>
  <si>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</si>
  <si>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</si>
  <si>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</si>
  <si>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KL00058</t>
  </si>
  <si>
    <t>T&amp;T Mart</t>
  </si>
  <si>
    <t>Tòa A1 An Bình, Phạm Văn Đồng, Bắc Từ Liêm,TP. Hà nội</t>
  </si>
  <si>
    <t>KL00057</t>
  </si>
  <si>
    <t>Chị Cẩm Nhung-Siêu Thị Phú Sơn</t>
  </si>
  <si>
    <t>Siêu Thị Phú Sơn, Xã Kỳ Liên, Huyện Kỳ Anh, Tỉnh Hà Tĩnh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</si>
  <si>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</si>
  <si>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</si>
  <si>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</si>
  <si>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</si>
  <si>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</si>
  <si>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</si>
  <si>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</si>
  <si>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</si>
  <si>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</si>
  <si>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KL00053</t>
  </si>
  <si>
    <t>KL00052</t>
  </si>
  <si>
    <t>K Mart, spendora, An Khánh</t>
  </si>
  <si>
    <t>K Mart, Spendora An Khánh , Hoài Đức, Hà Nội</t>
  </si>
  <si>
    <t>KL00051</t>
  </si>
  <si>
    <t>Hà linh Mart</t>
  </si>
  <si>
    <t>220 Cổ Nhuế, Quận Bắc Từ Liêm, Hà Nội</t>
  </si>
  <si>
    <t>KL00050</t>
  </si>
  <si>
    <t>Anh Đức Mart</t>
  </si>
  <si>
    <t>KL00049</t>
  </si>
  <si>
    <t>Đông tây Mart</t>
  </si>
  <si>
    <t>CT3/N11A Trần Quý Kiên- Phường Dịch Vọng, Quận Cầu Giấy, HN</t>
  </si>
  <si>
    <t>KL00048</t>
  </si>
  <si>
    <t>Cửa Hàng Tiện Ích  -No2 Trần Quý Kiên</t>
  </si>
  <si>
    <t>No2 Trần Quý Kiên-Phường Dịch Vọng, Quận Cầu Giấy, HN</t>
  </si>
  <si>
    <t>KL00045</t>
  </si>
  <si>
    <t>chị Lan 0947835982</t>
  </si>
  <si>
    <t>Tập thể kho 708 , Ngọc Hồi , Thanh Trì , Hà Nội</t>
  </si>
  <si>
    <t>KL00044-1</t>
  </si>
  <si>
    <t>Phạm Thị Hậu - 0985619135</t>
  </si>
  <si>
    <t>Căng tin bệnh viên Hữu Nghị - Hai Bà Trưng, Hà Nội</t>
  </si>
  <si>
    <t>KL00044</t>
  </si>
  <si>
    <t>Phạm Thị Hậu 0985619135</t>
  </si>
  <si>
    <t>Chị Hậu căn tin viện 103 Hà Đông</t>
  </si>
  <si>
    <t>KL00043</t>
  </si>
  <si>
    <t>Hmart (chị Hương)</t>
  </si>
  <si>
    <t>Hmart tòa nhà Sun Square 21 Lê Đức Thọ , Mỹ Đình 1, nam Từ Liêm, HN</t>
  </si>
  <si>
    <t>KL00042</t>
  </si>
  <si>
    <t>Nguyễn Văn Vững</t>
  </si>
  <si>
    <t>Cửa hàng TPS kiot 16 CT5 đơn nguyên 3 KĐT Mỹ Đình 2, ngã 4 Nguyễn Cơ Thạch - Trần Hữu Tước , Nam TL</t>
  </si>
  <si>
    <t>KL00041</t>
  </si>
  <si>
    <t>Vanminh shop (chị Hà)</t>
  </si>
  <si>
    <t>32/C1 Doãn Kế Thiện, quận Cầu Giấy, Hà Nội</t>
  </si>
  <si>
    <t>KL00040</t>
  </si>
  <si>
    <t>G Mart (chị Thủy)</t>
  </si>
  <si>
    <t>Tầng 1 tháp C, tòa nhà Golden Palace, đường Mễ Trì, Nam Từ Liêm, HN</t>
  </si>
  <si>
    <t>KL00039</t>
  </si>
  <si>
    <t>An Nam Mart (Chị Hòa)</t>
  </si>
  <si>
    <t>CT1 C14 Bắc Hà, Trung Văn, đường Tố Hữu, Nam Từ Liêm, HN</t>
  </si>
  <si>
    <t>KL00038</t>
  </si>
  <si>
    <t>Hadico Food (chị Bích)</t>
  </si>
  <si>
    <t>Hadico Food 202 Hồ Tùng Mậu, Cầu Giấy, HN</t>
  </si>
  <si>
    <t>KL00037</t>
  </si>
  <si>
    <t>Vimi Mart (chị Huấn )</t>
  </si>
  <si>
    <t>Tầng 1 nhà 2A Vinaconex 7 136 Hồ Tùng Mậu, Cầu giấy, HN</t>
  </si>
  <si>
    <t>KL00036</t>
  </si>
  <si>
    <t>ECO FIRST (anh Huỳnh )</t>
  </si>
  <si>
    <t>Tầng 1 tòa nhà EcoLife Capital, 58 Tố Hữu, Trung Văn, Từ Liêm, Hà Nội</t>
  </si>
  <si>
    <t>KL00035</t>
  </si>
  <si>
    <t>SIÊU THỊ BÌNH MINH MART</t>
  </si>
  <si>
    <t>TÒA NHÀ MỸ ĐÌNH PEARL, 1 CHÂU VĂN LIÊM, MỄ TRÌ, NAM TỪ LIÊM</t>
  </si>
  <si>
    <t>KL00034</t>
  </si>
  <si>
    <t>siêu thị Sunmart</t>
  </si>
  <si>
    <t>siêu thị Sunmart chung cư CT2 , Kđt Thái Hà, Thành Phố Giao lưu, Quận Bắc Từ Liêm, HN</t>
  </si>
  <si>
    <t>KL00033</t>
  </si>
  <si>
    <t>An Mộc Mart (chị Mơ)</t>
  </si>
  <si>
    <t>An Mộc Mart 42 ngõ Ngô Sĩ Liên, Đống Đa, HN</t>
  </si>
  <si>
    <t>KL00032</t>
  </si>
  <si>
    <t>TB MART (em Giang)</t>
  </si>
  <si>
    <t>A4 chung cư An Bình, Tp.Giao Lưu, Phạm Văn Đồng, Bắc Từ Liêm, HN</t>
  </si>
  <si>
    <t>KL00031</t>
  </si>
  <si>
    <t>DELI MART (anh Nhâm)</t>
  </si>
  <si>
    <t>181 Đình Thôn, Nam Từ Liêm, HN</t>
  </si>
  <si>
    <t>KL00029</t>
  </si>
  <si>
    <t>Unit mart</t>
  </si>
  <si>
    <t>tầng 11 tòa Zen , 12 Khuất Duy Tiến , Thanh Xuân , Hà nội .</t>
  </si>
  <si>
    <t>KL00028</t>
  </si>
  <si>
    <t>Thực phẩm sạch HT mart (Em Huyền) 0974617563</t>
  </si>
  <si>
    <t>H1 - TM11 chung cư Hope residence phúc đồng, Long Biên, Hà Nội</t>
  </si>
  <si>
    <t>KL00027</t>
  </si>
  <si>
    <t>Unitmart Tầng 1 sảnh G5 chung cư Five Star Kim Giang 02471093686</t>
  </si>
  <si>
    <t>KL00026</t>
  </si>
  <si>
    <t>Thực phẩm sạch Only Fruit (chị Vui)</t>
  </si>
  <si>
    <t>Tổ 8 khu 5 Mông Dương, Cẩm Phả, Quảng Ninh</t>
  </si>
  <si>
    <t>KL00025</t>
  </si>
  <si>
    <t>Chị Nguyệt 0946029696</t>
  </si>
  <si>
    <t>79mart , B36 ngõ 74 nguyễn thị định, trung hoà Nhân chính</t>
  </si>
  <si>
    <t>KL00024</t>
  </si>
  <si>
    <t>CÔNG TY CỔ PHẦN LÂM THIÊN HOÀNG</t>
  </si>
  <si>
    <t>146-148 Cộng Hòa, Phường 12, Quận Tân Bình, Thành phố Hồ Chí Minh, Việt Nam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</si>
  <si>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</si>
  <si>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</si>
  <si>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</si>
  <si>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</si>
  <si>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0313298497</t>
  </si>
  <si>
    <t>KL00022</t>
  </si>
  <si>
    <t>VÕ VĂN THẢO</t>
  </si>
  <si>
    <t>72/24 Phan Đăng Lưu, Phường 05, Quận Phú Nhuận, Thành phố Hồ Chí Minh, Việt Nam</t>
  </si>
  <si>
    <t>KL00021</t>
  </si>
  <si>
    <t>KA Mart - Chị Kim 0963982572</t>
  </si>
  <si>
    <t>KA Mart - 104.105 CC2 Chung cư Tân Thành 2 - Quảng Thành - TP. Thanh Hoá</t>
  </si>
  <si>
    <t>0305897874</t>
  </si>
  <si>
    <t>KL00020</t>
  </si>
  <si>
    <t>Bách hóa Mai Linh (anh Dương)</t>
  </si>
  <si>
    <t>Tòa nhà T6-08 Tổng cục V KĐT Nam Cường</t>
  </si>
  <si>
    <t>KL00019</t>
  </si>
  <si>
    <t>Cửa hàng thực phẩm cao cấp Diễm</t>
  </si>
  <si>
    <t>Số 4 Lê Văn Ninh, Kp.4, P.Linh Tây, Q,Thủ Đức, HCM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</si>
  <si>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</si>
  <si>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</si>
  <si>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</si>
  <si>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KL00017</t>
  </si>
  <si>
    <t>Chị Tâm</t>
  </si>
  <si>
    <t>869 Lê Thái Tổ, Phường Kỳ Liên, Thị xã Kỳ Anh, Tỉnh Hà Tĩnh</t>
  </si>
  <si>
    <t>0106839109</t>
  </si>
  <si>
    <t>KL00016</t>
  </si>
  <si>
    <t>Ms Quỳnh Siêu Thị Cara Mart</t>
  </si>
  <si>
    <t>siêu thị Cara Mart, Sảnh 1 , tòa nhà A2 , cụm IA 20, khu Ciputra, Đông Ngạc, Bắc Từ Liêm, HN</t>
  </si>
  <si>
    <t>3%; MIENBAC</t>
  </si>
  <si>
    <t>KL00015</t>
  </si>
  <si>
    <t>Hộ kinh doanh Phúc Hậu (chị Liên sđt 0982164624)</t>
  </si>
  <si>
    <t>nhà 10, ngõ 62 phố Vĩnh Phúc Ba ĐÌnh ( Đối diện trường THCS Hoàng Hoa Thám)</t>
  </si>
  <si>
    <t>7%; MIENBAC</t>
  </si>
  <si>
    <t>KL00014</t>
  </si>
  <si>
    <t>55 Vạn Bảo, Ba Đình, HN</t>
  </si>
  <si>
    <t>KL00013</t>
  </si>
  <si>
    <t>SIÊU THỊ ONLINE RINO</t>
  </si>
  <si>
    <t>KL00012</t>
  </si>
  <si>
    <t>70 đường Hùng Vương, Phường Trần Phú, Thành phố Quảng Ngãi, Tỉnh Quảng Ngãi, Việt Nam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</si>
  <si>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</si>
  <si>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</si>
  <si>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</si>
  <si>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0313850559-021</t>
  </si>
  <si>
    <t>KL000109</t>
  </si>
  <si>
    <t>KL000105</t>
  </si>
  <si>
    <t>KL000101</t>
  </si>
  <si>
    <t>vinhomes ocean</t>
  </si>
  <si>
    <t xml:space="preserve">Tòa S01.06 vinhomes Ocean park , Đa Tốn , Gia Lâm , Hà Nội </t>
  </si>
  <si>
    <t>KL00010</t>
  </si>
  <si>
    <t>HỘ KINH DOANH TRÀ SỮA TÍ NẤM</t>
  </si>
  <si>
    <t>18A28 Tăng Nhon Phú Quận 9</t>
  </si>
  <si>
    <t>KL00009</t>
  </si>
  <si>
    <t>CÔNG TY TNHH THƯƠNG MẠI ĐẠI TRƯỜNG PHÚC</t>
  </si>
  <si>
    <t>Số 60, Đường 28, Phường Bình Trị Đông B, Quận Bình Tân, Thành phố Hồ Chí Minh, Việt Nam</t>
  </si>
  <si>
    <t>8005796132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</si>
  <si>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</si>
  <si>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</si>
  <si>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</si>
  <si>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0314979386</t>
  </si>
  <si>
    <t>KL00007</t>
  </si>
  <si>
    <t>BA LÀNH</t>
  </si>
  <si>
    <t>22 đường số 4 bình hưng  bình chánh</t>
  </si>
  <si>
    <t>0109153068</t>
  </si>
  <si>
    <t>KL00006</t>
  </si>
  <si>
    <t>KÊNH LẺ CHỢ (anh Thành)</t>
  </si>
  <si>
    <t>ANH THÀNH Q TÂN PHÚ</t>
  </si>
  <si>
    <t>KL00005</t>
  </si>
  <si>
    <t>KÊNH NHÀ HÀNG (anh Hưng)</t>
  </si>
  <si>
    <t>ANH HƯNG Q6</t>
  </si>
  <si>
    <t>KL00004</t>
  </si>
  <si>
    <t>CHỊ HƯỜNG</t>
  </si>
  <si>
    <t>1B28/1 PHẠM VĂN HAI VĨNH LỘC BÌNH CHÁNH</t>
  </si>
  <si>
    <t>KL00003</t>
  </si>
  <si>
    <t>THỰC  PHẨM ĐÔNG NAM Á</t>
  </si>
  <si>
    <t>271 BẠCH ĐẰNG QUẬN BÌNH THẠNH</t>
  </si>
  <si>
    <t>KL00002</t>
  </si>
  <si>
    <t>THÀNH NAM PHÁT GIA LAI</t>
  </si>
  <si>
    <t>13 LƯƠNG ĐỊNH CỦA, GIA LAI</t>
  </si>
  <si>
    <t>KL00001</t>
  </si>
  <si>
    <t>Chị Phượng (TNHH VẠN BẢO NGÂN)</t>
  </si>
  <si>
    <t>477E Mã Lò, BHH A, Bình Tân, HCM</t>
  </si>
  <si>
    <t>KL.SG</t>
  </si>
  <si>
    <t>SG</t>
  </si>
  <si>
    <t>kl.hn007</t>
  </si>
  <si>
    <t>Minh Mart</t>
  </si>
  <si>
    <t xml:space="preserve">Tòa S102 Vinhomes smartcity , Tây Mỗ , Nam Từ Liêm </t>
  </si>
  <si>
    <t>kl.hn006</t>
  </si>
  <si>
    <t>xuân phương smart</t>
  </si>
  <si>
    <t xml:space="preserve">số 20 TT11 khu đô thị sinh thái  xuân phương , nam từ liêm </t>
  </si>
  <si>
    <t>KL.HN004</t>
  </si>
  <si>
    <t>GREEN Mart Imperia</t>
  </si>
  <si>
    <t>Tòa I4 Vinhomes Smartcity, Tây Mỗ , Nam Từ Liêm, Hà nội</t>
  </si>
  <si>
    <t>KL.HN003</t>
  </si>
  <si>
    <t>Cửa Hàng Tiện Ích C Mart</t>
  </si>
  <si>
    <t>FLC Đại Mỗ, Tây Mỗ, Nam Từ Liêm, Hà Nội</t>
  </si>
  <si>
    <t>KL.HN002</t>
  </si>
  <si>
    <t>SA Green Mart</t>
  </si>
  <si>
    <t>(SA Green Mart) SA2 The Sakura Vinhomes Smartcity, Tây Mỗ, Nam Từ Liêm, Hà nội</t>
  </si>
  <si>
    <t>KL.HN001</t>
  </si>
  <si>
    <t>Thực Phẩm Sạch Minh An</t>
  </si>
  <si>
    <t>(Thực Phẩm Sạch Minh An) SA2 The Sakura Vinhomes Smartcity, Tây Mỗ, Nam Từ Liêm, Hà nội</t>
  </si>
  <si>
    <t>KL.HN</t>
  </si>
  <si>
    <t>HN</t>
  </si>
  <si>
    <t xml:space="preserve">C6 Hà Đông </t>
  </si>
  <si>
    <t>KL.AC-QN</t>
  </si>
  <si>
    <t>KL</t>
  </si>
  <si>
    <t>KHÁCH LẺ</t>
  </si>
  <si>
    <t xml:space="preserve">Hà Đông  </t>
  </si>
  <si>
    <t>kl</t>
  </si>
  <si>
    <t>chị kiều chinh</t>
  </si>
  <si>
    <t xml:space="preserve">23 phan chu trinh  , hoàn kiếm ,hn </t>
  </si>
  <si>
    <t>KK</t>
  </si>
  <si>
    <t>CÔNG TY TNHH ĐẦU TƯ K&amp;K</t>
  </si>
  <si>
    <t>Số 23, Liền kề 11, Khu đô thị Xa La, Phường Phúc La, Quận Hà Đông, Thành phố Hà Nội, Việt Nam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</si>
  <si>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</si>
  <si>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</si>
  <si>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</si>
  <si>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0107738872</t>
  </si>
  <si>
    <t>KHAIVY</t>
  </si>
  <si>
    <t>CÔNG TY CỔ PHẦN TẬP ĐOÀN KHẢI VY</t>
  </si>
  <si>
    <t>30 LÔ K HOÀNG QUỐC VIỆT NỐI DÀI, P. PHÚ MỸ, Q.7, TP. HCM</t>
  </si>
  <si>
    <t>3702736163</t>
  </si>
  <si>
    <t>khaisan0006</t>
  </si>
  <si>
    <t>Khải San Quận 7 CÔNG TY TNHH THƯƠNG MẠI GIAO NHẬN VẬN TẢI HNT</t>
  </si>
  <si>
    <t>Block A1 Boulevard đường 15B nối dài, P.Phú Mỹ, Q.7, HCM</t>
  </si>
  <si>
    <t>0302028516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</si>
  <si>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</si>
  <si>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</si>
  <si>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</si>
  <si>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</si>
  <si>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</si>
  <si>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</si>
  <si>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</si>
  <si>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</si>
  <si>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</si>
  <si>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khaisan0002</t>
  </si>
  <si>
    <t>Khải San Quận Tân Phú CÔNG TY TNHH THƯƠNG MẠI GIAO NHẬN VẬN TẢI HNT</t>
  </si>
  <si>
    <t>241 Hòa Bình, P.Hiệp Tân, Q.Tân Phú, HCM</t>
  </si>
  <si>
    <t>khaisan0001</t>
  </si>
  <si>
    <t>Khải San Quận Phú Nhuận CÔNG TY TNHH THƯƠNG MẠI GIAO NHẬN VẬN TẢI HNT</t>
  </si>
  <si>
    <t>Số 8 Hoàng Mình Giám, P.9, Q.PN, HCM</t>
  </si>
  <si>
    <t>KHAISAN</t>
  </si>
  <si>
    <t>CÔNG TY TNHH THƯƠNG MẠI GIAO NHẬN VẬN TẢI HNT</t>
  </si>
  <si>
    <t>153/1B Nguyễn Thượng Hiền, Phường 6, Quận Bình Thạnh, Thành phố Hồ Chí Minh, Việt Nam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</si>
  <si>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</si>
  <si>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</si>
  <si>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</si>
  <si>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0310859105</t>
  </si>
  <si>
    <t>KHACHLE</t>
  </si>
  <si>
    <t>Khách hàng lẻ</t>
  </si>
  <si>
    <t>0303462927-008</t>
  </si>
  <si>
    <t>KH00001</t>
  </si>
  <si>
    <t>CÔNG TY CỔ PHẦN EAST WEST BREWING</t>
  </si>
  <si>
    <t>181-183-185 Lý Tự Trọng, Phường Bến Thành, Quận 1, Thành phố Hồ Chí Minh, Việt Nam</t>
  </si>
  <si>
    <t>KF0001</t>
  </si>
  <si>
    <t>CÔNG TY CỔ PHẦN KING FOOD MARKET- NGUYỄN THỊ THẬP, QUẬN 7</t>
  </si>
  <si>
    <t>Q7, HCM</t>
  </si>
  <si>
    <t>0313749823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</si>
  <si>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</si>
  <si>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</si>
  <si>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</si>
  <si>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</si>
  <si>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KA</t>
  </si>
  <si>
    <t>CÔNG TY TNHH THƯƠNG MẠI K.A</t>
  </si>
  <si>
    <t>54 đường số 3, khu phố 2, Phường An Khánh, Thành phố Thủ Đức, Thành phố Hồ Chí Minh, Việt Nam</t>
  </si>
  <si>
    <t>0313403198</t>
  </si>
  <si>
    <t>JMART</t>
  </si>
  <si>
    <t>Công Ty Cổ Phần Thương Mại Dịch Vụ JM Quốc Tế</t>
  </si>
  <si>
    <t>L1-01 Tầng 1, Tòa Nhà Gold View, 346 Bến Vân Đồn, Phường 01, Quận 4, Tp. Hồ Chí Minh</t>
  </si>
  <si>
    <t>7%</t>
  </si>
  <si>
    <t>0314045160</t>
  </si>
  <si>
    <t>INTIMEXDANANG</t>
  </si>
  <si>
    <t>Công Ty Cổ Phần Intimex Đà Nẵng</t>
  </si>
  <si>
    <t>46 Phan Đình phùng,P. Hải Châu I,Q. Hải Châu,TP Đà Nẵng,Việt Nam</t>
  </si>
  <si>
    <t>0315558937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</si>
  <si>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</si>
  <si>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</si>
  <si>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</si>
  <si>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0401513834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</si>
  <si>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</si>
  <si>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</si>
  <si>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</si>
  <si>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0315268508</t>
  </si>
  <si>
    <t>HUEC6HN</t>
  </si>
  <si>
    <t>Trần Thị Huệ</t>
  </si>
  <si>
    <t>0301496310</t>
  </si>
  <si>
    <t>htl0004</t>
  </si>
  <si>
    <t>CÔNG TY TNHH VB HTL / Vinhomes Smart City, Nam Từ Liêm, HN</t>
  </si>
  <si>
    <t xml:space="preserve">Thaấp S, Tòa Mipec Rubik 360, Số 122-124 xuân Thủy , Cầu giấy , Hà Nội </t>
  </si>
  <si>
    <t>htl0003</t>
  </si>
  <si>
    <t>Phân khu TK1-Tokin1-Shophouse 12A-  Vinhomes Smart City</t>
  </si>
  <si>
    <t>htl0002</t>
  </si>
  <si>
    <t>CÔNG TY TNHH VB HTL / Sakura Smart City, Nam Từ Liêm, HN</t>
  </si>
  <si>
    <t>SH19-Tòa SA 02 Khu Sakura Smart City, P.Tây Mỗ, Q.Nam Từ Liêm, HN</t>
  </si>
  <si>
    <t>htl0001</t>
  </si>
  <si>
    <t>S106-SH05 Vinhomes Smart City, P.Tây Mỗ, Q.Nam Từ Liêm, HN</t>
  </si>
  <si>
    <t>2%;MIENBAC</t>
  </si>
  <si>
    <t>HTL</t>
  </si>
  <si>
    <t>CÔNG TY TNHH VB HTL</t>
  </si>
  <si>
    <t>Tổ 4, Thị trấn Quang Minh, Huyện Mê Linh, Thành phố Hà Nội</t>
  </si>
  <si>
    <t>HOMEMART01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</si>
  <si>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</si>
  <si>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</si>
  <si>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</si>
  <si>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0110039063</t>
  </si>
  <si>
    <t>hoangmam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</si>
  <si>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</si>
  <si>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</si>
  <si>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</si>
  <si>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</si>
  <si>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</si>
  <si>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0108392659-001</t>
  </si>
  <si>
    <t>HIENLUONG</t>
  </si>
  <si>
    <t>CÔNG TY TNHH SIÊU THỊ HIỀN LƯƠNG</t>
  </si>
  <si>
    <t>Thôn Hòa Xá, Xã Hòa Xá, Huyện Ứng Hoà, Thành phố Hà Nội, Việt Nam</t>
  </si>
  <si>
    <t>3600954934-001</t>
  </si>
  <si>
    <t>HASHTAGECOS</t>
  </si>
  <si>
    <t>CÔNG TY CỔ PHẦN HASHTAG ECOS</t>
  </si>
  <si>
    <t>03 Đường 104, Khu phố 1, Phường Thạnh Mỹ Lợi, Thành phố Thủ Đức, Thành phố Hồ Chí Minh</t>
  </si>
  <si>
    <t>0105562327</t>
  </si>
  <si>
    <t>HappyMart0004</t>
  </si>
  <si>
    <t>CÔNG TY TNHH HAPPY MART</t>
  </si>
  <si>
    <t>0315955677</t>
  </si>
  <si>
    <t>HappyMart0003</t>
  </si>
  <si>
    <t>HappyMart0002</t>
  </si>
  <si>
    <t>Tầng 1-CT8a, KĐT Dương Nội, Hà Đông, HN</t>
  </si>
  <si>
    <t>HappyMart0001</t>
  </si>
  <si>
    <t>HAPPYMART</t>
  </si>
  <si>
    <t>Anland Premium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</si>
  <si>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</si>
  <si>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</si>
  <si>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</si>
  <si>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0312076156</t>
  </si>
  <si>
    <t>HADANG01</t>
  </si>
  <si>
    <t>Siêu thị Hà Đăng N08B Thành thái, Cầu Giấy, HN</t>
  </si>
  <si>
    <t>Siêu thị Hà Đăng N08B KĐT Dịch Vọng, Thành thái, Cầu Giấy, HN</t>
  </si>
  <si>
    <t>0400102045</t>
  </si>
  <si>
    <t>HADANG</t>
  </si>
  <si>
    <t>CÔNG TY TNHH HÀ ĐĂNG</t>
  </si>
  <si>
    <t>Phòng 804, toà nhà CT1.2, khu đô thị Mễ Trì Hạ, Phường Mễ Trì, Quận Nam Từ Liêm, Thành phố Hà Nội, Việt Nam</t>
  </si>
  <si>
    <t>MIENBAC;4%</t>
  </si>
  <si>
    <t>gtgl0002</t>
  </si>
  <si>
    <t>CÔNG TY TNHH GTGL VIỆT NAM / Easymart 47 Nguyễn Tuân</t>
  </si>
  <si>
    <t>E01 tòa FS Goldseason, 47 Nguyễn Tuân, P.Thanh Xuân Trung, Q.Thanh Xuân, HN</t>
  </si>
  <si>
    <t>0101943917</t>
  </si>
  <si>
    <t>gtgl0001</t>
  </si>
  <si>
    <t>CÔNG TY TNHH GTGL VIỆT NAM / Easymart 16 Tam Trinh</t>
  </si>
  <si>
    <t>16 Tam Trinh, P.Minh Khai, Q.Hai Bà Trưng, HN</t>
  </si>
  <si>
    <t>GTGL</t>
  </si>
  <si>
    <t>CÔNG TY TNHH GTGL VIỆT NAM</t>
  </si>
  <si>
    <t>Số nhà 19, ngách 371/53 đường Đại Mỗ, Phường Đại Mỗ, Quận Nam Từ Liêm, Thành phố Hà Nội, Việt Nam</t>
  </si>
  <si>
    <t>GS6104</t>
  </si>
  <si>
    <t>GS25 Đường số 9, Dĩ An, Bình Dương</t>
  </si>
  <si>
    <t>28 ĐƯỜNG SỐ 9, KP NHỊ ĐỒNG 2, P.DĨ AN, TP.DĨ AN, BÌNH DƯƠNG</t>
  </si>
  <si>
    <t>0105909089</t>
  </si>
  <si>
    <t>GS6101</t>
  </si>
  <si>
    <t>GS25 30/4 TDM, Bình Dương</t>
  </si>
  <si>
    <t>493 ĐƯỜNG 30/4, PHƯỜNG PHÚ THỌ, TP THỦ DẦU MỘT, BÌNH DƯƠNG</t>
  </si>
  <si>
    <t>GS25; MIENNAM</t>
  </si>
  <si>
    <t>GS6001</t>
  </si>
  <si>
    <t>GS25 DH Công Nghệ Đồng Nai, Biên Hòa, ĐN</t>
  </si>
  <si>
    <t>L1-16 KDC Phú Gia 2, KP5, P.Trảng Dài, Tp.Biên Hòa, ĐN</t>
  </si>
  <si>
    <t>GS6000</t>
  </si>
  <si>
    <t>GS25 Bùi Văn Hòa, Biên Hòa, ĐN</t>
  </si>
  <si>
    <t>GS25 148, KP 11 BÙI VĂN HÒA, P.AN BÌNH, TP.BIÊN HÒA, ĐỒNG NAI</t>
  </si>
  <si>
    <t>GS25</t>
  </si>
  <si>
    <t>CÔNG TY TNHH GS 25 VIETNAM</t>
  </si>
  <si>
    <t>138-142 Hai Bà Trưng, Phường Đa Kao, Quận 1, Thành phố Hồ Chí Minh, Việt Nam</t>
  </si>
  <si>
    <t>GS0195</t>
  </si>
  <si>
    <t>GS25 Nguyen Van Troi</t>
  </si>
  <si>
    <t>251 Nguyễn Văn Trỗi, P.10, Q.Phú Nhuận, HCM</t>
  </si>
  <si>
    <t>0314658576</t>
  </si>
  <si>
    <t>GS0193</t>
  </si>
  <si>
    <t>GS25 Nguyễn Thị Nhung</t>
  </si>
  <si>
    <t>59 Nguyễn Thị Nhung, P.Hiệp Bình Phước, Thủ đức, HCM</t>
  </si>
  <si>
    <t>GS0192</t>
  </si>
  <si>
    <t>GS25 83 Mạc Thị Bưởi</t>
  </si>
  <si>
    <t>83 Mạc Thị Bưởi, P.Bến Nghé, Q.1, HCM</t>
  </si>
  <si>
    <t>GS0190</t>
  </si>
  <si>
    <t>GS25 63 Hồ Tùng Mậu</t>
  </si>
  <si>
    <t>63 Hồ Tùng Mậu, P. Bến Nghé, Quận 1, TP. HCM</t>
  </si>
  <si>
    <t>GS0187</t>
  </si>
  <si>
    <t>GS25 52 Trương Định</t>
  </si>
  <si>
    <t>52 Trương Định, P.Bến Thành, Q.1, HCM</t>
  </si>
  <si>
    <t>GS0186</t>
  </si>
  <si>
    <t>GS25 Charm City - Binh Duong</t>
  </si>
  <si>
    <t>Căn S-21, khối A1, Charm Plaza 1, số 115 đường ĐT743C, Kp.thống Nhất 1, P.Dĩ An, Tp.Dĩ An, Bình Dương</t>
  </si>
  <si>
    <t>GS0184</t>
  </si>
  <si>
    <t>GS25 Tran Nao</t>
  </si>
  <si>
    <t>165A Trần Não, P.An Khánh, Q2, HCM</t>
  </si>
  <si>
    <t>GS0182</t>
  </si>
  <si>
    <t>GS25 Nguyen Ai Quoc - Dong Nai</t>
  </si>
  <si>
    <t>622 Nguyễn Ái Quốc, Kp.4, P.Hố Nai, Tp.Biên Hòa, ĐN</t>
  </si>
  <si>
    <t>GS0181</t>
  </si>
  <si>
    <t>GS25 Le Duan Long Thanh, ĐN</t>
  </si>
  <si>
    <t>149 Lê Duẩn, Khu Phước Hải, Thị trấn Long Thành, Huyện Long Thành, Đồng Nai</t>
  </si>
  <si>
    <t>GS0180</t>
  </si>
  <si>
    <t>GS25 Metropole - Thủ Đức</t>
  </si>
  <si>
    <t>Căn A01.02 The Metropole Thủ Thiêm, P.Thủ Thiêm, Tp.Thủ Đức, HCM</t>
  </si>
  <si>
    <t>GS0177</t>
  </si>
  <si>
    <t>GS25 Nguyen Chi Thanh - Bình Dương</t>
  </si>
  <si>
    <t>789 NGUYỄN CHÍ THANH, P.TÂN AN, TP.THỦ DẦU MỘT, BÌNH DƯƠNG</t>
  </si>
  <si>
    <t>GS0176</t>
  </si>
  <si>
    <t>GS25 Nguyen Trai - Binh Duong</t>
  </si>
  <si>
    <t>167-169 Nguyễn Trãi, Kp.Nhi Đồng 1, P.Dĩ An, Tỉnh Bình Dương</t>
  </si>
  <si>
    <t>GS0172</t>
  </si>
  <si>
    <t>GS25 Nguyen Trai</t>
  </si>
  <si>
    <t>Số 706 đường Nguyễn Trãi, Phường 11, quận 5 , HCM</t>
  </si>
  <si>
    <t>GS0171</t>
  </si>
  <si>
    <t>GS25 THPT Tran Van On, Bình Dương</t>
  </si>
  <si>
    <t>1/291A, Kp.Hòa Lân 2, P.Thuận Giao, Tp.Thuận An, Bình Dương</t>
  </si>
  <si>
    <t>GS0170</t>
  </si>
  <si>
    <t>GS25 Dang Thuy Tram</t>
  </si>
  <si>
    <t>Số 98A Đặng Thùy Trâm, Phường 13, Quận Bình Thạnh, HCM</t>
  </si>
  <si>
    <t>GS0168</t>
  </si>
  <si>
    <t>GS25 Ly Thuong Kiet - BD</t>
  </si>
  <si>
    <t>51A-51B Lý Thường Kiệt, Kp.Thắng Lợi 2, P.Dĩ An, Tp.Dĩ An, Bình Dương</t>
  </si>
  <si>
    <t>GS0167</t>
  </si>
  <si>
    <t>GS25 Nguyen The Truyen</t>
  </si>
  <si>
    <t>Số 30 Đường Nguyễn Thế Truyện, Phường Tân Sơn Nhì, Quận Tân Phú, HCM</t>
  </si>
  <si>
    <t>GS0166</t>
  </si>
  <si>
    <t>GS25 Nguyen Thai Binh</t>
  </si>
  <si>
    <t>260A Nguyễn Thái Bình, Q.Tân Bình, TP.HCM</t>
  </si>
  <si>
    <t>GS0165</t>
  </si>
  <si>
    <t>GS25 Tan Huong</t>
  </si>
  <si>
    <t>290-292-294 Đường Tân Hương, Phường Tân Quý, Quân Tân Phú, HCM</t>
  </si>
  <si>
    <t>GS0164</t>
  </si>
  <si>
    <t>GS25 Nguyen Duy Trinh</t>
  </si>
  <si>
    <t>480 Nguyễn Duy Trinh, Khu Đông, P. Bình Trưng Đông, Tp.Thủ Đức, HCM</t>
  </si>
  <si>
    <t>GS0163</t>
  </si>
  <si>
    <t>GS25 An Lac</t>
  </si>
  <si>
    <t>Số 8 -10 Đường số 7, Phường An Lạc A, Quận Bình Tân, HCM</t>
  </si>
  <si>
    <t>GS0162</t>
  </si>
  <si>
    <t>GS25 Man Thien</t>
  </si>
  <si>
    <t>123 Man Thien Street, Hiep Phu Ward, Tp.Thủ Đức, HCM</t>
  </si>
  <si>
    <t>GS0161</t>
  </si>
  <si>
    <t>GS25 Nguyen Van Khoi</t>
  </si>
  <si>
    <t>Số 443-445 Nguyễn Văn Khôi, P.8, Q.Gò Vấp, HCM</t>
  </si>
  <si>
    <t>GS0160</t>
  </si>
  <si>
    <t>GS25 KDC Vietsing, Bình Dương</t>
  </si>
  <si>
    <t>KDC VietSing, Bình Dương</t>
  </si>
  <si>
    <t>GS0159</t>
  </si>
  <si>
    <t>GS25 Ngo Gia Tu, Bình Dương</t>
  </si>
  <si>
    <t>171 NGÔ GIA TỰ, KHU 11, P. CHÁNH NGHĨA, TP THỦ DẦU MỘT, BÌNH DƯƠNG</t>
  </si>
  <si>
    <t>GS0158</t>
  </si>
  <si>
    <t>GS25 To Hien Thanh</t>
  </si>
  <si>
    <t>447 Tô Hiến Thành, Phường 14, Quận 10, HCM</t>
  </si>
  <si>
    <t>GS0157</t>
  </si>
  <si>
    <t>GS25 Le Thi Rieng</t>
  </si>
  <si>
    <t>363 Lê Thị Riêng, P.Thới An, Q.12. HCM</t>
  </si>
  <si>
    <t>GS0156</t>
  </si>
  <si>
    <t>GS25 Ung Van Khiem</t>
  </si>
  <si>
    <t>226 Ung Văn Khiêm, P.25, Q.Bình Thạnh, HCM</t>
  </si>
  <si>
    <t>GS0155</t>
  </si>
  <si>
    <t>GS25 Duong Tu Giang, ĐN</t>
  </si>
  <si>
    <t>250 Phan Trung, P.Tân Tiến, Tp.Biên Hòa, ĐN</t>
  </si>
  <si>
    <t>GS0154</t>
  </si>
  <si>
    <t>GS25 KDC Hiep Thanh</t>
  </si>
  <si>
    <t>156 Nguyễn Thị Búp, Khu dân cư Hiệp Thành, Phường Hiệp Thành, Quận 12</t>
  </si>
  <si>
    <t>GS0153</t>
  </si>
  <si>
    <t>GS25 THPT Le Hong Phong, ĐN</t>
  </si>
  <si>
    <t>Số 1/49, Nguyễn Ái Quốc, Kp.7, P.Hố Nai, Tp.Biên Hòa, ĐN</t>
  </si>
  <si>
    <t>GS0152</t>
  </si>
  <si>
    <t>GS25 Tran Văn Kieu</t>
  </si>
  <si>
    <t>45-47 Đường số 11, Phường 10, Quận 6, HCM</t>
  </si>
  <si>
    <t>GS0151</t>
  </si>
  <si>
    <t>GS25 Phan Chu Trinh</t>
  </si>
  <si>
    <t>05 Phan Chu Trinh, Khu phố 1, Phường Hiệp Phú, Tp.Thủ Đức, HCM</t>
  </si>
  <si>
    <t>GS0150</t>
  </si>
  <si>
    <t>GS25 Dong Khoi, Biên Hòa, ĐN</t>
  </si>
  <si>
    <t>342 Đồng Khởi, KP.3, P.Tân Hiệp, Tp.Biên Hòa, ĐN</t>
  </si>
  <si>
    <t>GS0149</t>
  </si>
  <si>
    <t>GS25 Hoang Hoa Tham</t>
  </si>
  <si>
    <t>63 Hoàng Hoa Thám, P.13, Q.Tân Bình, TP.HCM</t>
  </si>
  <si>
    <t>GS0147</t>
  </si>
  <si>
    <t>GS25 Carillon 7</t>
  </si>
  <si>
    <t>Lầu 1, Tòa nhà Carillon 7, 33 Lương Minh Nguyệt, P.Tân Thới Hòa, Q.Tân Phú,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</si>
  <si>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</si>
  <si>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</si>
  <si>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</si>
  <si>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</si>
  <si>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</si>
  <si>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</si>
  <si>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</si>
  <si>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</si>
  <si>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</si>
  <si>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GS0143</t>
  </si>
  <si>
    <t>GS25 The Botanica</t>
  </si>
  <si>
    <t>Shop house, TB-01.01, Tầng trệt, Tòa nhà Botanica, 104 Phổ Quang, P.2, Q.Tân Bình, HCM</t>
  </si>
  <si>
    <t>GS0142</t>
  </si>
  <si>
    <t>GS25 Phan Huy Ích</t>
  </si>
  <si>
    <t>160 Phan Huy Ích, P.12, Q.Gò Vấp,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</si>
  <si>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</si>
  <si>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</si>
  <si>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</si>
  <si>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GS0140</t>
  </si>
  <si>
    <t>GS25 Nguyễn Văn Quá</t>
  </si>
  <si>
    <t>445 Nguyễn Văn Quá, Khu phố 4, Phường Đông Hưng Thuận, Quận 12, HCM</t>
  </si>
  <si>
    <t>GS0139</t>
  </si>
  <si>
    <t>GS25 Nguyen Binh Khiem</t>
  </si>
  <si>
    <t>Số 2217-415 Đường Huỳnh Tấn Phát, Khu phố 7, Thị trấn Nhà Bè, Huyện Nhà Bè, HCM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</si>
  <si>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</si>
  <si>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</si>
  <si>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</si>
  <si>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GS0137</t>
  </si>
  <si>
    <t>GS25 KDC An Binh, ĐN</t>
  </si>
  <si>
    <t>Số 16-A18, KDC An Bình, P.An Bình, Tp.Biên Hòa, ĐN</t>
  </si>
  <si>
    <t>GS0136</t>
  </si>
  <si>
    <t>GS25 TTGTVL Dong Nai</t>
  </si>
  <si>
    <t>Số D4, Kp.5, P.Tân Hiệp, Tp.Biên Hòa, ĐN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</si>
  <si>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</si>
  <si>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</si>
  <si>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</si>
  <si>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</si>
  <si>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</si>
  <si>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</si>
  <si>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GS25;MIENNAM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</si>
  <si>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</si>
  <si>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</si>
  <si>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</si>
  <si>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GS0129</t>
  </si>
  <si>
    <t>GS25 Le Thi Trung, Bình Dương</t>
  </si>
  <si>
    <t>113A/2 Lê Thị Trung, Kp.1B, P.An Phú, Tp.Thuận An, Bình Dương</t>
  </si>
  <si>
    <t>GS0128</t>
  </si>
  <si>
    <t>GS25 THPT Nguyen Hue</t>
  </si>
  <si>
    <t>Số 6 Đường Nguyễn Văn Tăng, Phường Long Thạnh Mỹ, Tp.Thủ Đức, HCM</t>
  </si>
  <si>
    <t>GS0127</t>
  </si>
  <si>
    <t>GS25 Tan Quy</t>
  </si>
  <si>
    <t>Số 72A-74/2 Đường 79, Khu phố 1, Phường Tân Quy, Quận 7, HCM</t>
  </si>
  <si>
    <t>GS0126</t>
  </si>
  <si>
    <t>GS25 DH Lac Hong, Biên Hòa, ĐN</t>
  </si>
  <si>
    <t>11/3B Huỳnh Văn Nghệ, P.Bửu Long, Tp.Biên Hòa, ĐN</t>
  </si>
  <si>
    <t>GS0125</t>
  </si>
  <si>
    <t>GS25 Dream Home</t>
  </si>
  <si>
    <t>148/60 Đường 59, Phường 14, Quận Gò Vấp, HCM</t>
  </si>
  <si>
    <t>GS0121</t>
  </si>
  <si>
    <t>GS25 Vinh Loc</t>
  </si>
  <si>
    <t>Số 01 Đường số 03-KDC Vĩnh Lộc, Đường Nguyễn Thị Tú, P.Bình Hưng Hòa B, Q.Bình Tân,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</si>
  <si>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</si>
  <si>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</si>
  <si>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</si>
  <si>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</si>
  <si>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</si>
  <si>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</si>
  <si>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GS0117</t>
  </si>
  <si>
    <t>GS25 Masteri An Phu</t>
  </si>
  <si>
    <t>179 XLHN, P.Thảo Điền, Q.Thủ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</si>
  <si>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</si>
  <si>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</si>
  <si>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</si>
  <si>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GS0115</t>
  </si>
  <si>
    <t>GS25 DH GTVT</t>
  </si>
  <si>
    <t>Số 449 Lê Văn Việt, P.Phước Long A, TP.Thủ Đức, HCM</t>
  </si>
  <si>
    <t>GS0113</t>
  </si>
  <si>
    <t>GS25 Ho Ba Phan</t>
  </si>
  <si>
    <t>Số 57 Đường Hồ Bá Phấn, Khu phố 4, Phường Phước Long A, Thủ Đức, HCM</t>
  </si>
  <si>
    <t>GS0112</t>
  </si>
  <si>
    <t>GS25 CD Giao Thong Van tai</t>
  </si>
  <si>
    <t>Số 252A - 254 Đường Đình Hội, Khu phố 3, Phường Tăng Nhơn Phú B, Tp.Thủ Đức, HCM</t>
  </si>
  <si>
    <t>GS0111</t>
  </si>
  <si>
    <t>GS25 THPT Phu Lam</t>
  </si>
  <si>
    <t>Số 02, đường 2D nối dài, khu phố 4, phường An Lạc, quận Bình Tân</t>
  </si>
  <si>
    <t>GS0106</t>
  </si>
  <si>
    <t>GS25 Ho Van Long</t>
  </si>
  <si>
    <t>Số 79 Hồ Văn Long, P.Tân Tạo, Q.Bình Tân, HCM</t>
  </si>
  <si>
    <t>GS0105</t>
  </si>
  <si>
    <t>GS25 Au Co</t>
  </si>
  <si>
    <t>Số 605 Âu Cơ, Phường Phú Trung, Quận Tân Phú,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</si>
  <si>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</si>
  <si>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</si>
  <si>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</si>
  <si>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GS0103</t>
  </si>
  <si>
    <t>GS25 Dai hoc Van Lang 3</t>
  </si>
  <si>
    <t>Tòa nhà A, trường Văn Lang cơ sở 3, số 80/68 Dương Quảng Hàm, P.5, Q.Gò Vấp, HCM</t>
  </si>
  <si>
    <t>GS0102</t>
  </si>
  <si>
    <t>GS25 Trinh Hoai Duc, Bình Dương</t>
  </si>
  <si>
    <t>Số 30A/2 CMT8, P.An Thạnh, Tp.Thuận An, Bình Dương</t>
  </si>
  <si>
    <t>GS0101</t>
  </si>
  <si>
    <t>GS25 Nguyen Thi Dinh</t>
  </si>
  <si>
    <t>Số 210 Nguyễn Thị Định, Khu phố 3, Phường Bình Trưng Tây, Quận 2, HCM</t>
  </si>
  <si>
    <t>GS0100</t>
  </si>
  <si>
    <t>GS25 Becamex Tower,  Bình Dương</t>
  </si>
  <si>
    <t>G-07, tầng trệt, TTTM Becamex Tower, số 230 Đại lộ Bình Dương, P.Phú Hòa, Tp.TDM, Bình Dương</t>
  </si>
  <si>
    <t>GS0099</t>
  </si>
  <si>
    <t>GS25 Hau Giang</t>
  </si>
  <si>
    <t>Số 489B / 18-18A, Đường Hậu Giang, Phường 11, Quận 6, HCM</t>
  </si>
  <si>
    <t>GS0098</t>
  </si>
  <si>
    <t>GS25 DH QTMienDong, Bình Dương</t>
  </si>
  <si>
    <t>Nhà ở xã hội Becamex - Khu Định Hòa, đường D1, P.Định Hòa, Tp.TDM, Bình Dương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</si>
  <si>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</si>
  <si>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</si>
  <si>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</si>
  <si>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GS0096</t>
  </si>
  <si>
    <t>GS25 Dang Van Ngu</t>
  </si>
  <si>
    <t>Số 70 Đặng Văn Ngữ, P.10, Q.Phú Nhuận, HCM</t>
  </si>
  <si>
    <t>GS0095</t>
  </si>
  <si>
    <t>GS25 Truong Phuoc Phan</t>
  </si>
  <si>
    <t>52 Trương Phước Phan, P.Bình Trị Đông, Q.Bình Tân, HCM</t>
  </si>
  <si>
    <t>GS0094</t>
  </si>
  <si>
    <t>GS25 Nguyen Tat Thanh</t>
  </si>
  <si>
    <t>296 (Lầu 1) - 296/1 - 296/2 Nguyễn Tất Thành, P.13, Q.4, HCM</t>
  </si>
  <si>
    <t>GS0093</t>
  </si>
  <si>
    <t>GS25 Chung cư 155</t>
  </si>
  <si>
    <t>Lầu 1, khu thương mại dịch vụ 0,01, lầu 1, lô A, chung cư 155 Nguyễn Chí Thanh, P.9, Q.5, HCM</t>
  </si>
  <si>
    <t>GS0092</t>
  </si>
  <si>
    <t>GS25 Opal Tower</t>
  </si>
  <si>
    <t>SH01, Căn hộ Opal Tower, Saigon Pearl, Số 92 Nguyễn Hữu Cảnh, Phường 22, Quận Bình Thạnh, HCM</t>
  </si>
  <si>
    <t>GS0091</t>
  </si>
  <si>
    <t>GS25 Cao dang kinh te doi ngoai</t>
  </si>
  <si>
    <t>Số 143-145 Đại lộ III, Phường Phước Bình, Quận 9, HCM</t>
  </si>
  <si>
    <t>GS0090</t>
  </si>
  <si>
    <t>GS25 Pham Van Chieu</t>
  </si>
  <si>
    <t>6C-6D Phạm Văn Chiêu, P.8, Q.Gò Vấp, HCM</t>
  </si>
  <si>
    <t>GS0089</t>
  </si>
  <si>
    <t>GS25 THPT Di_An, Bình Dương</t>
  </si>
  <si>
    <t>27 Nguyễn Du, Kp.Thắng Lợi 1, P.Dĩ An, Bình Dương</t>
  </si>
  <si>
    <t>GS0088</t>
  </si>
  <si>
    <t>GS25 The Art</t>
  </si>
  <si>
    <t>Lầu 1, Block D Chung cư Gia Hòa, số 523A Đỗ Xuân Hợp, Khu phố 6, Phường Phước Long B, Quận 9, HCM</t>
  </si>
  <si>
    <t>GS0087</t>
  </si>
  <si>
    <t>GS25 Resgreen</t>
  </si>
  <si>
    <t>34A-36 Thoại Ngọc Hầu, P.Hòa Thạnh, Q.Tân Phú, HCM</t>
  </si>
  <si>
    <t>GS0086</t>
  </si>
  <si>
    <t>GS25 Binh Phu</t>
  </si>
  <si>
    <t>1E - 3E Khu dân cư Phú Lâm D, Bình Phú, Phường 10, Quận 6, HCM</t>
  </si>
  <si>
    <t>GS0085</t>
  </si>
  <si>
    <t>GS25 Deutsches Haus</t>
  </si>
  <si>
    <t>Lầu 1 và lửng, 12-20 Lê Văn Hưu, Phường Bến Nghé, Quận 1, HCM</t>
  </si>
  <si>
    <t>GS0084</t>
  </si>
  <si>
    <t>GS25 Prosper Plaza</t>
  </si>
  <si>
    <t>Căn hộ Shophouse thương mại CS6-CS7 Tầng 1, Block C, Prosper Plaza, Số 22/14 Phan Văn Hớn, P.Tân Thới Nhất, Q.12, HCM</t>
  </si>
  <si>
    <t>GS0083</t>
  </si>
  <si>
    <t>GS25 Nowzone</t>
  </si>
  <si>
    <t>Căn 150, Lầu 01, TTTM Nowzone, 235 Nguyễn Văn Cừ, P.Nguyễn Cư Trinh, Q.1, HCM</t>
  </si>
  <si>
    <t>GS0082</t>
  </si>
  <si>
    <t>GS25 Dang Van Bi</t>
  </si>
  <si>
    <t>162 Đặng Văn Bi, Khu phố 1, Phường Bình Thọ, Quận Thủ Đức, HCM</t>
  </si>
  <si>
    <t>GS0081</t>
  </si>
  <si>
    <t>GS25 Citadines, Bình Dương</t>
  </si>
  <si>
    <t>G01-G02 tầng trệt, Block Ct2, First Home Bình Dương (Citadines), P.Hưng Thịnh, Tp.Thuận An, Bình Dương</t>
  </si>
  <si>
    <t>GS0079</t>
  </si>
  <si>
    <t>GS25 Korean Town</t>
  </si>
  <si>
    <t>Số 96 Lê Văn Thiêm, P.Tân Phong, Q.7, HCM</t>
  </si>
  <si>
    <t>GS0077</t>
  </si>
  <si>
    <t>GS25 Tong cong ty xay dung Sai Gon</t>
  </si>
  <si>
    <t>21B / 4 Nguyễn Đình Chiểu, P.Đa Kao, Q.1, HCM</t>
  </si>
  <si>
    <t>GS0076</t>
  </si>
  <si>
    <t>GS25 Amena</t>
  </si>
  <si>
    <t>17/2, Lê Thánh Tôn, P.Bến Nghé, Q.1, HCM</t>
  </si>
  <si>
    <t>GS0075</t>
  </si>
  <si>
    <t>GS25 Cong vien van hoa Phu Nhuan</t>
  </si>
  <si>
    <t>49L, Phan Đăng Lưu, P.3, Q.Bình Thạnh, HCM</t>
  </si>
  <si>
    <t>GS0074</t>
  </si>
  <si>
    <t>GS25 Dai Minh Tower</t>
  </si>
  <si>
    <t>104 - GF, Tòa nhà Đại Minh, Số 77 Hoàng Văn Thái, Phường Tân Phú, Quận 7, HCM</t>
  </si>
  <si>
    <t>GS0072</t>
  </si>
  <si>
    <t>GS25 Hong Ha</t>
  </si>
  <si>
    <t>12 Hồng Hà, P.2, Q.Tân Bình, HCM</t>
  </si>
  <si>
    <t>GS0071</t>
  </si>
  <si>
    <t>GS25 Ton Duc Thang</t>
  </si>
  <si>
    <t>2A-4A Tôn Đức Thắng, P.Bến Nghé, Q.1, HCM</t>
  </si>
  <si>
    <t>GS0070</t>
  </si>
  <si>
    <t>GS25 Le Vinh Hoa</t>
  </si>
  <si>
    <t>130-130A Lê Vĩnh Hòa, P.Phú Thọ Hòa, Q.Tân Phú, HCM</t>
  </si>
  <si>
    <t>GS0069</t>
  </si>
  <si>
    <t>GS25 Nguyen Van Thuong</t>
  </si>
  <si>
    <t>Số 150 Nguyễn Văn Thương (D1), Phường 25, Quận Bình Thạnh, HCM</t>
  </si>
  <si>
    <t>GS0068</t>
  </si>
  <si>
    <t>GS25 Nguyen Cong Tru</t>
  </si>
  <si>
    <t>Số 79 Nguyễn Công Trứ, Phường Nguyễn Thái Bình, Quận 1, HCM</t>
  </si>
  <si>
    <t>GS0067</t>
  </si>
  <si>
    <t>GS25 Khanh Hoi</t>
  </si>
  <si>
    <t>Số 262 đường Khánh Hội, Phường 6, Quận 4, HCM</t>
  </si>
  <si>
    <t>GS0066</t>
  </si>
  <si>
    <t>GS25 Pho Duc Chinh</t>
  </si>
  <si>
    <t>Số 2 Phó Đức Chính, Phường Nguyễn Thái Bình, Quận 1, HCM</t>
  </si>
  <si>
    <t>GS0065</t>
  </si>
  <si>
    <t>GS25 Hoang Du Khuong</t>
  </si>
  <si>
    <t>Số 01, Đường Hoàng Dư Khương, Phường 12, Quận 10, HCM</t>
  </si>
  <si>
    <t>GS0064</t>
  </si>
  <si>
    <t>GS25 Mac Dinh Chi 2</t>
  </si>
  <si>
    <t>Số 28 Ter B, Mạc Đĩnh Chi, P.Đa Kao, Q.1, HCM</t>
  </si>
  <si>
    <t>GS0063</t>
  </si>
  <si>
    <t>GS25 Ho Tung Mau</t>
  </si>
  <si>
    <t>Số 50 đường Hồ Tùng Mậu, Phường Bến Nghé, Quận 1, HCM</t>
  </si>
  <si>
    <t>GS0062</t>
  </si>
  <si>
    <t>GS25 Thao Dien</t>
  </si>
  <si>
    <t>Số 16 Thảo Điền, P. Thảo Điền, Q.2, HCM</t>
  </si>
  <si>
    <t>GS0061</t>
  </si>
  <si>
    <t>GS25 Le Thanh Ton</t>
  </si>
  <si>
    <t>Số 2 Lê Thánh Tôn, P.Bến Nghé, Q.1, HCM</t>
  </si>
  <si>
    <t>GS0060</t>
  </si>
  <si>
    <t>GS25 UEF</t>
  </si>
  <si>
    <t>Số 141, Đường Điện Biên Phủ, Phường 15, Quận Bình Thạnh, HCM</t>
  </si>
  <si>
    <t>GS0059</t>
  </si>
  <si>
    <t>GS25 Hutech B</t>
  </si>
  <si>
    <t>Số 31/36, Đường Ung Văn Khiêm, Phường 25, Quận Bình Thạnh, HCM</t>
  </si>
  <si>
    <t>GS0056</t>
  </si>
  <si>
    <t>GS25 Nam Kỳ Khởi Nghĩa</t>
  </si>
  <si>
    <t>Số 155A, Đường Nam Kỳ Khởi Nghĩa, Phường 06, Quận 3, HCM</t>
  </si>
  <si>
    <t>GS0054</t>
  </si>
  <si>
    <t>GS25 Era Town</t>
  </si>
  <si>
    <t>Căn hộ EA1-01-01C VÀ EA1-01-01B Đường số 15B, Phường Phú Mỹ, Quận 7, HCM</t>
  </si>
  <si>
    <t>GS0053</t>
  </si>
  <si>
    <t>GS25 Thanh Thai</t>
  </si>
  <si>
    <t>Căn hộ 0.2 thuộc Chung cư Thiên Nam, tọa lạc tại số 7A / 162 Thành Thái, Phường 14, Quận 10, HCM</t>
  </si>
  <si>
    <t>GS0052</t>
  </si>
  <si>
    <t>GS25 Hutech D</t>
  </si>
  <si>
    <t>Số 276 Điện Biên Phủ, Phường 17, Quận Bình Thạnh, HCM</t>
  </si>
  <si>
    <t>GS0051</t>
  </si>
  <si>
    <t>GS25 Sunrise Riverside</t>
  </si>
  <si>
    <t>Lô K.1.09 (Tháp K) Căn hộ Sunrise Riverside, Xã Phước Kiển, Huyện Nhà Bè, HCM</t>
  </si>
  <si>
    <t>GS0050</t>
  </si>
  <si>
    <t>GS25 Nguyen Dinh Chieu</t>
  </si>
  <si>
    <t>130 Nguyễn Đình Chiểu, Phường 06, Quận 3,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</si>
  <si>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</si>
  <si>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</si>
  <si>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</si>
  <si>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GS0048</t>
  </si>
  <si>
    <t>GS25 Huynh Dinh Hai</t>
  </si>
  <si>
    <t>38A Huỳnh Đình Hai, P.14, Q.Bình Thạnh, HCM</t>
  </si>
  <si>
    <t>GS0045</t>
  </si>
  <si>
    <t>GS25 Pegasuite</t>
  </si>
  <si>
    <t>PS-05 thuộc chung cư Phương Việt - dự án The Pegasuite tại 1002 Tạ Quang Bửu, Phường 6, Quận 8, HCM</t>
  </si>
  <si>
    <t>GS0043</t>
  </si>
  <si>
    <t>GS25 The Park 1</t>
  </si>
  <si>
    <t>Nhà dịch vụ số P1-SH.01 Tòa Park 1 Vinhomes Central Park, số 720A Điện Biên Phủ, P. 22, Q.Bình Thạnh, HCM</t>
  </si>
  <si>
    <t>GS0042</t>
  </si>
  <si>
    <t>GS25 SG Royal</t>
  </si>
  <si>
    <t>34-35 Bến Vân Đồn, Phường 12, Quận 4, HCM</t>
  </si>
  <si>
    <t>GS0041</t>
  </si>
  <si>
    <t>GS25 Pham Ngoc Thach</t>
  </si>
  <si>
    <t>Số 1Bis, Đường Phạm Ngọc Thạch, Phường Bến Nghé, Quận 1, HCM</t>
  </si>
  <si>
    <t>GS0040</t>
  </si>
  <si>
    <t>GS25 SPKT</t>
  </si>
  <si>
    <t>Số 1-3 Võ Văn Ngân, P.Linh Chiểu, Q.Thủ Đức, HCM</t>
  </si>
  <si>
    <t>GS0039</t>
  </si>
  <si>
    <t>GS25 Pho Quang</t>
  </si>
  <si>
    <t>8A Phổ Quang, P. 02, Q.Tân Bình, HCM</t>
  </si>
  <si>
    <t>GS0038</t>
  </si>
  <si>
    <t>GS25 Diamond Lotus</t>
  </si>
  <si>
    <t>B2 Khối đế thương mại dự án Diamond Lotus Riverside, số 49C, đường Lê Quang Kim, P.8, Q.8,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</si>
  <si>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</si>
  <si>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</si>
  <si>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</si>
  <si>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GS0036</t>
  </si>
  <si>
    <t>GS25 Cong Hoa Garden</t>
  </si>
  <si>
    <t>dự án khu phức hợp Cộng Hòa Garden. 20 Cộng Hòa, P.12, Q.Tân Bình, HCM</t>
  </si>
  <si>
    <t>GS0034</t>
  </si>
  <si>
    <t>GS25 Sadora</t>
  </si>
  <si>
    <t>Số A-00.04, Khu dân cư đa chức năng tại Lô 6-9, đường số 2, đường 13, Phường Thủ Thiêm, Quận 2, HCM</t>
  </si>
  <si>
    <t>GS0033</t>
  </si>
  <si>
    <t>GS25 The Ascent</t>
  </si>
  <si>
    <t>62-62A Đường Quốc Hương, P. Thảo Điền, Q.2,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</si>
  <si>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</si>
  <si>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</si>
  <si>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</si>
  <si>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</si>
  <si>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</si>
  <si>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</si>
  <si>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GS0030</t>
  </si>
  <si>
    <t>GS25 Ly Thuong Kiet</t>
  </si>
  <si>
    <t>373 / 3-3A Lý Thường Kiệt, P.9, Q.Tân Bình, HCM</t>
  </si>
  <si>
    <t>GS0028</t>
  </si>
  <si>
    <t>GS25 Aqua 1</t>
  </si>
  <si>
    <t>A1SH04, Số 2 Tôn Đức Thắng, P. Bến Nghé, Q.1, HCM</t>
  </si>
  <si>
    <t>GS0027</t>
  </si>
  <si>
    <t>GS25 Centre Point</t>
  </si>
  <si>
    <t>106 Nguyễn Văn Trỗi, Phường 8, Phú Nhuận, HCM</t>
  </si>
  <si>
    <t>GS0026</t>
  </si>
  <si>
    <t>GS25 Everich</t>
  </si>
  <si>
    <t>290 An Dương Vương, P.4, Q.5, HCM</t>
  </si>
  <si>
    <t>GS0025</t>
  </si>
  <si>
    <t>GS25 Bui Thi Xuan</t>
  </si>
  <si>
    <t>122D Bùi Thị Xuân, Phường Phạm Ngũ Lão, Quận 1, HCM</t>
  </si>
  <si>
    <t>GS0024</t>
  </si>
  <si>
    <t>GS25 Ree Tower</t>
  </si>
  <si>
    <t>9 Đoàn Văn Bơ, Phường 12, Quận 4, Phường 12, Quận 4, HCM</t>
  </si>
  <si>
    <t>GS0022</t>
  </si>
  <si>
    <t>GS25 Kingston</t>
  </si>
  <si>
    <t>223 - 223B Hoàng Văn Thụ, P.15, Q.Phú Nhuận, HCM</t>
  </si>
  <si>
    <t>GS0021</t>
  </si>
  <si>
    <t>GS25 Ba Hat</t>
  </si>
  <si>
    <t>172 Bà Hạt, P.09, Q.10, HCM</t>
  </si>
  <si>
    <t>GS0020</t>
  </si>
  <si>
    <t>GS25 Gateway</t>
  </si>
  <si>
    <t>A01.05 Tòa nhà Aspen, dự án getway, 177 Xa lộ Hà Nội, Phường Thảo Điền, Quận 2,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</si>
  <si>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</si>
  <si>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</si>
  <si>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</si>
  <si>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</si>
  <si>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</si>
  <si>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</si>
  <si>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GS0016</t>
  </si>
  <si>
    <t>GS25 Melody</t>
  </si>
  <si>
    <t>Khu Minishop, Tầng 1, Khu căn hộ Melody, 16 Âu Cơ, Phường Tân Sơn Nhì, Quận Tân Phú, HCM</t>
  </si>
  <si>
    <t>GS0015</t>
  </si>
  <si>
    <t>GS25 Huynh Van Banh</t>
  </si>
  <si>
    <t>Số 511 Huỳnh Văn Bánh, P.14, Q.Phú Nhuận, HCM</t>
  </si>
  <si>
    <t>GS0014</t>
  </si>
  <si>
    <t>GS25 Truong Cong Dinh</t>
  </si>
  <si>
    <t>35 Trương Công Định, P.14, Q.Tân Bình, HCM</t>
  </si>
  <si>
    <t>GS0012</t>
  </si>
  <si>
    <t>GS25 Nguyen Chi Thanh</t>
  </si>
  <si>
    <t>133 Nguyễn Chí Thanh, P.9, Q.5, HCM</t>
  </si>
  <si>
    <t>GS0011</t>
  </si>
  <si>
    <t>GS25 Mac Dinh Chi</t>
  </si>
  <si>
    <t>56 Mạc Đĩnh Chi, P. Đa Kao, Q.1, HCM</t>
  </si>
  <si>
    <t>GS0010</t>
  </si>
  <si>
    <t>GS25 WH-CJ-CHILL</t>
  </si>
  <si>
    <t>AJ Total, Lô H.04, Đường số 1, Khu Công Nghiệp Long Hậu, Xã Long Hậu, Huyện Cần Giuộc, Tỉnh Long An</t>
  </si>
  <si>
    <t>GS0009</t>
  </si>
  <si>
    <t>GS25 Cao Lo</t>
  </si>
  <si>
    <t>Số 194 - 196 Cao Lỗ, P.4, Q.8, HCM</t>
  </si>
  <si>
    <t>GS0008</t>
  </si>
  <si>
    <t>GS25 Sky Garden 1</t>
  </si>
  <si>
    <t>SB12-2 Nguyễn Văn Linh, KP.Sky Garden 1, Phường Tân Phong, Quận 7, HCM</t>
  </si>
  <si>
    <t>GS0007</t>
  </si>
  <si>
    <t>GS25 Happy Res</t>
  </si>
  <si>
    <t>39 Đường 19, Phường Tân Phú, Quận 7, HCM</t>
  </si>
  <si>
    <t>GS0006</t>
  </si>
  <si>
    <t>GS25 Trung Son</t>
  </si>
  <si>
    <t>Số 53, Đường 9A, Khu dân cư Trung Sơn, Xã Bình Hưng, Huyện Bình Chánh, HCM</t>
  </si>
  <si>
    <t>GS0005</t>
  </si>
  <si>
    <t>GS25 Nguyen Huu Canh</t>
  </si>
  <si>
    <t>135/57 và 135/59 Nguyễn Hữu Cảnh, P. 22, Q.Bình Thạnh, HCM</t>
  </si>
  <si>
    <t>GS0004</t>
  </si>
  <si>
    <t>GS25 Viettel</t>
  </si>
  <si>
    <t>285 Cách Mạng Tháng 8, P.12, Q.10, HCM</t>
  </si>
  <si>
    <t>GS0003</t>
  </si>
  <si>
    <t>GS25 Truong Dinh</t>
  </si>
  <si>
    <t>24C Trương Định, P.6, Q.3, HCM</t>
  </si>
  <si>
    <t>GS0002</t>
  </si>
  <si>
    <t>GS25 Mplaza</t>
  </si>
  <si>
    <t>Tòa nhà Mplaza Sài Gòn, 39 Lê Duẩn, P. Bến Nghé, Q.1, HCM</t>
  </si>
  <si>
    <t>GS0001</t>
  </si>
  <si>
    <t>GS25 Empress</t>
  </si>
  <si>
    <t>138-142 Hai Bà Trưng, ​​P.Đa Kao, Q.1, HCM</t>
  </si>
  <si>
    <t>greli0002</t>
  </si>
  <si>
    <t>CÔNG TY TNHH GRELI / CH Đào Duy Từ</t>
  </si>
  <si>
    <t>Đào Duy Từ, Quận 10, HCM</t>
  </si>
  <si>
    <t>greli0001</t>
  </si>
  <si>
    <t>CÔNG TY TNHH GRELI / CH Thành Thái</t>
  </si>
  <si>
    <t>Số 51/5 đường Thành Thái, Phường 14, Quận 10, HCM</t>
  </si>
  <si>
    <t>GRELI</t>
  </si>
  <si>
    <t>CÔNG TY TNHH GRELI</t>
  </si>
  <si>
    <t>Số 51/5 đường Thành Thái, Phường 14, Quận 10, Thành phố Hồ Chí Minh, Việt Nam</t>
  </si>
  <si>
    <t>GIATRANMART-ĐN</t>
  </si>
  <si>
    <t>Siêu thị Gia Trần Mart Online</t>
  </si>
  <si>
    <t>119 Hải Phòng - Đà Nẵng</t>
  </si>
  <si>
    <t>0314077109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</si>
  <si>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</si>
  <si>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</si>
  <si>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</si>
  <si>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</si>
  <si>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</si>
  <si>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</si>
  <si>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0314671288</t>
  </si>
  <si>
    <t>GETRAMARKET</t>
  </si>
  <si>
    <t>Công Ty Cổ Phần Thương Mại Tổng Hợp</t>
  </si>
  <si>
    <t>40-42 Phan Bội Châu, Phường Bến Thành, Quận 1, Tp. Hồ Chí Minh, Việt Nam</t>
  </si>
  <si>
    <t>0314672820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</si>
  <si>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</si>
  <si>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</si>
  <si>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</si>
  <si>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0300515112</t>
  </si>
  <si>
    <t>FORD THĂNG LONG</t>
  </si>
  <si>
    <t>CÔNG TY CỔ PHẦN FORD THĂNG LONG</t>
  </si>
  <si>
    <t>105 phố Láng Hạ, Phường Láng Hạ, Quận Đống Đa, Thành phố Hà Nội, Việt Nam</t>
  </si>
  <si>
    <t>0312283473</t>
  </si>
  <si>
    <t>foodmart0001</t>
  </si>
  <si>
    <t>Foodmart 600 Nguyễn Lương Bằng, Q.7</t>
  </si>
  <si>
    <t>600 Nguyễn Lương Bằng, P.Phú Mỹ, Q.7, HCM</t>
  </si>
  <si>
    <t>0100774222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</si>
  <si>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</si>
  <si>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</si>
  <si>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</si>
  <si>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</si>
  <si>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fm05</t>
  </si>
  <si>
    <t>FM5 104 Hai Bà Trưng</t>
  </si>
  <si>
    <t>104 Hai Bà Trưng, P.Đa kao, Q.1, HCM</t>
  </si>
  <si>
    <t>0317060022</t>
  </si>
  <si>
    <t>fm04</t>
  </si>
  <si>
    <t>FM4 99 Hoàng Hoa Thám</t>
  </si>
  <si>
    <t>99 Hoàng Hoa Thám, P.6, Q.Bình Thạnh, HCM</t>
  </si>
  <si>
    <t>fm03</t>
  </si>
  <si>
    <t>FM3 486 Nguyễn Thị Thập</t>
  </si>
  <si>
    <t>486 Nguyễn Thị Thập, P.Tân Quy, Q.7, HCM</t>
  </si>
  <si>
    <t>fm02</t>
  </si>
  <si>
    <t>FM2 123 Phan Xích Long</t>
  </si>
  <si>
    <t>123 Phan Xích Long (số củ 218), P.2, Q.Phú Nhuận, HCM</t>
  </si>
  <si>
    <t>fm01</t>
  </si>
  <si>
    <t>FM1 496 Nguyễn Thị Minh Khai</t>
  </si>
  <si>
    <t>496 Nguyễn Thị Minh Khai, P.2, Q.3, HCM</t>
  </si>
  <si>
    <t>FM</t>
  </si>
  <si>
    <t>CÔNG TY TNHH THƯƠNG MẠI LARIA</t>
  </si>
  <si>
    <t>496-496A-496B Nguyễn Thị Minh Khai, Phường 02, Quận 3, Thành phố Hồ Chí Minh, Việt Nam</t>
  </si>
  <si>
    <t>FINEMART</t>
  </si>
  <si>
    <t>Căn 01S04, Block S2.01, Chung Cư Vinhomes, Grand Park, Đường Nguyễn Xiển, P. Long Thạnh Mỹ, TP.Thủ Đức</t>
  </si>
  <si>
    <t>0312461711</t>
  </si>
  <si>
    <t>FIDITOUR</t>
  </si>
  <si>
    <t>CÔNG TY CỔ PHẦN LỮ HÀNH FIDITOUR</t>
  </si>
  <si>
    <t>127 -129 Nguyễn Huệ, Phường Bến Nghé, Quận 1, TP Hồ Chí Minh, Việt Nam</t>
  </si>
  <si>
    <t>FANSIPAN</t>
  </si>
  <si>
    <t>CÔNG TY TNHH  CÔNG NGHỆ VÀ THƯƠNG MẠI FANSIPAN</t>
  </si>
  <si>
    <t>18 Nguyễn Thái Sơn, Phường 3, Quận Gò Vấp, Thành phố Hồ Chí Minh, Việt Nam</t>
  </si>
  <si>
    <t>0315532382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</si>
  <si>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</si>
  <si>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</si>
  <si>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</si>
  <si>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0317083252</t>
  </si>
  <si>
    <t>EMCF-676</t>
  </si>
  <si>
    <t>CÔNG TY CỔ PHẦN ESPRESSO MAX CAFE VN</t>
  </si>
  <si>
    <t>Số 7 Đường Số 3, Cư Xá Bình Thới, Phường 8, Quận 11, Thành Phố Hồ Chí Minh, Việt Nam</t>
  </si>
  <si>
    <t>0316538651</t>
  </si>
  <si>
    <t>EMART</t>
  </si>
  <si>
    <t>CÔNG TY TNHH E-MART VIỆT NAM</t>
  </si>
  <si>
    <t>366 Phan Văn Trị , P. 5, Q. GÒ VẤP, TP.Hồ Chí Minh</t>
  </si>
  <si>
    <t>0315606676</t>
  </si>
  <si>
    <t>ECOMART</t>
  </si>
  <si>
    <t>Thực phẩm sạch ECO MART</t>
  </si>
  <si>
    <t>Khu đô thị Vinhome Ocean Park , gia lâm, HN</t>
  </si>
  <si>
    <t>0313003986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</si>
  <si>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</si>
  <si>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</si>
  <si>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</si>
  <si>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eb9800</t>
  </si>
  <si>
    <t>BigC Bắc Giang</t>
  </si>
  <si>
    <t>MIENBAC; BIGC</t>
  </si>
  <si>
    <t>0600740077</t>
  </si>
  <si>
    <t>eb8800</t>
  </si>
  <si>
    <t>BigC Vĩnh Phúc</t>
  </si>
  <si>
    <t>BIGC;MIENNAM</t>
  </si>
  <si>
    <t>eb7900</t>
  </si>
  <si>
    <t>BigC Nha Trang</t>
  </si>
  <si>
    <t>eb7700</t>
  </si>
  <si>
    <t>BigC Quy Nhơn</t>
  </si>
  <si>
    <t>eb7600</t>
  </si>
  <si>
    <t>BigC Quảng Ngãi</t>
  </si>
  <si>
    <t>eb7500</t>
  </si>
  <si>
    <t>BigC Huế</t>
  </si>
  <si>
    <t>eb7201</t>
  </si>
  <si>
    <t>BigC Phú Mỹ</t>
  </si>
  <si>
    <t>TTTM Tân Thành, P.Phú Mỹ, TX Phú Mỹ, Tỉnh BRVT</t>
  </si>
  <si>
    <t>eb7200</t>
  </si>
  <si>
    <t>BigC Bà Rịa</t>
  </si>
  <si>
    <t>eb7100</t>
  </si>
  <si>
    <t>BigC Bến Tre</t>
  </si>
  <si>
    <t>eb6500</t>
  </si>
  <si>
    <t>BigC Cần Thơ</t>
  </si>
  <si>
    <t>eb6400</t>
  </si>
  <si>
    <t>BigC Trà Vinh</t>
  </si>
  <si>
    <t>eb6300</t>
  </si>
  <si>
    <t>BigC Mỹ Tho</t>
  </si>
  <si>
    <t>BigC Mỹ Tho, tỉnh Tiền Giang</t>
  </si>
  <si>
    <t>eb6102</t>
  </si>
  <si>
    <t>BigC Siêu Thị GO! Tân Uyên (1504)</t>
  </si>
  <si>
    <t>Tầng 1 TTTM DV Uyên Hưng, P.Uyên Hưng, TX Tân Uyên, Tỉnh Bình Dương</t>
  </si>
  <si>
    <t>eb6101</t>
  </si>
  <si>
    <t>BigC Dĩ An</t>
  </si>
  <si>
    <t>Giao Hàng Tại Siêu Thị GO! Dĩ An</t>
  </si>
  <si>
    <t>eb6100</t>
  </si>
  <si>
    <t>BigC Bình Dương</t>
  </si>
  <si>
    <t>Giao Hàng Tại BigC Bình Dương</t>
  </si>
  <si>
    <t>eb6001</t>
  </si>
  <si>
    <t>BigC Tân Hiệp</t>
  </si>
  <si>
    <t>eb6000</t>
  </si>
  <si>
    <t>BigC Đồng Nai</t>
  </si>
  <si>
    <t>Giao Hàng Tại Big C Đồng Nai</t>
  </si>
  <si>
    <t>eb5210</t>
  </si>
  <si>
    <t>BigC Tops Market Moonlight Thủ Đức</t>
  </si>
  <si>
    <t>102 Đặng Văn Bi, P.Bình Thọ, Tp.Thủ Đức, HCM</t>
  </si>
  <si>
    <t>eb5209</t>
  </si>
  <si>
    <t>BigC Tops Market Thảo Điền</t>
  </si>
  <si>
    <t>12 Đ. Quốc Hương, Thảo Điền, Tp.Thủ Đức, HCM</t>
  </si>
  <si>
    <t>BIGC; MIENNAM</t>
  </si>
  <si>
    <t>eb5208</t>
  </si>
  <si>
    <t>BigC Tops Market Âu Cơ</t>
  </si>
  <si>
    <t>685 Đ. Âu Cơ, Tân Thành, Tân Phú,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</si>
  <si>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</si>
  <si>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</si>
  <si>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</si>
  <si>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eb5206</t>
  </si>
  <si>
    <t>BigC Siêu thị GO! An Lạc</t>
  </si>
  <si>
    <t>1231 QL1A, Khu Phố 5, Bình Tân, HCM</t>
  </si>
  <si>
    <t>eb5205</t>
  </si>
  <si>
    <t>BigC Miền Đông</t>
  </si>
  <si>
    <t>268 Tô Hiến Thành, Cư xá Bắc Hải, Quận 10, Thành phố Hồ Chí Minh</t>
  </si>
  <si>
    <t>eb5204</t>
  </si>
  <si>
    <t>BigC Siêu thị GO! Phú Thạnh</t>
  </si>
  <si>
    <t>212 Thoại Ngọc Hầu, Phú Thạnh, Tân Phú, HCM</t>
  </si>
  <si>
    <t>eb5203</t>
  </si>
  <si>
    <t>BigC Gò Vấp</t>
  </si>
  <si>
    <t>792 Nguyễn Kiệm, Phường 3, Quận Gò Vấp, TP. Hồ Chí Minh</t>
  </si>
  <si>
    <t>eb5202</t>
  </si>
  <si>
    <t>BigC Trường Chinh</t>
  </si>
  <si>
    <t>Trường Chinh Q.Tân Phú, HCM</t>
  </si>
  <si>
    <t>eb5201</t>
  </si>
  <si>
    <t>BigC Tops Market An Phú</t>
  </si>
  <si>
    <t>Tops Market An Phú, Q2, HCM</t>
  </si>
  <si>
    <t>eb4900</t>
  </si>
  <si>
    <t>BigC Đà Lạt</t>
  </si>
  <si>
    <t>eb4700</t>
  </si>
  <si>
    <t>BigC Buôn Ma Thuột</t>
  </si>
  <si>
    <t>eb4300</t>
  </si>
  <si>
    <t>BigC Đà Nẵng</t>
  </si>
  <si>
    <t>eb3700</t>
  </si>
  <si>
    <t>BigC Vinh</t>
  </si>
  <si>
    <t>eb3600</t>
  </si>
  <si>
    <t>BigC Thanh Hóa</t>
  </si>
  <si>
    <t>BigC Thanh Hóa, tỉnh Thanh Hóa</t>
  </si>
  <si>
    <t>eb3500</t>
  </si>
  <si>
    <t>BigC Ninh Bình</t>
  </si>
  <si>
    <t>eb3400</t>
  </si>
  <si>
    <t>BigC Hải Dương</t>
  </si>
  <si>
    <t>eb2907</t>
  </si>
  <si>
    <t>BigC Mê Linh</t>
  </si>
  <si>
    <t>Đ.Võ Văn Kiệt, Quang Minh, Mê Linh, Hà Nội</t>
  </si>
  <si>
    <t>eb2906</t>
  </si>
  <si>
    <t>BigC Long Biên</t>
  </si>
  <si>
    <t>Tầng Hầm TTTM Savico Megamall, 7-9 Nguyễn Văn Linh, Việt Hưng, Long Biên, Hà Nội</t>
  </si>
  <si>
    <t>eb2905</t>
  </si>
  <si>
    <t>BigC TOPS MARKET HỒ GƯƠM (132)</t>
  </si>
  <si>
    <t>Tops Market Hồ Gươm, KĐT mới Mộ Lao, P.Mộ Lao, Q.Hà Đông, HN</t>
  </si>
  <si>
    <t>eb2904</t>
  </si>
  <si>
    <t>BigC Tops Market Lê Trọng Tấn</t>
  </si>
  <si>
    <t>Tops Market Lê Trọng Tấn, Thanh Xuân, HN</t>
  </si>
  <si>
    <t>eb2903</t>
  </si>
  <si>
    <t>BigC Tops Market Eco Green</t>
  </si>
  <si>
    <t>286 Nguyễn Xiển, Tân Triều, Thanh Trì, HN</t>
  </si>
  <si>
    <t>eb2902</t>
  </si>
  <si>
    <t>BigC Tops Market Garden</t>
  </si>
  <si>
    <t>Tops Market Garden, Mễ Trì, Từ Liêm, HN</t>
  </si>
  <si>
    <t>eb2901</t>
  </si>
  <si>
    <t>BigC Thăng Long (104)</t>
  </si>
  <si>
    <t>222 Trần Duy Hưng, Trung Hòa, Cầu Giấy, HN</t>
  </si>
  <si>
    <t>eb2400</t>
  </si>
  <si>
    <t>BigC Lào Cai</t>
  </si>
  <si>
    <t>eb2000</t>
  </si>
  <si>
    <t>BigC Thái Nguyên</t>
  </si>
  <si>
    <t>eb1900</t>
  </si>
  <si>
    <t>BigC Việt Trì</t>
  </si>
  <si>
    <t>BigC Việt Trì, tỉnh Phú Thọ</t>
  </si>
  <si>
    <t>eb1800</t>
  </si>
  <si>
    <t>BigC Nam Định</t>
  </si>
  <si>
    <t>eb1700</t>
  </si>
  <si>
    <t>BigC Thái Bình</t>
  </si>
  <si>
    <t>eb1600</t>
  </si>
  <si>
    <t>BigC Hải Phòng</t>
  </si>
  <si>
    <t>eb151</t>
  </si>
  <si>
    <t>Công Ty TNHH dịch vụ EB</t>
  </si>
  <si>
    <t xml:space="preserve">tttm go ! Phủ lý , điện biên phủ , p.lam hạ , tp.phủ lý , hnam </t>
  </si>
  <si>
    <t>eb146</t>
  </si>
  <si>
    <t xml:space="preserve">km6+ 600 , thửa đất HH1 KĐT 13 , Trần Hưng Đạo , p.Bắc Lệnh , tp.Lào Cai </t>
  </si>
  <si>
    <t>eb145</t>
  </si>
  <si>
    <t xml:space="preserve">Phú Khánh , p,Phúc Khánh , TP.Thái Bình </t>
  </si>
  <si>
    <t>eb144</t>
  </si>
  <si>
    <t xml:space="preserve">KDC Việt Bắc , p.Tân Lập , TP.Thái Nguyên </t>
  </si>
  <si>
    <t>eb1400</t>
  </si>
  <si>
    <t>BigC Hạ Long</t>
  </si>
  <si>
    <t>eb131</t>
  </si>
  <si>
    <t xml:space="preserve">thôn Xuân , Tân tiến , TP.Bắc Giang </t>
  </si>
  <si>
    <t>eb128</t>
  </si>
  <si>
    <t xml:space="preserve">cột 5 , phường Hông Hải , Thành phố Hạ Long , Quảng Ninh </t>
  </si>
  <si>
    <t>eb125</t>
  </si>
  <si>
    <t xml:space="preserve">Đường Trần Nhật Duật , xã Ninh Phúc , TP.Ninh Bình </t>
  </si>
  <si>
    <t>eb124</t>
  </si>
  <si>
    <t xml:space="preserve">nguyễn tất thành , phường thanh niên , tp. Việt trì , tỉnh Phú Thọ </t>
  </si>
  <si>
    <t>eb118</t>
  </si>
  <si>
    <t xml:space="preserve">phố đông lễ , phường Đông Hải , thành phố Thanh Hóa , tỉnh Thanh Hóa </t>
  </si>
  <si>
    <t>eb117</t>
  </si>
  <si>
    <t xml:space="preserve">km 54+100 , quốc lộ 5 , phường nhị châu , thành phố hải Dương </t>
  </si>
  <si>
    <t>eb114</t>
  </si>
  <si>
    <t xml:space="preserve">siêu thị Thiên Trường , Lộc hòa , Nam định </t>
  </si>
  <si>
    <t>eb113</t>
  </si>
  <si>
    <t xml:space="preserve">khu tttm Vĩnh Phúc , Phường Khai Quang , TP.Vĩnh Yên ,Vĩnh Phúc </t>
  </si>
  <si>
    <t>eb112</t>
  </si>
  <si>
    <t xml:space="preserve">Số 2 Đường Quang Trung , phường quang trung , thành phố Vinh , tỉnh Nghệ An </t>
  </si>
  <si>
    <t>eb106</t>
  </si>
  <si>
    <t xml:space="preserve">Lô 1/20 , Khu đô thị Ngã năm Sân bay Cát Bi , Đằng Giang , Ngô Quyền , Hải Phòng </t>
  </si>
  <si>
    <t>eb104</t>
  </si>
  <si>
    <t>BigC Tops Market NK Hải Phòng</t>
  </si>
  <si>
    <t>104 Lương khá thiên, phường lương khánh thiện, quận ngô Quyền, TP. Hải Phòng</t>
  </si>
  <si>
    <t>eb0150</t>
  </si>
  <si>
    <t xml:space="preserve">tầng 1 , tòa nhà A , TTTM parkcity , lê trọng tấn , la khê , Hà đông </t>
  </si>
  <si>
    <t>EB</t>
  </si>
  <si>
    <t>Công ty TNHH dịch vụ EB</t>
  </si>
  <si>
    <t>Số 163 Phan Đăng Lưu, Phường 1, Quận Phú Nhuận, Thành phố Hồ Chí Minh</t>
  </si>
  <si>
    <t>BIGC; MIENBAC</t>
  </si>
  <si>
    <t>easymartE06</t>
  </si>
  <si>
    <t>EASYMART The Terra An Hưng, Hà Đông, HN</t>
  </si>
  <si>
    <t>E06 -Tầng 5, tòa V2, The Terra An Hưng, P.La Khê, Q.Hà Đông, HN</t>
  </si>
  <si>
    <t>0105696842</t>
  </si>
  <si>
    <t>easymartE05</t>
  </si>
  <si>
    <t>CÔNG TY CỔ PHẦN THƯƠNG MẠI VÀ DỊCH VỤ EASYMART</t>
  </si>
  <si>
    <t xml:space="preserve">Easy mart, tháp A-122-124 Xuân Thủy Cầu </t>
  </si>
  <si>
    <t>easymartE04</t>
  </si>
  <si>
    <t>EASYMART 136 Hồ Tùng Mậu, Bắc Từ Liêm, HN</t>
  </si>
  <si>
    <t>Tòa DIAMOND GOLDMART City 136 Hồ Tùng Mậu, P.Phú Diễn, Q.Bắc Từ Liêm, HN</t>
  </si>
  <si>
    <t>EASYMART</t>
  </si>
  <si>
    <t>Tầng 3, tòa nhà Dolphin Plaza, số 6 đường Nguyễn Hoàng, tổ dân phố 8, Phường Mỹ Đình 2, Quận Nam Từ Liêm, Thành phố Hà Nội, Việt Nam</t>
  </si>
  <si>
    <t>dth6022</t>
  </si>
  <si>
    <t>ĐTH Vinhomes Ocean Park, Gia Lâm, HN</t>
  </si>
  <si>
    <t>Tòa S1.09 Vinhomes Ocean Park, xã Đa Tố, huyện Gia Lâm, HN</t>
  </si>
  <si>
    <t>0109801255</t>
  </si>
  <si>
    <t>dth6021</t>
  </si>
  <si>
    <t>ĐTH Emerald Mỹ Đình, Nam Từ Liêm, HN</t>
  </si>
  <si>
    <t>SH 23, tòa E4, dự án Emerald CT8 Mỹ Đình, Q.Nam Từ Liêm, HN</t>
  </si>
  <si>
    <t>MIENBAC;3%</t>
  </si>
  <si>
    <t>dth6020</t>
  </si>
  <si>
    <t>ĐTH Thăng Long Garden, Hai Bà Trưng, HN</t>
  </si>
  <si>
    <t>Lô 6/2 Tòa A2, Chung cư Thăng Long Garden, số 250 Minh Khai, Q.Hai bà Trưng, HN</t>
  </si>
  <si>
    <t>dth6019</t>
  </si>
  <si>
    <t>ĐTH 35 Tân Mai, Hoàng Mai, HN</t>
  </si>
  <si>
    <t>Số 1 dãy nhà TT1, Khu nhà ở Quân đội K35 - TM số 35 Tân Mai, P.Tương mai, Q.Hoàng Mai,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</si>
  <si>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</si>
  <si>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</si>
  <si>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</si>
  <si>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dth6017</t>
  </si>
  <si>
    <t>Thái Hà, Constrexim 1, Bắc Từ Liêm, HN</t>
  </si>
  <si>
    <t>Tầng 1, lô 11 tòa nhà HH , Phạm Văn Đồng, P.Cổ Nhuế 2, Q.Bắc Từ Liêm, HN</t>
  </si>
  <si>
    <t>dth6014</t>
  </si>
  <si>
    <t>ĐTH Ruby City 3 Phúc Lợi, Long Biên, HN</t>
  </si>
  <si>
    <t>Ruby City 3, 321 Long Biên, HN</t>
  </si>
  <si>
    <t>dth6013</t>
  </si>
  <si>
    <t>ĐTH Ecohome 3 Tân Xuân, Bắc Từ Liêm, HN</t>
  </si>
  <si>
    <t>SH số 16 tầng 1, CC Ecohome 3, đường Tân Xuân, P.Đông Ngạc, Q.Bắc Từ Liêm, HN</t>
  </si>
  <si>
    <t>dth6012</t>
  </si>
  <si>
    <t>ĐTH 2P Hưng Thịnh, Hoàng Mai, HN</t>
  </si>
  <si>
    <t>Số 2P Hưng Thịnh, Yên Sở, Hoàng Mai ,TP.Hà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</si>
  <si>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</si>
  <si>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</si>
  <si>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</si>
  <si>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dth6007</t>
  </si>
  <si>
    <t>ĐTH Gelexia Tam Trinh, Hoàng Mai, HN</t>
  </si>
  <si>
    <t>885 Đ.Tam Trinh, Yên Sở, Hoàng Mai TP. Hà Nội</t>
  </si>
  <si>
    <t>dth6006</t>
  </si>
  <si>
    <t>ĐTH AnLand Premium, Hà Đông, HN</t>
  </si>
  <si>
    <t>SHB6 tòa nhà AnLand Premium, KĐTM Dương nội, P.La Khê, Hà Đông, HN</t>
  </si>
  <si>
    <t>dth6005</t>
  </si>
  <si>
    <t>ĐTH Eco Dream Nguyễn Xiển, Thanh Trì, HN</t>
  </si>
  <si>
    <t>Shophouse ED, tòa Eco Dream Nguyễn Xiển, Tân Triều, Thanh Trì, HN</t>
  </si>
  <si>
    <t>dth6004</t>
  </si>
  <si>
    <t>ĐTH Imperria Sky Garden Minh Khai, Thanh Trì, HN</t>
  </si>
  <si>
    <t>Lô A17-18 Tòa A, dự án Imperia Sky Garden 423 Minh Khai, Tp. Hà Nội.</t>
  </si>
  <si>
    <t>dth6003</t>
  </si>
  <si>
    <t>ĐTH New Horizon City Hoàng Mai, HN</t>
  </si>
  <si>
    <t>Tầng 1 Lô 05A Tòa N01, Dự án New Horizon city, Hoàng Mai, HN</t>
  </si>
  <si>
    <t>dth6001</t>
  </si>
  <si>
    <t>ĐTH 1P Trần Thủ Độ, Hoàng Mai, HN</t>
  </si>
  <si>
    <t>Shophouse 4B/Chung Cư Phương Đông Green Park, 1P Trần Thủ Độ, Phường Hoàng Liệt, Quận Hoàng Mai, HN</t>
  </si>
  <si>
    <t>DTH</t>
  </si>
  <si>
    <t>CÔNG TY CỔ PHẦN ĐẠI THANH HẢI</t>
  </si>
  <si>
    <t>Số 282 Minh Khai, Phường Minh Khai, Quận Hai Bà Trưng, Thành Phố Hà Nội, Việt Nam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</si>
  <si>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</si>
  <si>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</si>
  <si>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</si>
  <si>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0109282232</t>
  </si>
  <si>
    <t>DONGTHINH</t>
  </si>
  <si>
    <t>CÔNG TY TNHH THƯƠNG MẠI DỊCH VỤ ĐỒNG THỊNH</t>
  </si>
  <si>
    <t>304A Quang Trung, Phường 11, Quận Gò Vấp, Thành phố Hồ Chí Minh, Việt Nam</t>
  </si>
  <si>
    <t>0105758954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</si>
  <si>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</si>
  <si>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</si>
  <si>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</si>
  <si>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0309881794</t>
  </si>
  <si>
    <t>DONGDO</t>
  </si>
  <si>
    <t xml:space="preserve">Siêu thị Đông Đô </t>
  </si>
  <si>
    <t xml:space="preserve">Số 8 , ngõ 18 , phố ao he ,phường Minh Tân , Thị xã Kinh Môn , TP. Hải Dương </t>
  </si>
  <si>
    <t>DETGIADUNGPHONGPHU</t>
  </si>
  <si>
    <t>CÔNG TY CỔ PHẦN DỆT GIA DỤNG PHONG PHÚ</t>
  </si>
  <si>
    <t>Thôn Hạnh Trí - Xã Quảng Sơn - Huyện Ninh Sơn - Ninh Thuận.</t>
  </si>
  <si>
    <t>0108474051</t>
  </si>
  <si>
    <t>DAUKHISAIGON</t>
  </si>
  <si>
    <t>CÔNG TY CỔ PHẦN XĂNG DẦU DẦU KHÍ SÀI GÒN</t>
  </si>
  <si>
    <t>tầng 10, tòa nhà Petroland, số 12 Tân Trào, Phường Tân Phú, Quận 7, TP Hồ Chí Minh</t>
  </si>
  <si>
    <t>4500470547</t>
  </si>
  <si>
    <t>DANGNHAT</t>
  </si>
  <si>
    <t>CÔNG TY TNHH THƯƠNG MẠI ĐĂNG NHẬT</t>
  </si>
  <si>
    <t>77 B HOÀNG VĂN THỤ, PHƯỜNG 15, QUẬN PHÚ NHUẬN, TP.HCM</t>
  </si>
  <si>
    <t>0310496966</t>
  </si>
  <si>
    <t>dalatfarm012</t>
  </si>
  <si>
    <t>tòa p3 ocean park , đa tốn , gia lâm</t>
  </si>
  <si>
    <t>dalatfarm011</t>
  </si>
  <si>
    <t xml:space="preserve">tòa m2  ocean park , đa tốn , gia lâm </t>
  </si>
  <si>
    <t>DALATFARM010</t>
  </si>
  <si>
    <t xml:space="preserve">S2.09 VINhomes ocean park , đa tốn , gia lâm </t>
  </si>
  <si>
    <t>dalatfarm009</t>
  </si>
  <si>
    <t xml:space="preserve">s1.08 vinhomes ocean park , đa tốn , gia lâm </t>
  </si>
  <si>
    <t>dalatfarm008</t>
  </si>
  <si>
    <t xml:space="preserve">Tòa s1.12 vinhome ocean park , đa tốn , gia lâm </t>
  </si>
  <si>
    <t>DALATFARM007</t>
  </si>
  <si>
    <t>dalatfarm m1 masterise ocean park</t>
  </si>
  <si>
    <t xml:space="preserve">M1 Masterise Ocean park , khu đô thị vinhomes ocean park , gia lâm </t>
  </si>
  <si>
    <t>DALATFARM005</t>
  </si>
  <si>
    <t>Dalat Farm smartcity</t>
  </si>
  <si>
    <t xml:space="preserve">sA2 Smartcity , tây mỗ , nam từ liêm , hn </t>
  </si>
  <si>
    <t>DALATFARM004</t>
  </si>
  <si>
    <t xml:space="preserve">Dalat Fảm vinhomes Ocean S2.17,HN </t>
  </si>
  <si>
    <t xml:space="preserve">S2.17 Vinhomes Ocean Park , Đa Tốn ,Gia Lâm </t>
  </si>
  <si>
    <t>DALATFARM003</t>
  </si>
  <si>
    <t xml:space="preserve">Dalat Fảm vinhomes Ocean S2.10,HN </t>
  </si>
  <si>
    <t xml:space="preserve">S2.10 Vinhomes Ocean Park , Đa Tốn ,Gia Lâm </t>
  </si>
  <si>
    <t>DALATFARM002</t>
  </si>
  <si>
    <t xml:space="preserve">S1.10 Vinhomes Ocean Park , Đa Tốn ,Gia Lâm </t>
  </si>
  <si>
    <t>CUONGGIAPHAT</t>
  </si>
  <si>
    <t>CÔNG TY TNHH XÂY LẮP KỸ THUẬT CƠ ĐIỆN CƯỜNG GIA PHÁT</t>
  </si>
  <si>
    <t>8/7 Đường 46, Kp6, P.Hiệp Bình Chánh, TP.Thủ Đức, TP. HCM</t>
  </si>
  <si>
    <t>0312825486</t>
  </si>
  <si>
    <t>CTYSUBIN</t>
  </si>
  <si>
    <t>CÔNG TY TNHH TÃ SỮA SU BIN</t>
  </si>
  <si>
    <t>756B âu Cơ, Phường 14, Quận Tân Bình, Thành phố Hồ Chí Minh, Việt Nam</t>
  </si>
  <si>
    <t>0314294791</t>
  </si>
  <si>
    <t>CTYBB&amp;CC</t>
  </si>
  <si>
    <t>CÔNG TY TNHH MỘT THÀNH VIÊN THƯƠNG MẠI DỊCH VỤ BB&amp;CC</t>
  </si>
  <si>
    <t>380/283 Nguyễn Duy, Phường 9, Quận 8, Thành phố Hồ Chí Minh, Việt Nam</t>
  </si>
  <si>
    <t>0314243099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</si>
  <si>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</si>
  <si>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</si>
  <si>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</si>
  <si>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0311925181</t>
  </si>
  <si>
    <t>CTDUCPHONG</t>
  </si>
  <si>
    <t>CTY TNHH ĐẦU TƯ XNK ĐỨC PHONG</t>
  </si>
  <si>
    <t>Số 041 Nguyễn Thị Định, P. Tân Phong, TP. Lai Châu, T. Lai Châu</t>
  </si>
  <si>
    <t>0317007131</t>
  </si>
  <si>
    <t>CQT</t>
  </si>
  <si>
    <t>CÔNG TY TNHH THƯƠNG MẠI DỊCH VỤ CQT</t>
  </si>
  <si>
    <t>387/24 Phan Văn Trị, Phường 02, Quận 5, Thành phố Hồ Chí Minh, Việt Nam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</si>
  <si>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</si>
  <si>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</si>
  <si>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</si>
  <si>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0315061736</t>
  </si>
  <si>
    <t>COOPVUNGTAU2</t>
  </si>
  <si>
    <t>CÔNG TY TNHH MTV CO.OPMART VŨNG TÀU 2</t>
  </si>
  <si>
    <t>0305767459</t>
  </si>
  <si>
    <t>COOPVUNGTAU</t>
  </si>
  <si>
    <t>CÔNG TY TNHH TMDV SÀI GÒN VŨNG TÀU</t>
  </si>
  <si>
    <t>COOP;MIENNAM</t>
  </si>
  <si>
    <t>3502238957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</si>
  <si>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</si>
  <si>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</si>
  <si>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</si>
  <si>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COOPTRANGBANG</t>
  </si>
  <si>
    <t>CÔNG TY TNHH MỘT THÀNH VIÊN CO.OPMART TRẢNG BÀNG</t>
  </si>
  <si>
    <t>Khu phố Lộc An, Phường Trảng Bàng, Thị xã Trảng Bàng, Tỉnh Tây Ninh, Việt Nam</t>
  </si>
  <si>
    <t>MIENBAC;COOP</t>
  </si>
  <si>
    <t>2500454301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</si>
  <si>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</si>
  <si>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</si>
  <si>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</si>
  <si>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3901170316</t>
  </si>
  <si>
    <t>COOPTIENHOANG</t>
  </si>
  <si>
    <t>CÔNG TY TNHH MỘT THÀNH VIÊN SÀI GÒN CO.OP TIÊN HOÀNG</t>
  </si>
  <si>
    <t>199 - 205 Nguyễn Thái Học, Phường Phạm Ngũ Lão, Quận 1, Thành phố Hồ Chí Minh, Việt Nam</t>
  </si>
  <si>
    <t>0313294132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</si>
  <si>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</si>
  <si>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</si>
  <si>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</si>
  <si>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COOP</t>
  </si>
  <si>
    <t>0305778411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</si>
  <si>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</si>
  <si>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</si>
  <si>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</si>
  <si>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COOP; Coopfood; MIENBAC</t>
  </si>
  <si>
    <t>2801917948</t>
  </si>
  <si>
    <t>COOPTAMKY</t>
  </si>
  <si>
    <t>CÔNG TY TNHH MỘT THÀNH VIÊN SÀI GÒN CO.OP TAM KỲ</t>
  </si>
  <si>
    <t>07 Phan Chu Trinh, Phường Phước Hòa, Thành phố Tam Kỳ, Tỉnh Quảng Nam, Việt Nam</t>
  </si>
  <si>
    <t>0305781598</t>
  </si>
  <si>
    <t>coopsaigonhatinh</t>
  </si>
  <si>
    <t>CHI NHÁNH CÔNG TY TNHH MỘT THÀNH VIÊN THỰC PHẨM SAIGON CO.OP - CO.OP FOOD KHU VỰC CẦN THƠ</t>
  </si>
  <si>
    <t xml:space="preserve">Số 2 , đường Phan Đình phùng , P.Hà Nam ,TP Hà Tĩnh </t>
  </si>
  <si>
    <t>COOPRACHMIEU</t>
  </si>
  <si>
    <t>CÔNG TY TNHH MỘT THÀNH VIÊN SÀI GÒN CO.OP RẠCH MIỄU</t>
  </si>
  <si>
    <t>48 Hoa Sứ, Phường 07, Quận Phú Nhuận, Thành phố Hồ Chí Minh, Việt Nam</t>
  </si>
  <si>
    <t>4000451095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</si>
  <si>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</si>
  <si>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</si>
  <si>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</si>
  <si>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0308123011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</si>
  <si>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</si>
  <si>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</si>
  <si>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</si>
  <si>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1701642215</t>
  </si>
  <si>
    <t>COOPPHULAM</t>
  </si>
  <si>
    <t>CÔNG TY TNHH MỘT THÀNH VIÊN SÀI GÒN CO.OP PHÚ LÂM</t>
  </si>
  <si>
    <t>6 Bà Hom, Phường 13, Quận 6, Thành phố Hồ Chí Minh, Việt Nam</t>
  </si>
  <si>
    <t>0305778394</t>
  </si>
  <si>
    <t>COOPNHIEULOC</t>
  </si>
  <si>
    <t>CÔNG TY TNHH MỘT THÀNH VIÊN SÀI GÒN CO.OP NHIÊU LỘC</t>
  </si>
  <si>
    <t>Cao ốc SCREC, Trường Sa, Phường 12, Quận 3, Thành phố Hồ Chí Minh, Việt Nam</t>
  </si>
  <si>
    <t>0305761111</t>
  </si>
  <si>
    <t>COOPNHATRANG</t>
  </si>
  <si>
    <t>CÔNG TY TNHH MỘT THÀNH VIÊN CO.OPMART NHA TRANG</t>
  </si>
  <si>
    <t>02 Lê Hồng Phong, Phường Phước Hải, Thành phố Nha Trang, Tỉnh Khánh Hòa, Việt Nam</t>
  </si>
  <si>
    <t>0305305768</t>
  </si>
  <si>
    <t>COOPNGUYENXI</t>
  </si>
  <si>
    <t>CÔNG TY TNHH MỘT THÀNH VIÊN CO.OP MART NGUYỄN XÍ</t>
  </si>
  <si>
    <t>Số 57 Quốc Lộ 13, Phường 26, Quận Bình Thạnh, Thành phố Hồ Chí Minh, Việt Nam</t>
  </si>
  <si>
    <t>4201545466</t>
  </si>
  <si>
    <t>COOPNGABAYHG</t>
  </si>
  <si>
    <t>CÔNG TY TNHH MỘT THÀNH VIÊN CO.OPMART NGÃ BẢY HẬU GIANG</t>
  </si>
  <si>
    <t>Khu vực 3, Phường Ngã Bảy, Thành phố Ngã Bảy, Tỉnh Hậu Giang, Việt Nam</t>
  </si>
  <si>
    <t>0311368050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</si>
  <si>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</si>
  <si>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</si>
  <si>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</si>
  <si>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6300235437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</si>
  <si>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</si>
  <si>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</si>
  <si>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</si>
  <si>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0305772762</t>
  </si>
  <si>
    <t>coopmart9999</t>
  </si>
  <si>
    <t>CÔNG TY TNHH MỘT THÀNH VIÊN SÀI GÒN CO.OP HÀ NỘI</t>
  </si>
  <si>
    <t>Km số 10 đường Nguyễn Trãi, Phường Mộ Lao, Quận Hà Đông, Thành phố Hà Nội, Việt Nam</t>
  </si>
  <si>
    <t>0305770035</t>
  </si>
  <si>
    <t>coopmarfour0005</t>
  </si>
  <si>
    <t xml:space="preserve">goldensilk </t>
  </si>
  <si>
    <t xml:space="preserve">25 Vạn Phúc , Tp Hà Nội </t>
  </si>
  <si>
    <t>coopmarfour0004</t>
  </si>
  <si>
    <t>430 Cầu Am , Phường Van phúc , Hà Đông ,HN</t>
  </si>
  <si>
    <t>coopmarfour0003</t>
  </si>
  <si>
    <t>Tầng trệt tòa nhà V2 ,V3 , văn Phú Victoria -CT9 ,KĐT mới Văn Phú , Phúc La &lt;, HĐ</t>
  </si>
  <si>
    <t>coopmarfour0002</t>
  </si>
  <si>
    <t>tầng 2 TTTM  Mipec , số 2 , Long Biên , Ngọc Lâm ,HN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</si>
  <si>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</si>
  <si>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</si>
  <si>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</si>
  <si>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MIENBAC; COOP</t>
  </si>
  <si>
    <t>COOPKVSG</t>
  </si>
  <si>
    <t>CÔNG TY TNHH MỘT THÀNH VIÊN KHO VẬN SÀI GÒN CO.OP</t>
  </si>
  <si>
    <t>COOP; Coopfood; MIENNAM</t>
  </si>
  <si>
    <t>0309129418-057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</si>
  <si>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</si>
  <si>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</si>
  <si>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</si>
  <si>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0314057991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</si>
  <si>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</si>
  <si>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</si>
  <si>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</si>
  <si>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3300535435</t>
  </si>
  <si>
    <t>COOPHOANGMAI</t>
  </si>
  <si>
    <t>CÔNG TY TNHH MỘT THÀNH VIÊN CO.OPMART HOÀNG MAI</t>
  </si>
  <si>
    <t>0308425100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</si>
  <si>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</si>
  <si>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</si>
  <si>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</si>
  <si>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0106375601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</si>
  <si>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</si>
  <si>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</si>
  <si>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</si>
  <si>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0312033402</t>
  </si>
  <si>
    <t>COOPHAUGIANG</t>
  </si>
  <si>
    <t>CÔNG TY TNHH MỘT THÀNH VIÊN SÀI GÒN CO.OP HẬU GIANG</t>
  </si>
  <si>
    <t>188 Hậu Giang, Phường 06, Quận 6, Thành phố Hồ Chí Minh, Việt Nam</t>
  </si>
  <si>
    <t>0311261082</t>
  </si>
  <si>
    <t>COOPHANOI</t>
  </si>
  <si>
    <t>0305781492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</si>
  <si>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</si>
  <si>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</si>
  <si>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</si>
  <si>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0104287702</t>
  </si>
  <si>
    <t>COOPGOVAP</t>
  </si>
  <si>
    <t>CÔNG TY TNHH MỘT THÀNH VIÊN SÀI GÒN CO.OP GÒ VẤP</t>
  </si>
  <si>
    <t>543/1 Phan Văn Trị, Phường 7, Quận Gò Vấp, Thành phố Hồ Chí Minh, Việt Nam</t>
  </si>
  <si>
    <t>0201264531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</si>
  <si>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</si>
  <si>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</si>
  <si>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</si>
  <si>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0309120630</t>
  </si>
  <si>
    <t>coopfood15006</t>
  </si>
  <si>
    <t>181 Xô Viết Nghệ Tĩnh , thị trấn nghèn ,Huyện Can Lộc , Hà Tĩnh</t>
  </si>
  <si>
    <t>COOPFOOD-144</t>
  </si>
  <si>
    <t>111 Phạm Ngũ Lão, Phường Thới Bình, Quận Ninh Kiều, Thành phố Cần Thơ, Việt Nam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</si>
  <si>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</si>
  <si>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</si>
  <si>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</si>
  <si>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0309129418-144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</si>
  <si>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</si>
  <si>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</si>
  <si>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</si>
  <si>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0309129418-123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</si>
  <si>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</si>
  <si>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</si>
  <si>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</si>
  <si>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0309129418-116</t>
  </si>
  <si>
    <t>COOPFINELIFE</t>
  </si>
  <si>
    <t>CÔNG TY TNHH MỘT THÀNH VIÊN CO.OP FINELIFE</t>
  </si>
  <si>
    <t>199-205 Nguyễn Thái Học, Phường Phạm Ngũ Lão, Quận 1, TP.HCM</t>
  </si>
  <si>
    <t>0309129418-115</t>
  </si>
  <si>
    <t>coopfine4201</t>
  </si>
  <si>
    <t>FINELIFE FOODSTORE HÀ ĐÔ</t>
  </si>
  <si>
    <t>118 Đường 3/2 , phường 12 , Quận 10 , Tp.HCM</t>
  </si>
  <si>
    <t>0315815574</t>
  </si>
  <si>
    <t>coopfine0003</t>
  </si>
  <si>
    <t>FINELIFE SUPERMARKET URBANHILL</t>
  </si>
  <si>
    <t>51A Nguyễn Văn Linh P.Tân Phong Q7 TPHCM</t>
  </si>
  <si>
    <t>coopfine0002</t>
  </si>
  <si>
    <t>FINELIFE SUPERMARKET SAIGON MIA</t>
  </si>
  <si>
    <t>Đường 9A, KDC Trung Sơn, Xã Bình Hưng, Huyện Bình Chánh, HCM</t>
  </si>
  <si>
    <t>coopfine0001</t>
  </si>
  <si>
    <t>FINELIFE FOODSTORE RIVIERA POINT</t>
  </si>
  <si>
    <t>Số 2, nguyễn văn Tưởng, KP3, P.Tân Phú, Q7,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</si>
  <si>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</si>
  <si>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</si>
  <si>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</si>
  <si>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coopfair0004</t>
  </si>
  <si>
    <t>CÔNG TY TNHH SAIGON CO-OP FAIRPRICE. Co-opXtra Sư Vạn Hạnh</t>
  </si>
  <si>
    <t>Q10, HCM</t>
  </si>
  <si>
    <t>0312263124</t>
  </si>
  <si>
    <t>coopfair0003</t>
  </si>
  <si>
    <t>CÔNG TY TNHH SAIGON CO-OP FAIRPRICE. Co-opXtra Phạm Văn Đồng</t>
  </si>
  <si>
    <t>240-242 phạm Văn Đồng, Hiệp Bình Chánh, Thủ Đức, HCM</t>
  </si>
  <si>
    <t>coopfair0002</t>
  </si>
  <si>
    <t>CÔNG TY TNHH SAIGON CO-OP FAIRPRICE. Co-opXtra Tân Phong</t>
  </si>
  <si>
    <t>1058 Nguyễn Văn Linh, Q7, HCM</t>
  </si>
  <si>
    <t>coopfair0001</t>
  </si>
  <si>
    <t>CÔNG TY TNHH SAIGON CO-OP FAIRPRICE. Co-opXtra Linh Trung</t>
  </si>
  <si>
    <t>Linh Trung, Thủ Đức, HCM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</si>
  <si>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</si>
  <si>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</si>
  <si>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</si>
  <si>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</si>
  <si>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</si>
  <si>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</si>
  <si>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0401281414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</si>
  <si>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</si>
  <si>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</si>
  <si>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</si>
  <si>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0305773540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</si>
  <si>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</si>
  <si>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</si>
  <si>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</si>
  <si>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0310178586</t>
  </si>
  <si>
    <t>COOPCANTHO</t>
  </si>
  <si>
    <t>CÔNG TY TNHH MỘT THÀNH VIÊN CO.OPMART CẦN THƠ</t>
  </si>
  <si>
    <t>1, Đại lộ Hòa Bình, Phường Tân An, Quận Ninh Kiều, Thành phố Cần Thơ, Việt Nam</t>
  </si>
  <si>
    <t>0305784415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</si>
  <si>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</si>
  <si>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</si>
  <si>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</si>
  <si>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1801312884</t>
  </si>
  <si>
    <t>COOPCAMAU</t>
  </si>
  <si>
    <t>CÔNG TY TNHH MỘT THÀNH VIÊN CO.OPMART CÀ MAU</t>
  </si>
  <si>
    <t>Số 09 Trần Hưng Đạo, Phường 5, Thành phố Cà Mau, Tỉnh Cà Mau, Việt Nam</t>
  </si>
  <si>
    <t>0311328890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</si>
  <si>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</si>
  <si>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</si>
  <si>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</si>
  <si>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2001269021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</si>
  <si>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</si>
  <si>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</si>
  <si>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</si>
  <si>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0312302969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</si>
  <si>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</si>
  <si>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</si>
  <si>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</si>
  <si>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0305389020</t>
  </si>
  <si>
    <t>COOPBIENHOA</t>
  </si>
  <si>
    <t>CÔNG TY TNHH THƯƠNG MẠI DỊCH VỤ SIÊU THỊ CO.OP MART BIÊN HÒA</t>
  </si>
  <si>
    <t>Số 121, Phạm Văn Thuận , P.Tân Tiến, TP.Biên Hòa, T.Đồng Nai</t>
  </si>
  <si>
    <t>4100506252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</si>
  <si>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</si>
  <si>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</si>
  <si>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</si>
  <si>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3600753610</t>
  </si>
  <si>
    <t>coopannhon</t>
  </si>
  <si>
    <t>Co.opMart An Nhơn</t>
  </si>
  <si>
    <t>TTTM Hoàng Vũ Plaza, Quốc lộ 1A, P.Bình Định, Thị xã An Nhơn, Tỉnh Bình Định</t>
  </si>
  <si>
    <t>5800890304</t>
  </si>
  <si>
    <t>coop9999</t>
  </si>
  <si>
    <t>Cửa Hàng Co.opFood Nhượng Quyền Trung Sơn</t>
  </si>
  <si>
    <t>33-37 đường 9A, KDC Trung Sơn, xã Bình Hưng, huyện  Bình Chánh, Tp.HCM</t>
  </si>
  <si>
    <t>coop9998</t>
  </si>
  <si>
    <t>Cửa Hàng Co.opFood Nhượng Quyền Bình Lợi</t>
  </si>
  <si>
    <t>127 Bình Lợi, phường 13, quận Bình Thạnh, Thành Phố Hồ Chí Minh</t>
  </si>
  <si>
    <t>Coopfood;COOP;MIENNAM</t>
  </si>
  <si>
    <t>coop9997</t>
  </si>
  <si>
    <t>Cửa Hàng Co.opFood đường D5 87</t>
  </si>
  <si>
    <t>Đường D5, Q.Bình Thạnh, HCM</t>
  </si>
  <si>
    <t>coop9165</t>
  </si>
  <si>
    <t>Cửa hàng Co.op Food HN Eco Dream</t>
  </si>
  <si>
    <t>Tầng 1, Shophouse ED.107, Eco Dream, Khu đô thị mới Tây Nam Kim Giang I, Xã Tân Triều, Huyện Thanh Trì,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</si>
  <si>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</si>
  <si>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</si>
  <si>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</si>
  <si>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MIENBAC;Coopfood;COOP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</si>
  <si>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</si>
  <si>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</si>
  <si>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</si>
  <si>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coop9159</t>
  </si>
  <si>
    <t>Cửa hàng Co.op Food HN New Horizon</t>
  </si>
  <si>
    <t>tầng 1, N02 dự án New Horizon , số 87 Lĩnh Nam,  Q.Hoàng Mai, TP. Hà Nội</t>
  </si>
  <si>
    <t>coop9158</t>
  </si>
  <si>
    <t>Cửa hàng Co.op Food HN Vĩnh Hưng</t>
  </si>
  <si>
    <t>Số 440 Vĩnh Hưng, Phường Thanh Trì, Quận Hoàng Mai,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</si>
  <si>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</si>
  <si>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</si>
  <si>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</si>
  <si>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</si>
  <si>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</si>
  <si>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</si>
  <si>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coop9152</t>
  </si>
  <si>
    <t>Cửa hàng Co.op Food HN Hồ Tùng Mậu</t>
  </si>
  <si>
    <t>Tầng 1, Tòa 2A – Vinaconex 7, 136 Hồ Tùng Mậu, Phường Phú Diễn, Quận Bắc Từ Liêm, HN</t>
  </si>
  <si>
    <t>coop9151</t>
  </si>
  <si>
    <t>Cửa hàng Co.op Food HN Đại Đồng</t>
  </si>
  <si>
    <t>Số nhà 37, Phố Đại Đồng, Phường Thanh Trì, Quận Hoàng Mai,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</si>
  <si>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</si>
  <si>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</si>
  <si>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</si>
  <si>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coop9149</t>
  </si>
  <si>
    <t>Cửa hàng Co.op Food HN Hateco</t>
  </si>
  <si>
    <t>Tầng 1, tòa CT01B, Khu nhà ở Hateco 6, P.Phương Canh, Nam Từ Liêm, HN</t>
  </si>
  <si>
    <t>coop9148</t>
  </si>
  <si>
    <t>Cửa hàng Co.op Food HN Tecco Skyville Tower</t>
  </si>
  <si>
    <t>Tầng 1, Căn DV-01, Dự án Tecco Skyville Tower,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</si>
  <si>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</si>
  <si>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</si>
  <si>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</si>
  <si>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</si>
  <si>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</si>
  <si>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</si>
  <si>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coop9143</t>
  </si>
  <si>
    <t>Cửa hàng Co.op Food HN VP6 Linh Đàm</t>
  </si>
  <si>
    <t>Ô số 11, Lô Ơ2, Dự án Bán đảo Linh Đàm, Phường Hoàng Liệt, Quận Hoàng Mai, HN</t>
  </si>
  <si>
    <t>coop9141</t>
  </si>
  <si>
    <t>Cửa hàng Co.op Food HN Mandarin</t>
  </si>
  <si>
    <t>Tầng 1, TM 108.2, Tòa D, Mandarin Garden, số 493 Trương Định, Phường Tân Mai, Quận Hoàng Mai,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</si>
  <si>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</si>
  <si>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</si>
  <si>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</si>
  <si>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coop9138</t>
  </si>
  <si>
    <t>Cửa hàng Co.op Food HN Thái Hà CT4</t>
  </si>
  <si>
    <t>Tầng 1, Lô 02, Tòa CT4, Phường Cổ Nhuế 2, Quận Bắc Từ Liêm,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</si>
  <si>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</si>
  <si>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</si>
  <si>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</si>
  <si>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</si>
  <si>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</si>
  <si>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</si>
  <si>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</si>
  <si>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</si>
  <si>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</si>
  <si>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coop9124</t>
  </si>
  <si>
    <t>Cửa hàng Co.op Food HN The K-Park</t>
  </si>
  <si>
    <t>Tầng 1, SH42 – Tòa K3, KĐT Văn Phú, phường Phú La, Quận Hà Đông,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</si>
  <si>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</si>
  <si>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</si>
  <si>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</si>
  <si>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</si>
  <si>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</si>
  <si>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</si>
  <si>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</si>
  <si>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</si>
  <si>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</si>
  <si>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</si>
  <si>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</si>
  <si>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</si>
  <si>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coop9110</t>
  </si>
  <si>
    <t>Cửa hàng Co.op Food HN Green Stars</t>
  </si>
  <si>
    <t>Tầng 1- Tòa 21B5-chung cư Green Stars  -234 Phạm Văn Đồng, Cổ Nhuế - Bắc Từ Liêm - Hà Nội</t>
  </si>
  <si>
    <t>coop9109</t>
  </si>
  <si>
    <t>Cửa hàng Co.op Food HN The Vesta</t>
  </si>
  <si>
    <t>kiot 06-07, Tòa V3 khu nhà ở xã hội The Vesta, P.Phú Lãm, Q.Hà Đông, Hà Nội</t>
  </si>
  <si>
    <t>coop9108</t>
  </si>
  <si>
    <t>Cửa hàng Co.op Food HN Văn Khê</t>
  </si>
  <si>
    <t>Tầng 01 tòa nhà CT5A thuộc dự án Văn Khê tại địa chỉ Khu đô thị Văn Khê, Hà Đông,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</si>
  <si>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</si>
  <si>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</si>
  <si>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</si>
  <si>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coop9106</t>
  </si>
  <si>
    <t>Cửa hàng Co.op Food HN Khương Trung</t>
  </si>
  <si>
    <t>Tầng 1 Chung cư Star Tower – 283 Khương Trung,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</si>
  <si>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</si>
  <si>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</si>
  <si>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</si>
  <si>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</si>
  <si>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</si>
  <si>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</si>
  <si>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coop9103</t>
  </si>
  <si>
    <t>Cửa hàng Co.op Food HN Bắc Hà C14</t>
  </si>
  <si>
    <t>Tầng 1 của Tòa CT2 Tòa nhà Bắc Hà C14, Phố Tố Hữu, P.Trung Văn, Q.Nam Từ Liêm,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</si>
  <si>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</si>
  <si>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</si>
  <si>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</si>
  <si>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coop698</t>
  </si>
  <si>
    <t>Cửa Hàng Co.opFood Tân Hương 262</t>
  </si>
  <si>
    <t>262 Tân Hương, P.Tân Quý, Q.Tân Phú, HCM</t>
  </si>
  <si>
    <t>coop697</t>
  </si>
  <si>
    <t>Cửa Hàng Co.opFood Trịnh Đình Thảo 31</t>
  </si>
  <si>
    <t>31 Trịnh Đình Thảo, Phường Hòa Thạnh, Q.Tân Phú, Tp.HCM</t>
  </si>
  <si>
    <t>coop693</t>
  </si>
  <si>
    <t>Cửa Hàng Co.opFood Tam Bình 196</t>
  </si>
  <si>
    <t>204 Tam Bình - Tam Phú - Thủ Đức.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</si>
  <si>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</si>
  <si>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</si>
  <si>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</si>
  <si>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coop69026</t>
  </si>
  <si>
    <t>Cửa Hàng Co.opFood Nhượng Quyền Phố Quang</t>
  </si>
  <si>
    <t>110 Phổ Quang, phường 9, quận Phú Nhuận, HCM</t>
  </si>
  <si>
    <t>coop690</t>
  </si>
  <si>
    <t>Cửa Hàng Co.opFood Xóm Chiếu</t>
  </si>
  <si>
    <t>232 Xóm Chiếu, Quận 4, Tp.HCM</t>
  </si>
  <si>
    <t>coop688</t>
  </si>
  <si>
    <t>Cửa Hàng Co.opFood Nguyễn Duy Trinh 192</t>
  </si>
  <si>
    <t>192 Nguyễn Duy Trinh, Phường Bình Trưng Tây, Quận 2, HCM</t>
  </si>
  <si>
    <t>coop684</t>
  </si>
  <si>
    <t>Cửa Hàng Co.opFood Tân Quý Tây</t>
  </si>
  <si>
    <t>7.2 Hương Lộ 11, Ấp 4, Xã Tân quý Tây, Huyện Bình Chánh</t>
  </si>
  <si>
    <t>coop683</t>
  </si>
  <si>
    <t>Cửa Hàng Co.opFood Xuân Hiệp</t>
  </si>
  <si>
    <t>72A Đường  số 8,Khu Phố 3, Phường Linh Xuân, Q.Thủ Đức, HCM</t>
  </si>
  <si>
    <t>coop655</t>
  </si>
  <si>
    <t>Cửa Hàng Co.opFood Làng Tăng Phú</t>
  </si>
  <si>
    <t>21C Làng Tăng Phú, Tổ 4, Khu Phố 4, Phường Tăng Nhơn Phú A, Quận 9, TPHCM</t>
  </si>
  <si>
    <t>coop648</t>
  </si>
  <si>
    <t>Cửa hàng Co.opFood Tam Bình</t>
  </si>
  <si>
    <t>603 Tỉnh Lộ 43 , Phường Tam Bình , Quận Thủ Đức , TPHCM</t>
  </si>
  <si>
    <t>coop644</t>
  </si>
  <si>
    <t>Cửa Hàng Co.opFood 174 Phan Văn Hớn</t>
  </si>
  <si>
    <t>174 Phan Văn Hớn, Tân Thới Nhất, Quận 12, Thành phố Hồ Chí Minh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</si>
  <si>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</si>
  <si>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</si>
  <si>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</si>
  <si>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coop636</t>
  </si>
  <si>
    <t>Cửa Hàng Co.opFood Flora</t>
  </si>
  <si>
    <t>623 Đỗ Xuân Hợp, phường Phước Long B, Quận 9. TP.HCM</t>
  </si>
  <si>
    <t>coop5001</t>
  </si>
  <si>
    <t>Cửa Hàng Co.opFood Hoàng Hữu Nam 222</t>
  </si>
  <si>
    <t>222 Hoàng Hữu Nam, Thủ Đức, HCM</t>
  </si>
  <si>
    <t>coop409</t>
  </si>
  <si>
    <t>Cửa Hàng Co.opFood Hiệp Bình Chánh</t>
  </si>
  <si>
    <t>33 Đường 12, phường Hiệp Bình Chánh, quận Thủ Đức, HCM</t>
  </si>
  <si>
    <t>coop3804</t>
  </si>
  <si>
    <t>Cửa Hàng Co.opFood Hà Huy Tập (15005)</t>
  </si>
  <si>
    <t>365-367 Đường Hà Huy Tập, tổ 3, Phường Hà Huy Tập, Tp.Hà Tĩnh, Tỉnh Hà Tĩnh</t>
  </si>
  <si>
    <t>coop15001</t>
  </si>
  <si>
    <t>Cửa Hàng Co.opFood HT Hải Thượng Lãn Ông</t>
  </si>
  <si>
    <t>208 Hải Thượng Lãn Ông, Tỉnh Hà Tĩnh</t>
  </si>
  <si>
    <t>coop3802</t>
  </si>
  <si>
    <t>Cửa Hàng Co.opFood HT Nguyễn Biên</t>
  </si>
  <si>
    <t>34 Nguyễn Biên thị trấn Cẩm xuyên,  thành phố Hà Tĩnh, Tỉnh Hà Tĩnh</t>
  </si>
  <si>
    <t>coop3801</t>
  </si>
  <si>
    <t>Cửa Hàng Co.opFood HT Hồng Lĩnh</t>
  </si>
  <si>
    <t>Số 1A, đường Nguyễn Đông Chi, P.Nam Hồng, TX Hồng Lĩnh, Tỉnh Hà Tĩnh</t>
  </si>
  <si>
    <t>coop293</t>
  </si>
  <si>
    <t>Cửa Hàng Co.opFood Nguyễn Duy Trinh</t>
  </si>
  <si>
    <t>605 Nguyễn Duy Trinh, phường Bình Trưng Đông, Quận 2</t>
  </si>
  <si>
    <t>coop290</t>
  </si>
  <si>
    <t>Cửa Hàng Co.opFood Nguyễn Văn Tăng</t>
  </si>
  <si>
    <t>437 Nguyễn Văn Tăng, P. Long Thạnh Mỹ, Q.9</t>
  </si>
  <si>
    <t>coop287</t>
  </si>
  <si>
    <t>Cửa Hàng Co.opFood Gò Xoài</t>
  </si>
  <si>
    <t>233 Gò Xoài, phường Bình Hưng Hoà, Quận Bình Tân, Tp.HCM</t>
  </si>
  <si>
    <t>Coopfood;COOP</t>
  </si>
  <si>
    <t>coop279</t>
  </si>
  <si>
    <t>Cửa Hàng Co.opFood Tôn Thất Thuyết</t>
  </si>
  <si>
    <t>42 Tôn Thất Thuyết, Phường 04, Quận 04, TP.HCM</t>
  </si>
  <si>
    <t>coop277</t>
  </si>
  <si>
    <t>Cửa Hàng Co.opFood Trương Công Định</t>
  </si>
  <si>
    <t>33 Trương Công Định, P14, Q.Tân Bình,TP HCM</t>
  </si>
  <si>
    <t>coop267</t>
  </si>
  <si>
    <t>Cửa Hàng Co.opFood Kha Vạn Cân</t>
  </si>
  <si>
    <t>1162(4.1C) Kha Vạn Cân, P.Linh Chiểu, Thủ Đức, TPHCM</t>
  </si>
  <si>
    <t>coop256</t>
  </si>
  <si>
    <t>Cửa Hàng Co.opFood Phú Xuân</t>
  </si>
  <si>
    <t>59 Huỳnh Tấn Phát, Nhà Bè, Phú Xuân</t>
  </si>
  <si>
    <t>coop255</t>
  </si>
  <si>
    <t>Cửa Hàng Co.opFood Phạm Thế Hiển</t>
  </si>
  <si>
    <t>1802 Phạm Thế Hiển, Quận 8, HCM</t>
  </si>
  <si>
    <t>coop254</t>
  </si>
  <si>
    <t>Cửa Hàng Co.opFood Vĩnh Hội</t>
  </si>
  <si>
    <t>102 Vĩnh Hội ,Q4, HCM</t>
  </si>
  <si>
    <t>coop253</t>
  </si>
  <si>
    <t>Cửa Hàng Co.opFood Tô Ngọc Vân</t>
  </si>
  <si>
    <t>200 Tô Ngọc Vân, P.Linh Trung, Q.Thủ Đức, HCM</t>
  </si>
  <si>
    <t>coop247</t>
  </si>
  <si>
    <t>Cửa Hàng Co.opFood Lâm Văn Bền</t>
  </si>
  <si>
    <t>169 Lâm Văn Bền, P.Bình Thuận, Q7, HCM</t>
  </si>
  <si>
    <t>coop239</t>
  </si>
  <si>
    <t>Cửa Hàng Co.opFood Phú Lợi</t>
  </si>
  <si>
    <t>3419C Phạm Thế Hiển, P7,Quận 8, TPHCM</t>
  </si>
  <si>
    <t>coop233</t>
  </si>
  <si>
    <t>Cửa Hàng Co.opFood Nguyễn Thị Định</t>
  </si>
  <si>
    <t>615 Nguyễn Thị Định, Cát Lái, Quận 2, Thành phố Hồ Chí Minh</t>
  </si>
  <si>
    <t>coop230</t>
  </si>
  <si>
    <t>Cửa Hàng Co.opFood Lê Quang Định</t>
  </si>
  <si>
    <t>483 Lê Quang Định, P7, Q.Bình Thạnh, HCM</t>
  </si>
  <si>
    <t>coop227</t>
  </si>
  <si>
    <t>Cửa Hàng Co.opFood Linh Trung</t>
  </si>
  <si>
    <t>Phường Bình Chiểu, Q.Thủ Đức</t>
  </si>
  <si>
    <t>coop220</t>
  </si>
  <si>
    <t>Cửa Hàng Co.opFood Bạch Mã</t>
  </si>
  <si>
    <t>36 Cửu long , p15 ,q10</t>
  </si>
  <si>
    <t>coop217</t>
  </si>
  <si>
    <t>Cửa Hàng Co.opFood Lê Văn Sỹ</t>
  </si>
  <si>
    <t>209 Lê Văn Sỹ, P13, Q3, HCM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</si>
  <si>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</si>
  <si>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</si>
  <si>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</si>
  <si>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coop2163</t>
  </si>
  <si>
    <t>Cửa hàng Co.op Food Lý Chiêu Hoàng 113</t>
  </si>
  <si>
    <t>113 Lý Chiêu Hoàng, Phường 10, Quận 6, Thành phố Hồ Chí Minh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</si>
  <si>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</si>
  <si>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</si>
  <si>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</si>
  <si>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</si>
  <si>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</si>
  <si>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</si>
  <si>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coop2159</t>
  </si>
  <si>
    <t>Cửa Hàng Co.opFood Lê Văn Thọ 561</t>
  </si>
  <si>
    <t>561 Lê Văn Thọ, P.14, Q.Gò Vấp, TP.HCM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</si>
  <si>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</si>
  <si>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</si>
  <si>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</si>
  <si>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coop2157</t>
  </si>
  <si>
    <t>Cửa Hàng Co.opFood CC Hoàng Quân 2</t>
  </si>
  <si>
    <t>Bình Chánh, HCM</t>
  </si>
  <si>
    <t>coop2156</t>
  </si>
  <si>
    <t>Cửa Hàng Co.opFood Phan Đình Phùng</t>
  </si>
  <si>
    <t>25A PHAN ĐÌNH PHÙNG, PHƯỜNG TÂN THÀNH,  QUẬN TÂN PHÚ</t>
  </si>
  <si>
    <t>coop2154</t>
  </si>
  <si>
    <t>Cửa Hàng Co.opFood Nơ Trang Long 17</t>
  </si>
  <si>
    <t>17 NƠ TRANG LONG, PHƯỜNG 12, QUẬN BÌNH THẠNH</t>
  </si>
  <si>
    <t>coop2153</t>
  </si>
  <si>
    <t>Cửa Hàng Co.opFood CC Akari City</t>
  </si>
  <si>
    <t>77 Đường Võ Văn Kiệt, An Lạc, Bình Tân, Thành phố Hồ Chí Minh</t>
  </si>
  <si>
    <t>coop2152</t>
  </si>
  <si>
    <t>Cửa Hàng Co.opFood Trung Mỹ Tây</t>
  </si>
  <si>
    <t>4/5 Tô Ký, Đ. Thiên Quang, Trung Mỹ Tây, Hóc Môn, Thành phố Hồ Chí Minh</t>
  </si>
  <si>
    <t>coop2150</t>
  </si>
  <si>
    <t>Cửa Hàng Co.opFood Nguyễn Văn Đậu 21</t>
  </si>
  <si>
    <t>21A - 21A1 Nguyễn Văn Đậu, Phường 5, Quận Phú Nhuận, HCM</t>
  </si>
  <si>
    <t>coop2148</t>
  </si>
  <si>
    <t>Cửa Hàng Co.opFood Nguyễn Sỹ Sách</t>
  </si>
  <si>
    <t>77 Nguyễn Sỹ Sách, Phường 15, Quận Tân Bình, Thành phố Hồ Chí Minh,</t>
  </si>
  <si>
    <t>coop2147</t>
  </si>
  <si>
    <t>Cửa Hàng Co.opFood Ehome 3</t>
  </si>
  <si>
    <t>Q8, HCM</t>
  </si>
  <si>
    <t>coop2142</t>
  </si>
  <si>
    <t>Cửa Hàng Co.opFood Kỳ Đồng</t>
  </si>
  <si>
    <t>20 A Kỳ Đồng, Phường 9 , Quận 3 , Tphcm</t>
  </si>
  <si>
    <t>coop2141</t>
  </si>
  <si>
    <t>Cửa Hàng Co.opFood Thới Hòa</t>
  </si>
  <si>
    <t>coop214</t>
  </si>
  <si>
    <t>Cửa Hàng Co.opFood Chu Văn An</t>
  </si>
  <si>
    <t>49-50 đường số 1, P26, Q.Bình Thạnh</t>
  </si>
  <si>
    <t>coop2138</t>
  </si>
  <si>
    <t>Cửa Hàng Co.opFood Đường Số 8 Linh Trung</t>
  </si>
  <si>
    <t>12 Đường Sô 8  , Phường linh Trung ,Thành Phố Thủ Đức , TPHCM</t>
  </si>
  <si>
    <t>coop2137</t>
  </si>
  <si>
    <t>Cửa Hàng Co.opFood Nguyễn Thái Học Premium</t>
  </si>
  <si>
    <t>199-205 Nguyễn Thái Học, Phường Phạm Ngũ Lão, Quận 1, Thành phố Hồ Chí Minh</t>
  </si>
  <si>
    <t>coop2135</t>
  </si>
  <si>
    <t>Cửa Hàng Co.opFood Nguyễn Văn Dung</t>
  </si>
  <si>
    <t>18C - 18D Nguyễn Văn Dung, Phường 6, Quận Gò Vấp, Thành phố Hồ Chí Minh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</si>
  <si>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</si>
  <si>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</si>
  <si>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</si>
  <si>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coop2132</t>
  </si>
  <si>
    <t>Cửa Hàng Co.opFood Trương Quốc Dung</t>
  </si>
  <si>
    <t>35 Trương Quốc Dung, Phường 8, Phú Nhuận, HCM</t>
  </si>
  <si>
    <t>coop2131</t>
  </si>
  <si>
    <t>Cửa Hàng Co.opFood Quách Đình Bảo</t>
  </si>
  <si>
    <t>37 Quách Đình Bảo, Phường Phú Thạnh, Quận Tân Phú, HCM</t>
  </si>
  <si>
    <t>coop213</t>
  </si>
  <si>
    <t>Cửa Hàng Co.opFood Trần Chánh Chiếu</t>
  </si>
  <si>
    <t>113 Trần Chánh Chiếu, P14, Q5, HCM</t>
  </si>
  <si>
    <t>coop2129</t>
  </si>
  <si>
    <t>Cửa Hàng Co.opFood Nguyễn Văn Tạo</t>
  </si>
  <si>
    <t>102/5 Đường Nguyễn Văn Tạo, Ấp 1, Xã Hiệp Phước, Huyện Nhà Bè, HCM</t>
  </si>
  <si>
    <t>coop2125</t>
  </si>
  <si>
    <t>Cửa Hàng Co.opFood Vĩnh Viễn 393</t>
  </si>
  <si>
    <t>391-393 Vĩnh Viễn, Phường 5, Quận 10, HCM</t>
  </si>
  <si>
    <t>coop2124</t>
  </si>
  <si>
    <t>Cửa Hàng Co.opFood Thoại Ngọc Hầu 1</t>
  </si>
  <si>
    <t>1C Thoại Ngọc Hầu, Phường Hòa Thạnh, Quận Tân Phú, HCM</t>
  </si>
  <si>
    <t>coop2123</t>
  </si>
  <si>
    <t>Cửa Hàng Co.opFood Bình Khánh</t>
  </si>
  <si>
    <t>2680 Huỳnh Tấn Phát, Phú Xuân, Nhà Bè, HCM</t>
  </si>
  <si>
    <t>coop2120</t>
  </si>
  <si>
    <t>Cửa Hàng Co.opFood Nguyễn Thông 1</t>
  </si>
  <si>
    <t>Số 1 Nguyễn Thông, phường 9, Quận 3, TP.Hồ Chí Minh.</t>
  </si>
  <si>
    <t>coop212</t>
  </si>
  <si>
    <t>Cửa Hàng Co.opFood Pasteur</t>
  </si>
  <si>
    <t>95 Pasteur Q.1, HCM</t>
  </si>
  <si>
    <t>coop2115</t>
  </si>
  <si>
    <t>Cửa Hàng Co.opFood Thanh Đa</t>
  </si>
  <si>
    <t>49-50 đường số 1, P.26, Q.Bình Thạnh,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</si>
  <si>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</si>
  <si>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</si>
  <si>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</si>
  <si>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coop2110</t>
  </si>
  <si>
    <t>Cửa Hàng Co.opFood Nguyễn Thị Búp 101M</t>
  </si>
  <si>
    <t>101M Nguyễn Thị Búp, Khu Phố 3, Phường Hiệp Thành, Quận 12, 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</si>
  <si>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</si>
  <si>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</si>
  <si>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</si>
  <si>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coop2106</t>
  </si>
  <si>
    <t>Cửa Hàng Co.opFood CC Calla Garden</t>
  </si>
  <si>
    <t>13C Nguyễn Văn Linh , Xã Phong Phú , Huyện Bình Chánh , tphcm</t>
  </si>
  <si>
    <t>coop2105</t>
  </si>
  <si>
    <t>Cửa Hàng Co.opFood Tỉnh Lộ 15-275</t>
  </si>
  <si>
    <t>275 Tỉnh Lộ 15, Ấp 9, Xã Tân Thạnh Đông, Huyện Củ Chi, Tp. HCM</t>
  </si>
  <si>
    <t>coop2104</t>
  </si>
  <si>
    <t>Cửa Hàng Co.opFood Cây Trâm</t>
  </si>
  <si>
    <t>246 Đ. Nguyễn Văn Khối, Phường 9, Quận Gò Vấp, Thành phố Hồ Chí Minh</t>
  </si>
  <si>
    <t>coop2102</t>
  </si>
  <si>
    <t>Cửa Hàng Co.opFood Tô Ngọc Vân 478</t>
  </si>
  <si>
    <t>478A - 482A Tô Ngọc Vân, Phường Thạnh Xuân, Quận 12, TP. HCM</t>
  </si>
  <si>
    <t>coop2101</t>
  </si>
  <si>
    <t>Cửa Hàng Co.opFood Đất Mới 272</t>
  </si>
  <si>
    <t>272A Đ. Bình Trị Đông, Khu phố 1, Bình Tân, Thành phố Hồ Chí Minh</t>
  </si>
  <si>
    <t>coop2097</t>
  </si>
  <si>
    <t>Cửa Hàng Co.opFood Phạm Văn Hai 91</t>
  </si>
  <si>
    <t>91 Phạm Văn Hai, Phường 3, Quận Tân Bình, Tp.HCM</t>
  </si>
  <si>
    <t>coop2095</t>
  </si>
  <si>
    <t>Cửa Hàng Co.opFood Thủ Thiêm Garden</t>
  </si>
  <si>
    <t>269 Đường Liên Phường, Khu phố 6, Phường Phước Long B, Quận 9, Tp.HCM</t>
  </si>
  <si>
    <t>coop2090</t>
  </si>
  <si>
    <t>Cửa Hàng Co.opFood Tân Sơn Nhì</t>
  </si>
  <si>
    <t>177 Tân Sơn Nhì, Phường Tân Sơn Nhì, Quận Tân Phú, Tp.HCM</t>
  </si>
  <si>
    <t>coop2089</t>
  </si>
  <si>
    <t>Cửa Hàng Co.opFood Sunview</t>
  </si>
  <si>
    <t>Tang 1, khoi A1 chung cu thuoc du an khu nha o Hiep Binh phuoc-Tam Binh, p. Hiep Binh Phuoc, Q. Thu Đuc, tp. HCM</t>
  </si>
  <si>
    <t>coop2088</t>
  </si>
  <si>
    <t>Cửa Hàng Co.opFood Tam Phú</t>
  </si>
  <si>
    <t>0.07, khối A1, chung cư Tam Phú, đường Cây Keo, Phường Tam Phú, Quận Thủ Đức, Tp.HCM</t>
  </si>
  <si>
    <t>coop2087</t>
  </si>
  <si>
    <t>Cửa Hàng Co.opFood Vision</t>
  </si>
  <si>
    <t>96 Trần Đại Nghĩa, Phường Tân Tạo A, Quận Bình Tân, Tp.HCM</t>
  </si>
  <si>
    <t>coop2086</t>
  </si>
  <si>
    <t>Cửa hàng Co.op Food Trường Chinh 22</t>
  </si>
  <si>
    <t>Tầng 1, 22/14 Trường Chinh, Phường Tân Thới Nhất, Quận 12, Tp.HCM</t>
  </si>
  <si>
    <t>coop2085</t>
  </si>
  <si>
    <t>Cửa Hàng Co.opFood Phan Văn Hớn 285</t>
  </si>
  <si>
    <t>285 Đường Phan Văn Hớn, Phường Tân Thới Nhất, Quận 12, Tp.HCM</t>
  </si>
  <si>
    <t>coop2084</t>
  </si>
  <si>
    <t>Cửa Hàng Co.opFood Sơn Kỳ 1</t>
  </si>
  <si>
    <t>01 Đường DC8, Phường Sơn Kỳ, Quận Tân Phú, Tp.HCM</t>
  </si>
  <si>
    <t>coop2083</t>
  </si>
  <si>
    <t>Cửa Hàng Co.opFood Lê Văn Khương 551</t>
  </si>
  <si>
    <t>551/197 – 551/199 Lê Văn Khương, KP 5, Phường Hiệp Thành, Quận 12, Tp.HCM</t>
  </si>
  <si>
    <t>coop2082</t>
  </si>
  <si>
    <t>Cửa Hàng Co.opFood An Lộc</t>
  </si>
  <si>
    <t>107-109 ĐƯỜNG SỐ 5, PHƯỜNG 17, QUẬN GÒ VẤP, HCM</t>
  </si>
  <si>
    <t>coop2081</t>
  </si>
  <si>
    <t>Cửa hàng Co.op Food  Lê Thị Hồng 40</t>
  </si>
  <si>
    <t>40/51 Lê Thị Hồng, Phường 17, Quận Gò Vấp, Tp.HCM</t>
  </si>
  <si>
    <t>coop2080</t>
  </si>
  <si>
    <t>Cửa Hàng Co.opFood Trần Văn Mười 12</t>
  </si>
  <si>
    <t>12/6B Trần Văn Mười, Xã Xuân Thới Đông, Hóc Môn, TP. HCM</t>
  </si>
  <si>
    <t>coop2079</t>
  </si>
  <si>
    <t>Cửa Hàng Co.opFood ĐS9 Linh Tây</t>
  </si>
  <si>
    <t>63A Đường số 9, Phường Linh Tây, Quận Thủ Đức, Tp.HCM</t>
  </si>
  <si>
    <t>coop2078</t>
  </si>
  <si>
    <t>Cửa hàng Co.opFood Nguyễn Thái Bình 349</t>
  </si>
  <si>
    <t>349 Nguyễn Thái Bình, Phường 12, Quận Tân Bình, Tp.HCM</t>
  </si>
  <si>
    <t>coop2076</t>
  </si>
  <si>
    <t>Cửa Hàng Co.opFood Trần Thị Cờ 292</t>
  </si>
  <si>
    <t>292 Trần Thị Cờ, KP3, Phường Thới An, Quận 12, Tp.HCM</t>
  </si>
  <si>
    <t>coop2073</t>
  </si>
  <si>
    <t>2073. Cửa Hàng Co.opFood liên khu 4-5</t>
  </si>
  <si>
    <t>Liên khu 4-5, khu phố 4, phường Bình Hưng Hòa B, quận Bình Tân, thành phố Hồ Chí Minh</t>
  </si>
  <si>
    <t>coop2072</t>
  </si>
  <si>
    <t>Cửa Hàng Co.opFood CC Hoàng Kim Thế Gia</t>
  </si>
  <si>
    <t>coop2070</t>
  </si>
  <si>
    <t>Cửa Hàng Co.opFood Nơ Trang Long 235</t>
  </si>
  <si>
    <t>235-235A Nơ Trang long, Phường 11, Quận Bình Thạnh</t>
  </si>
  <si>
    <t>coop2069</t>
  </si>
  <si>
    <t>Cửa Hàng Co.opFood Lê Văn Lương 1187</t>
  </si>
  <si>
    <t>1187 Đường  Lê Văn Lương, Ấp 3, Nhà Bè, Thành phố Hồ Chí Minh</t>
  </si>
  <si>
    <t>coop2066</t>
  </si>
  <si>
    <t>Cửa Hàng Co.opFood Tam Hà 64</t>
  </si>
  <si>
    <t>64 Tam Hà, Khu Phố 3, Phường Tam Phú, Quận Thủ Đức, Tp.HCM</t>
  </si>
  <si>
    <t>coop2063</t>
  </si>
  <si>
    <t>Cửa hàng Co.op Food Phan Văn Hân 182</t>
  </si>
  <si>
    <t>182 Phan Văn Hân, Phường 17, Quận Bình Thạnh, Tp.HCM</t>
  </si>
  <si>
    <t>coop2060</t>
  </si>
  <si>
    <t>Cửa Hàng Co.opFood Tỉnh Lộ 8-628</t>
  </si>
  <si>
    <t>628 Tỉnh Lộ 8, Xã Phước Vĩnh An, Huyện Củ Chi, Tp.HCM</t>
  </si>
  <si>
    <t>coop2059</t>
  </si>
  <si>
    <t>Cửa Hàng Co.opFood Trần Văn Quang 86</t>
  </si>
  <si>
    <t>86 Trần Văn Quang, Phường 10, Tân Bình,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</si>
  <si>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</si>
  <si>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</si>
  <si>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</si>
  <si>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coop2056</t>
  </si>
  <si>
    <t>Cửa Hàng Co.opFood Vườn Lài 192</t>
  </si>
  <si>
    <t>192 Đường Vườn Lài, Tân Quý, Tân Phú, Thành phố Hồ Chí Minh</t>
  </si>
  <si>
    <t>coop2055</t>
  </si>
  <si>
    <t>Cửa Hàng Co.opFood Nguyễn Ảnh Thủ 699</t>
  </si>
  <si>
    <t>699 Nguyễn Ảnh Thủ, Phường Hiệp Thành, Quận 12, Tp.HCM</t>
  </si>
  <si>
    <t>coop2052</t>
  </si>
  <si>
    <t>Cửa Hàng Co.opFood Phan Xích Long 37</t>
  </si>
  <si>
    <t>37C Phan Xích Long, P.3,  Quận Phú Nhuận, TP.HCM</t>
  </si>
  <si>
    <t>coop2051</t>
  </si>
  <si>
    <t>Cửa Hàng Co.opFood Bình An</t>
  </si>
  <si>
    <t>33 Đường Số 2, Ấp Bình Khánh 2, Phường Bình An, Quận 2, TP.HCM</t>
  </si>
  <si>
    <t>coop2050</t>
  </si>
  <si>
    <t>2050. Cửa Hàng Co.opFood Dương Thị Mười 456</t>
  </si>
  <si>
    <t>456 Dương Thị Mười, Phường Tân Thời Hiệp, quận 12, thành phố Hồ Chí Minh</t>
  </si>
  <si>
    <t>coop2045</t>
  </si>
  <si>
    <t>Cửa Hàng Co.opFood ĐS12 Trường Thọ</t>
  </si>
  <si>
    <t>1 Phần nhà số 2 và số 36 Đường 12, Phường Trường Thọ, Quận Thủ Đức, Tp.HCM</t>
  </si>
  <si>
    <t>coop2044</t>
  </si>
  <si>
    <t>Cửa Hàng Co.opFood Tân Chánh Hiệp 10</t>
  </si>
  <si>
    <t>15 tân chánh hiệp, p. tân chánh hiệp, quận 12, tp. hcm</t>
  </si>
  <si>
    <t>coop2042</t>
  </si>
  <si>
    <t>Cửa Hàng Co.opFood Nguyễn Xí 247</t>
  </si>
  <si>
    <t>247A Nguyễn Xí, Phường 13, Quận Bình Thạnh, Tp.HCM</t>
  </si>
  <si>
    <t>coop2041</t>
  </si>
  <si>
    <t>Cửa Hàng Co.opFood Thạnh Lộc 17</t>
  </si>
  <si>
    <t>17-17A-17B-17C Thạnh Lộc 29, Phường Thạnh Lộc, Quận 12, Tp.HCM</t>
  </si>
  <si>
    <t>coop2039</t>
  </si>
  <si>
    <t>Cửa Hàng Co.opFood Nguyễn Hữu Tiến 11</t>
  </si>
  <si>
    <t>11 Nguyễn Hữu Tiến, Phường Tây Thạnh, Quận Tân Phú, Tp.HCM</t>
  </si>
  <si>
    <t>coop2035</t>
  </si>
  <si>
    <t>Cửa Hàng Co.opFood Trần Văn Danh 12</t>
  </si>
  <si>
    <t>12-12A Trần Văn Danh, Phường 13, Quận Tân Bình, Tp.HCM</t>
  </si>
  <si>
    <t>coop2034</t>
  </si>
  <si>
    <t>Cửa hàng Co.op Food Hậu Lân</t>
  </si>
  <si>
    <t>35H-36H Hậu Lân, Xã Bà Điểm, Huyện Hóc Môn, Tp.HCM</t>
  </si>
  <si>
    <t>coop2033</t>
  </si>
  <si>
    <t>Cửa Hàng Co.opFood Tôn Đản</t>
  </si>
  <si>
    <t>167 Tôn Đản, Phường 14, Quận 4, Tp.HCM</t>
  </si>
  <si>
    <t>coop2032</t>
  </si>
  <si>
    <t>Cửa Hàng Co.opFood Nguyễn Thị Sóc 153</t>
  </si>
  <si>
    <t>153 Nguyễn Thị Sóc, Ấp Bắc Lân, Xã Bà Điểm, Huyện Hóc Môn, Tp.HCM</t>
  </si>
  <si>
    <t>coop2025</t>
  </si>
  <si>
    <t>Cửa Hàng Co.opFood Tân Xuân</t>
  </si>
  <si>
    <t>33/4A Ấp Mới 1, Xã Tân Xuân, Hóc Môn, TP. HCM</t>
  </si>
  <si>
    <t>coop2021</t>
  </si>
  <si>
    <t>Cửa Hàng Co.opFood CC 4S Linh Đông</t>
  </si>
  <si>
    <t>65 Đường số 30, Linh Đông, trực thuộc, thành phố Thủ Đức, HCM</t>
  </si>
  <si>
    <t>coop2020</t>
  </si>
  <si>
    <t>Cửa Hàng Co.opFood Nguyễn Văn Khạ 198</t>
  </si>
  <si>
    <t>198 Nguyễn Văn Khạ, KP8, Thị Trấn Củ Chi, Huyện Củ Chi, Tp.HCM</t>
  </si>
  <si>
    <t>coop2019</t>
  </si>
  <si>
    <t>Cửa hàng Co.op Food Phan Văn Hớn 151</t>
  </si>
  <si>
    <t>151A Phan Văn Hớn, ấp 3, xã Xuân Thới Thượng, Huyện Hóc Môn, Tp.HCM</t>
  </si>
  <si>
    <t>coop2017</t>
  </si>
  <si>
    <t>Cửa hàng Co.op Food Tân Sơn Nhì 387</t>
  </si>
  <si>
    <t>387 Tân Sơn Nhì, Phường Tân Thành, Quận Tân Phú, HCM</t>
  </si>
  <si>
    <t>coop2016</t>
  </si>
  <si>
    <t>Cửa Hàng Co.opFood Hà Huy Giáp 302</t>
  </si>
  <si>
    <t>302.40 Hà Huy Giáp, Phường Thạnh Xuân, Quận 12, Tp.HCM</t>
  </si>
  <si>
    <t>coop2014</t>
  </si>
  <si>
    <t>Cửa Hàng Co.opFood Kênh Tân Hóa</t>
  </si>
  <si>
    <t>Số 405-407 Kênh Tân Hóa, Phường Hòa Thạnh , Quận Tân Phú, Tp.HCM</t>
  </si>
  <si>
    <t>coop2011</t>
  </si>
  <si>
    <t>Cửa Hàng Co.opFood CC LACASA</t>
  </si>
  <si>
    <t>Tầng 1 Block 1A, Khu phức hợp LaCaSa, Phường Phú Thuận, Quận 7</t>
  </si>
  <si>
    <t>coop2010</t>
  </si>
  <si>
    <t>Cửa Hàng Co.opFood CC IDICO</t>
  </si>
  <si>
    <t>Lô C Shophouse, Chung Cư Idico, 262 Lũy Bán Bích, P. Hòa Thạnh,  Quận Tân Phú, TP. HCM</t>
  </si>
  <si>
    <t>coop2009</t>
  </si>
  <si>
    <t>Cửa Hàng Co.opFood Gò Dưa 112</t>
  </si>
  <si>
    <t>112 Gò Dưa, P.Tam Bình,  Tp.Thủ Đức, 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</si>
  <si>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</si>
  <si>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</si>
  <si>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</si>
  <si>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coop2006</t>
  </si>
  <si>
    <t>Cửa Hàng Co.opFood Lã Xuân Oai 138</t>
  </si>
  <si>
    <t>138A Lã Xuân Oai, Phường Tăng Nhơn Phú A, Quận 9, Tp.HCM</t>
  </si>
  <si>
    <t>coop2005</t>
  </si>
  <si>
    <t>Cửa Hàng Co.opFood Hồ Văn Long 70</t>
  </si>
  <si>
    <t>70 Hồ Văn Long, P. Bình Hưng Hòa B,  Quận Bình Tân, TP. HCM</t>
  </si>
  <si>
    <t>coop2003</t>
  </si>
  <si>
    <t>Cửa Hàng Co.opFood Lê Thị Hà 2</t>
  </si>
  <si>
    <t>2 Lê Thị Hà, TT. Hóc Môn, Hóc Môn, Thành phố Hồ Chí Minh</t>
  </si>
  <si>
    <t>coop2002</t>
  </si>
  <si>
    <t>Cửa hàng Co.op Food An Dương Vương 451</t>
  </si>
  <si>
    <t>451-453 An Dương Vương, Phường 11, Quận 6, HCM</t>
  </si>
  <si>
    <t>coop2001</t>
  </si>
  <si>
    <t>Cửa Hàng Co.opFood Tân Thạnh Đông</t>
  </si>
  <si>
    <t>533 Tỉnh Lộ 15, Xã Tân Thạnh Đông, Huyện Củ Chi, HCM</t>
  </si>
  <si>
    <t>coop15006</t>
  </si>
  <si>
    <t>CT TNHH MỘT THÀNH VIÊN TM và  DV SG-HT</t>
  </si>
  <si>
    <t>coop15004</t>
  </si>
  <si>
    <t xml:space="preserve">88- Tổ 9 , Đường VŨ Quang , Phường Trần Phú , TP Hà Tĩnh </t>
  </si>
  <si>
    <t>coop0827</t>
  </si>
  <si>
    <t>Cửa Hàng Co.opFood Ba Đình</t>
  </si>
  <si>
    <t>coop0695</t>
  </si>
  <si>
    <t>Cửa Hàng Co.opFood Lê Lợi 60</t>
  </si>
  <si>
    <t>60 Lê Lợi, Huyện Hóc Môn, HCM</t>
  </si>
  <si>
    <t>coop0694</t>
  </si>
  <si>
    <t>Cửa Hàng Co.opFood Thăng Long 31</t>
  </si>
  <si>
    <t>31 Thăng Long , Phường 4 , Quận Tân Bình, Tp.HCM</t>
  </si>
  <si>
    <t>coop0692</t>
  </si>
  <si>
    <t>Cửa Hàng Co.opFood Liên Khu 5-6</t>
  </si>
  <si>
    <t>16 Liên Khu 5-6 , Phường Bình Hưng Hòa B, Quận Bình Tân, TP HCM</t>
  </si>
  <si>
    <t>coop0691</t>
  </si>
  <si>
    <t>Cửa Hàng Co.opFood Tân Quy</t>
  </si>
  <si>
    <t>Quận 7, HCM</t>
  </si>
  <si>
    <t>coop0678</t>
  </si>
  <si>
    <t>Cửa Hàng Co.opFood Đông Bắc</t>
  </si>
  <si>
    <t>228.1 Khu phố 2A, Phường Tân Chánh Hiệp, Quận 12, Tp.HCM</t>
  </si>
  <si>
    <t>coop0671</t>
  </si>
  <si>
    <t>Cửa Hàng Co.opFood Quốc Lộ 22-726</t>
  </si>
  <si>
    <t>726 Quốc Lộ 22 , TT. Củ Chi,  Huyện Củ Chi, TP. HCM</t>
  </si>
  <si>
    <t>coop0665</t>
  </si>
  <si>
    <t>Cửa Hàng Co.opFood Tỉnh Lộ 15-1031</t>
  </si>
  <si>
    <t>1031 Tỉnh Lộ 15, An Nhơn Tây, Củ Chi, TPHCM</t>
  </si>
  <si>
    <t>coop0661</t>
  </si>
  <si>
    <t>Cửa Hàng Co.opFood Đinh Bộ Lĩnh 81</t>
  </si>
  <si>
    <t>81 Đinh Bộ Lĩnh , Phường 26 , Quận Bình Thạnh 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</si>
  <si>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</si>
  <si>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</si>
  <si>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</si>
  <si>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coop0658</t>
  </si>
  <si>
    <t>Cửa Hàng Co.opFood Man Thiện 280</t>
  </si>
  <si>
    <t>280 Man Thiện , Phường Tăng Nhơn Phú A, Quận 9, TPHCM</t>
  </si>
  <si>
    <t>0301175691-066</t>
  </si>
  <si>
    <t>coop0657</t>
  </si>
  <si>
    <t>Cửa hàng Co.op Food Vành Đai</t>
  </si>
  <si>
    <t>62 Đường số 44, Phường 10, Quận 6, Thành phố Hồ Chí Minh</t>
  </si>
  <si>
    <t>coop0656</t>
  </si>
  <si>
    <t>Cửa hàng Co.op Food Gia Phú</t>
  </si>
  <si>
    <t>219.45 Đường Số 5, Khu Phố 7, Phường Bình Hưng Hòa, Quận Bình Tân, HCM</t>
  </si>
  <si>
    <t>coop0654</t>
  </si>
  <si>
    <t>Cửa hàng Co.op Food Krista</t>
  </si>
  <si>
    <t>Căn Shophouse  Thương Mại T2,00.04  tại Tòa nhà Krista, Phường Bình Trưng Đông, Quận 2, HCM</t>
  </si>
  <si>
    <t>coop0653</t>
  </si>
  <si>
    <t>Cửa Hàng Co.opFood  Bùi Thế Mỹ 31</t>
  </si>
  <si>
    <t>31-33 Bùi Thế Mỹ, Phường 10, Tân Bình, HCM</t>
  </si>
  <si>
    <t>coop0652</t>
  </si>
  <si>
    <t>Cửa Hàng Co.opFood Linh Chiểu</t>
  </si>
  <si>
    <t>110 Đường 17, Khu Phố 3, Phường Linh Chiểu, Quận Thủ Đức, TPHCM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</si>
  <si>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</si>
  <si>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</si>
  <si>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</si>
  <si>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coop0642</t>
  </si>
  <si>
    <t>Cửa Hàng Co.opFood 372 Nơ Trang Long</t>
  </si>
  <si>
    <t>372 nơ trang long, bình thạnh</t>
  </si>
  <si>
    <t>coop0641</t>
  </si>
  <si>
    <t>Cửa Hàng Co.opFood Saigon Town</t>
  </si>
  <si>
    <t>Cao ốc Saigon Town số 83.16 Thoại Ngọc Hầu , Hòa Thạnh , Tân Phú 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</si>
  <si>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</si>
  <si>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</si>
  <si>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</si>
  <si>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coop0635</t>
  </si>
  <si>
    <t>Cửa Hàng Co.opFood Hoàng Diệu 2</t>
  </si>
  <si>
    <t>135 Hoàng Diệu 2, P. Linh Trung,  Tp.Thủ Đức, HCM</t>
  </si>
  <si>
    <t>0301175691-064</t>
  </si>
  <si>
    <t>coop0634</t>
  </si>
  <si>
    <t>Cửa hàng Co.op Food 13 Lê Văn Thịnh</t>
  </si>
  <si>
    <t>13 Lê Văn Thịnh, ấp Đông , Phường Bình Trưng Đông, Quận 2, HCM</t>
  </si>
  <si>
    <t>coop0633</t>
  </si>
  <si>
    <t>Cửa hàng Co.op Food  397 Phan Huy Ích</t>
  </si>
  <si>
    <t>397 Phan Huy Ích, Phường 14, Quận Gò Vấp, HCM</t>
  </si>
  <si>
    <t>coop0631</t>
  </si>
  <si>
    <t>Cửa hàng Co.op Food 239 Dương Đình Hội</t>
  </si>
  <si>
    <t>239 ( số cũ 2.212C ) Đường Dương Đình Hội, KP3, Phường Tăng Nhơn Phú B, Quận 9, Tp.HCM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</si>
  <si>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</si>
  <si>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</si>
  <si>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</si>
  <si>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coop0626</t>
  </si>
  <si>
    <t>Cửa hàng Co.op Food CC Bình Phú 1</t>
  </si>
  <si>
    <t>65-67 Đường 20, Phường 11, Quận 6, HCM</t>
  </si>
  <si>
    <t>0301175691-063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</si>
  <si>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</si>
  <si>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</si>
  <si>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</si>
  <si>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</si>
  <si>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</si>
  <si>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</si>
  <si>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0301175691-062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</si>
  <si>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</si>
  <si>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</si>
  <si>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</si>
  <si>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0301175691-061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</si>
  <si>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</si>
  <si>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</si>
  <si>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</si>
  <si>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0301175691-060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</si>
  <si>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</si>
  <si>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</si>
  <si>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</si>
  <si>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0301175691-059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</si>
  <si>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</si>
  <si>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</si>
  <si>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</si>
  <si>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0301175691-058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</si>
  <si>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</si>
  <si>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</si>
  <si>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</si>
  <si>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0301175691-057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</si>
  <si>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</si>
  <si>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</si>
  <si>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</si>
  <si>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0301175691-056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</si>
  <si>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</si>
  <si>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</si>
  <si>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</si>
  <si>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0301175691-054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</si>
  <si>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</si>
  <si>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</si>
  <si>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</si>
  <si>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0301175691-053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</si>
  <si>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</si>
  <si>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</si>
  <si>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</si>
  <si>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0301175691-052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</si>
  <si>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</si>
  <si>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</si>
  <si>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</si>
  <si>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0301175691-050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</si>
  <si>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</si>
  <si>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</si>
  <si>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</si>
  <si>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0301175691-048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</si>
  <si>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</si>
  <si>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</si>
  <si>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</si>
  <si>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0301175691-047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</si>
  <si>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</si>
  <si>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</si>
  <si>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</si>
  <si>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0301175691-046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</si>
  <si>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</si>
  <si>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</si>
  <si>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</si>
  <si>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0301175691-045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</si>
  <si>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</si>
  <si>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</si>
  <si>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</si>
  <si>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0301175691-044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</si>
  <si>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</si>
  <si>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</si>
  <si>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</si>
  <si>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0301175691-043</t>
  </si>
  <si>
    <t>coop0410</t>
  </si>
  <si>
    <t>Cửa hàng Co.op Food Cát Lái</t>
  </si>
  <si>
    <t>615 Nguyễn Thị Định, phường Cát Lái, quận 2, HCM</t>
  </si>
  <si>
    <t>0301175691-042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</si>
  <si>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</si>
  <si>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</si>
  <si>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</si>
  <si>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coop0408</t>
  </si>
  <si>
    <t>Cửa hàng Co.op Food Thái Sơn</t>
  </si>
  <si>
    <t>A6.7Q Quốc Lộ 1A, Phường Tân Tạo A, Quận Bình Tân (tầng trệt Chung cư THÁI SƠN, kế bên chợ BÀ HOM)</t>
  </si>
  <si>
    <t>0301175691-041</t>
  </si>
  <si>
    <t>coop0407</t>
  </si>
  <si>
    <t>Cửa hàng Co.op Food Phú Thuận</t>
  </si>
  <si>
    <t>785 Huỳnh Tấn Phát, Phường Phú Thuận, Quận 7, Tp.HCM</t>
  </si>
  <si>
    <t>coop0406</t>
  </si>
  <si>
    <t>Cửa hàng Co.op Food 85 Nguyễn Sơn</t>
  </si>
  <si>
    <t>85-87 đường Nguyễn Sơn, P.Phú Thạnh, Quận Tân Phú, TP.HCM</t>
  </si>
  <si>
    <t>coop0405</t>
  </si>
  <si>
    <t>Cửa Hàng Coopfood 418 Trần Văn Giàu</t>
  </si>
  <si>
    <t>Số 418 đường số 7, Phường Tân Tạo, Quận Bình Tân, Tp.HCM</t>
  </si>
  <si>
    <t>coop0404</t>
  </si>
  <si>
    <t>Cửa Hàng Coopfood Phạm Thế Hiển 2</t>
  </si>
  <si>
    <t>1289 Phạm Thế Hiển, P.15, Q.8, Tp.HCM</t>
  </si>
  <si>
    <t>coop0403</t>
  </si>
  <si>
    <t>Cửa Hàng Co.opFood 203 Võ Thành Trang</t>
  </si>
  <si>
    <t>203-205 Võ Thành Trang, Phường 11, Quận Tân Bình, HCM</t>
  </si>
  <si>
    <t>coop0402</t>
  </si>
  <si>
    <t>Cửa Hàng Co.opFood Thống Nhất</t>
  </si>
  <si>
    <t>481 Thống Nhất, Phường 16, Quận Gò Vấp, HCM</t>
  </si>
  <si>
    <t>coop0401</t>
  </si>
  <si>
    <t>Cửa Hàng Co.opFood Bình Giã</t>
  </si>
  <si>
    <t>coop0400</t>
  </si>
  <si>
    <t>Cửa Hàng Co.opFood 306 Nguyễn Thái Sơn</t>
  </si>
  <si>
    <t>306 Nguyễn Thái Sơn, Phường 5, Quận Gò Vấp, HCM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</si>
  <si>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</si>
  <si>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</si>
  <si>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</si>
  <si>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</si>
  <si>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</si>
  <si>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</si>
  <si>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0301175691-040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</si>
  <si>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</si>
  <si>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</si>
  <si>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</si>
  <si>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0301175691-039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</si>
  <si>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</si>
  <si>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</si>
  <si>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</si>
  <si>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0301175691-038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</si>
  <si>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</si>
  <si>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</si>
  <si>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</si>
  <si>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0301175691-037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</si>
  <si>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</si>
  <si>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</si>
  <si>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</si>
  <si>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0301175691-036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</si>
  <si>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</si>
  <si>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</si>
  <si>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</si>
  <si>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0301175691-035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</si>
  <si>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</si>
  <si>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</si>
  <si>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</si>
  <si>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0301175691-034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</si>
  <si>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</si>
  <si>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</si>
  <si>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</si>
  <si>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0301175691-032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</si>
  <si>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</si>
  <si>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</si>
  <si>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</si>
  <si>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0301175691-031</t>
  </si>
  <si>
    <t>coop0297</t>
  </si>
  <si>
    <t>Cửa hàng CoopFood Hàng Xanh</t>
  </si>
  <si>
    <t>189 – 191 Bạch Đằng, phường 15, Quận Bình Thạnh, Tp.HCM</t>
  </si>
  <si>
    <t>0301175691-030</t>
  </si>
  <si>
    <t>coop0296</t>
  </si>
  <si>
    <t>Co.opFood 249 Lương Định Của</t>
  </si>
  <si>
    <t>249 Lương Định Của, phường An Phú, Quận 02</t>
  </si>
  <si>
    <t>coop0295</t>
  </si>
  <si>
    <t>Cửa hàng Co.op Food  37 Phan Huy Ích</t>
  </si>
  <si>
    <t>37.257B đường Phan Huy Ích, Phường 12, Quận Gò Vấp,TP HCM</t>
  </si>
  <si>
    <t>coop0294</t>
  </si>
  <si>
    <t>Cửa Hàng Co.opFood 53 Phạm Văn Chiêu</t>
  </si>
  <si>
    <t>53/1B Phạm Văn Chiêu, Khu Phố 3, Gò Vấp, HCM</t>
  </si>
  <si>
    <t>coop0292</t>
  </si>
  <si>
    <t>Cửa Hàng Co.opFood Âu Cơ</t>
  </si>
  <si>
    <t>982 Âu Cơ, phường 14, Quận Tân Bình, HCM</t>
  </si>
  <si>
    <t>coop0291</t>
  </si>
  <si>
    <t>Cửa Hàng Co.opFood Lê Văn Khương</t>
  </si>
  <si>
    <t>402 Lê Văn Khương, phường Thới An, Quận 12,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</si>
  <si>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</si>
  <si>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</si>
  <si>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</si>
  <si>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coop0288</t>
  </si>
  <si>
    <t>Cửa Hàng Co.opFood Tô Ký</t>
  </si>
  <si>
    <t>4.5 Tô Ký, xã Trung Chánh, Huyện Hóc Môn, HCM</t>
  </si>
  <si>
    <t>0301175691-029</t>
  </si>
  <si>
    <t>coop0286</t>
  </si>
  <si>
    <t>Cửa Hàng Co.opFood Tháp Mười</t>
  </si>
  <si>
    <t>32 - 34 Tháp Mười, phường 02, Quận 06, Tp.HCM</t>
  </si>
  <si>
    <t>coop0285</t>
  </si>
  <si>
    <t>Cửa Hàng Co.opFood Tỉnh Lộ 10</t>
  </si>
  <si>
    <t>1002 Tỉnh Lộ 10, phường Tân Tạo, Bình Tân, Tp.HCM</t>
  </si>
  <si>
    <t>coop0283</t>
  </si>
  <si>
    <t>Cửa Hàng Co.opFood Tây Thạnh</t>
  </si>
  <si>
    <t>216-218 Tây Thạnh, phường Tây Thạnh, Quận Tân Phú , Tp.HCM</t>
  </si>
  <si>
    <t>coop0282</t>
  </si>
  <si>
    <t>Cửa Hàng Co.opFood Quốc Lộ 50</t>
  </si>
  <si>
    <t>A23.10 Quốc Lộ 50, xã Bình Hưng, huyện Bình Chánh, Tp.HCM</t>
  </si>
  <si>
    <t>coop0280</t>
  </si>
  <si>
    <t>Cửa Hàng Co.opFood Tô Hiến Thành</t>
  </si>
  <si>
    <t>24 Tô Hiến Thành, Phường 15, Quận 10, 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</si>
  <si>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</si>
  <si>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</si>
  <si>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</si>
  <si>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coop0278</t>
  </si>
  <si>
    <t>Cửa Hàng Co.opFood Phạm Văn Bạch</t>
  </si>
  <si>
    <t>701 Phạm Văn Bạch, Phường 12, Quận Gò Vấp, TP.HCM</t>
  </si>
  <si>
    <t>0301175691-028</t>
  </si>
  <si>
    <t>coop0276</t>
  </si>
  <si>
    <t>Cửa Hàng Co.opFood KCN Tây Bắc</t>
  </si>
  <si>
    <t>Đường N4, KCN Tây Bắc Củ Chi,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</si>
  <si>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</si>
  <si>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</si>
  <si>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</si>
  <si>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coop0268</t>
  </si>
  <si>
    <t>Cửa Hàng Co.opFood Bình Quới</t>
  </si>
  <si>
    <t>1049 XVNT, P.28, Q.Bình Thanh, HCM</t>
  </si>
  <si>
    <t>0301175691-027</t>
  </si>
  <si>
    <t>coop0266</t>
  </si>
  <si>
    <t>Cửa Hàng Co.opFood Long Phước</t>
  </si>
  <si>
    <t>295 Long Thuận, P.Long Phước, Q.9, HCM</t>
  </si>
  <si>
    <t>coop0265</t>
  </si>
  <si>
    <t>Cửa Hàng Co.opFood Trường Thọ</t>
  </si>
  <si>
    <t>185 Đặng Văn Bi, P. Trường Thọ, Q Thủ Đức, HCM</t>
  </si>
  <si>
    <t>coop0264</t>
  </si>
  <si>
    <t>Cửa Hàng Co.opFood Hương Lộ 2</t>
  </si>
  <si>
    <t>669 Hương Lộ 2, Phường Bình Trị Đông, Quận Bình Tân, HCM (Gần ngã 3 Đất Mới)</t>
  </si>
  <si>
    <t>coop0263</t>
  </si>
  <si>
    <t>Cửa Hàng Co.opFood Nhà Bè</t>
  </si>
  <si>
    <t>12.10A Huỳnh Tấn Phát, Phú Xuân, Nhà Bè, HCM</t>
  </si>
  <si>
    <t>coop0262</t>
  </si>
  <si>
    <t>Cửa Hàng Co.opFood Huỳnh Tấn Phát</t>
  </si>
  <si>
    <t>1273 Huỳnh Tấn Phát, P.Phú Thuận , Quận 7 , HCM</t>
  </si>
  <si>
    <t>coop0261</t>
  </si>
  <si>
    <t>Cửa Hàng Co.opFood Quang Trung</t>
  </si>
  <si>
    <t>1110 Quang Trung, Phường 8, Gò Vấp, HCM</t>
  </si>
  <si>
    <t>coop0260</t>
  </si>
  <si>
    <t>Cửa Hàng Co.opFood Tân Kỳ Tân Quý</t>
  </si>
  <si>
    <t>274 Tân Kỳ Tân Quý, P.Sơn Kỳ , Quận Tân Phú,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</si>
  <si>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</si>
  <si>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</si>
  <si>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</si>
  <si>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coop0259</t>
  </si>
  <si>
    <t>Cửa Hàng Co.opFood Lê Văn Quới</t>
  </si>
  <si>
    <t>441 Lê Văn Quới, Bình Trị Đông A, Bình Tân, HCM</t>
  </si>
  <si>
    <t>0301175691-026</t>
  </si>
  <si>
    <t>coop0258</t>
  </si>
  <si>
    <t>Cửa Hàng Co.opFood Phạm Hữu Lầu</t>
  </si>
  <si>
    <t>245 Phạm Hữu Lầu, P.Phú Mỹ ,Q7, HCM</t>
  </si>
  <si>
    <t>coop0257</t>
  </si>
  <si>
    <t>Cửa Hàng Co.opFood Phạm Văn Chiêu</t>
  </si>
  <si>
    <t>42/7 Phạm Văn Chiêu, P.9, Q.Gò Vấp, HCM</t>
  </si>
  <si>
    <t>coop0252</t>
  </si>
  <si>
    <t>Cửa hàng Co.op Food Bình Phú</t>
  </si>
  <si>
    <t>15-17 Bình Phú, Phường 10, Quận 6, HCM</t>
  </si>
  <si>
    <t>coop0250</t>
  </si>
  <si>
    <t>Cửa Hàng Co.opFood CMT8</t>
  </si>
  <si>
    <t>467 CMT8, P.13, Q.10,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</si>
  <si>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</si>
  <si>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</si>
  <si>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</si>
  <si>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coop0248</t>
  </si>
  <si>
    <t>Cửa Hàng Co.opFood Phạm Phú Thứ</t>
  </si>
  <si>
    <t>144-146 Phạm Phú Thứ, P.11, Quận Tân Bình, HCM</t>
  </si>
  <si>
    <t>0301175691-025</t>
  </si>
  <si>
    <t>coop0246</t>
  </si>
  <si>
    <t>Cửa Hàng Co.opFood Nguyễn Cửu Đàm</t>
  </si>
  <si>
    <t>16 Nguyễn Cửu Đàm, P.Tân Sơn Nhì, Q.Tân Phú</t>
  </si>
  <si>
    <t>coop0245</t>
  </si>
  <si>
    <t>Cửa Hàng Co.opFood Nguyễn Oanh</t>
  </si>
  <si>
    <t>390 Nguyễn Oanh, Phường 6, Gò Vấp, HCM</t>
  </si>
  <si>
    <t>coop0244</t>
  </si>
  <si>
    <t>Cửa Hàng Co.opFood Chợ cầu</t>
  </si>
  <si>
    <t>916 Nguyễn Văn Quá , Q12, HCM</t>
  </si>
  <si>
    <t>coop0243</t>
  </si>
  <si>
    <t>Cửa Hàng Co.opFood Nguyễn Văn Quá</t>
  </si>
  <si>
    <t>345 Nguyễn Văn Quá, Q.12, HCM</t>
  </si>
  <si>
    <t>coop0240</t>
  </si>
  <si>
    <t>Cửa hàng Co.opFood Trần Quang Khải</t>
  </si>
  <si>
    <t>214 Trần Quang Khải, P.Tân Định, Q.1,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</si>
  <si>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</si>
  <si>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</si>
  <si>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</si>
  <si>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coop0238</t>
  </si>
  <si>
    <t>Cửa hàng Co.opFood Hiệp Bình</t>
  </si>
  <si>
    <t>45 Hiệp Bình, P.Hiệp Bình Chánh, Q.Thủ Đức, HCM</t>
  </si>
  <si>
    <t>0301175691-024</t>
  </si>
  <si>
    <t>coop0236</t>
  </si>
  <si>
    <t>Cửa Hàng Co.opFood Thảo Điền</t>
  </si>
  <si>
    <t>Số 37 Đường số 47, P.Thảo Điền, Quận 2, HCM</t>
  </si>
  <si>
    <t>coop0234</t>
  </si>
  <si>
    <t>Cửa Hàng Co.opFood Lê Văn Thọ</t>
  </si>
  <si>
    <t>80.8H Lê Văn Thọ, P.11, Q.Gò Vấp, TPHCM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</si>
  <si>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</si>
  <si>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</si>
  <si>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</si>
  <si>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coop0229</t>
  </si>
  <si>
    <t>Cửa Hàng Co.opFood Lê Đức Thọ</t>
  </si>
  <si>
    <t>453 Đường Lê Đức Thọ, P.16, Quận Gò Vấp, Tp.Hcm</t>
  </si>
  <si>
    <t>0301175691-023</t>
  </si>
  <si>
    <t>coop0228</t>
  </si>
  <si>
    <t>Cửa Hàng Co.opFood Nguyễn Bá Tòng</t>
  </si>
  <si>
    <t>phường Tây Thạnh, Quận Tân Phú , Tp.HCM</t>
  </si>
  <si>
    <t>coop0226</t>
  </si>
  <si>
    <t>CH Co.opFood Phúc An Lộc</t>
  </si>
  <si>
    <t>246 đường số 2, P.An Phú, Q.2, HCM</t>
  </si>
  <si>
    <t>coop0225</t>
  </si>
  <si>
    <t>Cửa Hàng Co.opFood KCN Tân Thới Hiệp</t>
  </si>
  <si>
    <t>265A Nguyễn Ảnh Thủ, P.Hiệp Thành, Q12, HCM</t>
  </si>
  <si>
    <t>coop0223</t>
  </si>
  <si>
    <t>Cửa Hàng Co.opFood Cao Lỗ</t>
  </si>
  <si>
    <t>218 Cao Lỗ, Phường 4, Quận 8, HCM</t>
  </si>
  <si>
    <t>coop0221</t>
  </si>
  <si>
    <t>Cửa Hàng Co.opFood Đặng Văn Bi</t>
  </si>
  <si>
    <t>Phường Bình Thọ, Q.Thủ Đức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</si>
  <si>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</si>
  <si>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</si>
  <si>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</si>
  <si>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coop0218</t>
  </si>
  <si>
    <t>Cửa Hàng Co.opFood Chợ Lớn</t>
  </si>
  <si>
    <t>Quận 6, TPHCM</t>
  </si>
  <si>
    <t>0301175691-022</t>
  </si>
  <si>
    <t>coop0215</t>
  </si>
  <si>
    <t>Cửa Hàng Co.opFood Đông Thạnh</t>
  </si>
  <si>
    <t>247 Đặng Thúc Vịnh, ấp 7, xã Đông Thạnh, huyện Hóc Môn, HCM</t>
  </si>
  <si>
    <t>coop0211</t>
  </si>
  <si>
    <t>Cửa Hàng Co.opFood Phan Văn Trị</t>
  </si>
  <si>
    <t>Lô B cc  Phan Văn Trị , P10, Q5, HCM</t>
  </si>
  <si>
    <t>coop02109</t>
  </si>
  <si>
    <t>Cửa Hàng Co.opFood Lê Đức Thọ 269</t>
  </si>
  <si>
    <t>269 Lê Đức Thọ, Phường 17, Quận Gò Vấp, HCM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</si>
  <si>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</si>
  <si>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</si>
  <si>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</si>
  <si>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</si>
  <si>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</si>
  <si>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</si>
  <si>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0301175691-021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</si>
  <si>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</si>
  <si>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</si>
  <si>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</si>
  <si>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0301175691-020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</si>
  <si>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</si>
  <si>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</si>
  <si>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</si>
  <si>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0301175691-019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</si>
  <si>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</si>
  <si>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</si>
  <si>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</si>
  <si>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0301175691-018</t>
  </si>
  <si>
    <t>coop0169</t>
  </si>
  <si>
    <t>Cửa Hàng Co.opFood Bình Trưng</t>
  </si>
  <si>
    <t>20 Nguyễn Duy Trinh, P.Bình Trưng Tây, Q.2, HCM</t>
  </si>
  <si>
    <t>0301175691-017</t>
  </si>
  <si>
    <t>coop0168</t>
  </si>
  <si>
    <t>Cửa Hàng Co.opFood Nguyễn Văn Đậu 137</t>
  </si>
  <si>
    <t>137 Nguyễn Văn Đậu, Phường 5, Quận Bình Thạnh, TP. HCM</t>
  </si>
  <si>
    <t>coop0163</t>
  </si>
  <si>
    <t>Cửa Hàng Co.opFood Lê Văn Lương 302</t>
  </si>
  <si>
    <t>302 Lê Văn Lương, Phường Tân Hưng, Quận 7, TP. HCM</t>
  </si>
  <si>
    <t>coop0162</t>
  </si>
  <si>
    <t>Cửa Hàng Co.opFood Phạm Nhữ Tăng 11</t>
  </si>
  <si>
    <t>11-13 Phạm Nhữ Tăng, Phường 4, Quận 8, TP.Hồ Chí Minh</t>
  </si>
  <si>
    <t>coop0161</t>
  </si>
  <si>
    <t>Cửa Hàng Co.opFood Phạm Thế Hiển 2649</t>
  </si>
  <si>
    <t>2649 Phạm Thế Hiển, Phường 7, Quận 8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</si>
  <si>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</si>
  <si>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</si>
  <si>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</si>
  <si>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coop0159</t>
  </si>
  <si>
    <t>Cửa Hàng Co.opFood Phú Hữu</t>
  </si>
  <si>
    <t>828A Nguyễn Duy Trinh, Phường Phú Hữu, Quận 9, Tp. HCM</t>
  </si>
  <si>
    <t>0301175691-016</t>
  </si>
  <si>
    <t>coop0158</t>
  </si>
  <si>
    <t>Cửa Hàng Co.opFood Hưng Phú</t>
  </si>
  <si>
    <t>4 Lê Quang Kim, Phường 9, Quận 8.</t>
  </si>
  <si>
    <t>coop0157</t>
  </si>
  <si>
    <t>Cửa Hàng Co.opFood Bạch Đằng</t>
  </si>
  <si>
    <t>1387 Bạch Đăng, P2, Q.Bình Thạnh, TP.HCM</t>
  </si>
  <si>
    <t>coop0156</t>
  </si>
  <si>
    <t>Cửa Hàng Co.opFood Đỗ Xuân Hợp</t>
  </si>
  <si>
    <t>coop0155</t>
  </si>
  <si>
    <t>Cửa Hàng Co.opFood KCN Hiệp Phước</t>
  </si>
  <si>
    <t>Đường số 6. Khu A. khu CN Hiệp Phước. Xã Long Thới. Huyện Nhà Bè. TP.HCM</t>
  </si>
  <si>
    <t>coop0154</t>
  </si>
  <si>
    <t>Cửa Hàng Co.opFood CC Moscow Tower</t>
  </si>
  <si>
    <t>19/1 Tân Thới Nhất 17, KP4, P.tân thới Nhất, Q.12, 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</si>
  <si>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</si>
  <si>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</si>
  <si>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</si>
  <si>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coop0149</t>
  </si>
  <si>
    <t>Cửa Hàng Co.opFood KDC Thanh Niên</t>
  </si>
  <si>
    <t>Góc đường số 1 và đường số 2, Hiệp Bình Phước, Quận Thủ Đức, Tp.HCM</t>
  </si>
  <si>
    <t>0301175691-015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</si>
  <si>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</si>
  <si>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</si>
  <si>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</si>
  <si>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coop0146</t>
  </si>
  <si>
    <t>Cửa Hàng Co.opFood Tỉnh Lộ 43</t>
  </si>
  <si>
    <t>898 Tỉnh Lộ 43, Quận Thủ Đức, Tp.HCM</t>
  </si>
  <si>
    <t>coop0145</t>
  </si>
  <si>
    <t>Cửa Hàng Co.opFood CC Petroland</t>
  </si>
  <si>
    <t>Chung cư Petroland Quận 2, Phường Bình Trưng Đông, Quận 2, Tp.HCM</t>
  </si>
  <si>
    <t>coop0144</t>
  </si>
  <si>
    <t>Cửa Hàng Co.opFood Hồ Văn Tư</t>
  </si>
  <si>
    <t>60 Hồ Văn Tư, Phường Trường Thọ, Quận Thủ Đức, HCM</t>
  </si>
  <si>
    <t>coop0142</t>
  </si>
  <si>
    <t>Cửa Hàng Co.opFood Lạc Long Quân</t>
  </si>
  <si>
    <t>542-544 Lạc Long Quân, P.5, Q.11, HCM</t>
  </si>
  <si>
    <t>coop0141</t>
  </si>
  <si>
    <t>Cửa Hàng Co.opFood Bùi Đình Túy</t>
  </si>
  <si>
    <t>193 Bùi Đình Tuý, phường 24, Quận Bình Thạnh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</si>
  <si>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</si>
  <si>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</si>
  <si>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</si>
  <si>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coop0139</t>
  </si>
  <si>
    <t>Cửa Hàng Co.opFood CC Him Lam Phú An</t>
  </si>
  <si>
    <t>Tầng trệt Block D – CC Him Lam Phú An, 32 Thủy Lợi, Phường Phước Long A, Quận 9, TP.HCM</t>
  </si>
  <si>
    <t>0301175691-014</t>
  </si>
  <si>
    <t>coop0137</t>
  </si>
  <si>
    <t>Cửa hàng Co.op Food D20 Võ Văn Vân</t>
  </si>
  <si>
    <t>D20.4.3B Võ Văn Vân , Ấp 4 , Xã Vĩnh Lộc B , Huyện Bình Chánh 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</si>
  <si>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</si>
  <si>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</si>
  <si>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</si>
  <si>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coop0135</t>
  </si>
  <si>
    <t>Cửa Hàng Co.opFood CC Carina</t>
  </si>
  <si>
    <t>CC Carina, 1648 Võ Văn Kiệt, Quận 8, TPHCM</t>
  </si>
  <si>
    <t>coop0133</t>
  </si>
  <si>
    <t>Cửa Hàng Co.opFood Đường Số 1 Tên Lửa</t>
  </si>
  <si>
    <t>166-168-170-172 Đường số 1, Phường Bình Trị Đông B, Quận Bình Tân, TP.Hồ Chí Minh</t>
  </si>
  <si>
    <t>coop0131</t>
  </si>
  <si>
    <t>Cửa Hàng Co.opFood Trần Xuân Soạn</t>
  </si>
  <si>
    <t>coop0130</t>
  </si>
  <si>
    <t>Cửa Hàng Co.opFood Liên Ấp 2-6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</si>
  <si>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</si>
  <si>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</si>
  <si>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</si>
  <si>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coop0123</t>
  </si>
  <si>
    <t>Cửa Hàng Co.opFood KCN Vĩnh Lộc</t>
  </si>
  <si>
    <t>Quận Bình Tân, Tp.HCM</t>
  </si>
  <si>
    <t>0301175691-013</t>
  </si>
  <si>
    <t>COOP-012</t>
  </si>
  <si>
    <t>CHI NHÁNH LIÊN HIỆP HTX TM TP.HCM - CO.OPMART CAO LÃNH</t>
  </si>
  <si>
    <t>01 Ngô Thời Nhậm, Phường 1, Thành phố Cao Lãnh, Tỉnh Đồng Tháp, Việt Nam</t>
  </si>
  <si>
    <t>coop0118</t>
  </si>
  <si>
    <t>Cửa Hàng Co.opFood Hồ Văn Long 30</t>
  </si>
  <si>
    <t>30 Hồ Văn Long, KP4, Phường Tân Tạo, Quận Bình Tân, Tp.HCM</t>
  </si>
  <si>
    <t>0301175691-012</t>
  </si>
  <si>
    <t>coop0115</t>
  </si>
  <si>
    <t>Cửa Hàng Co.opFood Bông Sao</t>
  </si>
  <si>
    <t>coop0114</t>
  </si>
  <si>
    <t>Cửa Hàng Co.opFood CC Lovera Khang Điền</t>
  </si>
  <si>
    <t>coop0113</t>
  </si>
  <si>
    <t>Cửa Hàng Co.opFood Him Lam Chợ Lớn</t>
  </si>
  <si>
    <t>491 Hậu Giang, Phường 11, Quận 6,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</si>
  <si>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</si>
  <si>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</si>
  <si>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</si>
  <si>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coop0111</t>
  </si>
  <si>
    <t>Cửa Hàng Co.opFood Vạn Kiếp 31</t>
  </si>
  <si>
    <t>31 Vạn Kiếp , Phường 2, Quận Bình Thạnh, Tp.HCM</t>
  </si>
  <si>
    <t>coop0109</t>
  </si>
  <si>
    <t>Cửa hàng Co.op Food Đông Tăng Long</t>
  </si>
  <si>
    <t>1451 Nguyễn Duy Trinh, KP Phước Lai, Phường Trường Thạnh, Quận 9, Tp.HCM</t>
  </si>
  <si>
    <t>coop0108</t>
  </si>
  <si>
    <t>Cửa Hàng Co.opFood Long Trường</t>
  </si>
  <si>
    <t>1137 Nguyễn Duy Trinh, Phường Long Trường , Quận 9, TPHCM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</si>
  <si>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</si>
  <si>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</si>
  <si>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</si>
  <si>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coop0106</t>
  </si>
  <si>
    <t>Cửa Hàng Co.opFood Lê Văn Việt</t>
  </si>
  <si>
    <t>556 Lê Văn Việt, Phường Long Thạnh Mỹ, Q9</t>
  </si>
  <si>
    <t>coop0105</t>
  </si>
  <si>
    <t>Cửa Hàng Co.opFood Ung Văn Khiêm</t>
  </si>
  <si>
    <t>326.2A Ung Văn Khiêm, phường 25, Bình Thạnh, Tp.HCM</t>
  </si>
  <si>
    <t>coop0104</t>
  </si>
  <si>
    <t>Cửa Hàng Co.opFood ĐS2 Trường Thọ</t>
  </si>
  <si>
    <t>91 Đường Số 2, Phường Trường Thọ, Quận Thủ Đức, Tp.HCM</t>
  </si>
  <si>
    <t>coop0103</t>
  </si>
  <si>
    <t>Cửa Hàng Co.opFood Trần Quốc Thảo 171</t>
  </si>
  <si>
    <t>171 Trần Quốc Thảo, Phường 9, quận 3, Tp.HCM</t>
  </si>
  <si>
    <t>coop0102</t>
  </si>
  <si>
    <t>Cửa Hàng Co.opFood An Khang</t>
  </si>
  <si>
    <t>"Tầng trệt S1 cao ốc An Khang thuộc khu đô thị An Phú- An Khánh, Phường An Phú, Q2, Tp.HCM
"</t>
  </si>
  <si>
    <t>coop0101</t>
  </si>
  <si>
    <t>Cửa Hàng Co.opFood Phú Định</t>
  </si>
  <si>
    <t>coop0100</t>
  </si>
  <si>
    <t>Cửa Hàng Co.opFood CC Diamond Riverside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</si>
  <si>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</si>
  <si>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</si>
  <si>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</si>
  <si>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coop0099</t>
  </si>
  <si>
    <t>Cửa Hàng Co.opFood The Garden Mall</t>
  </si>
  <si>
    <t>190 Hồng Bàng, Phường 15, Quận 5, Thành phố Hồ Chí Minh</t>
  </si>
  <si>
    <t>0301175691-010</t>
  </si>
  <si>
    <t>coop0097</t>
  </si>
  <si>
    <t>Cửa Hàng Co.opFood Trương Đình Hội</t>
  </si>
  <si>
    <t>45 Trương Đình Hội , phường 16, Quận 8, Tp.HCM</t>
  </si>
  <si>
    <t>coop0095</t>
  </si>
  <si>
    <t>Cửa Hàng Co.opFood 9 View</t>
  </si>
  <si>
    <t>Số 1 Đường số 1, khu phố 4, Phường Phước Long B, Quận 9, Tp.HCM</t>
  </si>
  <si>
    <t>coop0094</t>
  </si>
  <si>
    <t>Cửa hàng Co.op Food Trương Văn Thành 68</t>
  </si>
  <si>
    <t>66A-68 Trương Văn Thành, KP6, Phường Hiệp Phú, Quận 9, Tp.HCM</t>
  </si>
  <si>
    <t>coop0093</t>
  </si>
  <si>
    <t>Cửa hàng Co.op Food Man Thiện 126A</t>
  </si>
  <si>
    <t>A 126A Man Thiện, P. TNPA, Quận 9</t>
  </si>
  <si>
    <t>coop0092</t>
  </si>
  <si>
    <t>Cửa Hàng Co.opFood Tăng Nhơn Phú 26</t>
  </si>
  <si>
    <t>26 Tăng Nhơn Phú, Phước Long B, Quận 9, Tp.HCM</t>
  </si>
  <si>
    <t>coop0091</t>
  </si>
  <si>
    <t>Cửa Hàng Co.opFood An Lạc</t>
  </si>
  <si>
    <t>64 Tờ bản đồ số 88.TL- 2005, Phường An Lạc, Quận Bình Tân</t>
  </si>
  <si>
    <t>coop0090</t>
  </si>
  <si>
    <t>Cửa Hàng Co.opFood Nguyễn Kiệm</t>
  </si>
  <si>
    <t>556 Nguyễn Kiệm, Phường 4, Quận Phú Nhuận, Tp. HCM</t>
  </si>
  <si>
    <t>coop0088</t>
  </si>
  <si>
    <t>Cửa Hàng Co.opFood Mã Lò</t>
  </si>
  <si>
    <t>34 Mã Lò, phường Bình Trị Đông A, Quận Bình Tân, Thành phố Hồ Chí Minh</t>
  </si>
  <si>
    <t>coop0083</t>
  </si>
  <si>
    <t>Cửa Hàng Co.opFood Đường 339</t>
  </si>
  <si>
    <t>65A Đường 339, Phường Phước Long B, Quận 9, HCM</t>
  </si>
  <si>
    <t>coop0082</t>
  </si>
  <si>
    <t>Cửa Hàng Co.opFood Minh Đức</t>
  </si>
  <si>
    <t>103 đường 154, Phường Tân Phú, Quận 9</t>
  </si>
  <si>
    <t>coop0081</t>
  </si>
  <si>
    <t>Cửa Hàng Co.opFood Đỗ Xuân Hợp 729</t>
  </si>
  <si>
    <t>729 Đỗ Xuân Hợp, Phường Phú Hữu, Quận 9, Tp.HCM</t>
  </si>
  <si>
    <t>coop0076</t>
  </si>
  <si>
    <t>Cửa Hàng Co.opFood Phước Kiển</t>
  </si>
  <si>
    <t>coop0075</t>
  </si>
  <si>
    <t>Cửa Hàng Co.opFood Lê Thị Hoa 240</t>
  </si>
  <si>
    <t>240 Lê Thị Hoa, KP5, Phường Bình Chiểu, Quận Thủ Đức, Tp.HCM</t>
  </si>
  <si>
    <t>coop0074</t>
  </si>
  <si>
    <t>Cửa Hàng Co.opFood ĐS3 Hiệp Bình Phước</t>
  </si>
  <si>
    <t>12 Đường Số 3, Phường Hiệp Bình Phước, Quận Thủ Đức, Tp. HCM</t>
  </si>
  <si>
    <t>coop0073</t>
  </si>
  <si>
    <t>Cửa Hàng Co.opFood Lâm Văn Bền 22</t>
  </si>
  <si>
    <t>22 Lâm Văn Bền, Phường Tân Kiểng, Quân 7, Tp.HCM</t>
  </si>
  <si>
    <t>coop0072</t>
  </si>
  <si>
    <t>Cửa Hàng Co.opFood Hoàng Anh Thanh Bình</t>
  </si>
  <si>
    <t>Tầng 01, Block C, Thuộc khu Hoàng Anh Thanh Bình, P.Tân Hưng, Q.7</t>
  </si>
  <si>
    <t>coop0069</t>
  </si>
  <si>
    <t>Cửa Hàng Co.opFood Linh Đông</t>
  </si>
  <si>
    <t>A03-04, CC Đạt Gia, 43 Cây Keo, Phường Tam Bình, Quận Thủ Đức, Tp.HCM</t>
  </si>
  <si>
    <t>coop0068</t>
  </si>
  <si>
    <t>Cửa Hàng Co.opFood Savimex</t>
  </si>
  <si>
    <t>92A30, Khu dân cư Savimex, KP3, Phường Phú Thuận, Quận 7, Tp.HCM</t>
  </si>
  <si>
    <t>coop0067</t>
  </si>
  <si>
    <t>Cửa Hàng Co.opFood Trần Trọng Cung 65</t>
  </si>
  <si>
    <t>65 Trần Trọng Cung, P.Tân Thuận Đông, Quận 7, Tp.HCM</t>
  </si>
  <si>
    <t>coop0066</t>
  </si>
  <si>
    <t>Cửa Hàng Co.opFood CC Belleza</t>
  </si>
  <si>
    <t>D1-14 Dự án Belleza tại Phạm Hữu Lầu, Phường Phú Mỹ, Quận 7, Tp.HCM</t>
  </si>
  <si>
    <t>coop0058</t>
  </si>
  <si>
    <t>Cửa Hàng Co.opFood CC Đạt Gia</t>
  </si>
  <si>
    <t>coop0054</t>
  </si>
  <si>
    <t>Cửa Hàng Co.opFood CC Eastern</t>
  </si>
  <si>
    <t>AG04 – AG05 tầng trệt Lô A CC Eastern, 299 Liên Phường, Phường Phú Hữu, Quận 9, Tp.HCM</t>
  </si>
  <si>
    <t>coop00225</t>
  </si>
  <si>
    <t>Cửa Hàng Co.opFood Tân Thới Hiệp</t>
  </si>
  <si>
    <t>265A Nguyễn Ảnh Thủ, phường Tân Thới Hiệp, quận 12, thành phố Hồ Chí Minh</t>
  </si>
  <si>
    <t>COOP-001</t>
  </si>
  <si>
    <t>LIÊN HIỆP HỢP TÁC XÃ THƯƠNG MẠI TP. HỒ CHÍ MINH</t>
  </si>
  <si>
    <t>coop0004</t>
  </si>
  <si>
    <t>Cửa Hàng Co.opFood Đình Phong Phú</t>
  </si>
  <si>
    <t>88 Đình Phong Phú, P.Tăng Nhơn Phú B, Tp.Thủ Đức, HCM</t>
  </si>
  <si>
    <t>0301175691</t>
  </si>
  <si>
    <t>coop0002</t>
  </si>
  <si>
    <t>Cửa Hàng Co.opFood CC Phú Gia</t>
  </si>
  <si>
    <t>coop0001</t>
  </si>
  <si>
    <t>Cửa Hàng Co.opFood Hoàng Hữu Nam</t>
  </si>
  <si>
    <t>Q9, HCM</t>
  </si>
  <si>
    <t>CÔNG TY TNHH MỘT THÀNH VIÊN THỰC PHẨM SAIGON CO.OP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</si>
  <si>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</si>
  <si>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</si>
  <si>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</si>
  <si>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0309129418</t>
  </si>
  <si>
    <t>cleverfood0011</t>
  </si>
  <si>
    <t xml:space="preserve">cleverfood Lữ Đoàn Ba đình </t>
  </si>
  <si>
    <t>216B Đội Cấn , Ba Điình , TPHN</t>
  </si>
  <si>
    <t>cleverfood0010</t>
  </si>
  <si>
    <t>14 ngõ 191 Nguyễn Chí Thanh , Ba Đình , HN</t>
  </si>
  <si>
    <t>cleverfood0009</t>
  </si>
  <si>
    <t>cleverfood Lữ Đoàn Part 8 Times City</t>
  </si>
  <si>
    <t>Part 8 KĐT Times City, 458 Minh Khai, Hai Bà Trưng, HN</t>
  </si>
  <si>
    <t>0102721191-001</t>
  </si>
  <si>
    <t>cleverfood0008</t>
  </si>
  <si>
    <t>cleverfood Lữ Đoàn T5 Times City</t>
  </si>
  <si>
    <t>T5 KĐT Times City, 458 Minh Khai, Hai Bà Trưng, HN</t>
  </si>
  <si>
    <t>cleverfood0007</t>
  </si>
  <si>
    <t>cleverfood Lữ Đoàn Part 5 Times City</t>
  </si>
  <si>
    <t>Part 5 KĐT Times City, 458 Minh Khai, Hai Bà Trưng, HN</t>
  </si>
  <si>
    <t>cleverfood0006</t>
  </si>
  <si>
    <t>cleverfood Lữ Đoàn 21 Lê Đức Thọ</t>
  </si>
  <si>
    <t>Đối diện sảnh tòa CT-B Chung cư Sun Square, Mỹ Đình 2, Từ Liêm, HN</t>
  </si>
  <si>
    <t>cleverfood0005</t>
  </si>
  <si>
    <t>cleverfood Lữ Đoàn 460 Khương Đình</t>
  </si>
  <si>
    <t>Tầng 1 tòa G4 chung cư Five Star Garden, 460 Khương Đình, Thanh Xuân, HN</t>
  </si>
  <si>
    <t>cleverfood0004</t>
  </si>
  <si>
    <t>cleverfood Lữ Đoàn Nghĩa Đô</t>
  </si>
  <si>
    <t>10/106 Hoàng Quốc Việt, Nghĩa Đô, Cầu Giấy, HN</t>
  </si>
  <si>
    <t>cleverfood0003</t>
  </si>
  <si>
    <t>cleverfood Lữ Đoàn 136 Hồ Tùng Mậu</t>
  </si>
  <si>
    <t>Tầng 1 tòa S3, KĐT Goldmark City, 136 Hồ Tùng Mậu, Bắc Từ Liêm, HN</t>
  </si>
  <si>
    <t>cleverfood0002</t>
  </si>
  <si>
    <t>cleverfood Lữ Đoàn Hoàng Đạo Thúy</t>
  </si>
  <si>
    <t>38 Ngõ 26 Đỗ Quang, Trung Hòa, Cầu Giấy, HN</t>
  </si>
  <si>
    <t>cleverfood0001</t>
  </si>
  <si>
    <t>cleverfood Lữ Đoàn Mỹ Đình</t>
  </si>
  <si>
    <t>36 Lưu Hữu Phước, Mỹ Đình 1, Nam Từ Liêm, HN sđt 0966835686</t>
  </si>
  <si>
    <t>CLEVERFOOD</t>
  </si>
  <si>
    <t>CÔNG TY CỔ PHẦN THỰC PHẨM SẠCH CLEVERFOOD</t>
  </si>
  <si>
    <t>Thôn Sen Hồ, Xã Lệ Chi, Huyện Gia Lâm, Thành phố Hà Nội, Việt Nam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</si>
  <si>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</si>
  <si>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</si>
  <si>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</si>
  <si>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0107392399</t>
  </si>
  <si>
    <t>ck-nd8003</t>
  </si>
  <si>
    <t>circlek pt.09</t>
  </si>
  <si>
    <t xml:space="preserve">pt.09 , khu nhà phố trúc ,khu đô thị và thương mại văn giang , hưng yên </t>
  </si>
  <si>
    <t>ck-nd8002</t>
  </si>
  <si>
    <t xml:space="preserve">cricle số mra -095 </t>
  </si>
  <si>
    <t xml:space="preserve">số mra -095a , đường nội bộ khu biệt thự thủy nguyên , khu đô thị và thương mại văn giang , hưng yên </t>
  </si>
  <si>
    <t>ck-nd8001</t>
  </si>
  <si>
    <t>circleck tt-pt2c.23</t>
  </si>
  <si>
    <t xml:space="preserve">khu nhà phố vịnh đảo , tt-pt2c .23 ,khu đô thị và thương mại văn giang , hưng yên </t>
  </si>
  <si>
    <t>CK-HP6017</t>
  </si>
  <si>
    <t>CircleK 27 Lê Lợi</t>
  </si>
  <si>
    <t>27 Lê Lợi, Phường Máy Tơ,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</si>
  <si>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</si>
  <si>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</si>
  <si>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</si>
  <si>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</si>
  <si>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</si>
  <si>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</si>
  <si>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CK-HP6014</t>
  </si>
  <si>
    <t>CircleK Số 388 +388A Tô Hiệu</t>
  </si>
  <si>
    <t>Số 388 +388A Tô Hiệu, phường Hồ Nam,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</si>
  <si>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</si>
  <si>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</si>
  <si>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</si>
  <si>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</si>
  <si>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</si>
  <si>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</si>
  <si>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CK-HP6011</t>
  </si>
  <si>
    <t>CircleK Số 1 Phạm Minh Đức</t>
  </si>
  <si>
    <t>Số 1 Phạm Minh Đức, phường Máy Tơ, Quận Ngô Quyền,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</si>
  <si>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</si>
  <si>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</si>
  <si>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</si>
  <si>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</si>
  <si>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</si>
  <si>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</si>
  <si>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CK-HP6008</t>
  </si>
  <si>
    <t>CircleK 31 Hồ Sen</t>
  </si>
  <si>
    <t>31 Hồ Sen, Phường Hàng Kênh, Quận Lê Chân, thành phố Hải Phòng</t>
  </si>
  <si>
    <t>CK-HP6007</t>
  </si>
  <si>
    <t>CircleK 62-64 Kênh Dương</t>
  </si>
  <si>
    <t>62-64 Kênh Dương, Phường Kênh Dương,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</si>
  <si>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</si>
  <si>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</si>
  <si>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</si>
  <si>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CK-HP6005</t>
  </si>
  <si>
    <t>CircleK Số 1 - 3 Hai Bà Trưng</t>
  </si>
  <si>
    <t>Số 1 - 3 Hai Bà Trưng, phường An Biên, Quận Lê Chân,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</si>
  <si>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</si>
  <si>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</si>
  <si>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</si>
  <si>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CK-HP6002</t>
  </si>
  <si>
    <t>CircleK 81 Trần Phú</t>
  </si>
  <si>
    <t>81 Trần Phú, Phường Cầu Đất, Quận Ngô Quyền, thành phố Hải Phòng</t>
  </si>
  <si>
    <t>CK-HP6001</t>
  </si>
  <si>
    <t>CircleK 261A Trần Nguyên Hãn</t>
  </si>
  <si>
    <t>261A Trần Nguyên Hãn, Phường Nghĩa Xá, Quận Lê Chân, thành phố Hải Phòng</t>
  </si>
  <si>
    <t>CK-HN4002</t>
  </si>
  <si>
    <t>CircleK tầng 1 , tòa A</t>
  </si>
  <si>
    <t xml:space="preserve">Khu dịch vụ 7A-8A toa nhà Lideco Hạ Long, quảng Ninh </t>
  </si>
  <si>
    <t>CK-HN4001</t>
  </si>
  <si>
    <t>CircleK Số 1 lô A6, KĐT Mới phía đông Hòn Cặp Bè, tổ 4, khu 4A</t>
  </si>
  <si>
    <t>KĐT Mới phía đông  hòn Caejp Bè , tổ 4 , khu 4A , phường Hồng hải , Hạ Long , QN</t>
  </si>
  <si>
    <t>ck-hn2255</t>
  </si>
  <si>
    <t xml:space="preserve">25+27 đường giải phóng , đồng tâm , hai bà trưng </t>
  </si>
  <si>
    <t>ck-hn2252</t>
  </si>
  <si>
    <t xml:space="preserve">235 nguyễn gia thiều , phường tiến an , tp. Bắc ninh </t>
  </si>
  <si>
    <t>ck-hn2251</t>
  </si>
  <si>
    <t>số 568+ 570 đường trương định , tân mai , hoàng mai</t>
  </si>
  <si>
    <t>ck-hn2250</t>
  </si>
  <si>
    <t xml:space="preserve">177 phố vĩnh hưng , hoàng mai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</si>
  <si>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</si>
  <si>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</si>
  <si>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</si>
  <si>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</si>
  <si>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ck-hn2246</t>
  </si>
  <si>
    <t xml:space="preserve">92 đường trâu quỳ , thị trấn trâu quỳ , gia lâm </t>
  </si>
  <si>
    <t>ck-hn2245</t>
  </si>
  <si>
    <t xml:space="preserve">37A Sài Đồng , tổ 14 , sài đồng , long biên </t>
  </si>
  <si>
    <t>ck-hn2244</t>
  </si>
  <si>
    <t xml:space="preserve">nhà 18T1 khu đô thị mới Trung Hòa - Nhân Chính </t>
  </si>
  <si>
    <t>ck-hn2243</t>
  </si>
  <si>
    <t xml:space="preserve">căn thương mại dịch vụ z38m.2.tmdv05a tây mỗ , nam từ liêm </t>
  </si>
  <si>
    <t>ck-hn2242</t>
  </si>
  <si>
    <t xml:space="preserve">số 2 hồ ngọc lân , kinh bắc , bắc ninh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</si>
  <si>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</si>
  <si>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</si>
  <si>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</si>
  <si>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ck-hn2240</t>
  </si>
  <si>
    <t>49 phan chu trinh , hoàn kiếm , hn</t>
  </si>
  <si>
    <t>ck-hn2239</t>
  </si>
  <si>
    <t xml:space="preserve">gian hàng tm 01S5A và 01S12A , ô đất B3 -C14 , tòa S1.09 , Gia Lâm </t>
  </si>
  <si>
    <t>ck-hn2238</t>
  </si>
  <si>
    <t xml:space="preserve">25 thái phiên </t>
  </si>
  <si>
    <t>số 25  thái phiên , phường Lê Đại Hành , Hai Bà Trưng</t>
  </si>
  <si>
    <t>ck-hn2237</t>
  </si>
  <si>
    <t>tmdv-11 tòa n04 , dự án khu án nhà ở xã hội ecohome 3 tại ô đất ký hiệu b11-hh2 ,khu bắc cổ nhuế - chèm</t>
  </si>
  <si>
    <t>ck-hn2236</t>
  </si>
  <si>
    <t>circek că thương mại dv số l26m.tm</t>
  </si>
  <si>
    <t xml:space="preserve">dự án Masterri waterfront - lô b3 -ct03 , dự án khu đô thị gia lâm </t>
  </si>
  <si>
    <t>ck-hn2235</t>
  </si>
  <si>
    <t xml:space="preserve">125 trần hưng đạo  , khu phố phường tiến an , bắc ninh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</si>
  <si>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</si>
  <si>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</si>
  <si>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</si>
  <si>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</si>
  <si>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</si>
  <si>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</si>
  <si>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CK-HN2232</t>
  </si>
  <si>
    <t>Circlek diện tích thương maị số GS101S25</t>
  </si>
  <si>
    <t xml:space="preserve"> diện tích thương maị số GS101S25, tây mỗ , nam từ liêm </t>
  </si>
  <si>
    <t>CK-HN2231</t>
  </si>
  <si>
    <t>Circlek số 1A vạn phúc</t>
  </si>
  <si>
    <t xml:space="preserve">Số 1A Vạn Phúc , hà đông </t>
  </si>
  <si>
    <t>ck-hn2230</t>
  </si>
  <si>
    <t xml:space="preserve">205 lạc long quan </t>
  </si>
  <si>
    <t>CK-HN2229</t>
  </si>
  <si>
    <t>Circlek 46 phùng hưng</t>
  </si>
  <si>
    <t xml:space="preserve">số 46 phùng hưng , phường phúc la , hà đông </t>
  </si>
  <si>
    <t>CK-HN2228</t>
  </si>
  <si>
    <t>Circlek K vinhomes gree bay 103 -tầng 1 -G3</t>
  </si>
  <si>
    <t xml:space="preserve"> vinhomes gree bay 103 -tầng 1 -G3 , mễ trì , nam từ liêm </t>
  </si>
  <si>
    <t>CK-HN2227</t>
  </si>
  <si>
    <t xml:space="preserve">Circlek 06 vũ trọng khánh </t>
  </si>
  <si>
    <t xml:space="preserve">06 vũ ngọc khánh , mỗ lao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</si>
  <si>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</si>
  <si>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</si>
  <si>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</si>
  <si>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CK-HN2225</t>
  </si>
  <si>
    <t xml:space="preserve">Circlek 25 phố nhà thờ </t>
  </si>
  <si>
    <t xml:space="preserve">số 25 phố nhà thờ , hàng trống , hoàn kiếm , hnoii </t>
  </si>
  <si>
    <t>CK-HN2221</t>
  </si>
  <si>
    <t xml:space="preserve">Circlek S05 park03 </t>
  </si>
  <si>
    <t xml:space="preserve">Circlek S05 park03 ,  vinhomes time city park hill </t>
  </si>
  <si>
    <t>CK-HN2220</t>
  </si>
  <si>
    <t>Circle K tầng 1 lô thương mại dịch vụ 02 tòa G!-G2</t>
  </si>
  <si>
    <t xml:space="preserve"> K tầng 1 lô thương mại dịch vụ 02 tòa G!-G2 , thanh xuân</t>
  </si>
  <si>
    <t>CK-HN2219</t>
  </si>
  <si>
    <t xml:space="preserve">Circlek -14 thái hà </t>
  </si>
  <si>
    <t xml:space="preserve">số 14 thái hà , phường trung liệt , đống đa </t>
  </si>
  <si>
    <t>CK-HN2218</t>
  </si>
  <si>
    <t xml:space="preserve">CircleK TT01A -11 </t>
  </si>
  <si>
    <t xml:space="preserve">Khu chung cư quốc tế Hoàng Thành City tại khu Cổ Ngựa -Hà Đông </t>
  </si>
  <si>
    <t>CK-HN2217</t>
  </si>
  <si>
    <t>CircleK 53 Triều Khúc</t>
  </si>
  <si>
    <t>B6, Tổ Hợp Công Trình Pandora, Số 53 Triều Khúc, Phường Thanh Xuân nam, Quận thanh Xuân, TP. 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</si>
  <si>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</si>
  <si>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</si>
  <si>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</si>
  <si>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CK-HN2215</t>
  </si>
  <si>
    <t>CircleK 75 Hàng Bông</t>
  </si>
  <si>
    <t>75 Hàng Bông, Phường Hàng Bông, Hoàn Kiếm, Hà Nội</t>
  </si>
  <si>
    <t>CK-HN2214</t>
  </si>
  <si>
    <t>CircleK 67 Cửa Nam</t>
  </si>
  <si>
    <t>67 Cửa Nam,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</si>
  <si>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</si>
  <si>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</si>
  <si>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</si>
  <si>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CK-HN2212</t>
  </si>
  <si>
    <t>CircleK Số 18 Phố Hàng Gai</t>
  </si>
  <si>
    <t>Số 18 phố Hàng Gai, , Hoàn Kiếm, Hà Nội</t>
  </si>
  <si>
    <t>CK-HN2211</t>
  </si>
  <si>
    <t>CircleK Số 123 Phố Tôn Đức Thắng</t>
  </si>
  <si>
    <t>Số 123 phố Tôn Đức Thắng, , Đống Đa, Hà Nội</t>
  </si>
  <si>
    <t>CK-HN2210</t>
  </si>
  <si>
    <t>CircleK 29 Hàng Phèn</t>
  </si>
  <si>
    <t>29 Hàng Phèn, , Hoàn Kiếm,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</si>
  <si>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</si>
  <si>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</si>
  <si>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</si>
  <si>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CK-HN2208</t>
  </si>
  <si>
    <t>CircleK Số 173 Đường Tam Trinh, Tổ 14</t>
  </si>
  <si>
    <t>Số 173 đường Tam Trinh, tổ 14, Phường Minh Khai, Hai Bà Trưng, Hà Nội</t>
  </si>
  <si>
    <t>CK-HN2207</t>
  </si>
  <si>
    <t>CircleK Số 42 + 42A Phố Lạc Trung</t>
  </si>
  <si>
    <t>Số 42 + 42A phố Lạc Trung, phường Vĩnh Tuy, Hai Bà Trưng, Hà Nội</t>
  </si>
  <si>
    <t>CK-HN2206</t>
  </si>
  <si>
    <t>CircleK Số 176D + 176E Trương Định</t>
  </si>
  <si>
    <t>Số 176D + 176E Trương Định, , Hai Trưng,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</si>
  <si>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</si>
  <si>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</si>
  <si>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</si>
  <si>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</si>
  <si>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</si>
  <si>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</si>
  <si>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</si>
  <si>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</si>
  <si>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</si>
  <si>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</si>
  <si>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</si>
  <si>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</si>
  <si>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CK-HN2201</t>
  </si>
  <si>
    <t>CircleK 49 + 51 Phố Trần Quang Diệu, Tổ 102</t>
  </si>
  <si>
    <t>49 + 51 phố Trần Quang Diệu, Hoàn kiếm,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</si>
  <si>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</si>
  <si>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</si>
  <si>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</si>
  <si>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</si>
  <si>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</si>
  <si>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</si>
  <si>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CK-HN2198</t>
  </si>
  <si>
    <t>CircleK Số 264 Phố Bạch Mai, Tổ 4</t>
  </si>
  <si>
    <t>Số 264 phố Bạch Mai, tổ 4, Phường Bạch Mai, Hai Bà Trưng,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</si>
  <si>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</si>
  <si>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</si>
  <si>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</si>
  <si>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CK-HN2196</t>
  </si>
  <si>
    <t>CircleK 118 Định Công</t>
  </si>
  <si>
    <t>118 Định Công, Phường Định Công, Hoàng Mai, Hà Nội</t>
  </si>
  <si>
    <t>CK-HN2195</t>
  </si>
  <si>
    <t>CircleK Sô 6 Ngõ 124, Phố Vĩnh Tuy</t>
  </si>
  <si>
    <t>Sô 6 ngõ 124, phố Vĩnh Tuy, Phường Vĩnh Tuy, Hai Bà Trưng,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</si>
  <si>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</si>
  <si>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</si>
  <si>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</si>
  <si>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</si>
  <si>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</si>
  <si>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</si>
  <si>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CK-HN2192</t>
  </si>
  <si>
    <t>CircleK 15 Dương Khuê</t>
  </si>
  <si>
    <t>15 Dương Khuê, Phường Mai Dịch, Cầu Giấy, Hà Nội</t>
  </si>
  <si>
    <t>CK-HN2191</t>
  </si>
  <si>
    <t>CircleK 293 Thụy Khuê</t>
  </si>
  <si>
    <t>293 Thụy Khuê, Phường Bưởi, Tây Hồ, Hà Nội</t>
  </si>
  <si>
    <t>CK-HN2190</t>
  </si>
  <si>
    <t>CircleK 560A Nguyễn Văn Cừ</t>
  </si>
  <si>
    <t>560A Nguyễn Văn Cừ, Phường Gia Thụy,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</si>
  <si>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</si>
  <si>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</si>
  <si>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</si>
  <si>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CK-HN2188</t>
  </si>
  <si>
    <t>CircleK 315 Ngọc Lâm</t>
  </si>
  <si>
    <t>315 Ngọc Lâm, Phường Ngọc Lâm, Long Biên, Hà Nội</t>
  </si>
  <si>
    <t>CK-HN2187</t>
  </si>
  <si>
    <t>CircleK 142-144 Hồng Mai</t>
  </si>
  <si>
    <t>142-144 Hồng Mai, Phường Bạch Mai, Hai Bà Trưng, Hà Nội</t>
  </si>
  <si>
    <t>CK-HN2186</t>
  </si>
  <si>
    <t>CircleK 33 Dương Văn Bé</t>
  </si>
  <si>
    <t>33 Dương Văn Bé, Phường Vĩnh Tuy, Hai Bà Trưng, Hà Nội</t>
  </si>
  <si>
    <t>CK-HN2185</t>
  </si>
  <si>
    <t>CircleK Số 252, Tổ 11, Đường Ngọc Thụy</t>
  </si>
  <si>
    <t>Số 252, tổ 11, đường Ngọc Thụy, Phường Ngọc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</si>
  <si>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</si>
  <si>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</si>
  <si>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</si>
  <si>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CK-HN2183</t>
  </si>
  <si>
    <t>CircleK 111 Nguyễn Sơn</t>
  </si>
  <si>
    <t>111 Nguyễn Sơn, Phường Gia Thụy, Long Biên, Hà Nội</t>
  </si>
  <si>
    <t>CK-HN2182</t>
  </si>
  <si>
    <t>CircleK 3 Quỳnh Mai</t>
  </si>
  <si>
    <t>3 Quỳnh Mai, Phường Quỳnh Mai, Hai Bà Trưng, Hà Nội</t>
  </si>
  <si>
    <t>CK-HN2181</t>
  </si>
  <si>
    <t>CircleK Lk10 - 15, Khu Đô Thị Mới Văn Phú</t>
  </si>
  <si>
    <t>LK10 - 15, khu đô thị mới Văn Phú, Phường Phú La, Hà Đông, Hà Nội</t>
  </si>
  <si>
    <t>CK-HN2180</t>
  </si>
  <si>
    <t>CircleK Lô 7, Khu Di Dân Đền Lừ 2</t>
  </si>
  <si>
    <t>Lô 7, khu di dân Đền Lừ 2, Phường Hoàng Văn Thụ, Hoàng Mai, Hà Nội</t>
  </si>
  <si>
    <t>CK-HN2179</t>
  </si>
  <si>
    <t>CircleK Số Bt11-Vt26, Khu Nhà Ở Xa La</t>
  </si>
  <si>
    <t>Số BT11-VT26, Khu nhà ở Xa La, Khu Đô Thị Xa La, Hà Đông, Hà Nội</t>
  </si>
  <si>
    <t>CK-HN2178</t>
  </si>
  <si>
    <t>CircleK 14 Khương Hạ</t>
  </si>
  <si>
    <t>14 Khương Hạ, Phường Khương Đình, Thanh Xuân, Hà Nội</t>
  </si>
  <si>
    <t>CK-HN2177</t>
  </si>
  <si>
    <t>CircleK 12 Tam Trinh</t>
  </si>
  <si>
    <t>12 Tam Trinh, Phường Vĩnh Tuy, Hoàng Mai, Hà Nội</t>
  </si>
  <si>
    <t>CK-HN2176</t>
  </si>
  <si>
    <t>CircleK 164 Nguyễn Văn Cừ</t>
  </si>
  <si>
    <t>164 Nguyễn Văn Cừ, Phường Gia Thụy, Long Biên, Hà Nội</t>
  </si>
  <si>
    <t>CK-HN2175</t>
  </si>
  <si>
    <t>CircleK 16 Văn Cao</t>
  </si>
  <si>
    <t>16 Văn Cao, Phường Liễu Giai, Ba Đình,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</si>
  <si>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</si>
  <si>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</si>
  <si>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</si>
  <si>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</si>
  <si>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</si>
  <si>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</si>
  <si>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</si>
  <si>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</si>
  <si>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</si>
  <si>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CK-HN2171</t>
  </si>
  <si>
    <t>CircleK 149C Lò Đúc</t>
  </si>
  <si>
    <t>149C Lò Đúc, Phường Phạm Đình Hổ, Hai Bà Trưng,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</si>
  <si>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</si>
  <si>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</si>
  <si>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</si>
  <si>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CK-HN2169</t>
  </si>
  <si>
    <t>CircleK 25 Ngô Thì Nhậm</t>
  </si>
  <si>
    <t>25 Ngô Thì Nhậm, Phường Hà Cầu, Hà Đông, Hà Nội</t>
  </si>
  <si>
    <t>CK-HN2168</t>
  </si>
  <si>
    <t>CircleK 170 Nguyễn Đổng Chi</t>
  </si>
  <si>
    <t>170 Nguyễn Đổng Chi, Cầu Diễn, Từ Liêm, Hà Nội</t>
  </si>
  <si>
    <t>CK-HN2167</t>
  </si>
  <si>
    <t>CircleK 20 Nguyên Hồng</t>
  </si>
  <si>
    <t>20 Nguyên Hồng, Phường Láng Hạ, Đống Đa, Hà Nội</t>
  </si>
  <si>
    <t>CK-HN2166</t>
  </si>
  <si>
    <t>CircleK 38 Xuân La</t>
  </si>
  <si>
    <t>38 Xuân La, Phường Xuân La, Tây Hồ, Hà Nội</t>
  </si>
  <si>
    <t>CK-HN2164</t>
  </si>
  <si>
    <t>CircleK 40 Trung Hòa</t>
  </si>
  <si>
    <t>40 Trung Hòa, Phường Trung Hòa, Cầu Giấy, Hà Nội</t>
  </si>
  <si>
    <t>CK-HN2163</t>
  </si>
  <si>
    <t>CircleK 380 Khâm Thiên</t>
  </si>
  <si>
    <t>380 Khâm Thiên, Phường Khâm Thiên, Đống Đa, Hà Nội</t>
  </si>
  <si>
    <t>CK-HN2162</t>
  </si>
  <si>
    <t>CircleK 01 Tô Vĩnh Diện</t>
  </si>
  <si>
    <t>01 Tô Vĩnh Diện, Phường Khương Trung, Thanh Xuân,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</si>
  <si>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</si>
  <si>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</si>
  <si>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</si>
  <si>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CK-HN2160</t>
  </si>
  <si>
    <t>CircleK 68 Tôn Thất Tùng</t>
  </si>
  <si>
    <t>68 Tôn Thất Tùng, Phường Khương Thượng, Đống Đa, Hà Nội</t>
  </si>
  <si>
    <t>CK-HN2158</t>
  </si>
  <si>
    <t>CircleK 48 Ngõ 116 Phố Nhân Hòa</t>
  </si>
  <si>
    <t>48 ngõ 116 phố Nhân Hòa, Phường Nhân Chính, Thanh Xuân,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</si>
  <si>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</si>
  <si>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</si>
  <si>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</si>
  <si>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CK-HN2156</t>
  </si>
  <si>
    <t>CircleK 108 Đường 19/5</t>
  </si>
  <si>
    <t>108 Đường 19/5, Phường Văn Quán, Hà Đông, Hà Nội</t>
  </si>
  <si>
    <t>CK-HN2155</t>
  </si>
  <si>
    <t>CircleK 92 Đào Tấn</t>
  </si>
  <si>
    <t>92 Đào Tấn, Phường Cống Vị, Ba Đình, Hà Nội</t>
  </si>
  <si>
    <t>CK-HN2154</t>
  </si>
  <si>
    <t>CircleK Số A1 Khu Đầm Trấu</t>
  </si>
  <si>
    <t>Số A1 khu Đầm Trấu, Phường Bạch Đằng,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</si>
  <si>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</si>
  <si>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</si>
  <si>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</si>
  <si>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CK-HN2152</t>
  </si>
  <si>
    <t>CircleK 118 Tuệ Tĩnh</t>
  </si>
  <si>
    <t>118 Tuệ Tĩnh, Phường Nguyễn Du, Hai Bà Trưng, Hà Nội</t>
  </si>
  <si>
    <t>CK-HN2151</t>
  </si>
  <si>
    <t>CircleK 54 + 56 Lĩnh Nam</t>
  </si>
  <si>
    <t>54 + 56 Lĩnh Nam, Phường MaiĐộng, Hoàng Mai, Hà Nội</t>
  </si>
  <si>
    <t>CK-HN2150</t>
  </si>
  <si>
    <t>CircleK 12 Trần Phú</t>
  </si>
  <si>
    <t>12 Trần Phú, Phường Văn Quán, Hà Đông, Hà Nội</t>
  </si>
  <si>
    <t>CK-HN2149</t>
  </si>
  <si>
    <t>CircleK 152 +154 Phó Đức Chính</t>
  </si>
  <si>
    <t>152 +154 Phó Đức Chính, Phường Trúc Bạch, Ba Đình, Hà Nội</t>
  </si>
  <si>
    <t>CK-HN2148</t>
  </si>
  <si>
    <t>CircleK 22 Phan Kế Bính</t>
  </si>
  <si>
    <t>22 Phan Kế Bính, Phường Cống Vị, Ba Đình, Hà Nội</t>
  </si>
  <si>
    <t>CK-HN2147</t>
  </si>
  <si>
    <t>CircleK 848 Đường Láng</t>
  </si>
  <si>
    <t>848 Đường Láng, Phường Láng Thượng, Đống Đa, Hà Nội</t>
  </si>
  <si>
    <t>CK-HN2146</t>
  </si>
  <si>
    <t>CircleK 286 Kim Ngưu, Tổ 30B</t>
  </si>
  <si>
    <t>286 Kim Ngưu, tổ 30B, Phường Quỳnh Mai, Hai Bà Trưng, Hà Nội</t>
  </si>
  <si>
    <t>CK-HN2145</t>
  </si>
  <si>
    <t>CircleK 69 Kim Đồng</t>
  </si>
  <si>
    <t>69 Kim Đồng, Phường Giáp Bát, Hoàng Mai, Hà Nội</t>
  </si>
  <si>
    <t>CK-HN2144</t>
  </si>
  <si>
    <t>CircleK 65 Vạn Bảo</t>
  </si>
  <si>
    <t>65 Vạn Bảo, Phường Liễu Giai, Ba Đình, Hà Nội</t>
  </si>
  <si>
    <t>CK-HN2143</t>
  </si>
  <si>
    <t>CircleK 94 Phố Linh Lang</t>
  </si>
  <si>
    <t>94 phố Linh Lang, Phường Cống Vị, Ba Đình, Hà Nội</t>
  </si>
  <si>
    <t>CK-HN2142</t>
  </si>
  <si>
    <t>CircleK 91 Nam Đồng</t>
  </si>
  <si>
    <t>91 Nam Đồng, Phường Nam Đồng, Đống Đa, Hà Nội</t>
  </si>
  <si>
    <t>CK-HN2141</t>
  </si>
  <si>
    <t>CircleK 125 Phố Lò Đúc</t>
  </si>
  <si>
    <t>125 phố Lò Đúc, Phường Đống Mác, Hai Bà Trưng, Hà Nội</t>
  </si>
  <si>
    <t>CK-HN2139</t>
  </si>
  <si>
    <t>CircleK 218 Nguyễn Huy Tưởng, Tổ 19</t>
  </si>
  <si>
    <t>218 Nguyễn Huy Tưởng, tổ 19, Phường Thanh Xuân Trung, Thanh Xuân, Hà Nội</t>
  </si>
  <si>
    <t>CK-HN2138</t>
  </si>
  <si>
    <t>CircleK Tầng 1 Và Tầng 2 Số 85 Hàng Mã</t>
  </si>
  <si>
    <t>Tầng 1 và tầng 2 Số 85 Hàng Mã, Phường Hàng Mã, Hoàn Kiếm, Hà Nội</t>
  </si>
  <si>
    <t>CK-HN2136</t>
  </si>
  <si>
    <t>CircleK 138 Phố Đội Cấn</t>
  </si>
  <si>
    <t>138 phố Đội Cấn, Phường Đội Cấn, Ba Đình, Hà Nội</t>
  </si>
  <si>
    <t>CK-HN2135</t>
  </si>
  <si>
    <t>CircleK 232A Lạc Trung, Tổ 30</t>
  </si>
  <si>
    <t>232A Lạc Trung, tổ 30, Phường Vĩnh Tuy, Hai Bà Trưng, Hà Nội</t>
  </si>
  <si>
    <t>CK-HN2134</t>
  </si>
  <si>
    <t>CircleK 73 Đường Xuân La</t>
  </si>
  <si>
    <t>73 đường Xuân La, Phường Xuân La, Tây Hồ, Hà Nội</t>
  </si>
  <si>
    <t>CK-HN2133</t>
  </si>
  <si>
    <t>CircleK 91 Khâm Thiên</t>
  </si>
  <si>
    <t>91 Khâm Thiên, Phường Nam Đồng, Đống Đa, Hà Nội</t>
  </si>
  <si>
    <t>CK-HN2131</t>
  </si>
  <si>
    <t>CircleK Tầng 1, Số 125 Hoàng Ngân</t>
  </si>
  <si>
    <t>Tầng 1, Số 125 Hoàng Ngân, Phường Trung Hòa, Cầu Giấy, Hà Nội</t>
  </si>
  <si>
    <t>CK-HN2129</t>
  </si>
  <si>
    <t>CircleK 17 Tô Ngọc Vân</t>
  </si>
  <si>
    <t>17 Tô Ngọc Vân, Phường Quảng An, Tây Hồ, Hà Nội</t>
  </si>
  <si>
    <t>CK-HN2128</t>
  </si>
  <si>
    <t>CircleK Số 14 Ngõ 106 Hoàng Quốc Việt</t>
  </si>
  <si>
    <t>Số 14 ngõ 106 Hoàng Quốc Việt, Phường Nghĩa Đô, Cầu Giấy, Hà Nội</t>
  </si>
  <si>
    <t>CK-HN2127</t>
  </si>
  <si>
    <t>CircleK 74-76 Đồng Xuân</t>
  </si>
  <si>
    <t>74-76 Đồng Xuân, Phường Đồng Xuân, Hoàn Kiếm, Hà Nội</t>
  </si>
  <si>
    <t>CK-HN2126</t>
  </si>
  <si>
    <t>CircleK Tầng 1, Số 01 Lê Văn Thiêm</t>
  </si>
  <si>
    <t>Tầng 1, Số 01 Lê Văn Thiêm, Phường Nhân Chính, Thanh Xuân, Hà Nội</t>
  </si>
  <si>
    <t>CK-HN2122</t>
  </si>
  <si>
    <t>CircleK 18 Nguyễn Khánh Toàn</t>
  </si>
  <si>
    <t>18 Nguyễn Khánh Toàn, Phường Quan Hoa, Cầu Giấy, Hà Nội</t>
  </si>
  <si>
    <t>CK-HN2121</t>
  </si>
  <si>
    <t>CircleK 45 Hào Nam</t>
  </si>
  <si>
    <t>45 Hào Nam, Phường Ô Chợ Dừa, Đống Đa, Hà Nội</t>
  </si>
  <si>
    <t>CK-HN2119</t>
  </si>
  <si>
    <t>CircleK 628 Hoàng Hoa Thám</t>
  </si>
  <si>
    <t>628 Hoàng Hoa Thám, Phường Bưởi, Tây Hồ, Hà Nội</t>
  </si>
  <si>
    <t>CK-HN2118</t>
  </si>
  <si>
    <t>CircleK 370 Nguyễn Trãi</t>
  </si>
  <si>
    <t>370 Nguyễn Trãi, Phường Thanh Xuân Trung, Thanh Xuân, Hà Nội</t>
  </si>
  <si>
    <t>CK-HN2117</t>
  </si>
  <si>
    <t>CircleK Số 8 Ngõ 91 Nguyễn Chí Thanh</t>
  </si>
  <si>
    <t>Số 8 ngõ 91 Nguyễn Chí Thanh, Phường Láng Hạ, Đống Đa, Hà Nội</t>
  </si>
  <si>
    <t>CK-HN2116</t>
  </si>
  <si>
    <t>CircleK 62 Phố Trần Hưng Đạo</t>
  </si>
  <si>
    <t>62 phố Trần Hưng Đạo, Phường Trần Hưng Đạo, Hoàn Kiếm, Hà Nội</t>
  </si>
  <si>
    <t>CK-HN2114</t>
  </si>
  <si>
    <t>CircleK 7 Nguyễn Thị Định</t>
  </si>
  <si>
    <t>7 Nguyễn Thị Định, Phường Trung Hòa, Cầu Giấy, Hà Nội</t>
  </si>
  <si>
    <t>CK-HN2113</t>
  </si>
  <si>
    <t>CircleK Tầng 1 Và Tầng 2, Số 442 Đội Cấn</t>
  </si>
  <si>
    <t>Tầng 1 và tầng 2, Số 442 Đội Cấn, Phường Cống Vị, Ba Đình, Hà Nội</t>
  </si>
  <si>
    <t>CK-HN2112</t>
  </si>
  <si>
    <t>CircleK 33 Chùa Láng</t>
  </si>
  <si>
    <t>33 Chùa Láng, Phường Láng Thượng, Đống Đa,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</si>
  <si>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</si>
  <si>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</si>
  <si>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</si>
  <si>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CK-HN2110</t>
  </si>
  <si>
    <t>CircleK 31 Trần Quốc Hoàn</t>
  </si>
  <si>
    <t>31 Trần Quốc Hoàn, Phường Dịch Vọng,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</si>
  <si>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</si>
  <si>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</si>
  <si>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</si>
  <si>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</si>
  <si>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</si>
  <si>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</si>
  <si>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</si>
  <si>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</si>
  <si>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</si>
  <si>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CK-HN2106</t>
  </si>
  <si>
    <t>CircleK 79 Hà Trung</t>
  </si>
  <si>
    <t>79 Hà Trung, Phường Hàng Bông, Hoàn Kiếm, Hà Nội</t>
  </si>
  <si>
    <t>CK-HN2104</t>
  </si>
  <si>
    <t>CircleK 171 Lương Thế Vinh</t>
  </si>
  <si>
    <t>171 Lương Thế Vinh, Phường Trung Văn, Nam Từ Liêm, Hà Nội</t>
  </si>
  <si>
    <t>CK-HN2102</t>
  </si>
  <si>
    <t>CircleK 420 Đê La Thành</t>
  </si>
  <si>
    <t>420 Đê La Thành, Phường Ô Chợ Dừa, Đống Đa, Hà Nội</t>
  </si>
  <si>
    <t>CK-HN2101</t>
  </si>
  <si>
    <t>CircleK 70 Ngụy Như Kon Tum</t>
  </si>
  <si>
    <t>70 Ngụy Như Kon Tum, Phường Nhân Chính, Thanh Xuân, Hà Nội</t>
  </si>
  <si>
    <t>CK-HN2099</t>
  </si>
  <si>
    <t>CircleK 174 Đường Phú Diễn</t>
  </si>
  <si>
    <t>174 đường Phú Diễn, , Bắc Liêm, Hà Nội</t>
  </si>
  <si>
    <t>CK-HN2098</t>
  </si>
  <si>
    <t>CircleK 3 xuân Diệu</t>
  </si>
  <si>
    <t>3 Xuân Diệu, , Tây Hồ,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</si>
  <si>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</si>
  <si>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</si>
  <si>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</si>
  <si>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CK-HN2094</t>
  </si>
  <si>
    <t>CircleK 113 Trần Đại Nghĩa</t>
  </si>
  <si>
    <t>113 Trần Đại Nghĩa, , Hai Trưng, Hà Nội</t>
  </si>
  <si>
    <t>CK-HN2093</t>
  </si>
  <si>
    <t>CircleK 49 Hàng Chuối</t>
  </si>
  <si>
    <t>49 Hàng Chuối, , Hai Trưng, Hà Nội</t>
  </si>
  <si>
    <t>CK-HN2092</t>
  </si>
  <si>
    <t>CircleK 07 Đường Thanh Niên</t>
  </si>
  <si>
    <t>07 đường Thanh Niên, Phường Trúc Bạch, Ba Đình, Hà Nội</t>
  </si>
  <si>
    <t>CK-HN2091</t>
  </si>
  <si>
    <t>CircleK 17 Liễu Giai</t>
  </si>
  <si>
    <t>17 Liễu Giai, Phường Cống Vị, Ba Đình, Hà Nội</t>
  </si>
  <si>
    <t>CK-HN2090</t>
  </si>
  <si>
    <t>CircleK Số 1 Đường Tây Hồ</t>
  </si>
  <si>
    <t>Số 1 đường Tây Hồ, Phường Quảng An, Tây Hồ,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</si>
  <si>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</si>
  <si>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</si>
  <si>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</si>
  <si>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CK-HN2088</t>
  </si>
  <si>
    <t>CircleK 80 Khu Ao Sen</t>
  </si>
  <si>
    <t>80 khu Ao Sen, Phường Mỗ Lao, Hà Đông,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</si>
  <si>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</si>
  <si>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</si>
  <si>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</si>
  <si>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CK-HN2086</t>
  </si>
  <si>
    <t>CircleK 9 Hương Viên</t>
  </si>
  <si>
    <t>9 Hương Viên, Phường Đồng Nhân, Hai Bà Trưng, Hà Nội</t>
  </si>
  <si>
    <t>CK-HN2085</t>
  </si>
  <si>
    <t>CircleK 135 Tô Hiệu</t>
  </si>
  <si>
    <t>135 Tô Hiệu, Phường Hà Cầu, Hà Đông, Hà Nội</t>
  </si>
  <si>
    <t>CK-HN2083</t>
  </si>
  <si>
    <t>CircleK 51-Lk6A-C17 Đô Thị Mỗ Lao</t>
  </si>
  <si>
    <t>51-LK6A-C17 Đô thị Mỗ Lao, Phường Mỗ Lao,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</si>
  <si>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</si>
  <si>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</si>
  <si>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</si>
  <si>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CK-HN2079</t>
  </si>
  <si>
    <t>CircleK 12 Ngô Thì Nhậm</t>
  </si>
  <si>
    <t>12 Ngô Thì Nhậm, Phường Hà Cầu, Hà Đông, Hà Nội</t>
  </si>
  <si>
    <t>CK-HN2078</t>
  </si>
  <si>
    <t>CircleK Số 7 Ngõ 34 Phố Mai Anh Tuấn</t>
  </si>
  <si>
    <t>Số 7 ngõ 34 phố Mai Anh Tuấn, Phường Ô Chợ Dừa, Đống Đa, Hà Nội</t>
  </si>
  <si>
    <t>CK-HN2077</t>
  </si>
  <si>
    <t>CircleK 162 Mai Dịch</t>
  </si>
  <si>
    <t>162 Mai Dịch, Phường Mai Dịch, Cầu Giấy, Hà Nội</t>
  </si>
  <si>
    <t>CK-HN2075</t>
  </si>
  <si>
    <t>CircleK Số 1 Ngõ 37 Lê Thanh Nghị</t>
  </si>
  <si>
    <t>Số 1 ngõ 37 Lê Thanh Nghị, Phường Bách Khoa, Hai Bà Trưng, Hà Nội</t>
  </si>
  <si>
    <t>CK-HN2074</t>
  </si>
  <si>
    <t>CircleK 126 Nam Cao</t>
  </si>
  <si>
    <t>126 Nam Cao, Phường Giảng Võ, Ba Đình,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</si>
  <si>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</si>
  <si>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</si>
  <si>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</si>
  <si>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CK-HN2068</t>
  </si>
  <si>
    <t>CircleK 155 Lê Văn Hiến</t>
  </si>
  <si>
    <t>155 Lê Văn Hiến, Phường Đức Thắng, Bắc Từ Liêm, Hà Nội</t>
  </si>
  <si>
    <t>CK-HN2065</t>
  </si>
  <si>
    <t>CircleK N03-T2 Khu Đoàn Ngoại Giao</t>
  </si>
  <si>
    <t>N03-T2 khu đoàn Ngoại Giao, Khu Ngoại Giao Đoàn, Bắc Từ Liêm, Hà Nội</t>
  </si>
  <si>
    <t>CK-HN2064</t>
  </si>
  <si>
    <t>CircleK 28 Nguyễn Phong Sắc, Tổ 9</t>
  </si>
  <si>
    <t>28 Nguyễn Phong Sắc, tổ 9, Phường Dịch Vọng, Cầu Giấy, Hà Nội</t>
  </si>
  <si>
    <t>CK-HN2063</t>
  </si>
  <si>
    <t>CircleK 03 Phạm Tuấn Tài, Tổ 7</t>
  </si>
  <si>
    <t>03 Phạm Tuấn Tài, tổ 7, Phường Dịch Vọng Hậu, Cầu Giấy, Hà Nội</t>
  </si>
  <si>
    <t>CK-HN2059</t>
  </si>
  <si>
    <t>CircleK 97 Văn Cao</t>
  </si>
  <si>
    <t>97 Văn Cao, Phường Liễu Giai, Ba Đình,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</si>
  <si>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</si>
  <si>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</si>
  <si>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</si>
  <si>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CK-HN2056</t>
  </si>
  <si>
    <t>CircleK 83 Hàng Điếu</t>
  </si>
  <si>
    <t>83 Hàng Điếu, Phường Cửa Đông, Hoàn Kiếm, Hà Nội</t>
  </si>
  <si>
    <t>CK-HN2054</t>
  </si>
  <si>
    <t>CircleK 292 Hoàng Văn Thái</t>
  </si>
  <si>
    <t>292 Hoàng Văn Thái, Phường Khương Trung, Thanh Xuân, Hà Nội</t>
  </si>
  <si>
    <t>CK-HN2053</t>
  </si>
  <si>
    <t>CircleK 197+198 Tổ 6 Vũ Trọng Phụng</t>
  </si>
  <si>
    <t>197+198 tổ 6 Vũ Trọng Phụng, Phường Thanh Xuân Trung, Thanh Xuân, Hà Nội</t>
  </si>
  <si>
    <t>CK-HN2052</t>
  </si>
  <si>
    <t>CircleK 288 Đường Giải Phóng</t>
  </si>
  <si>
    <t>288 đường Giải Phóng, Phường Phương Liệt, Thanh Xuân, Hà Nội</t>
  </si>
  <si>
    <t>CK-HN2049</t>
  </si>
  <si>
    <t>CircleK 36 Phố Tràng Tiền</t>
  </si>
  <si>
    <t>36 phố Tràng Tiền, Phường Tràng Tiền, Hoàn Kiếm, Hà Nội</t>
  </si>
  <si>
    <t>CK-HN2048</t>
  </si>
  <si>
    <t>CircleK N1H1, Số 1 Đường Nguyễn Hoàng</t>
  </si>
  <si>
    <t>N1H1, Số 1 đường Nguyễn Hoàng, Phường Mỹ Đình, Nam Từ Liêm, Hà Nội</t>
  </si>
  <si>
    <t>CK-HN2047</t>
  </si>
  <si>
    <t>CircleK 2 Hoàng Ngân</t>
  </si>
  <si>
    <t>2 Hoàng Ngân, Phường Trung Hòa,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</si>
  <si>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</si>
  <si>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</si>
  <si>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</si>
  <si>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</si>
  <si>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</si>
  <si>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</si>
  <si>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</si>
  <si>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</si>
  <si>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</si>
  <si>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CK-HN2040</t>
  </si>
  <si>
    <t>CircleK 139 H Chiến Thắng</t>
  </si>
  <si>
    <t>139 H Chiến Thắng, Xã Xuân Triều, Thanh Trì,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</si>
  <si>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</si>
  <si>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</si>
  <si>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</si>
  <si>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CK-HN2036</t>
  </si>
  <si>
    <t>CircleK 105 Chùa Láng</t>
  </si>
  <si>
    <t>105 Chùa Láng, Phường Láng Thượng, Đống Đa,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</si>
  <si>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</si>
  <si>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</si>
  <si>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</si>
  <si>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CK-HN2032</t>
  </si>
  <si>
    <t>CircleK 05 Nguyễn Quý Đức</t>
  </si>
  <si>
    <t>05 Nguyễn Quý Đức, Phường Thanh Xuân Bắc, Thanh Xuân, Hà Nội</t>
  </si>
  <si>
    <t>CK-HN2029</t>
  </si>
  <si>
    <t>CircleK 46 Lê Trọng Tấn</t>
  </si>
  <si>
    <t>46 Lê Trọng Tấn, Phường Khương Mai, Thanh Xuân,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</si>
  <si>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</si>
  <si>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</si>
  <si>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</si>
  <si>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CK-HN2025</t>
  </si>
  <si>
    <t>CircleK 74-76 Nguyễn Khang</t>
  </si>
  <si>
    <t>74-76 Nguyễn Khang, Phường Yên Hòa,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</si>
  <si>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</si>
  <si>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</si>
  <si>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</si>
  <si>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CK-HN2021</t>
  </si>
  <si>
    <t>CircleK 177 Xuân Thủy</t>
  </si>
  <si>
    <t>177 Xuân Thủy, Phường Dịch Vọng Hậu, Cầu Giấy, Hà Nội</t>
  </si>
  <si>
    <t>CK-HN2020</t>
  </si>
  <si>
    <t>CircleK 187 Nguyễn Ngọc Vũ</t>
  </si>
  <si>
    <t>187 Nguyễn Ngọc Vũ, Phường Trung Hòa, Cầu Giấy, Hà Nội</t>
  </si>
  <si>
    <t>CK-HN2015</t>
  </si>
  <si>
    <t>CircleK 14 Hồ Tùng Mậu</t>
  </si>
  <si>
    <t>14 Hồ Tùng Mậu, Phường Mai Dịch, Cầu Giấy, Hà Nội</t>
  </si>
  <si>
    <t>CK-HN2014</t>
  </si>
  <si>
    <t>CircleK 73 Chùa Láng</t>
  </si>
  <si>
    <t>73 Chùa Láng, Phường Láng Thượng, Đống Đa, Hà Nội</t>
  </si>
  <si>
    <t>CK-HN2013</t>
  </si>
  <si>
    <t>CircleK 38 Đào Duy Từ</t>
  </si>
  <si>
    <t>38 Đào Duy Từ, Phường Hàng Buồm, Hoàn Kiếm, Hà Nội</t>
  </si>
  <si>
    <t>CK-HN2012</t>
  </si>
  <si>
    <t>CircleK 16B Hàng Than</t>
  </si>
  <si>
    <t>16B Hàng Than, Phường Trung Trực, Ba Đình, Hà Nội</t>
  </si>
  <si>
    <t>CK-HN2010</t>
  </si>
  <si>
    <t>CircleK 5-4A Khu Đô Thị Mới Trung Yên</t>
  </si>
  <si>
    <t>5-4A Khu đô thị mới Trung Yên, Phường Yên Hòa, Cầu Giấy, Hà Nội</t>
  </si>
  <si>
    <t>CK-HN2007</t>
  </si>
  <si>
    <t>CircleK 27 Đinh Tiên Hoàng</t>
  </si>
  <si>
    <t>27 Đinh Tiên Hoàng, Phường Hàng Bạc, Hoàn Kiếm, Hà Nội</t>
  </si>
  <si>
    <t>CK-HN2003</t>
  </si>
  <si>
    <t>CircleK 186 Thái Thịnh</t>
  </si>
  <si>
    <t>186 Thái Thịnh, Phường Láng Hạ, Đống Đa, Hà Nội</t>
  </si>
  <si>
    <t>CK-HN2001</t>
  </si>
  <si>
    <t>CircleK Số 9-1E Khu Đô Thị Trung Yên</t>
  </si>
  <si>
    <t>Số 9-1E Khu đô thị Trung Yên, Phường Trung Hòa, Cầu Giấy, Hà Nội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</si>
  <si>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</si>
  <si>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</si>
  <si>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</si>
  <si>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</si>
  <si>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</si>
  <si>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</si>
  <si>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CK-HL4001</t>
  </si>
  <si>
    <t>Số 1 lô A6, KĐT Mới phía đông Hòn Cặp Bè, Tổ 4, khu 4A, Phường Hồng Hải, Thành phố Hạ Long, Tỉnh Quảng Ninh</t>
  </si>
  <si>
    <t>CircleK-SG0400</t>
  </si>
  <si>
    <t>CircleK A10/7 Ấp 2</t>
  </si>
  <si>
    <t>A10/7 Ấp 2, xã Bình Hưng, huyện Bình Chánh, thành phố Hồ Chí Minh</t>
  </si>
  <si>
    <t>CircleK-SG0320</t>
  </si>
  <si>
    <t>CircleK 190 Lê Văn Thọ</t>
  </si>
  <si>
    <t>190 Lê Văn Thọ, phường 11, quận Gò Vấp, thành phố Hồ Chí Minh</t>
  </si>
  <si>
    <t>CircleK-SG0319</t>
  </si>
  <si>
    <t>CircleK 14 Ung Văn Khiêm</t>
  </si>
  <si>
    <t>14 Ung Văn Khiếm, phường 25, quận Bình Thạnh,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</si>
  <si>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</si>
  <si>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</si>
  <si>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</si>
  <si>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</si>
  <si>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</si>
  <si>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</si>
  <si>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</si>
  <si>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</si>
  <si>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</si>
  <si>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</si>
  <si>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</si>
  <si>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</si>
  <si>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</si>
  <si>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</si>
  <si>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</si>
  <si>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CircleK-SG0313</t>
  </si>
  <si>
    <t>CircleK 271 Lê Văn Thọ</t>
  </si>
  <si>
    <t>271 Lê Văn Thọ, phường 9, quận Gò Vấp,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</si>
  <si>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</si>
  <si>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</si>
  <si>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</si>
  <si>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</si>
  <si>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</si>
  <si>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</si>
  <si>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CircleK-SG0310</t>
  </si>
  <si>
    <t>CircleK 78-80 Đồng Đen</t>
  </si>
  <si>
    <t>Số 78-80 Đồng Đen, phường 14, quận Tân Bình, thành phố Hồ Chí Minh</t>
  </si>
  <si>
    <t>CircleK-SG0309</t>
  </si>
  <si>
    <t>CircleK 416 Phan Huy Ích</t>
  </si>
  <si>
    <t>Số 416 Phan Huy Ích, phường 12, quận Gò Vấp, thành phố Hồ Chí Minh</t>
  </si>
  <si>
    <t>CircleK-SG0308</t>
  </si>
  <si>
    <t>CircleK 22 Phan Xích Long</t>
  </si>
  <si>
    <t>22 Phan Xích Long, phường 03, quận Phú Nhuận,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</si>
  <si>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</si>
  <si>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</si>
  <si>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</si>
  <si>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CircleK-SG0306</t>
  </si>
  <si>
    <t>CircleK 469 Thống Nhất</t>
  </si>
  <si>
    <t>469 Thống Nhất, phường 16, quận Gò Vấp, thành phố Hồ Chí Minh</t>
  </si>
  <si>
    <t>CircleK-SG0305</t>
  </si>
  <si>
    <t>CircleK 297 Nguyễn Duy Dương</t>
  </si>
  <si>
    <t>Số 297 Nguyễn Duy Dương, phường 4, quận 10,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</si>
  <si>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</si>
  <si>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</si>
  <si>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</si>
  <si>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</si>
  <si>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</si>
  <si>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</si>
  <si>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</si>
  <si>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</si>
  <si>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</si>
  <si>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</si>
  <si>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</si>
  <si>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</si>
  <si>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</si>
  <si>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</si>
  <si>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</si>
  <si>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CircleK-SG0299</t>
  </si>
  <si>
    <t>CircleK 04 Phổ Quang</t>
  </si>
  <si>
    <t>Số 4 Phổ Quang, phường 2, quận Tân Bình,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</si>
  <si>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</si>
  <si>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</si>
  <si>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</si>
  <si>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</si>
  <si>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</si>
  <si>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</si>
  <si>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CircleK-SG0296</t>
  </si>
  <si>
    <t>CircleK 619 Lê Đức Thọ</t>
  </si>
  <si>
    <t>Số 619 Lê Đức Thọ, phường 16, quận Gò Vấp, thành phố Hồ Chí Minh</t>
  </si>
  <si>
    <t>CircleK-SG0295</t>
  </si>
  <si>
    <t>CircleK 18 Tân Hòa Đông</t>
  </si>
  <si>
    <t>Số 18 Tân Hòa Đông, phường 14, quận 6,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</si>
  <si>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</si>
  <si>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</si>
  <si>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</si>
  <si>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</si>
  <si>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</si>
  <si>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</si>
  <si>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</si>
  <si>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</si>
  <si>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</si>
  <si>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CircleK-SG0290</t>
  </si>
  <si>
    <t>CircleK 264 Độc Lập</t>
  </si>
  <si>
    <t>264 Độc Lập, phường Tân Thành, quận Tân Phú, thành phố Hồ Chí Minh</t>
  </si>
  <si>
    <t>CircleK-SG0289</t>
  </si>
  <si>
    <t>CircleK 126 Đường Số 15</t>
  </si>
  <si>
    <t>126 Đường số 15, phường Tân Kiểng, quận 7,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</si>
  <si>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</si>
  <si>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</si>
  <si>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</si>
  <si>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CircleK-SG0287</t>
  </si>
  <si>
    <t>CircleK 311 Nguyễn Tri Phương</t>
  </si>
  <si>
    <t>311 Nguyễn Tri Phương, phường 5, quận 10,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</si>
  <si>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</si>
  <si>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</si>
  <si>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</si>
  <si>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</si>
  <si>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</si>
  <si>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</si>
  <si>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CircleK-SG0284</t>
  </si>
  <si>
    <t>CircleK 2H Trần Nhân Tôn</t>
  </si>
  <si>
    <t>Số 2H Trần Nhân Tôn, phường 02, quận 10,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</si>
  <si>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</si>
  <si>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</si>
  <si>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</si>
  <si>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</si>
  <si>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</si>
  <si>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</si>
  <si>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CircleK-SG0281</t>
  </si>
  <si>
    <t>CircleK 273 Trần Bình Trọng</t>
  </si>
  <si>
    <t>273 Trần Bình Trọng, phường 4, quận 5,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</si>
  <si>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</si>
  <si>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</si>
  <si>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</si>
  <si>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CircleK-SG0278</t>
  </si>
  <si>
    <t>CircleK 160 Bùi Thị Xuân</t>
  </si>
  <si>
    <t>160 Bùi Thị Xuân, phường Phạm Ngũ Lão, quận 1,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</si>
  <si>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</si>
  <si>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</si>
  <si>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</si>
  <si>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</si>
  <si>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</si>
  <si>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</si>
  <si>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</si>
  <si>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</si>
  <si>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</si>
  <si>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CircleK-SG0273</t>
  </si>
  <si>
    <t>CircleK 60 Lâm Văn Bền</t>
  </si>
  <si>
    <t>Số 60 Lâm Văn Bền, phường Tân Kiểng,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</si>
  <si>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</si>
  <si>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</si>
  <si>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</si>
  <si>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</si>
  <si>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</si>
  <si>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</si>
  <si>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CircleK-SG0267</t>
  </si>
  <si>
    <t>CircleK 87 Cửu Long</t>
  </si>
  <si>
    <t>87 Cửu Long, phường 15, quận 10, thành phố Hồ Chí Minh</t>
  </si>
  <si>
    <t>CircleK-SG0266</t>
  </si>
  <si>
    <t>CircleK 103 Trần Huy Liệu</t>
  </si>
  <si>
    <t>103 Trần Huy Liệu, phường 12, quận Phú Nhuận,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</si>
  <si>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</si>
  <si>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</si>
  <si>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</si>
  <si>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</si>
  <si>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</si>
  <si>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</si>
  <si>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CircleK-SG0262</t>
  </si>
  <si>
    <t>CircleK 69 Nguyễn Khắc Nhu</t>
  </si>
  <si>
    <t>69 Nguyễn Khắc Nhu, phường Cô Giang, quận 1, thành phố Hồ Chí Minh</t>
  </si>
  <si>
    <t>CircleK-SG0259</t>
  </si>
  <si>
    <t>CircleK 37C Thuận Kiều</t>
  </si>
  <si>
    <t>37C Thuận Kiều, phường 12, quận 5,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</si>
  <si>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</si>
  <si>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</si>
  <si>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</si>
  <si>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</si>
  <si>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</si>
  <si>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</si>
  <si>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CircleK-SG0255</t>
  </si>
  <si>
    <t>CircleK 809B – 811 Tạ Quang Bửu</t>
  </si>
  <si>
    <t>809B-811 Tạ Quang Bửu, phường 5, quận 8, thành phố Hồ Chí Minh</t>
  </si>
  <si>
    <t>CircleK-SG0254</t>
  </si>
  <si>
    <t>CircleK 27 Phạm Văn Chiêu</t>
  </si>
  <si>
    <t>27 Phạm Văn Chiêu, phường 14, quận Gò Vấp,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</si>
  <si>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</si>
  <si>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</si>
  <si>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</si>
  <si>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</si>
  <si>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</si>
  <si>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</si>
  <si>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CircleK-SG0250</t>
  </si>
  <si>
    <t>CircleK 271 Phạm Ngũ Lão</t>
  </si>
  <si>
    <t>271 Phạm Ngũ Lão, phường Phạm Ngũ Lão, quận 1, thành phố Hồ Chí Minh</t>
  </si>
  <si>
    <t>CircleK-SG0248</t>
  </si>
  <si>
    <t>CircleK 33 Hoàng Hoa Thám</t>
  </si>
  <si>
    <t>33 Hoàng Hoa Thám, phường 13, quận Tân Bình,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</si>
  <si>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</si>
  <si>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</si>
  <si>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</si>
  <si>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</si>
  <si>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</si>
  <si>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</si>
  <si>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CircleK-SG0239</t>
  </si>
  <si>
    <t>CircleK 69B Phạm Văn Hai</t>
  </si>
  <si>
    <t>69B Phạm Văn Hai, phường 3, quận Tân Bình, thành phố Hồ Chí Minh</t>
  </si>
  <si>
    <t>CircleK-SG0237</t>
  </si>
  <si>
    <t>CircleK 2 Trần Khắc Chân</t>
  </si>
  <si>
    <t>2 Trần Khắc Chân, phường Tân Định, quận 1,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</si>
  <si>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</si>
  <si>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</si>
  <si>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</si>
  <si>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CircleK-SG0235</t>
  </si>
  <si>
    <t>CircleK 113 Nguyễn Gia Trí</t>
  </si>
  <si>
    <t>113 Nguyễn Gia Trí, phường 25, quận Bình Thạnh, thành phố Hồ Chí Minh</t>
  </si>
  <si>
    <t>CircleK-SG0234</t>
  </si>
  <si>
    <t>CircleK 81 Trần Bình Trọng</t>
  </si>
  <si>
    <t>81 Trần Bình Trọng, phường 1, quận 5,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</si>
  <si>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</si>
  <si>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</si>
  <si>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</si>
  <si>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CircleK-SG0232</t>
  </si>
  <si>
    <t>CircleK 139-141 Âu Dương Lân</t>
  </si>
  <si>
    <t>139-141 Âu Dương Lân, phường 2, quận 8,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</si>
  <si>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</si>
  <si>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</si>
  <si>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</si>
  <si>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CircleK-SG0230</t>
  </si>
  <si>
    <t>CircleK 57 Nguyễn Du</t>
  </si>
  <si>
    <t>57 Nguyễn Du, phường Bến Nghé, quận 1, thành phố Hồ Chí Minh</t>
  </si>
  <si>
    <t>CircleK-SG0229</t>
  </si>
  <si>
    <t>CircleK 306 Cao Thắng</t>
  </si>
  <si>
    <t>Số 306 Cao Thăng, phường 12, quận 10,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</si>
  <si>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</si>
  <si>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</si>
  <si>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</si>
  <si>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</si>
  <si>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</si>
  <si>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</si>
  <si>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</si>
  <si>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</si>
  <si>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</si>
  <si>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</si>
  <si>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</si>
  <si>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</si>
  <si>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</si>
  <si>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</si>
  <si>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</si>
  <si>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</si>
  <si>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</si>
  <si>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</si>
  <si>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</si>
  <si>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</si>
  <si>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</si>
  <si>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CircleK-SG0220</t>
  </si>
  <si>
    <t>CircleK 16 Ấp Bắc</t>
  </si>
  <si>
    <t>Số 16 Đường Ấp Bắc, phường 13, quận Tân Bình,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</si>
  <si>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</si>
  <si>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</si>
  <si>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</si>
  <si>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CircleK-SG0218</t>
  </si>
  <si>
    <t>CircleK 1 Bùi Viện</t>
  </si>
  <si>
    <t>01 Bùi Viện, phường Phạm Ngũ Lão,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</si>
  <si>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</si>
  <si>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</si>
  <si>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</si>
  <si>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</si>
  <si>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</si>
  <si>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</si>
  <si>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CircleK-SG0214</t>
  </si>
  <si>
    <t>CircleK 103 Trương Định</t>
  </si>
  <si>
    <t>103 Trương Định,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</si>
  <si>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</si>
  <si>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</si>
  <si>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</si>
  <si>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</si>
  <si>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</si>
  <si>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</si>
  <si>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CircleK-SG0207</t>
  </si>
  <si>
    <t>CircleK 371 Nguyễn Kiệm</t>
  </si>
  <si>
    <t>371 Nguyễn Kiệm, phường 3, quận Gò Vấp,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</si>
  <si>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</si>
  <si>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</si>
  <si>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</si>
  <si>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</si>
  <si>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</si>
  <si>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</si>
  <si>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CircleK-SG0204</t>
  </si>
  <si>
    <t>CircleK A67 Nguyễn Trãi</t>
  </si>
  <si>
    <t>A67 Nguyễn Trãi, phường Nguyễn Cư Trinh, quận 1, thành phố Hồ Chí Minh</t>
  </si>
  <si>
    <t>CircleK-SG0201</t>
  </si>
  <si>
    <t>CircleK 45 Cao Thắng</t>
  </si>
  <si>
    <t>45 Cao Thăng, phường 3, quận 3, thành phố Hồ Chí Minh</t>
  </si>
  <si>
    <t>CircleK-SG0198</t>
  </si>
  <si>
    <t>CircleK 92 Hậu Giang</t>
  </si>
  <si>
    <t>92 Hậu Giang, phường 6, quận 6, thành phố Hồ Chí Minh</t>
  </si>
  <si>
    <t>CircleK-SG0197</t>
  </si>
  <si>
    <t>CircleK 525 Tô Hiến Thành</t>
  </si>
  <si>
    <t>525 Tô Hiến Thành, phường 14, quận 10, thành phố Hồ Chí Minh</t>
  </si>
  <si>
    <t>CircleK-SG0195</t>
  </si>
  <si>
    <t>CircleK 62 Man Thiện</t>
  </si>
  <si>
    <t>62 Đường Man Thiện, phường Tăng Nhơn Phú A, quận 9,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</si>
  <si>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</si>
  <si>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</si>
  <si>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</si>
  <si>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CircleK-SG0190</t>
  </si>
  <si>
    <t>CircleK 58-60 Hoa Cúc</t>
  </si>
  <si>
    <t>58-60 Hoa Cúc, phường 7, quận Phú Nhuận,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</si>
  <si>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</si>
  <si>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</si>
  <si>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</si>
  <si>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</si>
  <si>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</si>
  <si>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</si>
  <si>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</si>
  <si>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</si>
  <si>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</si>
  <si>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</si>
  <si>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</si>
  <si>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</si>
  <si>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</si>
  <si>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</si>
  <si>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</si>
  <si>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</si>
  <si>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</si>
  <si>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</si>
  <si>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CircleK-SG0176</t>
  </si>
  <si>
    <t>CircleK 1 Đường Số 1</t>
  </si>
  <si>
    <t>1 Đường số 1, phường 5, quận Gò Vấp,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</si>
  <si>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</si>
  <si>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</si>
  <si>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</si>
  <si>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CircleK-SG0174</t>
  </si>
  <si>
    <t>CircleK 683A Âu Cơ</t>
  </si>
  <si>
    <t>683A Đường Âu Cơ, phường Tân Thành, quận Tân Phú, thành phố Hồ Chí Minh</t>
  </si>
  <si>
    <t>CircleK-SG0168</t>
  </si>
  <si>
    <t>CircleK 44 Cửu Long</t>
  </si>
  <si>
    <t>44 Cửu Long, phường 15, quận 10,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</si>
  <si>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</si>
  <si>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</si>
  <si>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</si>
  <si>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</si>
  <si>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</si>
  <si>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</si>
  <si>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CircleK-SG0163</t>
  </si>
  <si>
    <t>CircleK 50 Nhất Chi Mai</t>
  </si>
  <si>
    <t>50 Nhất Chi Mai, phường 13, quận Tân Bình, thành phố Hồ Chí Minh</t>
  </si>
  <si>
    <t>CircleK-SG0162</t>
  </si>
  <si>
    <t>CircleK 41 Yên Thế</t>
  </si>
  <si>
    <t>41 Yên Thế, Phường 2, quận Tân Bình,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</si>
  <si>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</si>
  <si>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</si>
  <si>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</si>
  <si>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CircleK-SG0160</t>
  </si>
  <si>
    <t>CircleK 17 Cao Thắng</t>
  </si>
  <si>
    <t>17 Cao Thăng, phường 3, quận 3,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</si>
  <si>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</si>
  <si>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</si>
  <si>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</si>
  <si>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</si>
  <si>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</si>
  <si>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</si>
  <si>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</si>
  <si>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</si>
  <si>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</si>
  <si>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</si>
  <si>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</si>
  <si>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</si>
  <si>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CircleK-SG0150</t>
  </si>
  <si>
    <t>CircleK 2 Nguyễn Khắc Viện</t>
  </si>
  <si>
    <t>2 Nguyễn Khắc Viện, phường Tân Phú, quận 7, thành phố Hồ Chí Minh</t>
  </si>
  <si>
    <t>CircleK-SG0148</t>
  </si>
  <si>
    <t>CircleK 5A Đường Chợ Lớn</t>
  </si>
  <si>
    <t>5A Đường Chợ Lớn, phường 11, quận 6, thành phố Hồ Chí Minh</t>
  </si>
  <si>
    <t>CircleK-SG0146</t>
  </si>
  <si>
    <t>CircleK 18 Bình Phú</t>
  </si>
  <si>
    <t>18 Bình Phú, phường 11, quận 6, thành phố Hồ Chí Minh</t>
  </si>
  <si>
    <t>CircleK-SG0145</t>
  </si>
  <si>
    <t>CircleK 22 Nguyễn Trường Tộ</t>
  </si>
  <si>
    <t>22 Nguyễn Trường Tộ, phường 13, quận 4, thành phố Hồ Chí Minh</t>
  </si>
  <si>
    <t>CircleK-SG0144</t>
  </si>
  <si>
    <t>CircleK 82 Nguyễn Huệ</t>
  </si>
  <si>
    <t>82 Nguyễn Huệ, phường Bến Nghé, quận 1, thành phố Hồ Chí Minh</t>
  </si>
  <si>
    <t>CircleK-SG0143</t>
  </si>
  <si>
    <t>CircleK 12 Phạm Văn Nghị</t>
  </si>
  <si>
    <t>12 Phạm Văn Nghị, phường Tân Phong, quận 7,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</si>
  <si>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</si>
  <si>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</si>
  <si>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</si>
  <si>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CircleK-SG0139</t>
  </si>
  <si>
    <t>CircleK 29 Lê Lợi</t>
  </si>
  <si>
    <t>29 Lê Lợi, phường 4, quận Gò Vấp,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</si>
  <si>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</si>
  <si>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</si>
  <si>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</si>
  <si>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CircleK-SG0137</t>
  </si>
  <si>
    <t>CircleK 193 Đường Số 1</t>
  </si>
  <si>
    <t>193 Đường số 1, phường Bình Trị Đông B, quận Bình Tân,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</si>
  <si>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</si>
  <si>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</si>
  <si>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</si>
  <si>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</si>
  <si>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</si>
  <si>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</si>
  <si>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</si>
  <si>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</si>
  <si>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</si>
  <si>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CircleK-SG0130</t>
  </si>
  <si>
    <t>CircleK 172 Nguyễn Thị Tần</t>
  </si>
  <si>
    <t>172 Nguyễn Thị Tân, phường 2,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</si>
  <si>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</si>
  <si>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</si>
  <si>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</si>
  <si>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</si>
  <si>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</si>
  <si>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</si>
  <si>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</si>
  <si>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</si>
  <si>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</si>
  <si>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CircleK-SG0125</t>
  </si>
  <si>
    <t>CircleK 4-6 Đường Số 10</t>
  </si>
  <si>
    <t>4-6 Đường số 10, phường 13, quận 6,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</si>
  <si>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</si>
  <si>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</si>
  <si>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</si>
  <si>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CircleK-SG0122</t>
  </si>
  <si>
    <t>CircleK 58 Lữ Gia</t>
  </si>
  <si>
    <t>58 Lữ Gia, phường 15, quận 11, thành phố Hồ Chí Minh</t>
  </si>
  <si>
    <t>CircleK-SG0117</t>
  </si>
  <si>
    <t>CircleK 67 Lê Đức Thọ</t>
  </si>
  <si>
    <t>67 Lê Đức Thọ, phường 7, quận Gò Vấp, thành phố Hồ Chí Minh</t>
  </si>
  <si>
    <t>CircleK-SG0115</t>
  </si>
  <si>
    <t>CircleK 257A Nguyễn Trãi</t>
  </si>
  <si>
    <t>257A Nguyễn Trãi, phường Nguyễn Cư Trinh, quận 1, thành phố Hồ Chí Minh</t>
  </si>
  <si>
    <t>CircleK-SG0114</t>
  </si>
  <si>
    <t>CircleK 42 Đường C</t>
  </si>
  <si>
    <t>42 Đường C, phường Tân Phú, quận 7, thành phố Hồ Chí Minh</t>
  </si>
  <si>
    <t>CircleK-SG0112</t>
  </si>
  <si>
    <t>CircleK 702 Nguyễn Văn Linh</t>
  </si>
  <si>
    <t>702 Nguyễn Văn Linh, phường Tân Phong, quận 7, thành phố Hồ Chí Minh</t>
  </si>
  <si>
    <t>CircleK-SG0109</t>
  </si>
  <si>
    <t>CircleK 268 Lý Thường Kiệt</t>
  </si>
  <si>
    <t>268 Lý Thường Kiệt, phường 14, quận 10,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</si>
  <si>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</si>
  <si>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</si>
  <si>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</si>
  <si>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CircleK-SG0103</t>
  </si>
  <si>
    <t>CircleK 06 Quách Văn Tuấn</t>
  </si>
  <si>
    <t>06 Quách Văn Tuấn, phường 12, quận Tân Bình,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</si>
  <si>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</si>
  <si>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</si>
  <si>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</si>
  <si>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</si>
  <si>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</si>
  <si>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</si>
  <si>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</si>
  <si>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</si>
  <si>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</si>
  <si>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CircleK-SG0097</t>
  </si>
  <si>
    <t>CircleK 315B Bùi Hữu Nghĩa</t>
  </si>
  <si>
    <t>315 Bùi Hữu Nghĩa, phường 1, quận Bình Thạnh,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</si>
  <si>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</si>
  <si>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</si>
  <si>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</si>
  <si>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</si>
  <si>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</si>
  <si>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</si>
  <si>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CircleK-SG0090</t>
  </si>
  <si>
    <t>CircleK 171B Hoàng Hoa Thám</t>
  </si>
  <si>
    <t>171B Hoàng Hoa Thám, phường 13, quận Tân Bình, thành phố Hồ Chí Minh</t>
  </si>
  <si>
    <t>CircleK-SG0088</t>
  </si>
  <si>
    <t>CircleK 124 Phổ Quang</t>
  </si>
  <si>
    <t>124 Phổ Quang, phường 9, quận Phú Nhuận, thành phố Hồ Chí Minh</t>
  </si>
  <si>
    <t>CircleK-SG0087</t>
  </si>
  <si>
    <t>CircleK 8A/11D1 Thái Văn Lung</t>
  </si>
  <si>
    <t>8A/11D Thái Văn Lung, phường Bến Nghé, quận 1, thành phố Hồ Chí Minh</t>
  </si>
  <si>
    <t>CircleK-SG0086</t>
  </si>
  <si>
    <t>CircleK 225A Hoàng Hoa Thám</t>
  </si>
  <si>
    <t>225A Hoàng Hoa Thám, phường 13, quận Tân Bình,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</si>
  <si>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</si>
  <si>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</si>
  <si>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</si>
  <si>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CircleK-SG0077</t>
  </si>
  <si>
    <t>CircleK 11 Nguyễn Văn Tráng</t>
  </si>
  <si>
    <t>11 Nguyễn Văn Trang, phường Bến Thành, quận 1, thành phố Hồ Chí Minh</t>
  </si>
  <si>
    <t>CircleK-SG0073</t>
  </si>
  <si>
    <t>CircleK 12 Đông Du</t>
  </si>
  <si>
    <t>12 Đông Du,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</si>
  <si>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</si>
  <si>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</si>
  <si>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</si>
  <si>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CircleK-SG0068</t>
  </si>
  <si>
    <t>CircleK 54 Tôn Thất Thiệp</t>
  </si>
  <si>
    <t>54 Tôn Thất Thiệp, phường Bến Nghé, quận 1, thành phố Hồ Chí Minh</t>
  </si>
  <si>
    <t>CircleK-SG0062</t>
  </si>
  <si>
    <t>CircleK 178A Nguyễn Chí Thanh</t>
  </si>
  <si>
    <t>178A Nguyễn Chí Thanh, phường 2, quận 10,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</si>
  <si>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</si>
  <si>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</si>
  <si>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</si>
  <si>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</si>
  <si>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</si>
  <si>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</si>
  <si>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CircleK-SG0059</t>
  </si>
  <si>
    <t>CircleK 273 Lê Thánh Tôn</t>
  </si>
  <si>
    <t>273 Lê Thánh Tôn, phường Bến Thành, quận 1, thành phố Hồ Chí Minh</t>
  </si>
  <si>
    <t>CircleK-SG0058</t>
  </si>
  <si>
    <t>CircleK 374 Lê Văn Sỹ</t>
  </si>
  <si>
    <t>374 Lê Văn Sỹ, phường 14, quận 3, thành phố Hồ Chí Minh</t>
  </si>
  <si>
    <t>CircleK-SG0057</t>
  </si>
  <si>
    <t>CircleK 199 Đường Số 17</t>
  </si>
  <si>
    <t>Số 199 Đường số 17, phường Tân Quý, quận 7,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</si>
  <si>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</si>
  <si>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</si>
  <si>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</si>
  <si>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CircleK-SG0054</t>
  </si>
  <si>
    <t>CircleK 9 Nguyễn Kim</t>
  </si>
  <si>
    <t>9 Nguyễn Kim, phường 12, quận 5,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</si>
  <si>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</si>
  <si>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</si>
  <si>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</si>
  <si>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CircleK-SG0050</t>
  </si>
  <si>
    <t>CircleK 45 Lý Tự Trọng</t>
  </si>
  <si>
    <t>45 Lý Tự Trọng, phường Bến Nghé, quận 1, thành phố Hồ Chí Minh</t>
  </si>
  <si>
    <t>CircleK-SG0044</t>
  </si>
  <si>
    <t>CircleK 118C Độc Lập</t>
  </si>
  <si>
    <t>118C Độc Lập, phường Tân Thành, quận Tân Phú, thành phố Hồ Chí Minh</t>
  </si>
  <si>
    <t>CircleK-SG0042</t>
  </si>
  <si>
    <t>CircleK 13 Tôn Đản</t>
  </si>
  <si>
    <t>13 Tôn Đản, phường 13, quận 4,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</si>
  <si>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</si>
  <si>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</si>
  <si>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</si>
  <si>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</si>
  <si>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</si>
  <si>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</si>
  <si>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CircleK-SG0035</t>
  </si>
  <si>
    <t>CircleK 704 Sư Vạn Hạnh</t>
  </si>
  <si>
    <t>704 Sư Vạn Hạnh, phường 12, quận 10, thành phố Hồ Chí Minh</t>
  </si>
  <si>
    <t>CircleK-SG0034</t>
  </si>
  <si>
    <t>CircleK 70 Đường Đồng Nai</t>
  </si>
  <si>
    <t>70 Đường Đồng Nai, phường 15, quận 10,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</si>
  <si>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</si>
  <si>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</si>
  <si>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</si>
  <si>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CircleK-SG0031</t>
  </si>
  <si>
    <t>CircleK 129F/95I Bến Vân Đồn</t>
  </si>
  <si>
    <t>129F/95i Bến Vân Đồn, phường 8, quận 4, Thành phố Hồ Chí Minh</t>
  </si>
  <si>
    <t>CircleK-SG0026</t>
  </si>
  <si>
    <t>CircleK 50 Bùi Viện</t>
  </si>
  <si>
    <t>50 Bùi Viện, phường Phạm Ngũ Lão,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</si>
  <si>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</si>
  <si>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</si>
  <si>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</si>
  <si>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CircleK-SG0012</t>
  </si>
  <si>
    <t>CircleK 69 Hồ Tùng Mậu</t>
  </si>
  <si>
    <t>69 Hồ Tùng Maauk, phường Bến Nghé, quận 1,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</si>
  <si>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</si>
  <si>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</si>
  <si>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</si>
  <si>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CircleK-SG0006</t>
  </si>
  <si>
    <t>CircleK 75 Thành Thái</t>
  </si>
  <si>
    <t>75 Thành Thái, phường 14, quận 10, thành phố Hồ Chí Minh</t>
  </si>
  <si>
    <t>CircleK-SG0001</t>
  </si>
  <si>
    <t>CircleK 36 Hai Bà Trưng</t>
  </si>
  <si>
    <t>36 Hai Bà Trưng, phường Bến Nghé, quận 1, thành phố Hồ Chí Minh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</si>
  <si>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</si>
  <si>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</si>
  <si>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</si>
  <si>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</si>
  <si>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</si>
  <si>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</si>
  <si>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0387747174</t>
  </si>
  <si>
    <t>CircleK-BD7007</t>
  </si>
  <si>
    <t>CircleK 144 Đường Phan Trung, Khu phố 7</t>
  </si>
  <si>
    <t>144 đường Phan Trung, khu phố 7, phường Tân Tiến, thành phố Biên Hòa, tỉnh Đồng Nai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</si>
  <si>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</si>
  <si>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</si>
  <si>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</si>
  <si>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</si>
  <si>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</si>
  <si>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</si>
  <si>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0986787174</t>
  </si>
  <si>
    <t>CircleK-BD7003</t>
  </si>
  <si>
    <t>CircleK 174 Trần Văn Ơn</t>
  </si>
  <si>
    <t>174 Trần Văn Ơn, Khu 5, phường Phú Hòa, thành phố Thủ Dầu 1, tỉnh Bình Dương</t>
  </si>
  <si>
    <t>0999999000</t>
  </si>
  <si>
    <t>CircleK-BD7002</t>
  </si>
  <si>
    <t>CircleK 508 Cách Mạng Tháng 8</t>
  </si>
  <si>
    <t>508 Cách Mạng Tháng Tám, phường Phú Cường, thành phố Thủ Dầu Một, tỉnh Bình Dương</t>
  </si>
  <si>
    <t>02812334567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</si>
  <si>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</si>
  <si>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</si>
  <si>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</si>
  <si>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028 1234567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</si>
  <si>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</si>
  <si>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</si>
  <si>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</si>
  <si>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</si>
  <si>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</si>
  <si>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</si>
  <si>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</si>
  <si>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</si>
  <si>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</si>
  <si>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</si>
  <si>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</si>
  <si>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</si>
  <si>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</si>
  <si>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</si>
  <si>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</si>
  <si>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</si>
  <si>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</si>
  <si>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</si>
  <si>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</si>
  <si>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</si>
  <si>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</si>
  <si>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CirceK</t>
  </si>
  <si>
    <t>CÔNG TY TNHH VÒNG TRÒN ĐỎ</t>
  </si>
  <si>
    <t>160 Bùi Thị Xuân, Phường Phạm Ngũ Lão, Quận 1, Thành phố Hồ Chí Minh, Việt Nam</t>
  </si>
  <si>
    <t>CHOICEPROTECH</t>
  </si>
  <si>
    <t>Cty TNHH Choice Pro-tech</t>
  </si>
  <si>
    <t>Lô 24, đường số 6, KCN Tam Phước,Thành phố Biên Hòa,Đồng Nai</t>
  </si>
  <si>
    <t>0109635350</t>
  </si>
  <si>
    <t>CHKINHDONG-BACNINH</t>
  </si>
  <si>
    <t>Cửa hàng tiện lợi Kinh Đông</t>
  </si>
  <si>
    <t>Lô số 6, Đường Ngô Tất Tố, Phường Ninh Xá, Thành Phố Bắc Ninh, Tỉnh Bắc Ninh</t>
  </si>
  <si>
    <t>3600954356</t>
  </si>
  <si>
    <t>CHIDIEM-Q4</t>
  </si>
  <si>
    <t>CÔNG TY TNHH THƯƠNG MẠI SẢN XUẤT MỘT BA SÁU</t>
  </si>
  <si>
    <t>136/54 Trần Quang Diệu, Phường 14, Quận 3, Tp. Hồ Chí Minh, Việt Nam.</t>
  </si>
  <si>
    <t>CHAUAU</t>
  </si>
  <si>
    <t>CÔNG TY TNHH DV GIÁO DỤC QUỐC TẾ CHÂU ÂU</t>
  </si>
  <si>
    <t>730F-730G-730K  LÊ VĂN MIẾN, P. THẢO ĐIỀN, Q2 ,TP. HCM</t>
  </si>
  <si>
    <t>0316248046</t>
  </si>
  <si>
    <t>cfthanhhoa</t>
  </si>
  <si>
    <t>Cửa hàng Co.opfood TH cc Tecco Tower</t>
  </si>
  <si>
    <t>CC số 1 Tecco Tower lô CC2, đường vành đai Đông Tây, P.Đông vệ, Tp.Thanh Hóa, tỉnh Thanh Hóa</t>
  </si>
  <si>
    <t>0310313267</t>
  </si>
  <si>
    <t>CEVA</t>
  </si>
  <si>
    <t>CÔNG TY TNHH CEVA LOGISTICS (VIỆT NAM)</t>
  </si>
  <si>
    <t>Số 8 đường Phan Đình Giót, Phường 2, Quận Tân Bình, Thành phố Hồ Chí Minh, Việt Nam</t>
  </si>
  <si>
    <t>CC</t>
  </si>
  <si>
    <t>Công Ty TNHH MTV Giải Trí TM &amp; DV C &amp; C</t>
  </si>
  <si>
    <t>189 Cống Quỳnh, Phường Nguyễn Cư Trinh, Quận 1, Tp.HCM.</t>
  </si>
  <si>
    <t>0311967720</t>
  </si>
  <si>
    <t>CANHTOAN</t>
  </si>
  <si>
    <t>TRẦN CẢNH TOÀN</t>
  </si>
  <si>
    <t>Tại nhà, thôn Thọ Am, Xã Liên Ninh, Huyện Thanh Trì, Thành phố Hà Nội, Việt Nam</t>
  </si>
  <si>
    <t>0313331056</t>
  </si>
  <si>
    <t>BRODARD</t>
  </si>
  <si>
    <t>CÔNG TY TNHH MỘT THÀNH VIÊN BÁNH BRODARD</t>
  </si>
  <si>
    <t>11 Nguyễn Thiệp - Phường Bến Nghé - Quận 1 - TP Hồ Chí Minh.</t>
  </si>
  <si>
    <t>0105426204</t>
  </si>
  <si>
    <t>brg13061</t>
  </si>
  <si>
    <t>BRGMART 98 Tô Ngọc Vân, Hà Nội</t>
  </si>
  <si>
    <t>98 Tô Ngọc Vân, Tây Hồ, HN</t>
  </si>
  <si>
    <t>0309893711</t>
  </si>
  <si>
    <t>brg13041</t>
  </si>
  <si>
    <t>BRGMART 275 Nguyễn Trãi, Hà Nội</t>
  </si>
  <si>
    <t>Tầng 1, tòa A, chung cư Goldland, 275 Nguyễn Trãi, Q.Thanh Xuân, Hà Nội</t>
  </si>
  <si>
    <t>5%; BRG; MIENBAC</t>
  </si>
  <si>
    <t>brg13031</t>
  </si>
  <si>
    <t>BRG 1 Lý Nam Đế, Hoàn Kiếm, Hà Nội</t>
  </si>
  <si>
    <t>brg13021</t>
  </si>
  <si>
    <t>BRG D2 Giảng Võ, Hà Nội</t>
  </si>
  <si>
    <t>BRG D2 Giảng Võ, Ba Đình, Hà Nội</t>
  </si>
  <si>
    <t>brg13011</t>
  </si>
  <si>
    <t>BRG 8 Phạm Ngọc Thạch, Đống Đa, HN</t>
  </si>
  <si>
    <t>BRGMART Số 8 Phạm Ngọc Thạch, Đống Đa, HN</t>
  </si>
  <si>
    <t>brg12761</t>
  </si>
  <si>
    <t xml:space="preserve">51 lê đại hành , hai bà trưng </t>
  </si>
  <si>
    <t>brg12751</t>
  </si>
  <si>
    <t>BRG 24 Trần Nhật Duật, Hoàn Kiếm, Hà Nội</t>
  </si>
  <si>
    <t>24 Trần Nhật Duật, Phường Đông Xuân, Q.Hoàn Kiếm, Hà Nội</t>
  </si>
  <si>
    <t>MIENBAC;5%;BRG</t>
  </si>
  <si>
    <t>brg12741</t>
  </si>
  <si>
    <t>BRGMART 9 Lê Quý Đôn, Hai Bà Trưng, HN</t>
  </si>
  <si>
    <t>brg12731</t>
  </si>
  <si>
    <t>BRGMART 9-11 Thổ Quan, Đống Đa, HN</t>
  </si>
  <si>
    <t>brg12721</t>
  </si>
  <si>
    <t>BRG UDIC Riverside 1 - 122 Vĩnh Tuy, Hai Bà Trưng, HN</t>
  </si>
  <si>
    <t>brg12711</t>
  </si>
  <si>
    <t>BRG Lộc Ninh Singashine - Thị trấn Chúc Sơn</t>
  </si>
  <si>
    <t>BRG Lộc Ninh Singashine - Thị trấn Chúc Sơn, Chương Mỹ, HN</t>
  </si>
  <si>
    <t>brg12691</t>
  </si>
  <si>
    <t>BRGMart Intracom Vĩnh Ngọc</t>
  </si>
  <si>
    <t>BRGMart Intracom Vĩnh Ngọc, Đông anh, HN</t>
  </si>
  <si>
    <t>brg12681</t>
  </si>
  <si>
    <t>BRG N16 Sài Đồng, Hà Nội</t>
  </si>
  <si>
    <t>G1, N16-01 Le Grand Jadin, KĐT Sài Đồng, Long Biên, Hà Nội</t>
  </si>
  <si>
    <t>brg12671</t>
  </si>
  <si>
    <t>BRGMART Ecohome3, Hà Nội</t>
  </si>
  <si>
    <t>BRGMART Ecohome3, Bắc Từ Liêm, Hà Nội</t>
  </si>
  <si>
    <t>brg12661</t>
  </si>
  <si>
    <t>BRG 362 Ngọc Lâm, Hà Nội</t>
  </si>
  <si>
    <t>362 Ngọc Lâm, Long Biên, Hà Nội</t>
  </si>
  <si>
    <t>brg12631</t>
  </si>
  <si>
    <t>BRG 442-444-446 Nguyễn Tất Thành, Q.4</t>
  </si>
  <si>
    <t>BRG 442-444-446 NGUYỄN TẤT THÀNH, QUẬN 4, HCM</t>
  </si>
  <si>
    <t>brg12621</t>
  </si>
  <si>
    <t>BRG Cửa hàng Haprofood 27B Nguyễn Đình Chiều</t>
  </si>
  <si>
    <t>Cửa hàng Haprofood 27B Nguyễn Đình Chiều, Q.3, HCM</t>
  </si>
  <si>
    <t>5%;BRG;MIENNAM</t>
  </si>
  <si>
    <t>brg12601</t>
  </si>
  <si>
    <t>BRG Hàm Nghi, Q1</t>
  </si>
  <si>
    <t>31-35 Hàm Nghi, phường Nguyễn Thái Bình, quận 1, HCM</t>
  </si>
  <si>
    <t>brg12571</t>
  </si>
  <si>
    <t>BRGMart Mạo Khê, Quảng Ninh</t>
  </si>
  <si>
    <t xml:space="preserve">Nguyễn Văn Cừ , TT .Mạo khê , TX. Đông Triều , Quảng Ninh </t>
  </si>
  <si>
    <t>brg12561</t>
  </si>
  <si>
    <t>BRG Thôn Cương Ngô</t>
  </si>
  <si>
    <t>66/673 đường Cổ Điển, TT Văn Điển, huyện Thanh Trì, HN</t>
  </si>
  <si>
    <t>brg12551</t>
  </si>
  <si>
    <t>BRGMART 105 Lê Duẩn, Hà Nội</t>
  </si>
  <si>
    <t>BRGMART 105 Lê Duẩn, Đống Đa, Hà Nội</t>
  </si>
  <si>
    <t>brg12531</t>
  </si>
  <si>
    <t>BRGMART 166 Nguyễn Thái Học, Hà Nội</t>
  </si>
  <si>
    <t>BRGMART 166 Nguyễn Thái Học, Ba Đình, Hà Nội</t>
  </si>
  <si>
    <t>brg12521</t>
  </si>
  <si>
    <t>BRGMART 537 Quang Trung, Hà Đông, Hà Nội</t>
  </si>
  <si>
    <t>brg12511</t>
  </si>
  <si>
    <t>BRGMART 162 Tôn Đức Thắng, Hà Nội</t>
  </si>
  <si>
    <t>BRGMART 162 Tôn Đức Thắng, Đống Đa, Hà Nội</t>
  </si>
  <si>
    <t>brg12491</t>
  </si>
  <si>
    <t>BRGMART Chợ Tó. Uy Nỗ, Đông Anh, Hà Nội</t>
  </si>
  <si>
    <t>brg12481</t>
  </si>
  <si>
    <t>BRG 63 Hàng Trống, Hoàn Kiếm, Hà Nội</t>
  </si>
  <si>
    <t>brg12451</t>
  </si>
  <si>
    <t>BRGMART Chợ Sa, Cổ Loa, Đông Anh, Hà Nội</t>
  </si>
  <si>
    <t>brg12441</t>
  </si>
  <si>
    <t xml:space="preserve">brg 156 ngọc lâm </t>
  </si>
  <si>
    <t>156 Ngọc Lâm , Long Biên , HN</t>
  </si>
  <si>
    <t>brg12431</t>
  </si>
  <si>
    <t>BRGMART 376 Khâm Thiên, Hà Nội</t>
  </si>
  <si>
    <t>BRGMART 376 Khâm Thiên, Đống Đa, Hà Nội</t>
  </si>
  <si>
    <t>brg12411</t>
  </si>
  <si>
    <t>Cửa hàng HaproFood 63 Cầu Gỗ</t>
  </si>
  <si>
    <t>63 Cầu Gỗ, phường Hàng Bạc, quận Hoàn Kiếm, thành phố Hà Nội</t>
  </si>
  <si>
    <t>brg12401</t>
  </si>
  <si>
    <t>BRGMART 12 Quán Thánh, Hà Nội</t>
  </si>
  <si>
    <t>BRGMART 12 Quán Thánh, Ba Đình, Hà Nội</t>
  </si>
  <si>
    <t>brg12351</t>
  </si>
  <si>
    <t>BRGMART 83 Nguyễn An Ninh, Hà Nội</t>
  </si>
  <si>
    <t>BRGMART 83 Nguyễn An Ninh, Hoàng Mai, Hà Nội</t>
  </si>
  <si>
    <t>brg12342</t>
  </si>
  <si>
    <t xml:space="preserve">tầng 1 tòa nhà moonlight 1 , vân canh , an khánh , hoài đức </t>
  </si>
  <si>
    <t>brg12341</t>
  </si>
  <si>
    <t>BRGMART 94 Láng Hạ, Hà Nội</t>
  </si>
  <si>
    <t>BRGMART 94 Láng Hạ, Đống Đa, Hà Nội</t>
  </si>
  <si>
    <t>brg12331</t>
  </si>
  <si>
    <t>BRGMAR 160 ngõ Thái Thịnh 1, Hà Nội</t>
  </si>
  <si>
    <t>BRGMART 160 ngõ Thái Thịnh 1, Đống Đa, Hà Nội</t>
  </si>
  <si>
    <t>brg12251</t>
  </si>
  <si>
    <t>BRGMART 41 Đông tác, Hà Nội</t>
  </si>
  <si>
    <t>BRGMART 41 Đông tác, Đống đa, Hà Nội</t>
  </si>
  <si>
    <t>brg12241</t>
  </si>
  <si>
    <t>BRGMART Chợ bưởi, HN</t>
  </si>
  <si>
    <t>BRGMART Chợ bưởi, Ba Đình, Hà Nội ( đối diện 582 Thụy Khuê )</t>
  </si>
  <si>
    <t>brg12231</t>
  </si>
  <si>
    <t xml:space="preserve">Tầng 1  toàn N4C Trung Hòa , Nhân Chính , Thanh Xuân </t>
  </si>
  <si>
    <t>brg12221</t>
  </si>
  <si>
    <t>BRGMART 53D Hàng Bài, Hoàn Kiếm, Hà Nội</t>
  </si>
  <si>
    <t>brg12211</t>
  </si>
  <si>
    <t>BRGMART 15-17 Đội Cấn, Hà Nội</t>
  </si>
  <si>
    <t>BRGMART 15-17 Đội Cấn, Ba Đình, Hà Nội</t>
  </si>
  <si>
    <t>brg12201</t>
  </si>
  <si>
    <t>BRGMART 198 Lò Đúc, Hà Nội</t>
  </si>
  <si>
    <t>BRGMART 198 Lò Đúc, Hai Bà Trưng, Hà Nội</t>
  </si>
  <si>
    <t>brg12171</t>
  </si>
  <si>
    <t>BRGMART 5 Hàm Tử Quan, Hoàn Kiếm, Hà Nội</t>
  </si>
  <si>
    <t>brg12111</t>
  </si>
  <si>
    <t>BRGMART E6 Quỳnh Mai, Hai Bà Trưng, Hà Nội</t>
  </si>
  <si>
    <t>brg12091</t>
  </si>
  <si>
    <t>BRGMART Vĩnh Phúc, HN</t>
  </si>
  <si>
    <t>Tầng 1, nhà G3, TT Vĩnh Phúc, P.Vĩnh Phúc, Q.Ba Đình, HN</t>
  </si>
  <si>
    <t>brg12061</t>
  </si>
  <si>
    <t>BRGMART 135 Lương Định Của, Hà Nội</t>
  </si>
  <si>
    <t>BRGMART 135 Lương Định Của, Đống Đa, Hà Nội</t>
  </si>
  <si>
    <t>brg12051</t>
  </si>
  <si>
    <t>BRGMART 13 Thành Công, Hà Nội</t>
  </si>
  <si>
    <t>BRG 13 Thành Công, Ba Đình, Hà Nội</t>
  </si>
  <si>
    <t>brg12041</t>
  </si>
  <si>
    <t>BRGMART K3 Việt Hưng, Hà Nội</t>
  </si>
  <si>
    <t>BRG K3 Việt Hưng, Quận Long Biên, Hà Nội</t>
  </si>
  <si>
    <t>brg12031</t>
  </si>
  <si>
    <t>BRGMART Thanh Xuân, Hà Nội</t>
  </si>
  <si>
    <t>BRGMART C12 Thanh Xuân Bắc, Q.Thanh Xuân, Hà Nội</t>
  </si>
  <si>
    <t>brg12021</t>
  </si>
  <si>
    <t>BRGMART E7 Bách Khoa, Hà Nội</t>
  </si>
  <si>
    <t>BRGMART E7 Bách Khoa, Hai Bà Trưng, Hà Nội</t>
  </si>
  <si>
    <t>brg11201</t>
  </si>
  <si>
    <t xml:space="preserve">tòa nhà trung yên 1 , kđt trung yên , cầu giấy </t>
  </si>
  <si>
    <t>brg11191</t>
  </si>
  <si>
    <t xml:space="preserve">tòa nhà diaond plaza , 25 lê văn lương , thanh xuân </t>
  </si>
  <si>
    <t>brg11171</t>
  </si>
  <si>
    <t xml:space="preserve">tòa nhà rosary 89 Lạc Long quân , nghĩa đô , cầu giấy </t>
  </si>
  <si>
    <t>brg11121</t>
  </si>
  <si>
    <t>BRGMART The light, Hà Nội</t>
  </si>
  <si>
    <t>Brg Mart The light - Tầng 1, Toà nhà The Light, Đ.Tố Hữu, P.Trung Văn, Q.Nam Từ Liêm, Hà Nội</t>
  </si>
  <si>
    <t>brg11101</t>
  </si>
  <si>
    <t>BRGMART MD Complex Hàm Nghi, Hà Nội</t>
  </si>
  <si>
    <t>Tỏa nhà MD Complex, 2 Hàm Nghi, KĐT Mỹ Đình 1, Q.Nam Từ Liêm, Hà Nội</t>
  </si>
  <si>
    <t>BRG 51 Lê Đại Hành</t>
  </si>
  <si>
    <t>BRG 51 Lê Đại Hành, Hai Bà Trưng, HN</t>
  </si>
  <si>
    <t>brg11091</t>
  </si>
  <si>
    <t xml:space="preserve">siêu thị D2 Giảng Võ </t>
  </si>
  <si>
    <t>brg11081</t>
  </si>
  <si>
    <t>BRGMART 89 Bùi Ngọc Dương, Hai Bà Trưng, Hà Nội</t>
  </si>
  <si>
    <t>BRG 89 Bùi Ngọc Dương, Hai Bà Trưng, Hà Nội</t>
  </si>
  <si>
    <t>brg11061</t>
  </si>
  <si>
    <t>siêu thị 15-17 Ngọc khánh</t>
  </si>
  <si>
    <t>brg11051</t>
  </si>
  <si>
    <t>CÔNG TY TNHH XUẤT - NHẬP KHẨU VÀ BÁN LẺ HÀNG TIÊU DÙNG HÀ NỘI</t>
  </si>
  <si>
    <t>tòa nhà mac plaza , số 10 trần phú , hà đông</t>
  </si>
  <si>
    <t>brg11041</t>
  </si>
  <si>
    <t xml:space="preserve">BRGMART 4A Huỳnh Phúc Kháng </t>
  </si>
  <si>
    <t>Taầng 2 , tòa nhà Hateco, số 4A Huỳnh Phúc Khánh , quận Đống Đa , TP Hà Nội</t>
  </si>
  <si>
    <t>brg11031</t>
  </si>
  <si>
    <t>BRGMART 324 Tây Sơn</t>
  </si>
  <si>
    <t>BRGMART 324 Tây Sơn, Đống Đa, HN</t>
  </si>
  <si>
    <t>brg11021</t>
  </si>
  <si>
    <t>BRGMART 36 Hoàng Cầu</t>
  </si>
  <si>
    <t>BRGMART 36 Hoàng Cầu, Đống Đa, HN</t>
  </si>
  <si>
    <t>brg11011</t>
  </si>
  <si>
    <t>BRG 142 Lê Duẩn, Đống Đa</t>
  </si>
  <si>
    <t>Siêu thị Fujimart 142 Lê Duẩn, quận Đống Đa, HN</t>
  </si>
  <si>
    <t>brg10141</t>
  </si>
  <si>
    <t>BRG10141 Siêu thị Intimemex Như Quỳnh, Hưng Yên</t>
  </si>
  <si>
    <t>Thị trấn Như Quỳnh, huyện Văn Lâm, tỉnh Hưng Yên</t>
  </si>
  <si>
    <t>brg10101</t>
  </si>
  <si>
    <t>BRGMART Hải Phòng</t>
  </si>
  <si>
    <t>BRGMART 23 Minh Khai, Hồng Bàng, tp.Hải Phòng</t>
  </si>
  <si>
    <t>brg10061</t>
  </si>
  <si>
    <t>BRGMART Phố Nối, Hưng Yên</t>
  </si>
  <si>
    <t>TTTM Phố Nối, Nghĩa Hiệp, Yên Mỹ, Hưng Yên</t>
  </si>
  <si>
    <t>brg10051</t>
  </si>
  <si>
    <t>BRGMART 174 Lạc Long Quân, Tây Hồ</t>
  </si>
  <si>
    <t>BRGMART 174 Lạc Long Quân, P.Bưởi, Q.Tây Hồ, Hà Nội</t>
  </si>
  <si>
    <t>brg10041</t>
  </si>
  <si>
    <t>BRGMART Hải Dương</t>
  </si>
  <si>
    <t>Số 1 Nguyễn Lương Bằng, P.Phạm Ngũ Lão, Tp.Hải Dương</t>
  </si>
  <si>
    <t>brg10031</t>
  </si>
  <si>
    <t>BRGMART 15-17 Ngọc Khánh, Hà Nội</t>
  </si>
  <si>
    <t>BRG 15-17 Ngọc Khánh, Ba Đình, Hà Nội</t>
  </si>
  <si>
    <t>brg10021</t>
  </si>
  <si>
    <t>Siêu thị BRGMart Nguyễn Văn Cừ</t>
  </si>
  <si>
    <t>Ngõ 390 tòa nhà Berriver, Nguyễn Văn Cừ, phường Bồ Đề, quận Long Biên, thành phố Hà Nội</t>
  </si>
  <si>
    <t>brg10011</t>
  </si>
  <si>
    <t>Siêu thị BRGMart Hàng Trống</t>
  </si>
  <si>
    <t>Số 120 Hàng Trống, phường Hàng Trống, Quận Hoàn Kiếm, Hà Nội</t>
  </si>
  <si>
    <t>BRG01</t>
  </si>
  <si>
    <t>CÔNG TY TNHH BÁN LẺ BRG</t>
  </si>
  <si>
    <t>Số 3, phố Đặng Thái Thân, Phường Phan Chu Trinh, Quận Hoàn Kiếm, Thành phố Hà Nội, Việt Nam</t>
  </si>
  <si>
    <t>BRG</t>
  </si>
  <si>
    <t>Số 51 phố Lê Đại Hành., Phường Lê Đại Hành, Quận Hai Bà Trưng, Thành phố Hà Nội, Việt Nam</t>
  </si>
  <si>
    <t>5%</t>
  </si>
  <si>
    <t>0108609950</t>
  </si>
  <si>
    <t>BONGSEN</t>
  </si>
  <si>
    <t>CÔNG TY CỔ PHẦN THỰC PHẨM BÔNG SEN VIỆT NAM</t>
  </si>
  <si>
    <t>296 VÕ VĂN NGÂN, PHƯỜNG BÌNH THỌ, QUẬN THỦ ĐỨC, TP.HCM</t>
  </si>
  <si>
    <t>BONBON</t>
  </si>
  <si>
    <t>HỘ KINH DOANH BON BON</t>
  </si>
  <si>
    <t>329 Nguyễn Huệ, Phường 5, TP Tuy Hoà, Tỉnh Phú Yên</t>
  </si>
  <si>
    <t>0312864005</t>
  </si>
  <si>
    <t>BINHDONG</t>
  </si>
  <si>
    <t>CÔNG TY TNHH  MỘT THÀNH VIÊN THƯƠNG MẠI DỊCH VỤ BÌNH ĐÔNG</t>
  </si>
  <si>
    <t>40-54 Tuy Lý Vương, Phường 13, Quận 8, Thành phố Hồ Chí Minh, Việt Nam</t>
  </si>
  <si>
    <t>4401017632</t>
  </si>
  <si>
    <t>BIENGIAUVN</t>
  </si>
  <si>
    <t>CÔNG TY TNHH BIỂN GIÀU VN</t>
  </si>
  <si>
    <t>Số 78-80 Phước Thắng, Phường 12, Thành Phố Vũng Tàu, Tỉnh Bà Rịa - Vũng Tàu, Việt Nam</t>
  </si>
  <si>
    <t>0305547132</t>
  </si>
  <si>
    <t>BICHCAU</t>
  </si>
  <si>
    <t>CÔNG TY TNHH ẨM THỰC BÍCH CÂU</t>
  </si>
  <si>
    <t>Số 09 đường Huỳnh Thúc Kháng, Phường 4, Thành phố Đà Lạt, Tỉnh Lâm Đồng, Việt Nam</t>
  </si>
  <si>
    <t>3502216537</t>
  </si>
  <si>
    <t>BETAMEDIA</t>
  </si>
  <si>
    <t>CHI NHÁNH THÀNH PHỐ HỒ CHÍ MINH - CÔNG TY CỔ PHẦN BETA MEDIA</t>
  </si>
  <si>
    <t>55B Đặng Dung, Phường Tân Định, Quận 1, TP Hồ Chí Minh</t>
  </si>
  <si>
    <t>5801294135</t>
  </si>
  <si>
    <t>BENTHUYEN</t>
  </si>
  <si>
    <t>Công Ty TNHH Bến Thuyền</t>
  </si>
  <si>
    <t>11 Nguyễn Văn Trỗi, P.12, Q.Phú Nhuận</t>
  </si>
  <si>
    <t>0106633482-002</t>
  </si>
  <si>
    <t>BAOMINH-525</t>
  </si>
  <si>
    <t>Công Ty TNHH MTV Thực Phẩm Sài Gòn Bảo Minh</t>
  </si>
  <si>
    <t>131/53/1 Đường Số 6, Phường Linh Xuân, Quận Thủ Đức, Tp. Hồ Chí Minh, Việt Nam.</t>
  </si>
  <si>
    <t>0311438942</t>
  </si>
  <si>
    <t>BACHTIN</t>
  </si>
  <si>
    <t>CÔNG TY TNHH  THƯƠNG MẠI DỊCH VỤ BÁCH TÍN</t>
  </si>
  <si>
    <t>Số 12B ngách 47/3 phố Võng Thị, Phường Bưởi, Quận Tây Hồ, Thành phố Hà Nội, Việt Nam</t>
  </si>
  <si>
    <t>0314098525</t>
  </si>
  <si>
    <t>BACHHOAXANH</t>
  </si>
  <si>
    <t>CÔNG TY CỔ PHẦN THƯƠNG MẠI BÁCH HÓA XANH</t>
  </si>
  <si>
    <t>128 Trần Quang Khải, Phường Tân Định, Quận 1, Thành phố Hồ Chí Minh, Việt Nam</t>
  </si>
  <si>
    <t>0108842298</t>
  </si>
  <si>
    <t>AUVT-176</t>
  </si>
  <si>
    <t>SHOP BEN BẮP</t>
  </si>
  <si>
    <t>73A LÊ HỒNG PHONG, PHƯỜNG 7, TP. VŨNG TÀU</t>
  </si>
  <si>
    <t>0310471746</t>
  </si>
  <si>
    <t>AUCHANTAYNINH</t>
  </si>
  <si>
    <t>CN CÔNG TY TNHH MTV MARONE - TRUNG TÂM MUA SẮM GIẢI TRÍ AUCHAN TÂY NINH</t>
  </si>
  <si>
    <t>217–219 Đường 30/4, Phường 2, Thành Phố Tây Ninh, Tỉnh Tây Ninh</t>
  </si>
  <si>
    <t>3502253176</t>
  </si>
  <si>
    <t>ARIMI</t>
  </si>
  <si>
    <t>CÔNG TY TNHH Bán Lẻ Arimi</t>
  </si>
  <si>
    <t>Tầng 2, TTTM Mipec Riverside, Số 2, Phố Long Biên II,Phường Ngọc Lâm, Hà Nội</t>
  </si>
  <si>
    <t>0313527362001</t>
  </si>
  <si>
    <t>ANTIEN</t>
  </si>
  <si>
    <t>CÔNG TY TNHH MỘT THÀNH VIÊN PHÂN PHỐI AN TIẾN</t>
  </si>
  <si>
    <t>52 ĐƯỜNG 15, PHƯỜNG TÂN KIỂNG, QUẬN 7, TP.HCM</t>
  </si>
  <si>
    <t>0107467894</t>
  </si>
  <si>
    <t>ANPHONG</t>
  </si>
  <si>
    <t>CÔNG TY CỔ PHẦN ĐẦU TƯ AN PHONG</t>
  </si>
  <si>
    <t>SỐ 3 ĐƯỜNG 3/2, PHƯỜNG 11, QUẬN 10, TP.HCM</t>
  </si>
  <si>
    <t>0312651977</t>
  </si>
  <si>
    <t>ANHTAISUA</t>
  </si>
  <si>
    <t>Công Ty TNHH Thực Phẩm Châu Đại Dương</t>
  </si>
  <si>
    <t>347B Thống Nhất, Phường 11, Quận Gò Vấp, Tp. Hồ Chí Minh</t>
  </si>
  <si>
    <t>0300992066</t>
  </si>
  <si>
    <t>ANHSANHVANG</t>
  </si>
  <si>
    <t>CTY TNHH ÁNH SÁNG VÀNG</t>
  </si>
  <si>
    <t>50/12 Ba Vân, P.14, Q.Tân Bình</t>
  </si>
  <si>
    <t>0314434368</t>
  </si>
  <si>
    <t>ANDONG</t>
  </si>
  <si>
    <t>CÔNG TY TNHH MỘT THÀNH VIÊN THƯƠNG MẠI DỊCH VỤ AN ĐÔNG</t>
  </si>
  <si>
    <t>96 Hùng Vương, Phường 09, Quận 5, Thành phố Hồ Chí Minh, Việt Nam</t>
  </si>
  <si>
    <t>0303719932</t>
  </si>
  <si>
    <t>AMTHUCVANG-224</t>
  </si>
  <si>
    <t>Công Ty TNHH Thương Mại Dịch Vụ Giải Trí Ẩm Thực Vàng</t>
  </si>
  <si>
    <t>Số 18 Đường 270B, Phường Phước Long A, Quận 9, Tp. Hồ Chí Minh</t>
  </si>
  <si>
    <t>0305314931</t>
  </si>
  <si>
    <t>ALIMART</t>
  </si>
  <si>
    <t>Công Ty TNHH Thương Mại Dịch Vụ Ali Mart</t>
  </si>
  <si>
    <t>186-188 Đường M1, Phường Bình Hưng Hoà B, Q.Bình Tân, TPHCM</t>
  </si>
  <si>
    <t>0313937224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</si>
  <si>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</si>
  <si>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</si>
  <si>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</si>
  <si>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0311833702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</si>
  <si>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</si>
  <si>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</si>
  <si>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</si>
  <si>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0313650711-001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</si>
  <si>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</si>
  <si>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</si>
  <si>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</si>
  <si>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AEONLONGBIEN</t>
  </si>
  <si>
    <t>CÔNG TY TNHH AEON VIỆT NAM-CHI NHÁNH LONG BIÊN</t>
  </si>
  <si>
    <t>Số 27, Đường Cổ Linh, Phường Long Biên, Quận Long Biên, Thành Phố Hà Nội</t>
  </si>
  <si>
    <t>0313650711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</si>
  <si>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</si>
  <si>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</si>
  <si>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</si>
  <si>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MIENBAC; AEON</t>
  </si>
  <si>
    <t>0311241512-004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</si>
  <si>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</si>
  <si>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</si>
  <si>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</si>
  <si>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</si>
  <si>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0311241512-003</t>
  </si>
  <si>
    <t>AEON</t>
  </si>
  <si>
    <t>CÔNG TY TNHH AEON VIỆT NAM</t>
  </si>
  <si>
    <t>SỐ 30, ĐƯỜNG BỜ BAO TÂN THẮNG, PHƯỜNG SƠN KỲ, QUẬN TÂN PHÚ, TP.HỒ CHÍ MINH</t>
  </si>
  <si>
    <t>0311241512-001</t>
  </si>
  <si>
    <t>AC-QN</t>
  </si>
  <si>
    <t>ACM-034</t>
  </si>
  <si>
    <t>CHI NHÁNH CÔNG TY TNHH MỘT THÀNH VIÊN HỘI NHẬP PHÁT TRIỂN ĐÔNG HƯNG</t>
  </si>
  <si>
    <t>C2.00.01 tầng trệt, Khu thương mại Chung cư Him Lam Chợ Lớn, Phường 11, Quận 6, Thành phố Hồ Chí Minh, Việt Nam</t>
  </si>
  <si>
    <t>0311241512</t>
  </si>
  <si>
    <t>ACM-032</t>
  </si>
  <si>
    <t>Số 50 Đường số 3, Khu phố 4, Phường An Khánh, Thành phố Thủ Đức (Hết HL), Thành phố Hồ Chí Minh, Việt Nam</t>
  </si>
  <si>
    <t>10%; AEON; MIENNAM</t>
  </si>
  <si>
    <t>0312629241-034</t>
  </si>
  <si>
    <t>ACM-031</t>
  </si>
  <si>
    <t>G15 - Tầng trệt, số 1 đường số 17A, khu phố 11, Phường Bình Trị Đông B, Quận Bình Tân, Thành phố Hồ Chí Minh, Việt Nam</t>
  </si>
  <si>
    <t>0312629241-032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</si>
  <si>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</si>
  <si>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</si>
  <si>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</si>
  <si>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0312629241-031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</si>
  <si>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</si>
  <si>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</si>
  <si>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</si>
  <si>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MIENBAC;AEON;10%</t>
  </si>
  <si>
    <t>0312629241-023</t>
  </si>
  <si>
    <t>acm0021</t>
  </si>
  <si>
    <t>ACM - ECO</t>
  </si>
  <si>
    <t>Tầng 1, tháp E, Rừng Cọ, Khu đô thị Ecopark, Xã Xuân Quan, Huyện Văn Giang, Tỉnh Hưng Yên</t>
  </si>
  <si>
    <t>AEON;MIENNAM;10%</t>
  </si>
  <si>
    <t>0312629241-003</t>
  </si>
  <si>
    <t>acm0020</t>
  </si>
  <si>
    <t>ACM - IND</t>
  </si>
  <si>
    <t>TTTM Indochina Plaza, Số 241 Xuân Thủy, Q. Cầu Giấy, TP HN</t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</si>
  <si>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</si>
  <si>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</si>
  <si>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</si>
  <si>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MIENBAC; AEON; 10%</t>
  </si>
  <si>
    <t>acm0019</t>
  </si>
  <si>
    <t>ACM - TOW</t>
  </si>
  <si>
    <t>49 Hai Bà Trưng, Q. Hoàn Kiếm, TP HN</t>
  </si>
  <si>
    <t>10%; AEON; MIENBAC</t>
  </si>
  <si>
    <t>0312629241-002</t>
  </si>
  <si>
    <t>acm0018</t>
  </si>
  <si>
    <t>ACM - BDG</t>
  </si>
  <si>
    <t>215A Yersin, P. Phú Cường, TP Thủ Dầu Một, Tỉnh Bình Dương</t>
  </si>
  <si>
    <t>acm0017</t>
  </si>
  <si>
    <t>ACM – RES11</t>
  </si>
  <si>
    <t>205 Lạc Long Quân, phường 3, Q.11, HCM</t>
  </si>
  <si>
    <t>acm0016</t>
  </si>
  <si>
    <t>ACM - CON</t>
  </si>
  <si>
    <t>Số 03-04 tầng 1, KDC Conic, Đại lộ Nguyễn Văn Linh, Xã Phong Phú, Huyện Bình Chánh, TP HCM</t>
  </si>
  <si>
    <t>acm0015</t>
  </si>
  <si>
    <t>ACM - NEW</t>
  </si>
  <si>
    <t>D0102, Nguyễn Hữu Thọ, Xã Phước Kiển, Huyện Nhà Bè, TP HCM</t>
  </si>
  <si>
    <t>AEON; MIENNAM; 10%</t>
  </si>
  <si>
    <t>acm0014</t>
  </si>
  <si>
    <t>ACM - PHU</t>
  </si>
  <si>
    <t>Tầng trệt, chung cư Phúc Yên, số 31-33 Phan Huy Ích, Phường 15, Q.Tân Bình, TP HCM</t>
  </si>
  <si>
    <t>acm0013</t>
  </si>
  <si>
    <t>ACM – HL7</t>
  </si>
  <si>
    <t>Tầng trệt, lô B, Khu căn hộ Himlam Riverside, số 0.01-0.02 đường D1, Phường Tân Hưng, Q7, HCM</t>
  </si>
  <si>
    <t>acm0012</t>
  </si>
  <si>
    <t>ACM – GAR</t>
  </si>
  <si>
    <t>SC-02, SD-03, SF-04, SG-05, SE-13 Số 18-20 đường Tôn Dật Tiên, Khu phố Garden Plaza 1, Phường Tân Phong, Q7, HCM</t>
  </si>
  <si>
    <t>acm0010</t>
  </si>
  <si>
    <t>ACM - HUN</t>
  </si>
  <si>
    <t>11A đường Bùi Bằng Đoàn, Khu phố 3, Phường Tân Phong,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</si>
  <si>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</si>
  <si>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</si>
  <si>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</si>
  <si>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acm0009</t>
  </si>
  <si>
    <t>ACM - SUN</t>
  </si>
  <si>
    <t>Khu vực 2, Tháp 2, Tòa nhà Sun Rise, 23 Nguyễn Hữu Thọ, Phường Tân Hưng, Q7, HCM</t>
  </si>
  <si>
    <t>0312629241-001</t>
  </si>
  <si>
    <t>acm0008</t>
  </si>
  <si>
    <t>ACM - GRE</t>
  </si>
  <si>
    <t>SC-10, Khu phố Green View, Đường Nguyễn Lương Bằng, Phường Tân Phú, Q7, HCM</t>
  </si>
  <si>
    <t>acm0007</t>
  </si>
  <si>
    <t>ACM - NAM</t>
  </si>
  <si>
    <t>112, 114, 116 Hà Huy Tập, Phường Tân Phong, Q7, HCM</t>
  </si>
  <si>
    <t>acm0006</t>
  </si>
  <si>
    <t>ACM - HL6</t>
  </si>
  <si>
    <t>C2.00.01 tầng trệt, Khu thương mại Chung cư Him Lam Chợ Lớn, 491 Hậu Giang, Phường 11, Q6, HCM</t>
  </si>
  <si>
    <t>acm0005</t>
  </si>
  <si>
    <t>ACM – PQ5</t>
  </si>
  <si>
    <t>Tầng 4 Trung tâm Thương mại Parkson Department Store, 126 Hùng Vương, Phường 12, Q5, TP HCM</t>
  </si>
  <si>
    <t>acm0004</t>
  </si>
  <si>
    <t>ACM - CAO</t>
  </si>
  <si>
    <t>96 Cao Thắng, Phường 4, Quận 3, HCM</t>
  </si>
  <si>
    <t>acm0003</t>
  </si>
  <si>
    <t>ACM - BCA</t>
  </si>
  <si>
    <t>Số 50, Đường số 3, Khu phố 4, Phường Bình An, Q2, HCM</t>
  </si>
  <si>
    <t>acm0002</t>
  </si>
  <si>
    <t>ACM - TRO</t>
  </si>
  <si>
    <t>49 Đường 66, Phường Thảo Điền, Q2, Tp HCM</t>
  </si>
  <si>
    <t>acm0001</t>
  </si>
  <si>
    <t>ACM - SOM</t>
  </si>
  <si>
    <t>21-23 Nguyễn Thị Minh Khai, Phường Bến Nghé, Q1</t>
  </si>
  <si>
    <t>ACM</t>
  </si>
  <si>
    <t>CÔNG TY TNHH MỘT THÀNH VIÊN HỘI NHẬP PHÁT TRIỂN ĐÔNG HƯNG</t>
  </si>
  <si>
    <t>96 Cao Thắng, Phường 04, Quận 3, Thành phố Hồ Chí Minh, Việt Nam</t>
  </si>
  <si>
    <t>achau0001</t>
  </si>
  <si>
    <t>SIÊU THỊ Á CHÂU. Co.opXtra Premium</t>
  </si>
  <si>
    <t>1Crescent Mall, Tầng B1, 101 Tôn Dật Tiên, P.Phú Thuận, Quận 7, HCM</t>
  </si>
  <si>
    <t>0312629241</t>
  </si>
  <si>
    <t>ACHAU</t>
  </si>
  <si>
    <t>CÔNG TY TNHH ĐẦU TƯ VÀ KINH DOANH SIÊU THỊ Á CHÂU</t>
  </si>
  <si>
    <t>2AO3</t>
  </si>
  <si>
    <t>win2atw</t>
  </si>
  <si>
    <t xml:space="preserve">tổ dân phố 3 mễ trì hạ , phường từ liêm , hà nội </t>
  </si>
  <si>
    <t>CircleK 3 Xuân Diệu</t>
  </si>
  <si>
    <t>win2aei</t>
  </si>
  <si>
    <t>50 chùa thông , p.sơn lộc , hnoi</t>
  </si>
  <si>
    <t>kl00161</t>
  </si>
  <si>
    <t xml:space="preserve">chung cư osaka ngõ 48 ngọc hồi , hoàng liệt , hoàng mai </t>
  </si>
  <si>
    <t>win2AFN</t>
  </si>
  <si>
    <t xml:space="preserve">ô số 44 , khu giãn dân phú đô , phú đô 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</si>
  <si>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</si>
  <si>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</si>
  <si>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</si>
  <si>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</si>
  <si>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</si>
  <si>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</si>
  <si>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</si>
  <si>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</si>
  <si>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</si>
  <si>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</si>
  <si>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</si>
  <si>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</si>
  <si>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</si>
  <si>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</si>
  <si>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</si>
  <si>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</si>
  <si>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</si>
  <si>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</si>
  <si>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</si>
  <si>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</si>
  <si>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</si>
  <si>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</si>
  <si>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</si>
  <si>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</si>
  <si>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</si>
  <si>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</si>
  <si>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</si>
  <si>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</si>
  <si>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</si>
  <si>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</si>
  <si>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</si>
  <si>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 xml:space="preserve">thực phẩm xanh ( hệ thống cmart ) - v5 the vespa phú lãm , hà đông 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</si>
  <si>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</si>
  <si>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</si>
  <si>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</si>
  <si>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</si>
  <si>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</si>
  <si>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</si>
  <si>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</si>
  <si>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</si>
  <si>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</si>
  <si>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</si>
  <si>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</si>
  <si>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</si>
  <si>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</si>
  <si>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</si>
  <si>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</si>
  <si>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</si>
  <si>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</si>
  <si>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</si>
  <si>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</si>
  <si>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</si>
  <si>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t xml:space="preserve">TAEBACK </t>
  </si>
  <si>
    <t xml:space="preserve">Ki ốt sh16-dn6  , sh 17-ddn , tầng 1 , tòa nahf ct5 số 6 trần văn laikđt mỹ đình sông đà , nam từ liêm </t>
  </si>
  <si>
    <t>win2ahm</t>
  </si>
  <si>
    <t xml:space="preserve">đội 4 , thôn 1 , xã thạch đà  , huyện mê linh 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</si>
  <si>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</si>
  <si>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</si>
  <si>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</si>
  <si>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</si>
  <si>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</si>
  <si>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</si>
  <si>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</si>
  <si>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</si>
  <si>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</si>
  <si>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</si>
  <si>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</si>
  <si>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</si>
  <si>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</si>
  <si>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</si>
  <si>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</si>
  <si>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</si>
  <si>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</si>
  <si>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</si>
  <si>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</si>
  <si>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</si>
  <si>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</si>
  <si>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</si>
  <si>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</si>
  <si>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</si>
  <si>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</si>
  <si>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</si>
  <si>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</si>
  <si>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</si>
  <si>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</si>
  <si>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</si>
  <si>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</si>
  <si>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</si>
  <si>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</si>
  <si>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</si>
  <si>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</si>
  <si>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</si>
  <si>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</si>
  <si>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</si>
  <si>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</si>
  <si>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</si>
  <si>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</si>
  <si>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</si>
  <si>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</si>
  <si>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</si>
  <si>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</si>
  <si>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</si>
  <si>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kl00175</t>
  </si>
  <si>
    <t xml:space="preserve">thị trấn sóc sơn </t>
  </si>
  <si>
    <t>ck-tn0001</t>
  </si>
  <si>
    <t xml:space="preserve">28 đường lương ngọc quyến , quang trung </t>
  </si>
  <si>
    <t>ck-tn0002</t>
  </si>
  <si>
    <t xml:space="preserve">104 đường z115 , tổ 2 , tân thịnh , thái nguyên </t>
  </si>
  <si>
    <t>ck-tn0003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</si>
  <si>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</si>
  <si>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</si>
  <si>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</si>
  <si>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</si>
  <si>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</si>
  <si>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win2anl</t>
  </si>
  <si>
    <t xml:space="preserve">số 1062 an hạ , an thượng , hoài đức </t>
  </si>
  <si>
    <t>kl00177</t>
  </si>
  <si>
    <t xml:space="preserve">tổ 7 thị trấn sóc sơn </t>
  </si>
  <si>
    <t>tmart03013</t>
  </si>
  <si>
    <t>Quầy Phúc thọ</t>
  </si>
  <si>
    <t xml:space="preserve">Quầy Phúc thọ </t>
  </si>
  <si>
    <t>ck-hn2269</t>
  </si>
  <si>
    <t xml:space="preserve">tầng 1 tòa 24t2 khu đô thị trung hòa , nhân chính , cầu giấy </t>
  </si>
  <si>
    <t>win2as0</t>
  </si>
  <si>
    <t>64 bạch đằng , chương dương , hoàn kiếm</t>
  </si>
  <si>
    <t>tmart00644</t>
  </si>
  <si>
    <t xml:space="preserve">14 yên sơn , chúc sơn , chương mỹ </t>
  </si>
  <si>
    <t>ck-tn0004</t>
  </si>
  <si>
    <t>439 lương ngọc quyến , hoàng văn thụ , thái nguyên</t>
  </si>
  <si>
    <t>quầy phúc thọ</t>
  </si>
  <si>
    <t>ck-hn2271</t>
  </si>
  <si>
    <t xml:space="preserve">341 nguyễn cao , phường võ cường , bắc ninh </t>
  </si>
  <si>
    <t>win2ais</t>
  </si>
  <si>
    <t xml:space="preserve">khu dộc toản hạ mỗ đan phượng </t>
  </si>
  <si>
    <t>kmarket0012</t>
  </si>
  <si>
    <t xml:space="preserve">r1-l01-01b roytal city 72 nguyễn trãi , thanh xuân </t>
  </si>
  <si>
    <t>kmarket0021</t>
  </si>
  <si>
    <t xml:space="preserve">l1-h1 tòa c6 dự án D' capital trần duy hưng , trung hòa , cầu giấy </t>
  </si>
  <si>
    <t>win2akh</t>
  </si>
  <si>
    <t xml:space="preserve">tầng 1 , tòa nhà ct8b , khu đô thị đại thanh , xã tả thanh oai </t>
  </si>
  <si>
    <t>kl00178</t>
  </si>
  <si>
    <t xml:space="preserve">shop 03-02 tòa a masteri smart city </t>
  </si>
  <si>
    <t>ck-hn2270</t>
  </si>
  <si>
    <t xml:space="preserve">131 phố xốm , phú lãm , hà đông </t>
  </si>
  <si>
    <t>kl00179</t>
  </si>
  <si>
    <t>tòa p3 ocean park , trâu quỳ gia lâm</t>
  </si>
  <si>
    <t>kl00180</t>
  </si>
  <si>
    <t>tòa s2.08 ocean park , trâu quỳ , gia lâm</t>
  </si>
  <si>
    <t>kl00181</t>
  </si>
  <si>
    <t>s1.08 vinhomes ocean park, đa tốn , gia lâm</t>
  </si>
  <si>
    <t>ck-hl4007</t>
  </si>
  <si>
    <t xml:space="preserve">550 tổ 3 khu phố 9A , đường hạ long , bãi cháy , quảng ninh </t>
  </si>
  <si>
    <t>brg11211</t>
  </si>
  <si>
    <t xml:space="preserve">siêu thị fujimart 67 trần phú , ba đình </t>
  </si>
  <si>
    <t>kl00182</t>
  </si>
  <si>
    <t>s1.07 vinhomes ocean park , đa tốn gia lâm</t>
  </si>
  <si>
    <t>win2aoc</t>
  </si>
  <si>
    <t xml:space="preserve">244 đội cấn , phường liễu giai , ba đình </t>
  </si>
  <si>
    <t>ck-hn2272</t>
  </si>
  <si>
    <t xml:space="preserve">lô 35 tt8 đường quang lai , xã ngũ hiệp , thanh trì </t>
  </si>
  <si>
    <t>cleverfood0012</t>
  </si>
  <si>
    <t xml:space="preserve">tòa A Goldseason , 47 nguyễn tuân , thanh xuân </t>
  </si>
  <si>
    <t>win2akt</t>
  </si>
  <si>
    <t xml:space="preserve">20 thôn phú la , đức thượng , hoài đức </t>
  </si>
  <si>
    <t>kl00184</t>
  </si>
  <si>
    <t xml:space="preserve">td mart, sunshine dương văn bé , mai động ,hoàng mai </t>
  </si>
  <si>
    <t>ck-hn2273</t>
  </si>
  <si>
    <t xml:space="preserve">100 phố trung kính , tổ 28 , phường yên hòa , cầu giấy </t>
  </si>
  <si>
    <t>win2aqc</t>
  </si>
  <si>
    <t xml:space="preserve">thôn tân hội , xã tân tiến , huyện chương mỹ </t>
  </si>
  <si>
    <t>win2aqi</t>
  </si>
  <si>
    <t>thôn phương hạnh , xã tân tiến , chương mỹ , hn</t>
  </si>
  <si>
    <t>coop9166</t>
  </si>
  <si>
    <t xml:space="preserve">sàn kinh doanh dịch vụ thương mại tầng 1 -tòa J , khu chung cư cao tầng ct7 , khu đô thị mới dương nội , hà đông </t>
  </si>
  <si>
    <t>gs25-hn002</t>
  </si>
  <si>
    <t xml:space="preserve">9 đào duy anh , đống đa </t>
  </si>
  <si>
    <t>gs25-hn003</t>
  </si>
  <si>
    <t xml:space="preserve">66 hà trung , hoàn kiếm </t>
  </si>
  <si>
    <t>gs25-hn004</t>
  </si>
  <si>
    <t xml:space="preserve">12 hàng dầu , hoàn kiếm </t>
  </si>
  <si>
    <t>gs25-hn001</t>
  </si>
  <si>
    <t xml:space="preserve">tòa nhà taisei 289 khuất duy tiến , cầu giấy </t>
  </si>
  <si>
    <t>gs25-hn005</t>
  </si>
  <si>
    <t xml:space="preserve">147 đội cấn , ba đình </t>
  </si>
  <si>
    <t>gs25-hn006</t>
  </si>
  <si>
    <t xml:space="preserve">the west 265 cầu giấy </t>
  </si>
  <si>
    <t>kl00185</t>
  </si>
  <si>
    <t xml:space="preserve">eco mart ki-ốt 7 t2 blue start trâu quỳ </t>
  </si>
  <si>
    <t>win2arc</t>
  </si>
  <si>
    <t xml:space="preserve">129 phố nam dư , tổ dân phố 01, phường lĩnh nam , hoàng mai </t>
  </si>
  <si>
    <t>win2aqn</t>
  </si>
  <si>
    <t xml:space="preserve">xóm 1 , thôn long phú , xã hòa thạch , quốc oai , hnoi </t>
  </si>
  <si>
    <t>eco001</t>
  </si>
  <si>
    <t xml:space="preserve">81 đường nguyễn hoàng tôn , xuân la , tây hồ </t>
  </si>
  <si>
    <t>viety0002</t>
  </si>
  <si>
    <t xml:space="preserve">tòa h2 vinhomes ocean park 1 đa tốn , gia lâm </t>
  </si>
  <si>
    <t>tmart03014</t>
  </si>
  <si>
    <t xml:space="preserve">số 1 kiến hưng hà đông </t>
  </si>
  <si>
    <t>brg11161</t>
  </si>
  <si>
    <t xml:space="preserve">tòa nhà lexington , 249 thụy khê , tây hồ </t>
  </si>
  <si>
    <t>kl00187</t>
  </si>
  <si>
    <t xml:space="preserve">số 9 tu hoàng , nam từ liêm ( ngã 4 nhổn ) </t>
  </si>
  <si>
    <t>kl00186</t>
  </si>
  <si>
    <t xml:space="preserve">chưng cư new city - lai xá , kim chung , hoài đức </t>
  </si>
  <si>
    <t>green005</t>
  </si>
  <si>
    <t xml:space="preserve">tòa sa3 , vinhomes smart city , nam từ liêm </t>
  </si>
  <si>
    <t>green004</t>
  </si>
  <si>
    <t xml:space="preserve">khu pavilion tòa p4 , vinhomes ocaen park , gia lâm </t>
  </si>
  <si>
    <t>green003</t>
  </si>
  <si>
    <t xml:space="preserve">khu vip ruby tòa r102 , vinhomes ocean park , gia lâm </t>
  </si>
  <si>
    <t>green002</t>
  </si>
  <si>
    <t xml:space="preserve">tòa chelsea residences , 48 trần kim xuyến , yên hòa , cầu giấy </t>
  </si>
  <si>
    <t>green001</t>
  </si>
  <si>
    <t>183 hoàng mai , phường hoàng văn thụ , hoàng mai</t>
  </si>
  <si>
    <t xml:space="preserve">win2aon </t>
  </si>
  <si>
    <t xml:space="preserve">số nhà 297 cụm 2 , xã thọ xuân , đan phượng , hn </t>
  </si>
  <si>
    <t>kl00183</t>
  </si>
  <si>
    <t xml:space="preserve">đức thành khu đô thị tân tây đô đan phượng </t>
  </si>
  <si>
    <t>win2arx</t>
  </si>
  <si>
    <t xml:space="preserve">thôn ngoại , xã tam thuấn , phúc thọ </t>
  </si>
  <si>
    <t>win2aon</t>
  </si>
  <si>
    <t>ptmart0010</t>
  </si>
  <si>
    <t>sảnh G2 số 2 kim Giang , phường kim giang , thanh xuân</t>
  </si>
  <si>
    <t>win2arg</t>
  </si>
  <si>
    <t xml:space="preserve">507 phố thụy khuê , tổ 25b , phường bưởi , tây hồ </t>
  </si>
  <si>
    <t>win2aqu</t>
  </si>
  <si>
    <t xml:space="preserve">dược hạ , tiên dược , sóc sơn </t>
  </si>
  <si>
    <t>win2are</t>
  </si>
  <si>
    <t xml:space="preserve">thôn 7  xã ba trại huyện ba vì , hà nội </t>
  </si>
  <si>
    <t>win2ari</t>
  </si>
  <si>
    <t xml:space="preserve">thôn vĩnh ninh , xx tri thủy , huyện phú xuyên </t>
  </si>
  <si>
    <t>easymarte07</t>
  </si>
  <si>
    <t xml:space="preserve">số 1sh15 , tòa s2.s3 khu đô thị mới vinhomes smartcity , p.tây mỗ , nam từ liêm </t>
  </si>
  <si>
    <t>win2arh</t>
  </si>
  <si>
    <t xml:space="preserve">số 20  phố cầu bây , phường phúc lợi , long biên </t>
  </si>
  <si>
    <t>win2ars</t>
  </si>
  <si>
    <t xml:space="preserve">thôn hàn , xã sơn đồng , huyện hoài đức </t>
  </si>
  <si>
    <t>win2aqx</t>
  </si>
  <si>
    <t xml:space="preserve">thôn bạch trạch , xã hòa thạch , huyện quốc oai </t>
  </si>
  <si>
    <t>win2aqv</t>
  </si>
  <si>
    <t xml:space="preserve">tm01-29 , tầng 1 , tòa nhà số w1  và w2 tại lô đất hh , đường phạm hùng , nam từ liêm </t>
  </si>
  <si>
    <t>ck-hn2268</t>
  </si>
  <si>
    <t>36+38 hàng buồm , hoàn kiếm</t>
  </si>
  <si>
    <t>win2arp</t>
  </si>
  <si>
    <t xml:space="preserve">176-178 thôn vân hòa , xã vân tảo , huyện thường tín </t>
  </si>
  <si>
    <t>win2am9</t>
  </si>
  <si>
    <t xml:space="preserve">tầng 1 , tòa nhà ct2b khu nhà ở casb bộ quốc hội , ô đất ct2 kđt mới xuân phương , p.xuân phương , nam từ liêm </t>
  </si>
  <si>
    <t>gs25-hn007</t>
  </si>
  <si>
    <t xml:space="preserve">169 nguyễn ngọc vũ , cầu giấy </t>
  </si>
  <si>
    <t>win2aql</t>
  </si>
  <si>
    <t xml:space="preserve">số nhà 108 đường 16 , thôn xuân dương , xã kim lũ , sóc sơn </t>
  </si>
  <si>
    <t>win2asa</t>
  </si>
  <si>
    <t xml:space="preserve">số 108-110 đường làng hương , thôn 2 , xã hương ngải , huyện thạch thất </t>
  </si>
  <si>
    <t>win2asv</t>
  </si>
  <si>
    <t xml:space="preserve">thôn 2 , xã yên bình , huyện thạch thất </t>
  </si>
  <si>
    <t>win2aro</t>
  </si>
  <si>
    <t xml:space="preserve">số 24 đường tiền phong , thôn đồng phú , xã dương liễu , hoài đức </t>
  </si>
  <si>
    <t>win2atq</t>
  </si>
  <si>
    <t xml:space="preserve">số 81 thôn cốc thôn , xã cam thượng , huyện ba vì </t>
  </si>
  <si>
    <t>win2ata</t>
  </si>
  <si>
    <t xml:space="preserve">thôn mai trang , xã minh tân , huyện phú xuyên </t>
  </si>
  <si>
    <t>win2atl</t>
  </si>
  <si>
    <t xml:space="preserve">202 đại nghĩa , thị trấn đại nghĩa , huyện ,mỹ đức </t>
  </si>
  <si>
    <t>win2ard</t>
  </si>
  <si>
    <t>kiot c2.15 sảnh b tòa nhà c2 thuộc dự án khu nhà ở xã hội ecohome 2 bắc từ liêm</t>
  </si>
  <si>
    <t>tmart03015</t>
  </si>
  <si>
    <t xml:space="preserve">25 ql 2A , xã phú minh , sóc sơn </t>
  </si>
  <si>
    <t>win2atm</t>
  </si>
  <si>
    <t xml:space="preserve">số 176 phố nghệ , thôn khôn thôn , xã minh cường , phú xuyên </t>
  </si>
  <si>
    <t>ck-hn2275</t>
  </si>
  <si>
    <t xml:space="preserve">số nhà 33 , phố pháo đài láng , láng thượng , đống đa </t>
  </si>
  <si>
    <t>ck-hn2276</t>
  </si>
  <si>
    <t xml:space="preserve">số 1 ngõ 41 , phố nguyễn chí thanh , phường ngọc khánh , quận ba đình </t>
  </si>
  <si>
    <t>ttmfarms1.0101.s19</t>
  </si>
  <si>
    <t xml:space="preserve">shophous s1.0101.s19 vinhome ocean park , đa tốn , gia lâm </t>
  </si>
  <si>
    <t>win2atx</t>
  </si>
  <si>
    <t xml:space="preserve">xóm 5 , thôn hoành , xã đồng tâm , mỹ đức , hà nội </t>
  </si>
  <si>
    <t>win2auc</t>
  </si>
  <si>
    <t xml:space="preserve">đường cẩm lĩnh , thôn đông phượng , xã cẩm lĩnh , huyện ba vì </t>
  </si>
  <si>
    <t>win2ast</t>
  </si>
  <si>
    <t xml:space="preserve">thôn 3 , xã thạch đà , huyện mê linh </t>
  </si>
  <si>
    <t>huyhung001</t>
  </si>
  <si>
    <t xml:space="preserve">105 phố mới , phường đông ngàn , thành phố từ sơn , bắc ninh </t>
  </si>
  <si>
    <t>huyhung002</t>
  </si>
  <si>
    <t xml:space="preserve">siêu thị huy hùng , khu đô thị thị trấn chờ , yên phong - bắc ninh </t>
  </si>
  <si>
    <t>win2asz</t>
  </si>
  <si>
    <t xml:space="preserve">số 100 thôn my hạ , xã thanh mai , huyện thanh oai </t>
  </si>
  <si>
    <t>unit0014</t>
  </si>
  <si>
    <t>WIN2ARY</t>
  </si>
  <si>
    <t xml:space="preserve">số 18 ngõ 66 dịch vọng hậu , tổ 27 phường dịch vọng , cầu giấy </t>
  </si>
  <si>
    <t>win2aum</t>
  </si>
  <si>
    <t xml:space="preserve">thôn trung hà , xã thái hòa , huyện ba vì </t>
  </si>
  <si>
    <t>win2auh</t>
  </si>
  <si>
    <t xml:space="preserve">thôn bái ngoại , xã liệp nghĩa , huyện quốc oai , </t>
  </si>
  <si>
    <t>win2apy</t>
  </si>
  <si>
    <t xml:space="preserve">số 30 tiền huân , phường viên sơn , thị xã sơn tây </t>
  </si>
  <si>
    <t>win2asu</t>
  </si>
  <si>
    <t xml:space="preserve">80 đường đa lộc , xã kim chung , đông anh , hà nội </t>
  </si>
  <si>
    <t>win2ats</t>
  </si>
  <si>
    <t xml:space="preserve">thôn phú hữu 2 , xã phú nghĩa , chương mỹ </t>
  </si>
  <si>
    <t>gs25-hn008</t>
  </si>
  <si>
    <t xml:space="preserve">34 nguyến hữu huân , hoàn kiếm </t>
  </si>
  <si>
    <t>gs25-hn009</t>
  </si>
  <si>
    <t xml:space="preserve">53 phố triều khúc , phường thanh xuân bắc , thanh xuân </t>
  </si>
  <si>
    <t>gs25-hn010</t>
  </si>
  <si>
    <t xml:space="preserve">158 nguyễn sơn , phường bồ đề , long biên </t>
  </si>
  <si>
    <t>gs25-hn013</t>
  </si>
  <si>
    <t xml:space="preserve">số 4-6 ngõ 36 phố duy tân , phường cầu giấy </t>
  </si>
  <si>
    <t>gs25-hn011</t>
  </si>
  <si>
    <t xml:space="preserve">lk56 , khu nhà ở bắc hà , nguyễn văn lộc , mộ lao , hà đông </t>
  </si>
  <si>
    <t>gs25-hn012</t>
  </si>
  <si>
    <t xml:space="preserve">229 tây sơn , phường ngã tư sở , quận đống đa </t>
  </si>
  <si>
    <t>kl00188</t>
  </si>
  <si>
    <t xml:space="preserve">tòa h2.02 ocean park , trâu quỳ , gia lâm </t>
  </si>
  <si>
    <t>win2aue</t>
  </si>
  <si>
    <t xml:space="preserve">số 72 đường bãi thụy , xã đồng tháp , huyện đan phượng </t>
  </si>
  <si>
    <t>win2auy</t>
  </si>
  <si>
    <t>số 60 thu thuận , thôn thu quế , xã song phượng , huyện đan phượng</t>
  </si>
  <si>
    <t>win2ass</t>
  </si>
  <si>
    <t xml:space="preserve">số 128 thôn 7 , xã ngọc tảo , huyện phúc thọ </t>
  </si>
  <si>
    <t xml:space="preserve">số nhà 98 , thôn 1 , xã phụng thượng , huyện phúc thọ </t>
  </si>
  <si>
    <t>win2aqo</t>
  </si>
  <si>
    <t xml:space="preserve">tầng 1 , trung tâm thương mại nhà CT4AB , dự án khu nhà ở xa la , hà đông </t>
  </si>
  <si>
    <t>win2atv</t>
  </si>
  <si>
    <t xml:space="preserve">chợ cầu , thôn trung tiến , xã thụy hương , huyện chương mỹ </t>
  </si>
  <si>
    <t>win2avu</t>
  </si>
  <si>
    <t xml:space="preserve">thôn đồi miễu , xã nam phương  tiến , huyện chương mỹ </t>
  </si>
  <si>
    <t>win2arb</t>
  </si>
  <si>
    <t xml:space="preserve">tầng 1 , tòa nhà ct1 , chung cư hado parkise m số 87 khúc thừa dụ , cầu giấy </t>
  </si>
  <si>
    <t>win2arz</t>
  </si>
  <si>
    <t xml:space="preserve">số nhà 98 , thôn 11 , xã phụng thượng , huyện phúc thọ </t>
  </si>
  <si>
    <t>win2aru</t>
  </si>
  <si>
    <t xml:space="preserve">tòa z38.1(i2 imperia smart city ) lô đất f4 -ch04 , đô thị mới tây mỗ , đại mỗ , nam từ liêm </t>
  </si>
  <si>
    <t>win2auf</t>
  </si>
  <si>
    <t xml:space="preserve">số 7 phố cầu am , tổ dân phố chiến thắng  , phường vạn phúc , quận hà đông </t>
  </si>
  <si>
    <t>win2awk</t>
  </si>
  <si>
    <t xml:space="preserve">thôn ngự tiền , thanh lâm , mê linh </t>
  </si>
  <si>
    <t>win2awa</t>
  </si>
  <si>
    <t xml:space="preserve">số 19 , đội 6 thôn trát cầu , xã tiền phong , huyện thường tín </t>
  </si>
  <si>
    <t>kmarket0030</t>
  </si>
  <si>
    <t xml:space="preserve">sh24 , tòa nhà ẽ -ct2 dự án  emerald , thôn đình , nam từ liêm </t>
  </si>
  <si>
    <t>ck-hn2274</t>
  </si>
  <si>
    <t xml:space="preserve">cửa hàng số 01SH08A , tòa S2.03-Z34.1 dự án đô thị mới tây mỗ , nam từ liêm </t>
  </si>
  <si>
    <t>win2awy</t>
  </si>
  <si>
    <t xml:space="preserve">45 hiệu chân , xã tân hưng , huyện sóc sơn </t>
  </si>
  <si>
    <t>win2awz</t>
  </si>
  <si>
    <t xml:space="preserve">thôn tráng việt , xã tráng việt , huyện mê linh </t>
  </si>
  <si>
    <t>ck-hp6018</t>
  </si>
  <si>
    <t xml:space="preserve">số 183 phố văn cao , phường đằng giang , ngô quyền , hải phòng </t>
  </si>
  <si>
    <t>viety0003</t>
  </si>
  <si>
    <t xml:space="preserve">sp3B Hải Âu 9 , vinhomes ocean park 1 đa tốn , gia lâm </t>
  </si>
  <si>
    <t>7eleven-3004</t>
  </si>
  <si>
    <t xml:space="preserve">số 5 phố bà triệu  , phường tràng tiền , quận hoàn kiếm </t>
  </si>
  <si>
    <t>7eleven-3002</t>
  </si>
  <si>
    <t xml:space="preserve">shophouse tm03 , tầng 1 , tòa ttc tower , 19 duy tân , phường dịch vọng , cầu giấy , hà nội </t>
  </si>
  <si>
    <t>22awx</t>
  </si>
  <si>
    <t xml:space="preserve">thôn thọ lão , xã tiến thịnh , huyện mê linh </t>
  </si>
  <si>
    <t>tmart03016</t>
  </si>
  <si>
    <t xml:space="preserve">60 vũ xuấn thiều , long biên </t>
  </si>
  <si>
    <t>brg11221</t>
  </si>
  <si>
    <t xml:space="preserve">109 tân mai , phường tân mai , quận hoàng mai </t>
  </si>
  <si>
    <t>gs25-hn017</t>
  </si>
  <si>
    <t xml:space="preserve">13A phố ngũ xá , p.trúc bạch , q.ba đình </t>
  </si>
  <si>
    <t>win2aus</t>
  </si>
  <si>
    <t xml:space="preserve">xóm chùa , thôn hạ hòa , xã hưng đạo , huyện quốc oai , thành phố hà nội </t>
  </si>
  <si>
    <t>win2awf</t>
  </si>
  <si>
    <t xml:space="preserve">thôn đại đồng độ lân , xã tuyết nghĩa , huyện quốc oai </t>
  </si>
  <si>
    <t>kl00189</t>
  </si>
  <si>
    <t xml:space="preserve">lô 8 đường lê hồng phong , đông khê , ngô quyền , hải phòng </t>
  </si>
  <si>
    <t>gs25-hn014</t>
  </si>
  <si>
    <t xml:space="preserve">tòa park 11 vinhomes time city park hill , số 25 lĩnh nam , p.mai động , q hoàng mai </t>
  </si>
  <si>
    <t>gs25-hn015</t>
  </si>
  <si>
    <t xml:space="preserve">tòa park 1 vinhomes times city park hill , 25 lĩnh nam , pmai động , hoàng mai </t>
  </si>
  <si>
    <t>gs25-hn016</t>
  </si>
  <si>
    <t xml:space="preserve">2 ba la , phường phú lãm , hà đông </t>
  </si>
  <si>
    <t>ck-hn2278</t>
  </si>
  <si>
    <t xml:space="preserve">141 phố hàng bông , hoàn kiếm </t>
  </si>
  <si>
    <t>ck-hn2279</t>
  </si>
  <si>
    <t xml:space="preserve">42b lý thường kiệt , hoàn kiếm </t>
  </si>
  <si>
    <t>win2axk</t>
  </si>
  <si>
    <t xml:space="preserve">75-77 , đội 5 , thôn đoài , xã xuy xá , huyện mỹ đức </t>
  </si>
  <si>
    <t>win2axm</t>
  </si>
  <si>
    <t xml:space="preserve">thôn đồi dùng , xã an phú , huyện mỹ đức </t>
  </si>
  <si>
    <t>win2axc</t>
  </si>
  <si>
    <t xml:space="preserve">gian hàng thương mại tầng 1 k2 -gtm03 , nhà cc hh5 dự án khai sơn city , q.long biên </t>
  </si>
  <si>
    <t>siba0018</t>
  </si>
  <si>
    <t xml:space="preserve">s007- tòa mulberry , tt01a-1 khu nhà ở thấp tầng , KDt Mỗ lao , Hà đông </t>
  </si>
  <si>
    <t>win2azp</t>
  </si>
  <si>
    <t xml:space="preserve">số 155 phố vương thừa vũ , phường khương trung , q.thanh xuân </t>
  </si>
  <si>
    <t>easymarte08</t>
  </si>
  <si>
    <t>tòa s2.05khu đô thị mới  vinhomes smarcity  , p.tây mỗ , nam từ liêm</t>
  </si>
  <si>
    <t>kl00190</t>
  </si>
  <si>
    <t xml:space="preserve">tòa H3.03 Ocean pẩk , trâu quỳ , gia lâm </t>
  </si>
  <si>
    <t>brg11241</t>
  </si>
  <si>
    <t xml:space="preserve">toaf nhà t9 times city , số 458 minh khai , p. Vĩnh tuy , hai bà trưng </t>
  </si>
  <si>
    <t>win2ayc</t>
  </si>
  <si>
    <t xml:space="preserve">số 40 hào nam , phường ô chợ dừa , đống đa </t>
  </si>
  <si>
    <t>kl00192</t>
  </si>
  <si>
    <t xml:space="preserve">số nhà 28 ngách 46 ngõ 1 bùi xương trạch , thanh xuân </t>
  </si>
  <si>
    <t>readymart003</t>
  </si>
  <si>
    <t>readymart002</t>
  </si>
  <si>
    <t xml:space="preserve">lô1.03A tầng 1 tòa nhà geleximco southem star , 897 đường giải phóng , phường giáp bát </t>
  </si>
  <si>
    <t>win2atc</t>
  </si>
  <si>
    <t xml:space="preserve">số 25, thôn cốc thượng , xã hoàng diệu , huyện chương mỹ </t>
  </si>
  <si>
    <t>win2atu</t>
  </si>
  <si>
    <t xml:space="preserve">nhà dịc vụ SH0112, tầng 1 , park 11 , KDT Vin homes times , hai baf trưng </t>
  </si>
  <si>
    <t>gs25-hn018</t>
  </si>
  <si>
    <t>tòa park 3 vinhomes times city park hill , số 25 lĩnh lam , p.mai động , q. Hoàng mai</t>
  </si>
  <si>
    <t>kl00193</t>
  </si>
  <si>
    <t xml:space="preserve">876 bạch đằng , hai bà trưng , hà nội </t>
  </si>
  <si>
    <t>gs25-hn019</t>
  </si>
  <si>
    <t xml:space="preserve">81 phố khương thượng , phường trung liệt , đống đa </t>
  </si>
  <si>
    <t>7eleven</t>
  </si>
  <si>
    <t xml:space="preserve">19 duy tân , phường dịch vọng hậu , quận cầu giấy , hà nội </t>
  </si>
  <si>
    <t>win2amg</t>
  </si>
  <si>
    <t xml:space="preserve">104-106 phùng hưng , phường phúc la , quận hà đông </t>
  </si>
  <si>
    <t>win2azt</t>
  </si>
  <si>
    <t xml:space="preserve">thôn đông cao , xã tràng việt , huyện mê linh </t>
  </si>
  <si>
    <t>win2azu</t>
  </si>
  <si>
    <t xml:space="preserve">số 22 phố chợ đông bài , xã mai đình , sóc sơn </t>
  </si>
  <si>
    <t>kl00195</t>
  </si>
  <si>
    <t xml:space="preserve">tòa s1.01 vinhomes ocean park , đa tốn , gia lâm </t>
  </si>
  <si>
    <t>readymart005</t>
  </si>
  <si>
    <t xml:space="preserve">cs1- tòa c kim văn kim lũ , hoàng mai </t>
  </si>
  <si>
    <t>kl00194</t>
  </si>
  <si>
    <t xml:space="preserve">siêu thị fami mart , tòa s vinhome smart tây mỗ , nam từ liêm </t>
  </si>
  <si>
    <t xml:space="preserve">số 30 thôn thượng hồng , xã văn bình , huyện thường tín </t>
  </si>
  <si>
    <t>kl00196</t>
  </si>
  <si>
    <t xml:space="preserve">444 hoàng hoa thám , ba đình , hà nội </t>
  </si>
  <si>
    <t>readymart004</t>
  </si>
  <si>
    <t>win2azx</t>
  </si>
  <si>
    <t xml:space="preserve">thôn văn mỹ , xã hoàng văn thụ , huyện chương mỹ </t>
  </si>
  <si>
    <t>win2axl</t>
  </si>
  <si>
    <t xml:space="preserve">thôn thượng , xã phùng xá , huyện mỹ đức </t>
  </si>
  <si>
    <t>win2ayt</t>
  </si>
  <si>
    <t xml:space="preserve">căn 1s28 &amp; 1s14 , tòa nhà p3 (u32 ) huyện gia laam </t>
  </si>
  <si>
    <t>win2b13</t>
  </si>
  <si>
    <t xml:space="preserve">số 36a ngõ 670 đường hà huy tập , thị trấn yên viên , huyện gia lâm </t>
  </si>
  <si>
    <t>ck-hn2280</t>
  </si>
  <si>
    <t xml:space="preserve">35/m2 khu đô thị yên hòa , phường yên hòa , cầu giấy </t>
  </si>
  <si>
    <t>WIN2AXT</t>
  </si>
  <si>
    <t xml:space="preserve">THÔN HOÀNG KIM , xã hoàng kim , huyện mê linh </t>
  </si>
  <si>
    <t>win2axx</t>
  </si>
  <si>
    <t xml:space="preserve">thôn bồng mạc , xã liên mạc , huyện mê linh </t>
  </si>
  <si>
    <t>win2b14</t>
  </si>
  <si>
    <t xml:space="preserve">thôn đoài , xã phú minh , sóc sơn </t>
  </si>
  <si>
    <t>win2b08</t>
  </si>
  <si>
    <t xml:space="preserve">số 100 -102 thôn lực canh , xã xuân canh , huyện đông anh , hà nội </t>
  </si>
  <si>
    <t>win2awl</t>
  </si>
  <si>
    <t xml:space="preserve">1s18-1s25 tòa sa5 , ô đất số f3 -ch02-2 vinhomes smart city , phường tây mỗ , nam từ liêm </t>
  </si>
  <si>
    <t>gs25-hn020</t>
  </si>
  <si>
    <t xml:space="preserve">flc complex , số 36 đường phạm hùng , phường mỹ đình 2 , nam từ liêm </t>
  </si>
  <si>
    <t>WIN2B51</t>
  </si>
  <si>
    <t xml:space="preserve">SỐ 9 trần kim xuyến , phường yên hòa , quận cầu giấy </t>
  </si>
  <si>
    <t>7eleven1</t>
  </si>
  <si>
    <t xml:space="preserve">số 52 lò sũ , phường lý thái tổ , quận hoàn kiếm </t>
  </si>
  <si>
    <t>win2b22</t>
  </si>
  <si>
    <t xml:space="preserve">số 200-202 phố định công thượng , phường định công , hoàng mai </t>
  </si>
  <si>
    <t>win2b07</t>
  </si>
  <si>
    <t xml:space="preserve">thôn yên thị , xã tiến thịnh , huyện mê linh </t>
  </si>
  <si>
    <t>dalatfarm013</t>
  </si>
  <si>
    <t xml:space="preserve">s2.16 vinhomes oean pẩk , đa tốn , gia lâm </t>
  </si>
  <si>
    <t>brg12801</t>
  </si>
  <si>
    <t xml:space="preserve">brg khu d,cư số 8 , đường 353 , p.ngọc xuyên , q. Đồ sơn , hải phòng </t>
  </si>
  <si>
    <t>win2b09</t>
  </si>
  <si>
    <t xml:space="preserve">thừa đất số 130(2) , tở bản đồ số 23 , thôn mạnh tân , huyện đông anh </t>
  </si>
  <si>
    <t>gs25-hn022</t>
  </si>
  <si>
    <t xml:space="preserve">v9 -A01 khu đô thị Mới An Hưng , phường La khê , Quận HÀ đông </t>
  </si>
  <si>
    <t>gs25-hn021</t>
  </si>
  <si>
    <t xml:space="preserve">v1-dv.07 khu đô thị mới an hưng , phường la khê , hà đông </t>
  </si>
  <si>
    <t>eb154</t>
  </si>
  <si>
    <t xml:space="preserve">trung tâm thương mại go hưng yên , thửa đất số 113 , tờ bản đồ số 49 , tô hiệu , hiến nam , hưng yên </t>
  </si>
  <si>
    <t>readymart001</t>
  </si>
  <si>
    <t>readymart006</t>
  </si>
  <si>
    <t>ttmfarmm2</t>
  </si>
  <si>
    <t xml:space="preserve">sảnh M2 , căn TMDV 16 , vinhome ocean park , đã tốn , gia lâm </t>
  </si>
  <si>
    <t>7eleven1-3004</t>
  </si>
  <si>
    <t>win2auk</t>
  </si>
  <si>
    <t>số 35 thôn nhân hiền , xã hiền giang , huyện thường tín</t>
  </si>
  <si>
    <t>CK-HN2281</t>
  </si>
  <si>
    <t xml:space="preserve">số 16 phố hàng mắm , phường lsy thái tổ , quận hoàn kiếm , hà nội </t>
  </si>
  <si>
    <t>win2b36</t>
  </si>
  <si>
    <t xml:space="preserve">thôn bảo tháp , xã kim hoa , huyện mê linh , hn </t>
  </si>
  <si>
    <t>win2b42</t>
  </si>
  <si>
    <t xml:space="preserve">số 51 , đường quang trung , thôn kim lũ , xã long thượng , hà nội </t>
  </si>
  <si>
    <t>win2b52</t>
  </si>
  <si>
    <t xml:space="preserve">xóm 5 , thôn liệp mai , xã ngọc liệp , huyện quốc oai , hà nội </t>
  </si>
  <si>
    <t>ptmart0011</t>
  </si>
  <si>
    <t xml:space="preserve">tầng 1 , tòa nhà phú thịnh green park , trung tâm hành chính quận hà đông </t>
  </si>
  <si>
    <t>gs25-hn025</t>
  </si>
  <si>
    <t xml:space="preserve">vinhomes symphony , lô đất g4 -HH16 , phường phúc lợi , long biên </t>
  </si>
  <si>
    <t>win2b24</t>
  </si>
  <si>
    <t xml:space="preserve">gian hàng tm số 1s06 tòa u39.1(gs1) , lô đất f3 -ch 01 , q.nam từ liêm </t>
  </si>
  <si>
    <t>gs25-hn023</t>
  </si>
  <si>
    <t xml:space="preserve">tầng 1-2 , TT7 -1 phố văn khhe , khu đô thị mới văn phú , phường phú la , quận hà đông </t>
  </si>
  <si>
    <t>gs25-hn024</t>
  </si>
  <si>
    <t xml:space="preserve">107 phố ngụy như kpn tum , phường nhân chính , quận thanh xuân </t>
  </si>
  <si>
    <t>gs25-hn026</t>
  </si>
  <si>
    <t xml:space="preserve">tầng 1-2 , số 63 phố thành trung , xã gia lâm , hà nội </t>
  </si>
  <si>
    <t>viety0004</t>
  </si>
  <si>
    <t xml:space="preserve">Sp02 Hải Âu 11 , vinhomes ocean park 1 , đa tốn , gia lâm , hà nội </t>
  </si>
  <si>
    <t>gs25-hn030</t>
  </si>
  <si>
    <t xml:space="preserve">59 phố chùa láng , phường láng thượng , quận đống đa , hà nội </t>
  </si>
  <si>
    <t>win2aww</t>
  </si>
  <si>
    <t>thôn ngô dạo , xã tân hưng , huyện sóc sơn</t>
  </si>
  <si>
    <t>gs25-hn029</t>
  </si>
  <si>
    <t xml:space="preserve">ô số t1a, t1b khu tập thể tạp chí cộng sản , tổ dân phố số 8 , phường đại mỗ , hà nội </t>
  </si>
  <si>
    <t>gs25-hn027</t>
  </si>
  <si>
    <t xml:space="preserve">tòa nhà ct1 , khu chưng cư ngô thị nhậm , hà cầu , hà đông </t>
  </si>
  <si>
    <t>gs25-hn028</t>
  </si>
  <si>
    <t xml:space="preserve">33 đường mạc thái tổ , phường yên hòa , cầu giấy </t>
  </si>
  <si>
    <t>kl00197</t>
  </si>
  <si>
    <t xml:space="preserve">h1.18 masteri  waterfont ocean park , gia lâm </t>
  </si>
  <si>
    <t>NHẬP XUẤT KHO THÁNG 08-2025</t>
  </si>
  <si>
    <t>STT</t>
  </si>
  <si>
    <t>TÊN SẢN PHẨM</t>
  </si>
  <si>
    <t>TỒN T
07-2025</t>
  </si>
  <si>
    <t>NHẬP KHO THÁNG 08</t>
  </si>
  <si>
    <t>TỒN KHO</t>
  </si>
  <si>
    <t>XUẤT KHO THÁNG 08</t>
  </si>
  <si>
    <t>Hàng
mẫu</t>
  </si>
  <si>
    <t>XHSC</t>
  </si>
  <si>
    <t>HÀNG
ĐỔI</t>
  </si>
  <si>
    <t>TỒN CUỐI</t>
  </si>
  <si>
    <t>GTNH500</t>
  </si>
  <si>
    <t>Giò tai nấm hương 500g</t>
  </si>
  <si>
    <t>#REF!</t>
  </si>
  <si>
    <t>GL500KT</t>
  </si>
  <si>
    <t>Giò lụa 500g</t>
  </si>
  <si>
    <t>GHK300</t>
  </si>
  <si>
    <t>Gà Hun cỏ 300g</t>
  </si>
  <si>
    <t>GLG250 KM</t>
  </si>
  <si>
    <t xml:space="preserve">Giò lụa cây 250g KM </t>
  </si>
  <si>
    <t>CGM100</t>
  </si>
  <si>
    <t>Chân Giò 100g</t>
  </si>
  <si>
    <t>GHXD500</t>
  </si>
  <si>
    <t>Gà Hấp xì dầu 500g</t>
  </si>
  <si>
    <t>GM500</t>
  </si>
  <si>
    <t>Gà 500</t>
  </si>
  <si>
    <t>GSG250 KM</t>
  </si>
  <si>
    <t>Giò lụa 150g km</t>
  </si>
  <si>
    <t>CGM300</t>
  </si>
  <si>
    <t>Chân Giò 300</t>
  </si>
  <si>
    <t>CGM500</t>
  </si>
  <si>
    <t>Chân Giò 500</t>
  </si>
  <si>
    <t>BBM200</t>
  </si>
  <si>
    <t>Bắp bò 200</t>
  </si>
  <si>
    <t>BBM300</t>
  </si>
  <si>
    <t>Bắp bò 300</t>
  </si>
  <si>
    <t>BBM500</t>
  </si>
  <si>
    <t>Bắp Bò 500</t>
  </si>
  <si>
    <t>TH200</t>
  </si>
  <si>
    <t>Tai 200</t>
  </si>
  <si>
    <t>TH400</t>
  </si>
  <si>
    <t>Tai 400</t>
  </si>
  <si>
    <t>GTLX250</t>
  </si>
  <si>
    <t>Giò tai Lưỡi 250</t>
  </si>
  <si>
    <t>MNH250</t>
  </si>
  <si>
    <t>Mộc nấm Hương 250</t>
  </si>
  <si>
    <t>CC300</t>
  </si>
  <si>
    <t>Chả cốm</t>
  </si>
  <si>
    <t>GSG250</t>
  </si>
  <si>
    <t>Giò sụn gà 250g</t>
  </si>
  <si>
    <t>GBOX45G</t>
  </si>
  <si>
    <t>Giò bì ớt xiêm 45G</t>
  </si>
  <si>
    <t>CN300</t>
  </si>
  <si>
    <t>Chả nướng</t>
  </si>
  <si>
    <t>GL250</t>
  </si>
  <si>
    <t>Giò lụa cây 250g</t>
  </si>
  <si>
    <t>GSG45G</t>
  </si>
  <si>
    <t>Giò sụn gà 45g</t>
  </si>
  <si>
    <t>GHC500</t>
  </si>
  <si>
    <t>Gà hun cỏ xạ hương 500g</t>
  </si>
  <si>
    <t>BGHM450</t>
  </si>
  <si>
    <t>Chân giò Tayaki 450g</t>
  </si>
  <si>
    <t>CGXT250G</t>
  </si>
  <si>
    <t>Chân gà xả tắc 250g</t>
  </si>
  <si>
    <t>THST250G</t>
  </si>
  <si>
    <t>Tai heo sốt thái 250g</t>
  </si>
  <si>
    <t>MNH500G</t>
  </si>
  <si>
    <t>Mộc nấm Hương 500g</t>
  </si>
  <si>
    <t>CGXT150G</t>
  </si>
  <si>
    <t>Chân gà xả tắc 150g</t>
  </si>
  <si>
    <t>THST150G</t>
  </si>
  <si>
    <t>Tai heo sốt thái 150g</t>
  </si>
  <si>
    <t>CGTT150G</t>
  </si>
  <si>
    <t>Chân gà thả thính 150g</t>
  </si>
  <si>
    <t>CGTT250G</t>
  </si>
  <si>
    <t>Chân gà thả thính 250g</t>
  </si>
  <si>
    <t>Cường KD CK 1.422.000đ ngày 3/7/2023</t>
  </si>
  <si>
    <t>CÔNG TY TNHH MTV THƯƠNG MẠI &amp; DỊCH VỤ NGỌC THƠM</t>
  </si>
  <si>
    <t>Ngày</t>
  </si>
  <si>
    <t>SAP</t>
  </si>
  <si>
    <t xml:space="preserve">Mã </t>
  </si>
  <si>
    <t>Địa Chỉ Giao Hàng</t>
  </si>
  <si>
    <t>PO</t>
  </si>
  <si>
    <t xml:space="preserve">giò tai nấm hương
500g </t>
  </si>
  <si>
    <t xml:space="preserve">giò lụa
500g </t>
  </si>
  <si>
    <t>Gà
hun khói 300</t>
  </si>
  <si>
    <t>Chân giò 100g</t>
  </si>
  <si>
    <t>LỤA 250G KM</t>
  </si>
  <si>
    <t>Gà xì dầu 500g</t>
  </si>
  <si>
    <t>Giò tai Lưỡi 200
KM
UBAN</t>
  </si>
  <si>
    <t>giò lụa 150g km</t>
  </si>
  <si>
    <t>Chân 300</t>
  </si>
  <si>
    <t>Tai 
200</t>
  </si>
  <si>
    <t>Tai 
400</t>
  </si>
  <si>
    <t>Mộc nấm Hương</t>
  </si>
  <si>
    <t>Giò tai Lưỡi 250 KM</t>
  </si>
  <si>
    <t>giò bì ớt xiêm 45g</t>
  </si>
  <si>
    <t>Giò lụa 250g</t>
  </si>
  <si>
    <t>Giò sụn 45G</t>
  </si>
  <si>
    <t>chân gà xả tắc 250g</t>
  </si>
  <si>
    <t>tai heo sốt thái 250g</t>
  </si>
  <si>
    <t xml:space="preserve">KHÁNH HỒNG -TÌNH XANH -KHÁNH BÉO TÍM </t>
  </si>
  <si>
    <t>Ngày 01-08 ( 54 thùng)</t>
  </si>
  <si>
    <t>win-003</t>
  </si>
  <si>
    <t>win-007</t>
  </si>
  <si>
    <t>2ab5</t>
  </si>
  <si>
    <t>win-044</t>
  </si>
  <si>
    <t>2awp</t>
  </si>
  <si>
    <t>Đơn tay</t>
  </si>
  <si>
    <t>2anx</t>
  </si>
  <si>
    <t>win-006</t>
  </si>
  <si>
    <t>2aw7</t>
  </si>
  <si>
    <t>win-031</t>
  </si>
  <si>
    <t>win-065</t>
  </si>
  <si>
    <t>win-072</t>
  </si>
  <si>
    <t>win-035</t>
  </si>
  <si>
    <t>win-091</t>
  </si>
  <si>
    <t>win-020</t>
  </si>
  <si>
    <t>2acm</t>
  </si>
  <si>
    <t>2av5</t>
  </si>
  <si>
    <t>win-058</t>
  </si>
  <si>
    <t>win-004</t>
  </si>
  <si>
    <t>02/08/2025( 58 thùng)</t>
  </si>
  <si>
    <t>2ag5</t>
  </si>
  <si>
    <t>win-034</t>
  </si>
  <si>
    <t>2a28</t>
  </si>
  <si>
    <t>2ak2</t>
  </si>
  <si>
    <t>2au0</t>
  </si>
  <si>
    <t>2ao6</t>
  </si>
  <si>
    <t>2asf</t>
  </si>
  <si>
    <t>2az3</t>
  </si>
  <si>
    <t>2auv</t>
  </si>
  <si>
    <t>2aza</t>
  </si>
  <si>
    <t>2a24</t>
  </si>
  <si>
    <t>2afc</t>
  </si>
  <si>
    <t>2any</t>
  </si>
  <si>
    <t>2abc</t>
  </si>
  <si>
    <t>2ax0</t>
  </si>
  <si>
    <t>2afo</t>
  </si>
  <si>
    <t>2acg</t>
  </si>
  <si>
    <t>2ahu</t>
  </si>
  <si>
    <t>2a26</t>
  </si>
  <si>
    <t>2alp</t>
  </si>
  <si>
    <t>win-025</t>
  </si>
  <si>
    <t>win-056</t>
  </si>
  <si>
    <t>2awn</t>
  </si>
  <si>
    <t>win-001</t>
  </si>
  <si>
    <t>2apk</t>
  </si>
  <si>
    <t xml:space="preserve">04/08/2025 - 35 thùng </t>
  </si>
  <si>
    <t>2azw</t>
  </si>
  <si>
    <t>2b80</t>
  </si>
  <si>
    <t>2ahg</t>
  </si>
  <si>
    <t>2aup</t>
  </si>
  <si>
    <t>win-029</t>
  </si>
  <si>
    <t>win-052</t>
  </si>
  <si>
    <t>2ak0</t>
  </si>
  <si>
    <t>2a43</t>
  </si>
  <si>
    <t>2asr</t>
  </si>
  <si>
    <t>win-038</t>
  </si>
  <si>
    <t>win-049</t>
  </si>
  <si>
    <t>win-095</t>
  </si>
  <si>
    <t xml:space="preserve">05/08/2025-68 thùng </t>
  </si>
  <si>
    <t>2b31</t>
  </si>
  <si>
    <t>2aq7</t>
  </si>
  <si>
    <t>2b03</t>
  </si>
  <si>
    <t>2apz</t>
  </si>
  <si>
    <t>2ayd</t>
  </si>
  <si>
    <t>2b91</t>
  </si>
  <si>
    <t>2ay7</t>
  </si>
  <si>
    <t>2afe</t>
  </si>
  <si>
    <t>2a79</t>
  </si>
  <si>
    <t>win-094</t>
  </si>
  <si>
    <t>2aqk</t>
  </si>
  <si>
    <t>2amf</t>
  </si>
  <si>
    <t>2b34</t>
  </si>
  <si>
    <t>2aqq</t>
  </si>
  <si>
    <t>2art</t>
  </si>
  <si>
    <t>2ae4</t>
  </si>
  <si>
    <t>2av2</t>
  </si>
  <si>
    <t>2azm</t>
  </si>
  <si>
    <t>2ayy</t>
  </si>
  <si>
    <t>2az9</t>
  </si>
  <si>
    <t>2aho</t>
  </si>
  <si>
    <t>win-030</t>
  </si>
  <si>
    <t>win-059</t>
  </si>
  <si>
    <t>win-093</t>
  </si>
  <si>
    <t>2alk</t>
  </si>
  <si>
    <t>2ayz</t>
  </si>
  <si>
    <t>2afk</t>
  </si>
  <si>
    <t xml:space="preserve">06/08/2025-37 thùng </t>
  </si>
  <si>
    <t>2aul</t>
  </si>
  <si>
    <t>2aik</t>
  </si>
  <si>
    <t>2ao0</t>
  </si>
  <si>
    <t>2agt</t>
  </si>
  <si>
    <t>2B44</t>
  </si>
  <si>
    <t>2afj</t>
  </si>
  <si>
    <t>2afy</t>
  </si>
  <si>
    <t>2at9</t>
  </si>
  <si>
    <t>2am8</t>
  </si>
  <si>
    <t>2aac</t>
  </si>
  <si>
    <t>2ao8</t>
  </si>
  <si>
    <t>2a30</t>
  </si>
  <si>
    <t>2ag6</t>
  </si>
  <si>
    <t>2a14</t>
  </si>
  <si>
    <t>2ag8</t>
  </si>
  <si>
    <t>2au7</t>
  </si>
  <si>
    <t>2alc</t>
  </si>
  <si>
    <t>2b92</t>
  </si>
  <si>
    <t>2aaq</t>
  </si>
  <si>
    <t>2b69</t>
  </si>
  <si>
    <t>2bc3</t>
  </si>
  <si>
    <t xml:space="preserve">Đơn khai trương </t>
  </si>
  <si>
    <t>2aub</t>
  </si>
  <si>
    <t>2ai9</t>
  </si>
  <si>
    <t>2afq</t>
  </si>
  <si>
    <t>2aco</t>
  </si>
  <si>
    <t>2al1</t>
  </si>
  <si>
    <t>2b82</t>
  </si>
  <si>
    <t>2ba3</t>
  </si>
  <si>
    <t>2aix</t>
  </si>
  <si>
    <t>2ayw</t>
  </si>
  <si>
    <t>2axg</t>
  </si>
  <si>
    <t>2ao9</t>
  </si>
  <si>
    <t>2aih</t>
  </si>
  <si>
    <t>Tổng cộng  tháng 08</t>
  </si>
  <si>
    <t>Đơn giá</t>
  </si>
  <si>
    <t>Tổng tiền</t>
  </si>
  <si>
    <t>Số 
HĐ</t>
  </si>
  <si>
    <t xml:space="preserve">Chân giò 100g </t>
  </si>
  <si>
    <t>SỤN 250G KM</t>
  </si>
  <si>
    <t>Gà hun cỏ xạ hương
500g</t>
  </si>
  <si>
    <t>Chân giò Tayaky</t>
  </si>
  <si>
    <t>Mộc nấm Hương500g</t>
  </si>
  <si>
    <t>chân gà xả tắc 150g</t>
  </si>
  <si>
    <t>tai heo sốt thái 150g</t>
  </si>
  <si>
    <r>
      <rPr>
        <b/>
        <sz val="10"/>
        <color theme="1"/>
        <rFont val="Times New Roman"/>
      </rPr>
      <t xml:space="preserve">ghi chú
Quỳnh </t>
    </r>
    <r>
      <rPr>
        <b/>
        <sz val="10"/>
        <color rgb="FF800080"/>
        <rFont val="Times New Roman"/>
      </rPr>
      <t>tím</t>
    </r>
    <r>
      <rPr>
        <b/>
        <sz val="10"/>
        <color theme="1"/>
        <rFont val="Times New Roman"/>
      </rPr>
      <t xml:space="preserve"> - Giang  hồng+Chín </t>
    </r>
    <r>
      <rPr>
        <b/>
        <sz val="10"/>
        <color rgb="FF339966"/>
        <rFont val="Times New Roman"/>
      </rPr>
      <t>cốm</t>
    </r>
  </si>
  <si>
    <t>BÁN</t>
  </si>
  <si>
    <t>KM</t>
  </si>
  <si>
    <t>KL00174</t>
  </si>
  <si>
    <t>coopthanhhoa</t>
  </si>
  <si>
    <t>kl00117</t>
  </si>
  <si>
    <t>ck-hl4001</t>
  </si>
  <si>
    <t>Tổng cộng  tháng 8</t>
  </si>
  <si>
    <t>TỔNG DOANH SỐ TỈNH  THÁNG 8</t>
  </si>
  <si>
    <t>Tổng WIN Tỉnh T8</t>
  </si>
  <si>
    <t>Tổng CÔP+MEGA+BIC+K.LẺ Tỉnh T8</t>
  </si>
  <si>
    <t xml:space="preserve"> </t>
  </si>
  <si>
    <t>Quận</t>
  </si>
  <si>
    <t>Giò bì ớt xiêm 45g</t>
  </si>
  <si>
    <r>
      <rPr>
        <b/>
        <sz val="9"/>
        <color theme="1"/>
        <rFont val="Times New Roman"/>
      </rPr>
      <t xml:space="preserve">ghi chú
Quỳnh </t>
    </r>
    <r>
      <rPr>
        <b/>
        <sz val="9"/>
        <color rgb="FF800080"/>
        <rFont val="Times New Roman"/>
      </rPr>
      <t>tím</t>
    </r>
    <r>
      <rPr>
        <b/>
        <sz val="9"/>
        <color theme="1"/>
        <rFont val="Times New Roman"/>
      </rPr>
      <t xml:space="preserve"> - vũ  hồng+Chín </t>
    </r>
    <r>
      <rPr>
        <b/>
        <sz val="9"/>
        <color rgb="FF339966"/>
        <rFont val="Times New Roman"/>
      </rPr>
      <t xml:space="preserve">cốm+ </t>
    </r>
    <r>
      <rPr>
        <b/>
        <sz val="9"/>
        <color theme="1"/>
        <rFont val="Times New Roman"/>
      </rPr>
      <t>Đạt</t>
    </r>
    <r>
      <rPr>
        <b/>
        <sz val="9"/>
        <color rgb="FF548DD4"/>
        <rFont val="Times New Roman"/>
      </rPr>
      <t xml:space="preserve"> xanh - Đoán </t>
    </r>
    <r>
      <rPr>
        <b/>
        <sz val="9"/>
        <color rgb="FFE6B8AF"/>
        <rFont val="Times New Roman"/>
      </rPr>
      <t>hồng</t>
    </r>
  </si>
  <si>
    <t>Đông anh</t>
  </si>
  <si>
    <t>Đoán + Cường 1Q -25D</t>
  </si>
  <si>
    <t>win5177</t>
  </si>
  <si>
    <t>win5906</t>
  </si>
  <si>
    <t>win3277</t>
  </si>
  <si>
    <t>win3290</t>
  </si>
  <si>
    <t>win5619</t>
  </si>
  <si>
    <t>win6629</t>
  </si>
  <si>
    <t>win4484</t>
  </si>
  <si>
    <t>win3990</t>
  </si>
  <si>
    <t>win3995</t>
  </si>
  <si>
    <t>win4122</t>
  </si>
  <si>
    <t>win3499</t>
  </si>
  <si>
    <t>win6312</t>
  </si>
  <si>
    <t>win5501</t>
  </si>
  <si>
    <t>win6153</t>
  </si>
  <si>
    <t>win6585</t>
  </si>
  <si>
    <t>win6400</t>
  </si>
  <si>
    <t>win3776</t>
  </si>
  <si>
    <t>win5859</t>
  </si>
  <si>
    <t>win5190</t>
  </si>
  <si>
    <t>win5936</t>
  </si>
  <si>
    <t>win5792</t>
  </si>
  <si>
    <t>Hà đông</t>
  </si>
  <si>
    <t>win5832</t>
  </si>
  <si>
    <t>Huy KD</t>
  </si>
  <si>
    <t>win4781</t>
  </si>
  <si>
    <t>Cầu giấy</t>
  </si>
  <si>
    <t>win1645</t>
  </si>
  <si>
    <t>win1531</t>
  </si>
  <si>
    <t>win4317</t>
  </si>
  <si>
    <t>win1533</t>
  </si>
  <si>
    <t>win2092</t>
  </si>
  <si>
    <t>win2355</t>
  </si>
  <si>
    <t>Hai bà trưng</t>
  </si>
  <si>
    <t>win2441</t>
  </si>
  <si>
    <t>Chín 1Q -40D</t>
  </si>
  <si>
    <t>win2123</t>
  </si>
  <si>
    <t>win5612</t>
  </si>
  <si>
    <t>win2014</t>
  </si>
  <si>
    <t>win2018</t>
  </si>
  <si>
    <t>win2059</t>
  </si>
  <si>
    <t>win3180</t>
  </si>
  <si>
    <t>win2770</t>
  </si>
  <si>
    <t>win2071</t>
  </si>
  <si>
    <t>win2085</t>
  </si>
  <si>
    <t>win3015</t>
  </si>
  <si>
    <t>win2256</t>
  </si>
  <si>
    <t>win2151</t>
  </si>
  <si>
    <t>win1539</t>
  </si>
  <si>
    <t>win2792</t>
  </si>
  <si>
    <t>win2061</t>
  </si>
  <si>
    <t>win2054</t>
  </si>
  <si>
    <t>win2322</t>
  </si>
  <si>
    <t>win2al8</t>
  </si>
  <si>
    <t>win2403</t>
  </si>
  <si>
    <t>win2167</t>
  </si>
  <si>
    <t>win2139</t>
  </si>
  <si>
    <t>win2080</t>
  </si>
  <si>
    <t>win2125</t>
  </si>
  <si>
    <t>win2323</t>
  </si>
  <si>
    <t>win2031</t>
  </si>
  <si>
    <t>win2416</t>
  </si>
  <si>
    <t>win2352</t>
  </si>
  <si>
    <t>win3350</t>
  </si>
  <si>
    <t>win3641</t>
  </si>
  <si>
    <t>win3227</t>
  </si>
  <si>
    <t>win2351</t>
  </si>
  <si>
    <t>win3105</t>
  </si>
  <si>
    <t>win2539</t>
  </si>
  <si>
    <t>win5304</t>
  </si>
  <si>
    <t>win4023</t>
  </si>
  <si>
    <t>win2091</t>
  </si>
  <si>
    <t>win2400</t>
  </si>
  <si>
    <t>Sóc sơn</t>
  </si>
  <si>
    <t>win5813</t>
  </si>
  <si>
    <t>Đạt 1Q- 23Đ</t>
  </si>
  <si>
    <t>Win4826</t>
  </si>
  <si>
    <t>win4356</t>
  </si>
  <si>
    <t>win4191</t>
  </si>
  <si>
    <t>win5272</t>
  </si>
  <si>
    <t>win6174</t>
  </si>
  <si>
    <t>win4236</t>
  </si>
  <si>
    <t>win5752</t>
  </si>
  <si>
    <t>win6489</t>
  </si>
  <si>
    <t>win5208</t>
  </si>
  <si>
    <t>win2AWY</t>
  </si>
  <si>
    <t>win4972</t>
  </si>
  <si>
    <t>win2AWW</t>
  </si>
  <si>
    <t>win6016</t>
  </si>
  <si>
    <t>win5569</t>
  </si>
  <si>
    <t>win5581</t>
  </si>
  <si>
    <t>win5572</t>
  </si>
  <si>
    <t>win2AS8</t>
  </si>
  <si>
    <t>win2AQL</t>
  </si>
  <si>
    <t>win4634</t>
  </si>
  <si>
    <t>win4277</t>
  </si>
  <si>
    <t>win4190</t>
  </si>
  <si>
    <t>win5669</t>
  </si>
  <si>
    <t xml:space="preserve">Mê linh </t>
  </si>
  <si>
    <t>Đạt 3Q -41D</t>
  </si>
  <si>
    <t>win2axt</t>
  </si>
  <si>
    <t>win2awx</t>
  </si>
  <si>
    <t>win2aa2</t>
  </si>
  <si>
    <t>win2a83</t>
  </si>
  <si>
    <t xml:space="preserve">Sóc sơn </t>
  </si>
  <si>
    <t>win5835</t>
  </si>
  <si>
    <t>win5807</t>
  </si>
  <si>
    <t>win6671</t>
  </si>
  <si>
    <t>win5456</t>
  </si>
  <si>
    <t>win4831</t>
  </si>
  <si>
    <t xml:space="preserve">Đông anh </t>
  </si>
  <si>
    <t>win5284</t>
  </si>
  <si>
    <t>win5394</t>
  </si>
  <si>
    <t>win4287</t>
  </si>
  <si>
    <t>win3617</t>
  </si>
  <si>
    <t>win3876</t>
  </si>
  <si>
    <t>win4197</t>
  </si>
  <si>
    <t>win6128</t>
  </si>
  <si>
    <t>win5380</t>
  </si>
  <si>
    <t>win3910</t>
  </si>
  <si>
    <t>win3754</t>
  </si>
  <si>
    <t>win4110</t>
  </si>
  <si>
    <t>win3324</t>
  </si>
  <si>
    <t>win5207</t>
  </si>
  <si>
    <t xml:space="preserve">NAm từ liêm </t>
  </si>
  <si>
    <t>win4450</t>
  </si>
  <si>
    <t>Đoán + Huy 1Q -30D</t>
  </si>
  <si>
    <t>win6116</t>
  </si>
  <si>
    <t>win3347</t>
  </si>
  <si>
    <t>win4512</t>
  </si>
  <si>
    <t>win3081</t>
  </si>
  <si>
    <t>win3280</t>
  </si>
  <si>
    <t>win3197</t>
  </si>
  <si>
    <t>win3980</t>
  </si>
  <si>
    <t>win5472</t>
  </si>
  <si>
    <t>win5573</t>
  </si>
  <si>
    <t>win1635</t>
  </si>
  <si>
    <t>win3279</t>
  </si>
  <si>
    <t xml:space="preserve">Cầu giấy </t>
  </si>
  <si>
    <t xml:space="preserve">Hà đông </t>
  </si>
  <si>
    <t xml:space="preserve">Chương mỹ </t>
  </si>
  <si>
    <t>win6131</t>
  </si>
  <si>
    <t>Chín 3Q -39D</t>
  </si>
  <si>
    <t>win5063</t>
  </si>
  <si>
    <t>win6321</t>
  </si>
  <si>
    <t>win6157</t>
  </si>
  <si>
    <t>win6173</t>
  </si>
  <si>
    <t>win2ao3</t>
  </si>
  <si>
    <t>win6403</t>
  </si>
  <si>
    <t>win6184</t>
  </si>
  <si>
    <t>win6247</t>
  </si>
  <si>
    <t>Mỹ đức</t>
  </si>
  <si>
    <t xml:space="preserve">Ứng hòa </t>
  </si>
  <si>
    <t>win5286</t>
  </si>
  <si>
    <t>win6477</t>
  </si>
  <si>
    <t>win5539</t>
  </si>
  <si>
    <t>win5287</t>
  </si>
  <si>
    <t>win6570</t>
  </si>
  <si>
    <t>win6368</t>
  </si>
  <si>
    <t>win6614</t>
  </si>
  <si>
    <t xml:space="preserve">Đống đa </t>
  </si>
  <si>
    <t>win2781</t>
  </si>
  <si>
    <t>Đạt 4Q -47D</t>
  </si>
  <si>
    <t>win5468</t>
  </si>
  <si>
    <t>win3951</t>
  </si>
  <si>
    <t xml:space="preserve">Ba đình </t>
  </si>
  <si>
    <t>win5644</t>
  </si>
  <si>
    <t>win2536</t>
  </si>
  <si>
    <t>win2752</t>
  </si>
  <si>
    <t>win6253</t>
  </si>
  <si>
    <t>win5504</t>
  </si>
  <si>
    <t>win2524</t>
  </si>
  <si>
    <t>win5614</t>
  </si>
  <si>
    <t xml:space="preserve">tây hồ </t>
  </si>
  <si>
    <t>win3138</t>
  </si>
  <si>
    <t>win3137</t>
  </si>
  <si>
    <t>win5664</t>
  </si>
  <si>
    <t>win2808</t>
  </si>
  <si>
    <t>win2126</t>
  </si>
  <si>
    <t>win2056</t>
  </si>
  <si>
    <t>win2806</t>
  </si>
  <si>
    <t>win2434</t>
  </si>
  <si>
    <t>win2751</t>
  </si>
  <si>
    <t>win2542</t>
  </si>
  <si>
    <t>win2768</t>
  </si>
  <si>
    <t>win2116</t>
  </si>
  <si>
    <t>win5327</t>
  </si>
  <si>
    <t>win4076</t>
  </si>
  <si>
    <t>win2390</t>
  </si>
  <si>
    <t>win3276</t>
  </si>
  <si>
    <t>win3500</t>
  </si>
  <si>
    <t xml:space="preserve">Hoàng mai </t>
  </si>
  <si>
    <t>Chín 1Q -49D</t>
  </si>
  <si>
    <t>win4918</t>
  </si>
  <si>
    <t>win3145</t>
  </si>
  <si>
    <t>win3225</t>
  </si>
  <si>
    <t>win2807</t>
  </si>
  <si>
    <t>win2165</t>
  </si>
  <si>
    <t>win2392</t>
  </si>
  <si>
    <t>win2846</t>
  </si>
  <si>
    <t>win2982</t>
  </si>
  <si>
    <t>win2747</t>
  </si>
  <si>
    <t>win2427</t>
  </si>
  <si>
    <t>win2763</t>
  </si>
  <si>
    <t>win2ad0</t>
  </si>
  <si>
    <t>win3691</t>
  </si>
  <si>
    <t>win4033</t>
  </si>
  <si>
    <t>win4404</t>
  </si>
  <si>
    <t>win3196</t>
  </si>
  <si>
    <t>win2853</t>
  </si>
  <si>
    <t>win2357</t>
  </si>
  <si>
    <t>win5288</t>
  </si>
  <si>
    <t>win5191</t>
  </si>
  <si>
    <t>win2361</t>
  </si>
  <si>
    <t>win3569</t>
  </si>
  <si>
    <t>win2816</t>
  </si>
  <si>
    <t>win2063</t>
  </si>
  <si>
    <t>win2303</t>
  </si>
  <si>
    <t>win2418</t>
  </si>
  <si>
    <t>win3012</t>
  </si>
  <si>
    <t>win2254</t>
  </si>
  <si>
    <t>win2799</t>
  </si>
  <si>
    <t>win2082</t>
  </si>
  <si>
    <t>win2321</t>
  </si>
  <si>
    <t>win2563</t>
  </si>
  <si>
    <t>win2ae8</t>
  </si>
  <si>
    <t>win2308</t>
  </si>
  <si>
    <t>win2811</t>
  </si>
  <si>
    <t>win2370</t>
  </si>
  <si>
    <t>win2ag9</t>
  </si>
  <si>
    <t xml:space="preserve">Thanh xuân </t>
  </si>
  <si>
    <t>win4967</t>
  </si>
  <si>
    <t>Sơn kD</t>
  </si>
  <si>
    <t xml:space="preserve">Thanh oai </t>
  </si>
  <si>
    <t>win2aq0</t>
  </si>
  <si>
    <t xml:space="preserve">hà đông </t>
  </si>
  <si>
    <t>Đoán 2Q -24D</t>
  </si>
  <si>
    <t>win6147</t>
  </si>
  <si>
    <t>win6546</t>
  </si>
  <si>
    <t>win5055</t>
  </si>
  <si>
    <t>win2am2</t>
  </si>
  <si>
    <t>Đoán 2Q -21D</t>
  </si>
  <si>
    <t xml:space="preserve">Nam từ liêm </t>
  </si>
  <si>
    <t>win3107</t>
  </si>
  <si>
    <t>Đạt 3Q -35D</t>
  </si>
  <si>
    <t>win5474</t>
  </si>
  <si>
    <t>win2835</t>
  </si>
  <si>
    <t>win5415</t>
  </si>
  <si>
    <t>win2021</t>
  </si>
  <si>
    <t>win6542</t>
  </si>
  <si>
    <t xml:space="preserve">Bắc từ liêm </t>
  </si>
  <si>
    <t>win4816</t>
  </si>
  <si>
    <t>win2918</t>
  </si>
  <si>
    <t xml:space="preserve">Sơn tây </t>
  </si>
  <si>
    <t>Chín 4Q -29D</t>
  </si>
  <si>
    <t xml:space="preserve">Ba vì </t>
  </si>
  <si>
    <t>Đan phượng</t>
  </si>
  <si>
    <t>Đoán 1Q-25D</t>
  </si>
  <si>
    <t>win6221</t>
  </si>
  <si>
    <t>win3342</t>
  </si>
  <si>
    <t>win2545</t>
  </si>
  <si>
    <t>win4515</t>
  </si>
  <si>
    <t>win4169</t>
  </si>
  <si>
    <t>win4259</t>
  </si>
  <si>
    <t>win2554</t>
  </si>
  <si>
    <t>win3851</t>
  </si>
  <si>
    <t>win3531</t>
  </si>
  <si>
    <t>win5465</t>
  </si>
  <si>
    <t>win3322</t>
  </si>
  <si>
    <t>win2240</t>
  </si>
  <si>
    <t xml:space="preserve">Thanh trì </t>
  </si>
  <si>
    <t>win2a00</t>
  </si>
  <si>
    <t>Đạt 3Q -40D</t>
  </si>
  <si>
    <t>win5155</t>
  </si>
  <si>
    <t>win4114</t>
  </si>
  <si>
    <t>win3761</t>
  </si>
  <si>
    <t>win5570</t>
  </si>
  <si>
    <t>win4641</t>
  </si>
  <si>
    <t>win4199</t>
  </si>
  <si>
    <t>win4031</t>
  </si>
  <si>
    <t>win4554</t>
  </si>
  <si>
    <t>win3554</t>
  </si>
  <si>
    <t xml:space="preserve">Phú xuyên </t>
  </si>
  <si>
    <t xml:space="preserve">Thường tín </t>
  </si>
  <si>
    <t>win5513</t>
  </si>
  <si>
    <t>win4639</t>
  </si>
  <si>
    <t>win5484</t>
  </si>
  <si>
    <t>win5865</t>
  </si>
  <si>
    <t>win5008</t>
  </si>
  <si>
    <t>win5654</t>
  </si>
  <si>
    <t>win5777</t>
  </si>
  <si>
    <t>win4681</t>
  </si>
  <si>
    <t>win3979</t>
  </si>
  <si>
    <t>win6222</t>
  </si>
  <si>
    <t>Chín 2Q -44D</t>
  </si>
  <si>
    <t>win4525</t>
  </si>
  <si>
    <t>win4040</t>
  </si>
  <si>
    <t>win4140</t>
  </si>
  <si>
    <t>win3877</t>
  </si>
  <si>
    <t>win4526</t>
  </si>
  <si>
    <t>win4135</t>
  </si>
  <si>
    <t>win4067</t>
  </si>
  <si>
    <t>win4116</t>
  </si>
  <si>
    <t>win4418</t>
  </si>
  <si>
    <t>win5305</t>
  </si>
  <si>
    <t>win5855</t>
  </si>
  <si>
    <t>win5224</t>
  </si>
  <si>
    <t>win2020</t>
  </si>
  <si>
    <t>win4511</t>
  </si>
  <si>
    <t>Đạt 3Q -47D</t>
  </si>
  <si>
    <t>win2296</t>
  </si>
  <si>
    <t>win2412</t>
  </si>
  <si>
    <t>win1650</t>
  </si>
  <si>
    <t>win3841</t>
  </si>
  <si>
    <t>win1553</t>
  </si>
  <si>
    <t>win2219</t>
  </si>
  <si>
    <t>win3608</t>
  </si>
  <si>
    <t>win2371</t>
  </si>
  <si>
    <t>win2782</t>
  </si>
  <si>
    <t xml:space="preserve">Tây hồ </t>
  </si>
  <si>
    <t>win2410</t>
  </si>
  <si>
    <t>win2032</t>
  </si>
  <si>
    <t>win4041</t>
  </si>
  <si>
    <t>win3090</t>
  </si>
  <si>
    <t>win2402</t>
  </si>
  <si>
    <t>win1663</t>
  </si>
  <si>
    <t>win2242</t>
  </si>
  <si>
    <t>win3248</t>
  </si>
  <si>
    <t xml:space="preserve">Hoàn kiếm </t>
  </si>
  <si>
    <t>win5567</t>
  </si>
  <si>
    <t>win6380</t>
  </si>
  <si>
    <t>win1698</t>
  </si>
  <si>
    <t>Đoán 1 Q-24D</t>
  </si>
  <si>
    <t>win4531</t>
  </si>
  <si>
    <t>win3555</t>
  </si>
  <si>
    <t>win5837</t>
  </si>
  <si>
    <t>win6180</t>
  </si>
  <si>
    <t>win4983</t>
  </si>
  <si>
    <t>win3220</t>
  </si>
  <si>
    <t>Chín 2Q -52D</t>
  </si>
  <si>
    <t>win2825</t>
  </si>
  <si>
    <t>win4328</t>
  </si>
  <si>
    <t>win6044</t>
  </si>
  <si>
    <t>win4085</t>
  </si>
  <si>
    <t>win2234</t>
  </si>
  <si>
    <t>win4425</t>
  </si>
  <si>
    <t>win4306</t>
  </si>
  <si>
    <t>win3188</t>
  </si>
  <si>
    <t>win5643</t>
  </si>
  <si>
    <t>win5576</t>
  </si>
  <si>
    <t>win4136</t>
  </si>
  <si>
    <t>win4108</t>
  </si>
  <si>
    <t>win2761</t>
  </si>
  <si>
    <t>win5968</t>
  </si>
  <si>
    <t>win6219</t>
  </si>
  <si>
    <t>win3013</t>
  </si>
  <si>
    <t>win2810</t>
  </si>
  <si>
    <t>Mộc nấm Hương
250</t>
  </si>
  <si>
    <r>
      <rPr>
        <b/>
        <sz val="10"/>
        <color theme="1"/>
        <rFont val="Times New Roman"/>
      </rPr>
      <t xml:space="preserve">ghi chú
Quỳnh </t>
    </r>
    <r>
      <rPr>
        <b/>
        <sz val="10"/>
        <color rgb="FF800080"/>
        <rFont val="Times New Roman"/>
      </rPr>
      <t>tím</t>
    </r>
    <r>
      <rPr>
        <b/>
        <sz val="10"/>
        <color theme="1"/>
        <rFont val="Times New Roman"/>
      </rPr>
      <t xml:space="preserve"> - Giang  hồng+Chín </t>
    </r>
    <r>
      <rPr>
        <b/>
        <sz val="10"/>
        <color rgb="FF339966"/>
        <rFont val="Times New Roman"/>
      </rPr>
      <t>cốm</t>
    </r>
  </si>
  <si>
    <t>vitalmart002</t>
  </si>
  <si>
    <t>vitalmart001</t>
  </si>
  <si>
    <t>okonoa12</t>
  </si>
  <si>
    <t>vitalmart007</t>
  </si>
  <si>
    <t>vitalmart006</t>
  </si>
  <si>
    <t>okonoa18</t>
  </si>
  <si>
    <t>ck-hn2197</t>
  </si>
  <si>
    <t>ck-hn2168</t>
  </si>
  <si>
    <t>vitalmart008</t>
  </si>
  <si>
    <t>ck-hn2095</t>
  </si>
  <si>
    <t>Tuấn KD</t>
  </si>
  <si>
    <t>5v4cr</t>
  </si>
  <si>
    <t xml:space="preserve">Long biên </t>
  </si>
  <si>
    <t>stthanhcong</t>
  </si>
  <si>
    <t>Khách hàng CK 2.373.396d ngày  02/08/2025</t>
  </si>
  <si>
    <t xml:space="preserve">hoàng mai </t>
  </si>
  <si>
    <t>viety</t>
  </si>
  <si>
    <t>Quang KD</t>
  </si>
  <si>
    <t xml:space="preserve">cầu giấy </t>
  </si>
  <si>
    <t>5v487</t>
  </si>
  <si>
    <t>Huy  KD</t>
  </si>
  <si>
    <t>okonoa27</t>
  </si>
  <si>
    <t>ck-hn2281</t>
  </si>
  <si>
    <t xml:space="preserve">ba đình </t>
  </si>
  <si>
    <t>ck-hn2059</t>
  </si>
  <si>
    <t>ck-hn2092</t>
  </si>
  <si>
    <t>ck-hn2098</t>
  </si>
  <si>
    <t>ck-hn2090</t>
  </si>
  <si>
    <t>ck-hn2226</t>
  </si>
  <si>
    <t>ck-hn2078</t>
  </si>
  <si>
    <t>ck-hn2167</t>
  </si>
  <si>
    <t>lotte-008</t>
  </si>
  <si>
    <t>lotte-014</t>
  </si>
  <si>
    <t>ck-hn2087</t>
  </si>
  <si>
    <t>okonoa14</t>
  </si>
  <si>
    <t>ck-hn2206</t>
  </si>
  <si>
    <t>ck-hn2186</t>
  </si>
  <si>
    <t>easymarte06</t>
  </si>
  <si>
    <t>vitalmart004</t>
  </si>
  <si>
    <t>ck-hn2218</t>
  </si>
  <si>
    <t>ck-hn2227</t>
  </si>
  <si>
    <t>ck-hn2229</t>
  </si>
  <si>
    <t>ck-hn2173</t>
  </si>
  <si>
    <t>tmart01001</t>
  </si>
  <si>
    <t>tmart01027</t>
  </si>
  <si>
    <t>okonoa36</t>
  </si>
  <si>
    <t>ck-hn2111</t>
  </si>
  <si>
    <t>ck-hn2026</t>
  </si>
  <si>
    <t>ck-hn2015</t>
  </si>
  <si>
    <t>ck-hn2064</t>
  </si>
  <si>
    <t>okonoa08</t>
  </si>
  <si>
    <t>okonoa06</t>
  </si>
  <si>
    <t>Cường KD</t>
  </si>
  <si>
    <t>tmart01085</t>
  </si>
  <si>
    <t>ck-hn2118</t>
  </si>
  <si>
    <t>tmart03004</t>
  </si>
  <si>
    <t>ck-hn2139</t>
  </si>
  <si>
    <t>ck-hn2178</t>
  </si>
  <si>
    <t>tmart00628</t>
  </si>
  <si>
    <t>okonoa23</t>
  </si>
  <si>
    <t>tmart01032</t>
  </si>
  <si>
    <t>tmart03003</t>
  </si>
  <si>
    <t>tmart01065</t>
  </si>
  <si>
    <t>ck-hn2040</t>
  </si>
  <si>
    <t>okonoa16</t>
  </si>
  <si>
    <t>ck-hn2233</t>
  </si>
  <si>
    <t>tmart01083</t>
  </si>
  <si>
    <t>tmart01071</t>
  </si>
  <si>
    <t>tmart00999</t>
  </si>
  <si>
    <t>tmart00928</t>
  </si>
  <si>
    <t>tmart01041</t>
  </si>
  <si>
    <t>ck-hn2034</t>
  </si>
  <si>
    <t>tmart00984</t>
  </si>
  <si>
    <t>tmart00980</t>
  </si>
  <si>
    <t>tmart03002</t>
  </si>
  <si>
    <t>tmart03009</t>
  </si>
  <si>
    <t>tmart01047</t>
  </si>
  <si>
    <t>tmart01079</t>
  </si>
  <si>
    <t>tmart00357</t>
  </si>
  <si>
    <t>tmart03007</t>
  </si>
  <si>
    <t>ck-hn2177</t>
  </si>
  <si>
    <t>ttmfarmt2</t>
  </si>
  <si>
    <t>ck-hn2170</t>
  </si>
  <si>
    <t>ck-hn2154</t>
  </si>
  <si>
    <t>tmart01072</t>
  </si>
  <si>
    <t>ck-hn2041</t>
  </si>
  <si>
    <t>okonoa30</t>
  </si>
  <si>
    <t>ck-hn2214</t>
  </si>
  <si>
    <t>ck-hn2116</t>
  </si>
  <si>
    <t>ck-hn2049</t>
  </si>
  <si>
    <t>ck-hn2013</t>
  </si>
  <si>
    <t>ck-hn2138</t>
  </si>
  <si>
    <t>ck-hn2210</t>
  </si>
  <si>
    <t>ck-hn2212</t>
  </si>
  <si>
    <t>ck-hn2215</t>
  </si>
  <si>
    <t>ck-hn2057</t>
  </si>
  <si>
    <t>ck-hn2091</t>
  </si>
  <si>
    <t>ck-hn2129</t>
  </si>
  <si>
    <t>tmart01017</t>
  </si>
  <si>
    <t>tmart01049</t>
  </si>
  <si>
    <t>Sơn KD</t>
  </si>
  <si>
    <t>tmart01021</t>
  </si>
  <si>
    <t>tmart03008</t>
  </si>
  <si>
    <t>ck-hn2228</t>
  </si>
  <si>
    <t>ck-hn2174</t>
  </si>
  <si>
    <t>ck-hn2048</t>
  </si>
  <si>
    <t>tmart00619</t>
  </si>
  <si>
    <t>tmart01097</t>
  </si>
  <si>
    <t>ck-hn2203</t>
  </si>
  <si>
    <t>ck-hn2047</t>
  </si>
  <si>
    <t>ck-hn2001</t>
  </si>
  <si>
    <t>ck-hn2122</t>
  </si>
  <si>
    <t>ck-hn2037</t>
  </si>
  <si>
    <t>tmart01063</t>
  </si>
  <si>
    <t>tmart00988</t>
  </si>
  <si>
    <t>tmart03005</t>
  </si>
  <si>
    <t>easymarte04</t>
  </si>
  <si>
    <t>tmart01023</t>
  </si>
  <si>
    <t>tmart01025</t>
  </si>
  <si>
    <t>ck-hn2267</t>
  </si>
  <si>
    <t>ck-hn2192</t>
  </si>
  <si>
    <t>tmart01075</t>
  </si>
  <si>
    <t>ck-hn2213</t>
  </si>
  <si>
    <t>ck-hn2065</t>
  </si>
  <si>
    <t>ck-hn2021</t>
  </si>
  <si>
    <t>TỔNG DOANH SỐ HÀ NỘI THÁNG 08</t>
  </si>
  <si>
    <t>Tổng WIN HÀ NỘI T08</t>
  </si>
  <si>
    <t>Tổng KHÁCH LẺ NỘI T08</t>
  </si>
  <si>
    <t>Tổng CÔP+MEGA+BIC+K.LẺ HÀ NỘI T08</t>
  </si>
  <si>
    <r>
      <rPr>
        <b/>
        <sz val="10"/>
        <color theme="1"/>
        <rFont val="Times New Roman"/>
      </rPr>
      <t xml:space="preserve">ghi chú
Quỳnh </t>
    </r>
    <r>
      <rPr>
        <b/>
        <sz val="10"/>
        <color rgb="FF800080"/>
        <rFont val="Times New Roman"/>
      </rPr>
      <t>tím</t>
    </r>
    <r>
      <rPr>
        <b/>
        <sz val="10"/>
        <color theme="1"/>
        <rFont val="Times New Roman"/>
      </rPr>
      <t xml:space="preserve"> - Giang  hồng+Chín </t>
    </r>
    <r>
      <rPr>
        <b/>
        <sz val="10"/>
        <color rgb="FF339966"/>
        <rFont val="Times New Roman"/>
      </rPr>
      <t>cốm</t>
    </r>
  </si>
  <si>
    <t>kl00105</t>
  </si>
  <si>
    <t>Xuyến CK 981.000d ngày 06/08/2025</t>
  </si>
  <si>
    <t>kl00016</t>
  </si>
  <si>
    <t>Xuyến CK 815.000d ngày 07/08/2025</t>
  </si>
  <si>
    <t>giò lụa 
500g</t>
  </si>
  <si>
    <t xml:space="preserve">ghi chú
</t>
  </si>
  <si>
    <t>xuất trả</t>
  </si>
  <si>
    <t>win2812</t>
  </si>
  <si>
    <t xml:space="preserve">xuất  trả </t>
  </si>
  <si>
    <t>pk0067</t>
  </si>
  <si>
    <t xml:space="preserve">xuất trả </t>
  </si>
  <si>
    <t>WIN2AE8</t>
  </si>
  <si>
    <t>tmart01029</t>
  </si>
  <si>
    <t>pk0158</t>
  </si>
  <si>
    <t>tmart01067</t>
  </si>
  <si>
    <t>pk0196</t>
  </si>
  <si>
    <t>,0037</t>
  </si>
  <si>
    <t>,0015</t>
  </si>
  <si>
    <t>,0008</t>
  </si>
  <si>
    <t>,0034</t>
  </si>
  <si>
    <t>,0001</t>
  </si>
  <si>
    <t>,0005</t>
  </si>
  <si>
    <t>,0003</t>
  </si>
  <si>
    <t>win5749</t>
  </si>
  <si>
    <t>win4584</t>
  </si>
  <si>
    <t>win2830</t>
  </si>
  <si>
    <t>win4032</t>
  </si>
  <si>
    <t>win6394</t>
  </si>
  <si>
    <t>win4640</t>
  </si>
  <si>
    <t>win4912</t>
  </si>
  <si>
    <t>win4611</t>
  </si>
  <si>
    <t>win2552</t>
  </si>
  <si>
    <t>win3246</t>
  </si>
  <si>
    <t>win2827</t>
  </si>
  <si>
    <t>win3433</t>
  </si>
  <si>
    <t>win3130</t>
  </si>
  <si>
    <t>win2050</t>
  </si>
  <si>
    <t>pk0271</t>
  </si>
  <si>
    <t>pk0154</t>
  </si>
  <si>
    <t>win3573</t>
  </si>
  <si>
    <t>win4539</t>
  </si>
  <si>
    <t>win2262</t>
  </si>
  <si>
    <t>win3683</t>
  </si>
  <si>
    <t>win2826</t>
  </si>
  <si>
    <t>win3073</t>
  </si>
  <si>
    <t>pk0212</t>
  </si>
  <si>
    <t>ck-hn2156</t>
  </si>
  <si>
    <t>ck-hn2088</t>
  </si>
  <si>
    <t>ck-hn2150</t>
  </si>
  <si>
    <t>ck-hn2083</t>
  </si>
  <si>
    <t>,0002</t>
  </si>
  <si>
    <t>ck-hn2189</t>
  </si>
  <si>
    <t>,0009</t>
  </si>
  <si>
    <t>,0018</t>
  </si>
  <si>
    <t>,0030</t>
  </si>
  <si>
    <t>win6323</t>
  </si>
  <si>
    <t>tmart00992</t>
  </si>
  <si>
    <t>pk0149</t>
  </si>
  <si>
    <t>unit</t>
  </si>
  <si>
    <t>win2430</t>
  </si>
  <si>
    <t>win2144</t>
  </si>
  <si>
    <t>win3434</t>
  </si>
  <si>
    <t>win2213</t>
  </si>
  <si>
    <t>win5505</t>
  </si>
  <si>
    <t>win2189</t>
  </si>
  <si>
    <t>pk0205</t>
  </si>
  <si>
    <t>ck-hn2106</t>
  </si>
  <si>
    <t>,0010</t>
  </si>
  <si>
    <t>,0033</t>
  </si>
  <si>
    <t>win4777</t>
  </si>
  <si>
    <t>win3454</t>
  </si>
  <si>
    <t>win2395</t>
  </si>
  <si>
    <t>win5097</t>
  </si>
  <si>
    <t>win3168</t>
  </si>
  <si>
    <t>win4280</t>
  </si>
  <si>
    <t>win6156</t>
  </si>
  <si>
    <t>win5805</t>
  </si>
  <si>
    <t>win4667</t>
  </si>
  <si>
    <t xml:space="preserve">PHIẾU XUẤT ĐỔI </t>
  </si>
  <si>
    <t>Mã KH</t>
  </si>
  <si>
    <t xml:space="preserve">Xuất đổi </t>
  </si>
  <si>
    <t xml:space="preserve">PHIẾU XUẤT HÀNG MẪU </t>
  </si>
  <si>
    <t>Gà thảo mộc 500g</t>
  </si>
  <si>
    <t>chân gà thả thính 250g</t>
  </si>
  <si>
    <t>chân gà thả thính 150g</t>
  </si>
  <si>
    <t>win2awp</t>
  </si>
  <si>
    <t>thái bình</t>
  </si>
  <si>
    <t>huy kd</t>
  </si>
  <si>
    <t xml:space="preserve">sampling </t>
  </si>
  <si>
    <t>sơn kd</t>
  </si>
  <si>
    <t>win2b34</t>
  </si>
  <si>
    <t xml:space="preserve">hải dương </t>
  </si>
  <si>
    <t xml:space="preserve">anh quang </t>
  </si>
  <si>
    <t xml:space="preserve">chào hàng bếp ăn công nghiệp </t>
  </si>
  <si>
    <t>win2azm</t>
  </si>
  <si>
    <t>c6</t>
  </si>
  <si>
    <t xml:space="preserve">ăn thử </t>
  </si>
  <si>
    <t>win6061</t>
  </si>
  <si>
    <t xml:space="preserve">thái bình </t>
  </si>
  <si>
    <t>PHIẾU XUẤT THÁNG 8</t>
  </si>
  <si>
    <t>Ngày tháng</t>
  </si>
  <si>
    <t>Chân Giò 100</t>
  </si>
  <si>
    <t>Giò lụa 250gKM</t>
  </si>
  <si>
    <t xml:space="preserve">Giò sụn gà 250gKM </t>
  </si>
  <si>
    <t>Gà hun 
CXH
500g</t>
  </si>
  <si>
    <t>Ghi chú</t>
  </si>
  <si>
    <t>mã win</t>
  </si>
  <si>
    <t>tỉnh</t>
  </si>
  <si>
    <t>số đơn hàng</t>
  </si>
  <si>
    <t>số tiền</t>
  </si>
  <si>
    <t>đạt</t>
  </si>
  <si>
    <t>2aqa</t>
  </si>
  <si>
    <t>2auo</t>
  </si>
  <si>
    <t>win6894</t>
  </si>
  <si>
    <t xml:space="preserve">hà tĩnh </t>
  </si>
  <si>
    <t>2ai7</t>
  </si>
  <si>
    <t>2amu</t>
  </si>
  <si>
    <t>2aye</t>
  </si>
  <si>
    <t>win5090</t>
  </si>
  <si>
    <t>win4968</t>
  </si>
  <si>
    <t>win5831</t>
  </si>
  <si>
    <t>win5788</t>
  </si>
  <si>
    <t>Đoán 2Q -25D</t>
  </si>
  <si>
    <t xml:space="preserve">Gia lâm </t>
  </si>
  <si>
    <t>win5925</t>
  </si>
  <si>
    <t>win4124</t>
  </si>
  <si>
    <t>win5667</t>
  </si>
  <si>
    <t>win5347</t>
  </si>
  <si>
    <t>win6939</t>
  </si>
  <si>
    <t>win4442</t>
  </si>
  <si>
    <t>win5580</t>
  </si>
  <si>
    <t>win6226</t>
  </si>
  <si>
    <t>win5665</t>
  </si>
  <si>
    <t>win4504</t>
  </si>
  <si>
    <t>win3651</t>
  </si>
  <si>
    <t>win2558</t>
  </si>
  <si>
    <t>tmart01088</t>
  </si>
  <si>
    <t>ck-hn2200</t>
  </si>
  <si>
    <t>ck-hn2194</t>
  </si>
  <si>
    <t>tmart01081</t>
  </si>
  <si>
    <t>Đơn gối đầu 10</t>
  </si>
  <si>
    <t>Xuyến CK 784.785d ngày 09/08/2025</t>
  </si>
  <si>
    <t>win5629</t>
  </si>
  <si>
    <t>Đạt 2Q -43D</t>
  </si>
  <si>
    <t>Cường kD</t>
  </si>
  <si>
    <t xml:space="preserve">Hoài đức </t>
  </si>
  <si>
    <t>win2a69</t>
  </si>
  <si>
    <t>tmart01011</t>
  </si>
  <si>
    <t>tmart00989</t>
  </si>
  <si>
    <t>tmart01048</t>
  </si>
  <si>
    <t>tmart01061</t>
  </si>
  <si>
    <t xml:space="preserve">Quốc oai </t>
  </si>
  <si>
    <t>Chín 3Q -33D</t>
  </si>
  <si>
    <t>pk0076</t>
  </si>
  <si>
    <t>pk0068</t>
  </si>
  <si>
    <t>pk0299</t>
  </si>
  <si>
    <t>win2518</t>
  </si>
  <si>
    <t>win2an1</t>
  </si>
  <si>
    <t>win2309</t>
  </si>
  <si>
    <t>win5595</t>
  </si>
  <si>
    <t>win2124</t>
  </si>
  <si>
    <t>win1673</t>
  </si>
  <si>
    <t>win2100</t>
  </si>
  <si>
    <t>pk0176</t>
  </si>
  <si>
    <t>pk0373</t>
  </si>
  <si>
    <t>pk0071</t>
  </si>
  <si>
    <t>dalatfarm003</t>
  </si>
  <si>
    <t>win3477</t>
  </si>
  <si>
    <t>win4565</t>
  </si>
  <si>
    <t>win3030</t>
  </si>
  <si>
    <t>ck-hn2052</t>
  </si>
  <si>
    <t>,0013</t>
  </si>
  <si>
    <t>ck-hn2029</t>
  </si>
  <si>
    <t>ck-hn2196</t>
  </si>
  <si>
    <t>,0011</t>
  </si>
  <si>
    <t>win6136</t>
  </si>
  <si>
    <t>win4050</t>
  </si>
  <si>
    <t>win2409</t>
  </si>
  <si>
    <t>win5698</t>
  </si>
  <si>
    <t>win5710</t>
  </si>
  <si>
    <t>win5727</t>
  </si>
  <si>
    <t>win5340</t>
  </si>
  <si>
    <t>win5879</t>
  </si>
  <si>
    <t>win3948</t>
  </si>
  <si>
    <t>win6101</t>
  </si>
  <si>
    <t>win3162</t>
  </si>
  <si>
    <t>win1657</t>
  </si>
  <si>
    <t xml:space="preserve">Hàng bó kèm </t>
  </si>
  <si>
    <t>win4011</t>
  </si>
  <si>
    <t>win5290</t>
  </si>
  <si>
    <t>tmart01000</t>
  </si>
  <si>
    <t>pk0170</t>
  </si>
  <si>
    <t>win5574</t>
  </si>
  <si>
    <t>win3312</t>
  </si>
  <si>
    <t>win4331</t>
  </si>
  <si>
    <t>,0049</t>
  </si>
  <si>
    <t>win3925</t>
  </si>
  <si>
    <t>,010</t>
  </si>
  <si>
    <t>pk0078</t>
  </si>
  <si>
    <t>tmart01051</t>
  </si>
  <si>
    <t>pk0077</t>
  </si>
  <si>
    <t>win2ak4</t>
  </si>
  <si>
    <t>win6063</t>
  </si>
  <si>
    <t>Xuyến CK 2.018.922d ngày 09/0/2025</t>
  </si>
  <si>
    <t>ck-hp6014</t>
  </si>
  <si>
    <t>ck-hp6001</t>
  </si>
  <si>
    <t>win-096</t>
  </si>
  <si>
    <t>2aeu</t>
  </si>
  <si>
    <t>2ba5</t>
  </si>
  <si>
    <t>2avg</t>
  </si>
  <si>
    <t>2aig</t>
  </si>
  <si>
    <t>2at4</t>
  </si>
  <si>
    <t>2aun</t>
  </si>
  <si>
    <t>2apn</t>
  </si>
  <si>
    <t>2ape</t>
  </si>
  <si>
    <t>2ajb</t>
  </si>
  <si>
    <t>2acd</t>
  </si>
  <si>
    <t>2b66</t>
  </si>
  <si>
    <t>2asc</t>
  </si>
  <si>
    <t>2aid</t>
  </si>
  <si>
    <t>PHIẾU XUẤT TRẢ NHÂN VIÊN GIAO HÀNG +NVKD TỪ NGÀY 01 ĐẾN NGÀY 08 THÁNG 8</t>
  </si>
  <si>
    <t>win4121</t>
  </si>
  <si>
    <t>win5772</t>
  </si>
  <si>
    <t>win4594</t>
  </si>
  <si>
    <t>ck-hn2209</t>
  </si>
  <si>
    <t>ck-hn2231</t>
  </si>
  <si>
    <t>okonoa24</t>
  </si>
  <si>
    <t>tmart01019</t>
  </si>
  <si>
    <t>tmart00995</t>
  </si>
  <si>
    <t>ck-hn2179</t>
  </si>
  <si>
    <t>ck-hn2181</t>
  </si>
  <si>
    <t>ck-hn2184</t>
  </si>
  <si>
    <t>tmart01012</t>
  </si>
  <si>
    <t>ck-hn2193</t>
  </si>
  <si>
    <t>tmart03006</t>
  </si>
  <si>
    <t>Đoán 1Q -23D</t>
  </si>
  <si>
    <t xml:space="preserve">Hai bà trưng </t>
  </si>
  <si>
    <t>win1535</t>
  </si>
  <si>
    <t>win3973</t>
  </si>
  <si>
    <t>win3863</t>
  </si>
  <si>
    <t>win3730</t>
  </si>
  <si>
    <t>win5584</t>
  </si>
  <si>
    <t>ck-hn2145</t>
  </si>
  <si>
    <t>ck-hn2208</t>
  </si>
  <si>
    <t>ck-hn2151</t>
  </si>
  <si>
    <t>tmart99999</t>
  </si>
  <si>
    <t>ck-hn2180</t>
  </si>
  <si>
    <t>unit0001</t>
  </si>
  <si>
    <t>ck-hn2221</t>
  </si>
  <si>
    <t>ttmfarmp2</t>
  </si>
  <si>
    <t>ttmfarm2tt1b</t>
  </si>
  <si>
    <t>ck-hn2172</t>
  </si>
  <si>
    <t>ck-hn2198</t>
  </si>
  <si>
    <t>ck-hn2216</t>
  </si>
  <si>
    <t>ck-hn2152</t>
  </si>
  <si>
    <t>ck-hn2277</t>
  </si>
  <si>
    <t>81 phố huế , phường phạm đình hổ , quận hai bà trưng , hn</t>
  </si>
  <si>
    <t>ck-hn2093</t>
  </si>
  <si>
    <t>ck-hn2207</t>
  </si>
  <si>
    <t>Chín 2Q -42D</t>
  </si>
  <si>
    <t>Nợ hd</t>
  </si>
  <si>
    <t>Xuyến CK 600.000d ngày 11/08/2025</t>
  </si>
  <si>
    <t>win6430</t>
  </si>
  <si>
    <t>win4826</t>
  </si>
  <si>
    <t>win5313</t>
  </si>
  <si>
    <t>tmart00722</t>
  </si>
  <si>
    <t xml:space="preserve">hai bà trưng </t>
  </si>
  <si>
    <t>pk0169</t>
  </si>
  <si>
    <t>gs25</t>
  </si>
  <si>
    <t>x</t>
  </si>
  <si>
    <t>win4535</t>
  </si>
  <si>
    <t>win5765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</si>
</sst>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_);_(* \(#,##0\);_(* &quot;-&quot;??_);_(@_)"/>
    <numFmt numFmtId="165" formatCode="dd&quot;/&quot;mm&quot;/&quot;yy"/>
    <numFmt numFmtId="166" formatCode="&quot;Ngày &quot;dd\-mm"/>
    <numFmt numFmtId="167" formatCode="[$-1010000]d/m/yyyy"/>
  </numFmts>
  <fonts count="65">
    <font>
      <sz val="11"/>
      <color theme="1"/>
      <name val="Calibri"/>
      <scheme val="minor"/>
    </font>
    <font>
      <sz val="8"/>
      <color rgb="FF000000"/>
      <name val="Helvetica Neue"/>
    </font>
    <font>
      <sz val="8"/>
      <color theme="1"/>
      <name val="Helvetica Neue"/>
    </font>
    <font>
      <sz val="11"/>
      <color theme="1"/>
      <name val="Calibri"/>
    </font>
    <font>
      <sz val="10"/>
      <color theme="1"/>
      <name val="Calibri"/>
    </font>
    <font>
      <sz val="9"/>
      <color rgb="FF222222"/>
      <name val="Arial"/>
    </font>
    <font>
      <sz val="11"/>
      <color rgb="FF081C36"/>
      <name val="Quattrocento Sans"/>
    </font>
    <font>
      <sz val="9"/>
      <color rgb="FF999999"/>
      <name val="Arial"/>
    </font>
    <font>
      <sz val="10"/>
      <color rgb="FF000000"/>
      <name val="Helvetica Neue"/>
    </font>
    <font>
      <sz val="11"/>
      <color theme="1"/>
      <name val="Times New Roman"/>
    </font>
    <font>
      <sz val="10"/>
      <color theme="1"/>
      <name val="Times New Roman"/>
    </font>
    <font>
      <sz val="10"/>
      <color rgb="FF000000"/>
      <name val="Times New Roman"/>
    </font>
    <font>
      <sz val="8"/>
      <color rgb="FF000000"/>
      <name val="Times New Roman"/>
    </font>
    <font>
      <sz val="12"/>
      <color rgb="FF000000"/>
      <name val="Times New Roman"/>
    </font>
    <font>
      <sz val="20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b/>
      <sz val="12"/>
      <color theme="1"/>
      <name val="Calibri"/>
    </font>
    <font>
      <sz val="11"/>
      <name val="Calibri"/>
    </font>
    <font>
      <b/>
      <sz val="8"/>
      <color theme="1"/>
      <name val="Calibri"/>
    </font>
    <font>
      <sz val="8"/>
      <color theme="1"/>
      <name val="Calibri"/>
    </font>
    <font>
      <sz val="12"/>
      <color theme="1"/>
      <name val="Calibri"/>
    </font>
    <font>
      <sz val="12"/>
      <color rgb="FF0C0C0C"/>
      <name val="Calibri"/>
    </font>
    <font>
      <sz val="12"/>
      <color rgb="FFFF0000"/>
      <name val="Calibri"/>
    </font>
    <font>
      <sz val="11"/>
      <color rgb="FFFF0000"/>
      <name val="Calibri"/>
    </font>
    <font>
      <sz val="11"/>
      <color rgb="FFC00000"/>
      <name val="Calibri"/>
    </font>
    <font>
      <sz val="11"/>
      <color rgb="FF000000"/>
      <name val="Calibri"/>
    </font>
    <font>
      <sz val="9"/>
      <color theme="1"/>
      <name val="Calibri"/>
    </font>
    <font>
      <b/>
      <sz val="14"/>
      <color theme="1"/>
      <name val="Times New Roman"/>
    </font>
    <font>
      <b/>
      <sz val="9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b/>
      <sz val="11"/>
      <color theme="1"/>
      <name val="Times New Roman"/>
    </font>
    <font>
      <b/>
      <sz val="10"/>
      <color theme="1"/>
      <name val="Times New Roman"/>
    </font>
    <font>
      <sz val="9"/>
      <color theme="1"/>
      <name val="Times New Roman"/>
    </font>
    <font>
      <sz val="11"/>
      <color rgb="FFFF0000"/>
      <name val="Times New Roman"/>
    </font>
    <font>
      <sz val="12"/>
      <color rgb="FFFF0000"/>
      <name val="Times New Roman"/>
    </font>
    <font>
      <sz val="12"/>
      <color rgb="FFFF0000"/>
      <name val="Arial"/>
    </font>
    <font>
      <sz val="8"/>
      <color theme="1"/>
      <name val="Times New Roman"/>
    </font>
    <font>
      <b/>
      <sz val="10"/>
      <color theme="1"/>
      <name val="Calibri"/>
    </font>
    <font>
      <b/>
      <sz val="18"/>
      <color theme="1"/>
      <name val="Calibri"/>
    </font>
    <font>
      <strike/>
      <sz val="12"/>
      <color rgb="FFFFFFFF"/>
      <name val="Times New Roman"/>
    </font>
    <font>
      <sz val="11"/>
      <color rgb="FF000000"/>
      <name val="Times New Roman"/>
    </font>
    <font>
      <b/>
      <sz val="8"/>
      <color theme="1"/>
      <name val="Times New Roman"/>
    </font>
    <font>
      <b/>
      <sz val="10"/>
      <color rgb="FFFF0000"/>
      <name val="Times New Roman"/>
    </font>
    <font>
      <b/>
      <sz val="9"/>
      <color rgb="FFFF0000"/>
      <name val="Times New Roman"/>
    </font>
    <font>
      <b/>
      <sz val="12"/>
      <color rgb="FFFF0000"/>
      <name val="Times New Roman"/>
    </font>
    <font>
      <sz val="10"/>
      <color rgb="FF000000"/>
      <name val="Calibri"/>
    </font>
    <font>
      <b/>
      <sz val="10"/>
      <color rgb="FF800080"/>
      <name val="Times New Roman"/>
    </font>
    <font>
      <b/>
      <sz val="10"/>
      <color rgb="FF339966"/>
      <name val="Times New Roman"/>
    </font>
    <font>
      <b/>
      <sz val="9"/>
      <color rgb="FF800080"/>
      <name val="Times New Roman"/>
    </font>
    <font>
      <b/>
      <sz val="9"/>
      <color rgb="FF339966"/>
      <name val="Times New Roman"/>
    </font>
    <font>
      <b/>
      <sz val="9"/>
      <color rgb="FF548DD4"/>
      <name val="Times New Roman"/>
    </font>
    <font>
      <b/>
      <sz val="9"/>
      <color rgb="FFE6B8AF"/>
      <name val="Times New Roman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Times New Roman"/>
    </font>
    <font>
      <sz val="12"/>
      <name val="Times New Roman"/>
    </font>
    <font>
      <sz val="12"/>
      <name val="Calibri"/>
    </font>
    <font>
      <sz val="11"/>
      <name val="Calibri"/>
      <scheme val="minor"/>
    </font>
    <font>
      <sz val="10"/>
      <name val="Times New Roman"/>
      <family val="1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2CFF8"/>
        <bgColor rgb="FFC2CFF8"/>
      </patternFill>
    </fill>
    <fill>
      <patternFill patternType="solid">
        <fgColor rgb="FFF0F0F0"/>
        <bgColor rgb="FFF0F0F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DE9D9"/>
        <bgColor rgb="FFFDE9D9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C4D79B"/>
        <bgColor rgb="FFC4D79B"/>
      </patternFill>
    </fill>
    <fill>
      <patternFill patternType="solid">
        <fgColor rgb="FFFCE5CD"/>
        <bgColor rgb="FFFCE5CD"/>
      </patternFill>
    </fill>
    <fill>
      <patternFill patternType="solid">
        <fgColor rgb="FFC2D69B"/>
        <bgColor rgb="FFC2D69B"/>
      </patternFill>
    </fill>
    <fill>
      <patternFill patternType="solid">
        <fgColor rgb="FFB2A1C7"/>
        <bgColor rgb="FFB2A1C7"/>
      </patternFill>
    </fill>
    <fill>
      <patternFill patternType="solid">
        <fgColor rgb="FFD99594"/>
        <bgColor rgb="FFD99594"/>
      </patternFill>
    </fill>
    <fill>
      <patternFill patternType="solid">
        <fgColor rgb="FF00B050"/>
        <bgColor rgb="FF00B050"/>
      </patternFill>
    </fill>
    <fill>
      <patternFill patternType="solid">
        <fgColor rgb="FF92CDDC"/>
        <bgColor rgb="FF92CDDC"/>
      </patternFill>
    </fill>
    <fill>
      <patternFill patternType="solid">
        <fgColor rgb="FFEAF1DD"/>
        <bgColor rgb="FFEAF1DD"/>
      </patternFill>
    </fill>
    <fill>
      <patternFill patternType="solid">
        <fgColor rgb="FF95B3D7"/>
        <bgColor rgb="FF95B3D7"/>
      </patternFill>
    </fill>
    <fill>
      <patternFill patternType="solid">
        <fgColor rgb="FF9FC5E8"/>
        <bgColor rgb="FF9FC5E8"/>
      </patternFill>
    </fill>
    <fill>
      <patternFill patternType="solid">
        <fgColor rgb="FFE6B8AF"/>
        <bgColor rgb="FFE6B8AF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F00"/>
      </patternFill>
    </fill>
    <fill>
      <patternFill patternType="solid">
        <fgColor theme="6" tint="0.79998168889431442"/>
        <bgColor rgb="FFD99594"/>
      </patternFill>
    </fill>
    <fill>
      <patternFill patternType="solid">
        <fgColor theme="6" tint="0.79998168889431442"/>
        <bgColor rgb="FF95B3D7"/>
      </patternFill>
    </fill>
  </fills>
  <borders count="37">
    <border>
      <left/>
      <right/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3E3E3"/>
      </left>
      <right/>
      <top/>
      <bottom/>
      <diagonal/>
    </border>
    <border>
      <left/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571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2" xfId="0" applyFont="1" applyBorder="1"/>
    <xf numFmtId="0" fontId="4" fillId="0" borderId="2" xfId="0" applyFont="1" applyBorder="1"/>
    <xf numFmtId="0" fontId="5" fillId="0" borderId="2" xfId="0" applyFont="1" applyBorder="1"/>
    <xf numFmtId="0" fontId="6" fillId="0" borderId="2" xfId="0" applyFont="1" applyBorder="1"/>
    <xf numFmtId="0" fontId="1" fillId="0" borderId="2" xfId="0" applyFont="1" applyBorder="1" applyAlignment="1">
      <alignment horizontal="left" vertical="center" wrapText="1"/>
    </xf>
    <xf numFmtId="0" fontId="7" fillId="0" borderId="2" xfId="0" applyFont="1" applyBorder="1"/>
    <xf numFmtId="0" fontId="8" fillId="0" borderId="2" xfId="0" applyFont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 vertical="center"/>
    </xf>
    <xf numFmtId="0" fontId="11" fillId="0" borderId="2" xfId="0" applyFont="1" applyBorder="1"/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3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3" fillId="0" borderId="6" xfId="0" applyFont="1" applyBorder="1"/>
    <xf numFmtId="0" fontId="15" fillId="0" borderId="5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horizontal="center"/>
    </xf>
    <xf numFmtId="0" fontId="4" fillId="7" borderId="7" xfId="0" applyFont="1" applyFill="1" applyBorder="1"/>
    <xf numFmtId="0" fontId="3" fillId="8" borderId="7" xfId="0" applyFont="1" applyFill="1" applyBorder="1"/>
    <xf numFmtId="0" fontId="22" fillId="4" borderId="7" xfId="0" applyFont="1" applyFill="1" applyBorder="1"/>
    <xf numFmtId="0" fontId="21" fillId="4" borderId="7" xfId="0" applyFont="1" applyFill="1" applyBorder="1"/>
    <xf numFmtId="0" fontId="3" fillId="4" borderId="7" xfId="0" applyFont="1" applyFill="1" applyBorder="1"/>
    <xf numFmtId="0" fontId="23" fillId="4" borderId="7" xfId="0" applyFont="1" applyFill="1" applyBorder="1"/>
    <xf numFmtId="0" fontId="21" fillId="5" borderId="7" xfId="0" applyFont="1" applyFill="1" applyBorder="1"/>
    <xf numFmtId="0" fontId="24" fillId="4" borderId="7" xfId="0" applyFont="1" applyFill="1" applyBorder="1"/>
    <xf numFmtId="0" fontId="3" fillId="4" borderId="7" xfId="0" applyFont="1" applyFill="1" applyBorder="1" applyAlignment="1">
      <alignment horizontal="right"/>
    </xf>
    <xf numFmtId="164" fontId="3" fillId="4" borderId="7" xfId="0" applyNumberFormat="1" applyFont="1" applyFill="1" applyBorder="1"/>
    <xf numFmtId="1" fontId="3" fillId="4" borderId="7" xfId="0" applyNumberFormat="1" applyFont="1" applyFill="1" applyBorder="1"/>
    <xf numFmtId="0" fontId="3" fillId="9" borderId="7" xfId="0" applyFont="1" applyFill="1" applyBorder="1"/>
    <xf numFmtId="0" fontId="25" fillId="4" borderId="22" xfId="0" applyFont="1" applyFill="1" applyBorder="1" applyAlignment="1">
      <alignment horizontal="center" vertical="center"/>
    </xf>
    <xf numFmtId="0" fontId="4" fillId="4" borderId="7" xfId="0" applyFont="1" applyFill="1" applyBorder="1"/>
    <xf numFmtId="0" fontId="26" fillId="8" borderId="7" xfId="0" applyFont="1" applyFill="1" applyBorder="1" applyAlignment="1">
      <alignment horizontal="right"/>
    </xf>
    <xf numFmtId="0" fontId="3" fillId="10" borderId="7" xfId="0" applyFont="1" applyFill="1" applyBorder="1"/>
    <xf numFmtId="1" fontId="3" fillId="9" borderId="7" xfId="0" applyNumberFormat="1" applyFont="1" applyFill="1" applyBorder="1"/>
    <xf numFmtId="0" fontId="10" fillId="5" borderId="7" xfId="0" applyFont="1" applyFill="1" applyBorder="1" applyAlignment="1">
      <alignment vertical="center" wrapText="1"/>
    </xf>
    <xf numFmtId="0" fontId="3" fillId="10" borderId="7" xfId="0" applyFont="1" applyFill="1" applyBorder="1" applyAlignment="1">
      <alignment horizontal="right"/>
    </xf>
    <xf numFmtId="0" fontId="10" fillId="4" borderId="7" xfId="0" applyFont="1" applyFill="1" applyBorder="1" applyAlignment="1">
      <alignment vertical="center" wrapText="1"/>
    </xf>
    <xf numFmtId="0" fontId="3" fillId="4" borderId="22" xfId="0" applyFont="1" applyFill="1" applyBorder="1"/>
    <xf numFmtId="0" fontId="10" fillId="0" borderId="7" xfId="0" applyFont="1" applyBorder="1" applyAlignment="1">
      <alignment vertical="center" wrapText="1"/>
    </xf>
    <xf numFmtId="0" fontId="3" fillId="4" borderId="7" xfId="0" applyFont="1" applyFill="1" applyBorder="1" applyAlignment="1">
      <alignment horizontal="right" vertical="center" wrapText="1"/>
    </xf>
    <xf numFmtId="164" fontId="3" fillId="0" borderId="7" xfId="0" applyNumberFormat="1" applyFont="1" applyBorder="1"/>
    <xf numFmtId="164" fontId="3" fillId="9" borderId="7" xfId="0" applyNumberFormat="1" applyFont="1" applyFill="1" applyBorder="1"/>
    <xf numFmtId="0" fontId="24" fillId="0" borderId="0" xfId="0" applyFont="1"/>
    <xf numFmtId="0" fontId="26" fillId="10" borderId="7" xfId="0" applyFont="1" applyFill="1" applyBorder="1" applyAlignment="1">
      <alignment horizontal="right"/>
    </xf>
    <xf numFmtId="0" fontId="3" fillId="0" borderId="7" xfId="0" applyFont="1" applyBorder="1"/>
    <xf numFmtId="0" fontId="3" fillId="8" borderId="7" xfId="0" applyFont="1" applyFill="1" applyBorder="1" applyAlignment="1">
      <alignment horizontal="right"/>
    </xf>
    <xf numFmtId="0" fontId="26" fillId="10" borderId="7" xfId="0" applyFont="1" applyFill="1" applyBorder="1"/>
    <xf numFmtId="0" fontId="3" fillId="4" borderId="23" xfId="0" applyFont="1" applyFill="1" applyBorder="1"/>
    <xf numFmtId="0" fontId="3" fillId="4" borderId="7" xfId="0" applyFont="1" applyFill="1" applyBorder="1" applyAlignment="1"/>
    <xf numFmtId="0" fontId="26" fillId="8" borderId="23" xfId="0" applyFont="1" applyFill="1" applyBorder="1" applyAlignment="1">
      <alignment horizontal="right"/>
    </xf>
    <xf numFmtId="0" fontId="24" fillId="4" borderId="7" xfId="0" applyFont="1" applyFill="1" applyBorder="1" applyAlignment="1">
      <alignment horizontal="right"/>
    </xf>
    <xf numFmtId="0" fontId="21" fillId="8" borderId="7" xfId="0" applyFont="1" applyFill="1" applyBorder="1"/>
    <xf numFmtId="164" fontId="3" fillId="9" borderId="23" xfId="0" applyNumberFormat="1" applyFont="1" applyFill="1" applyBorder="1"/>
    <xf numFmtId="164" fontId="24" fillId="4" borderId="7" xfId="0" applyNumberFormat="1" applyFont="1" applyFill="1" applyBorder="1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10" fillId="0" borderId="0" xfId="0" applyFont="1"/>
    <xf numFmtId="165" fontId="27" fillId="4" borderId="22" xfId="0" applyNumberFormat="1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 vertical="center"/>
    </xf>
    <xf numFmtId="165" fontId="29" fillId="4" borderId="7" xfId="0" applyNumberFormat="1" applyFont="1" applyFill="1" applyBorder="1" applyAlignment="1">
      <alignment horizontal="center" vertical="center"/>
    </xf>
    <xf numFmtId="0" fontId="30" fillId="4" borderId="24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5" borderId="7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165" fontId="34" fillId="4" borderId="7" xfId="0" applyNumberFormat="1" applyFont="1" applyFill="1" applyBorder="1" applyAlignment="1">
      <alignment horizontal="center"/>
    </xf>
    <xf numFmtId="0" fontId="31" fillId="4" borderId="24" xfId="0" applyFont="1" applyFill="1" applyBorder="1" applyAlignment="1">
      <alignment horizontal="center" vertical="center"/>
    </xf>
    <xf numFmtId="0" fontId="31" fillId="4" borderId="24" xfId="0" applyFont="1" applyFill="1" applyBorder="1" applyAlignment="1">
      <alignment horizontal="center"/>
    </xf>
    <xf numFmtId="0" fontId="30" fillId="4" borderId="7" xfId="0" applyFont="1" applyFill="1" applyBorder="1" applyAlignment="1">
      <alignment horizontal="center"/>
    </xf>
    <xf numFmtId="0" fontId="35" fillId="4" borderId="7" xfId="0" applyFont="1" applyFill="1" applyBorder="1" applyAlignment="1">
      <alignment horizontal="center" vertical="center"/>
    </xf>
    <xf numFmtId="0" fontId="35" fillId="10" borderId="23" xfId="0" applyFont="1" applyFill="1" applyBorder="1" applyAlignment="1">
      <alignment horizontal="center"/>
    </xf>
    <xf numFmtId="0" fontId="36" fillId="4" borderId="7" xfId="0" applyFont="1" applyFill="1" applyBorder="1" applyAlignment="1">
      <alignment horizontal="center" vertical="center"/>
    </xf>
    <xf numFmtId="0" fontId="13" fillId="11" borderId="24" xfId="0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0" fontId="31" fillId="4" borderId="7" xfId="0" applyFont="1" applyFill="1" applyBorder="1" applyAlignment="1">
      <alignment horizontal="left"/>
    </xf>
    <xf numFmtId="0" fontId="31" fillId="10" borderId="7" xfId="0" applyFont="1" applyFill="1" applyBorder="1" applyAlignment="1">
      <alignment horizontal="center"/>
    </xf>
    <xf numFmtId="0" fontId="36" fillId="10" borderId="25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13" fillId="10" borderId="25" xfId="0" applyFont="1" applyFill="1" applyBorder="1" applyAlignment="1">
      <alignment horizontal="center"/>
    </xf>
    <xf numFmtId="0" fontId="13" fillId="10" borderId="23" xfId="0" applyFont="1" applyFill="1" applyBorder="1" applyAlignment="1">
      <alignment horizontal="center"/>
    </xf>
    <xf numFmtId="0" fontId="13" fillId="4" borderId="23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 wrapText="1"/>
    </xf>
    <xf numFmtId="0" fontId="36" fillId="4" borderId="23" xfId="0" applyFont="1" applyFill="1" applyBorder="1" applyAlignment="1">
      <alignment horizontal="center" vertical="center" wrapText="1"/>
    </xf>
    <xf numFmtId="0" fontId="31" fillId="4" borderId="23" xfId="0" applyFont="1" applyFill="1" applyBorder="1" applyAlignment="1">
      <alignment horizontal="center" vertical="center" wrapText="1"/>
    </xf>
    <xf numFmtId="0" fontId="13" fillId="11" borderId="25" xfId="0" applyFont="1" applyFill="1" applyBorder="1" applyAlignment="1">
      <alignment horizontal="center"/>
    </xf>
    <xf numFmtId="0" fontId="36" fillId="4" borderId="23" xfId="0" applyFont="1" applyFill="1" applyBorder="1" applyAlignment="1">
      <alignment horizontal="center" vertical="center"/>
    </xf>
    <xf numFmtId="0" fontId="36" fillId="10" borderId="23" xfId="0" applyFont="1" applyFill="1" applyBorder="1" applyAlignment="1">
      <alignment horizontal="center"/>
    </xf>
    <xf numFmtId="0" fontId="31" fillId="10" borderId="25" xfId="0" applyFont="1" applyFill="1" applyBorder="1" applyAlignment="1">
      <alignment horizontal="center"/>
    </xf>
    <xf numFmtId="0" fontId="10" fillId="4" borderId="23" xfId="0" applyFont="1" applyFill="1" applyBorder="1" applyAlignment="1">
      <alignment horizontal="center" vertical="center" wrapText="1"/>
    </xf>
    <xf numFmtId="165" fontId="34" fillId="12" borderId="7" xfId="0" applyNumberFormat="1" applyFont="1" applyFill="1" applyBorder="1" applyAlignment="1">
      <alignment horizontal="center"/>
    </xf>
    <xf numFmtId="0" fontId="31" fillId="12" borderId="24" xfId="0" applyFont="1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/>
    </xf>
    <xf numFmtId="0" fontId="31" fillId="12" borderId="7" xfId="0" applyFont="1" applyFill="1" applyBorder="1" applyAlignment="1">
      <alignment horizontal="left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/>
    </xf>
    <xf numFmtId="0" fontId="10" fillId="12" borderId="23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/>
    </xf>
    <xf numFmtId="166" fontId="30" fillId="4" borderId="7" xfId="0" applyNumberFormat="1" applyFont="1" applyFill="1" applyBorder="1" applyAlignment="1">
      <alignment horizontal="center"/>
    </xf>
    <xf numFmtId="0" fontId="31" fillId="13" borderId="24" xfId="0" applyFont="1" applyFill="1" applyBorder="1" applyAlignment="1">
      <alignment horizontal="center" vertical="center"/>
    </xf>
    <xf numFmtId="165" fontId="34" fillId="7" borderId="7" xfId="0" applyNumberFormat="1" applyFont="1" applyFill="1" applyBorder="1" applyAlignment="1">
      <alignment horizontal="center"/>
    </xf>
    <xf numFmtId="0" fontId="31" fillId="7" borderId="24" xfId="0" applyFont="1" applyFill="1" applyBorder="1" applyAlignment="1">
      <alignment horizontal="center" vertical="center"/>
    </xf>
    <xf numFmtId="0" fontId="31" fillId="7" borderId="7" xfId="0" applyFont="1" applyFill="1" applyBorder="1" applyAlignment="1">
      <alignment horizontal="center"/>
    </xf>
    <xf numFmtId="0" fontId="31" fillId="7" borderId="7" xfId="0" applyFont="1" applyFill="1" applyBorder="1" applyAlignment="1">
      <alignment horizontal="left"/>
    </xf>
    <xf numFmtId="0" fontId="36" fillId="7" borderId="23" xfId="0" applyFont="1" applyFill="1" applyBorder="1" applyAlignment="1">
      <alignment horizontal="center" vertical="center" wrapText="1"/>
    </xf>
    <xf numFmtId="0" fontId="36" fillId="7" borderId="23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 wrapText="1"/>
    </xf>
    <xf numFmtId="0" fontId="31" fillId="14" borderId="24" xfId="0" applyFont="1" applyFill="1" applyBorder="1" applyAlignment="1">
      <alignment horizontal="center" vertical="center"/>
    </xf>
    <xf numFmtId="0" fontId="31" fillId="14" borderId="24" xfId="0" applyFont="1" applyFill="1" applyBorder="1" applyAlignment="1">
      <alignment horizontal="center" vertical="center"/>
    </xf>
    <xf numFmtId="0" fontId="31" fillId="15" borderId="24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/>
    </xf>
    <xf numFmtId="0" fontId="13" fillId="4" borderId="23" xfId="0" applyFont="1" applyFill="1" applyBorder="1" applyAlignment="1">
      <alignment horizontal="center" vertical="center" wrapText="1"/>
    </xf>
    <xf numFmtId="165" fontId="34" fillId="16" borderId="7" xfId="0" applyNumberFormat="1" applyFont="1" applyFill="1" applyBorder="1" applyAlignment="1">
      <alignment horizontal="center"/>
    </xf>
    <xf numFmtId="0" fontId="31" fillId="16" borderId="24" xfId="0" applyFont="1" applyFill="1" applyBorder="1" applyAlignment="1">
      <alignment horizontal="center" vertical="center"/>
    </xf>
    <xf numFmtId="164" fontId="32" fillId="16" borderId="23" xfId="0" applyNumberFormat="1" applyFont="1" applyFill="1" applyBorder="1" applyAlignment="1">
      <alignment horizontal="center" vertical="center"/>
    </xf>
    <xf numFmtId="164" fontId="33" fillId="16" borderId="23" xfId="0" applyNumberFormat="1" applyFont="1" applyFill="1" applyBorder="1" applyAlignment="1">
      <alignment horizontal="center" vertical="center"/>
    </xf>
    <xf numFmtId="164" fontId="10" fillId="16" borderId="23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31" fillId="4" borderId="7" xfId="0" applyNumberFormat="1" applyFont="1" applyFill="1" applyBorder="1" applyAlignment="1">
      <alignment horizontal="center" vertical="center"/>
    </xf>
    <xf numFmtId="164" fontId="10" fillId="4" borderId="7" xfId="0" applyNumberFormat="1" applyFont="1" applyFill="1" applyBorder="1" applyAlignment="1">
      <alignment horizontal="center" vertical="center"/>
    </xf>
    <xf numFmtId="165" fontId="34" fillId="5" borderId="7" xfId="0" applyNumberFormat="1" applyFont="1" applyFill="1" applyBorder="1" applyAlignment="1">
      <alignment horizontal="center"/>
    </xf>
    <xf numFmtId="0" fontId="31" fillId="5" borderId="24" xfId="0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horizontal="center" vertical="center"/>
    </xf>
    <xf numFmtId="164" fontId="31" fillId="5" borderId="7" xfId="0" applyNumberFormat="1" applyFont="1" applyFill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/>
    <xf numFmtId="165" fontId="27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0" fontId="31" fillId="5" borderId="24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5" borderId="7" xfId="0" applyFont="1" applyFill="1" applyBorder="1" applyAlignment="1">
      <alignment horizontal="center" vertical="center" wrapText="1"/>
    </xf>
    <xf numFmtId="0" fontId="29" fillId="5" borderId="7" xfId="0" applyFont="1" applyFill="1" applyBorder="1" applyAlignment="1">
      <alignment horizontal="center" vertical="center" wrapText="1"/>
    </xf>
    <xf numFmtId="165" fontId="16" fillId="7" borderId="24" xfId="0" applyNumberFormat="1" applyFont="1" applyFill="1" applyBorder="1" applyAlignment="1">
      <alignment horizontal="center" vertical="center"/>
    </xf>
    <xf numFmtId="0" fontId="31" fillId="7" borderId="24" xfId="0" applyFont="1" applyFill="1" applyBorder="1" applyAlignment="1">
      <alignment horizontal="center" vertical="center" wrapText="1"/>
    </xf>
    <xf numFmtId="0" fontId="30" fillId="7" borderId="7" xfId="0" applyFont="1" applyFill="1" applyBorder="1" applyAlignment="1">
      <alignment horizontal="center" vertical="center" wrapText="1"/>
    </xf>
    <xf numFmtId="0" fontId="30" fillId="7" borderId="7" xfId="0" applyFont="1" applyFill="1" applyBorder="1" applyAlignment="1">
      <alignment horizontal="center" wrapText="1"/>
    </xf>
    <xf numFmtId="0" fontId="33" fillId="7" borderId="7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horizontal="center" wrapText="1"/>
    </xf>
    <xf numFmtId="0" fontId="33" fillId="5" borderId="7" xfId="0" applyFont="1" applyFill="1" applyBorder="1" applyAlignment="1">
      <alignment horizontal="center" vertical="center" wrapText="1"/>
    </xf>
    <xf numFmtId="0" fontId="33" fillId="4" borderId="23" xfId="0" applyFont="1" applyFill="1" applyBorder="1" applyAlignment="1">
      <alignment horizontal="center" vertical="center" wrapText="1"/>
    </xf>
    <xf numFmtId="165" fontId="34" fillId="4" borderId="24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left" vertical="center"/>
    </xf>
    <xf numFmtId="0" fontId="31" fillId="4" borderId="23" xfId="0" applyFont="1" applyFill="1" applyBorder="1" applyAlignment="1">
      <alignment horizontal="center" vertical="center"/>
    </xf>
    <xf numFmtId="0" fontId="31" fillId="4" borderId="23" xfId="0" applyFont="1" applyFill="1" applyBorder="1" applyAlignment="1">
      <alignment horizontal="center"/>
    </xf>
    <xf numFmtId="0" fontId="31" fillId="4" borderId="23" xfId="0" applyFont="1" applyFill="1" applyBorder="1" applyAlignment="1">
      <alignment horizontal="left" vertical="center"/>
    </xf>
    <xf numFmtId="0" fontId="31" fillId="4" borderId="19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center" vertical="center" wrapText="1"/>
    </xf>
    <xf numFmtId="165" fontId="38" fillId="4" borderId="24" xfId="0" applyNumberFormat="1" applyFont="1" applyFill="1" applyBorder="1" applyAlignment="1">
      <alignment horizontal="center" vertical="center"/>
    </xf>
    <xf numFmtId="165" fontId="27" fillId="0" borderId="7" xfId="0" applyNumberFormat="1" applyFont="1" applyBorder="1" applyAlignment="1">
      <alignment horizontal="center" vertical="center"/>
    </xf>
    <xf numFmtId="0" fontId="31" fillId="16" borderId="7" xfId="0" applyFont="1" applyFill="1" applyBorder="1" applyAlignment="1">
      <alignment horizontal="center" vertical="center" wrapText="1"/>
    </xf>
    <xf numFmtId="164" fontId="17" fillId="16" borderId="7" xfId="0" applyNumberFormat="1" applyFont="1" applyFill="1" applyBorder="1" applyAlignment="1">
      <alignment horizontal="center" wrapText="1"/>
    </xf>
    <xf numFmtId="164" fontId="39" fillId="16" borderId="7" xfId="0" applyNumberFormat="1" applyFont="1" applyFill="1" applyBorder="1" applyAlignment="1">
      <alignment horizontal="center" vertical="center"/>
    </xf>
    <xf numFmtId="164" fontId="4" fillId="16" borderId="7" xfId="0" applyNumberFormat="1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/>
    </xf>
    <xf numFmtId="0" fontId="31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164" fontId="20" fillId="0" borderId="7" xfId="0" applyNumberFormat="1" applyFont="1" applyBorder="1" applyAlignment="1">
      <alignment horizontal="center" vertical="center"/>
    </xf>
    <xf numFmtId="164" fontId="20" fillId="4" borderId="7" xfId="0" applyNumberFormat="1" applyFont="1" applyFill="1" applyBorder="1" applyAlignment="1">
      <alignment horizontal="center" vertical="center"/>
    </xf>
    <xf numFmtId="164" fontId="34" fillId="4" borderId="7" xfId="0" applyNumberFormat="1" applyFont="1" applyFill="1" applyBorder="1" applyAlignment="1">
      <alignment horizontal="center" vertical="center"/>
    </xf>
    <xf numFmtId="164" fontId="10" fillId="4" borderId="23" xfId="0" applyNumberFormat="1" applyFont="1" applyFill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31" fillId="5" borderId="7" xfId="0" applyFont="1" applyFill="1" applyBorder="1" applyAlignment="1">
      <alignment horizontal="center" vertical="center" wrapText="1"/>
    </xf>
    <xf numFmtId="0" fontId="21" fillId="5" borderId="7" xfId="0" applyFont="1" applyFill="1" applyBorder="1" applyAlignment="1">
      <alignment horizontal="center" wrapText="1"/>
    </xf>
    <xf numFmtId="164" fontId="21" fillId="5" borderId="7" xfId="0" applyNumberFormat="1" applyFont="1" applyFill="1" applyBorder="1" applyAlignment="1">
      <alignment horizontal="center" vertical="center"/>
    </xf>
    <xf numFmtId="164" fontId="21" fillId="5" borderId="7" xfId="0" applyNumberFormat="1" applyFont="1" applyFill="1" applyBorder="1" applyAlignment="1">
      <alignment horizontal="center"/>
    </xf>
    <xf numFmtId="164" fontId="4" fillId="5" borderId="7" xfId="0" applyNumberFormat="1" applyFont="1" applyFill="1" applyBorder="1" applyAlignment="1">
      <alignment horizontal="center" vertical="center"/>
    </xf>
    <xf numFmtId="165" fontId="27" fillId="4" borderId="22" xfId="0" applyNumberFormat="1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/>
    </xf>
    <xf numFmtId="0" fontId="31" fillId="4" borderId="22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wrapText="1"/>
    </xf>
    <xf numFmtId="164" fontId="21" fillId="4" borderId="22" xfId="0" applyNumberFormat="1" applyFont="1" applyFill="1" applyBorder="1" applyAlignment="1">
      <alignment horizontal="center" vertical="center"/>
    </xf>
    <xf numFmtId="164" fontId="21" fillId="4" borderId="22" xfId="0" applyNumberFormat="1" applyFont="1" applyFill="1" applyBorder="1" applyAlignment="1">
      <alignment horizontal="center"/>
    </xf>
    <xf numFmtId="164" fontId="4" fillId="4" borderId="22" xfId="0" applyNumberFormat="1" applyFont="1" applyFill="1" applyBorder="1" applyAlignment="1">
      <alignment horizontal="center" vertical="center"/>
    </xf>
    <xf numFmtId="165" fontId="40" fillId="17" borderId="7" xfId="0" applyNumberFormat="1" applyFont="1" applyFill="1" applyBorder="1" applyAlignment="1">
      <alignment horizontal="center" vertical="center"/>
    </xf>
    <xf numFmtId="0" fontId="31" fillId="7" borderId="7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wrapText="1"/>
    </xf>
    <xf numFmtId="164" fontId="39" fillId="7" borderId="7" xfId="0" applyNumberFormat="1" applyFont="1" applyFill="1" applyBorder="1" applyAlignment="1">
      <alignment horizontal="center" vertical="center"/>
    </xf>
    <xf numFmtId="164" fontId="21" fillId="7" borderId="7" xfId="0" applyNumberFormat="1" applyFont="1" applyFill="1" applyBorder="1" applyAlignment="1">
      <alignment horizontal="center"/>
    </xf>
    <xf numFmtId="164" fontId="4" fillId="7" borderId="7" xfId="0" applyNumberFormat="1" applyFont="1" applyFill="1" applyBorder="1" applyAlignment="1">
      <alignment horizontal="center" vertical="center"/>
    </xf>
    <xf numFmtId="0" fontId="31" fillId="18" borderId="7" xfId="0" applyFont="1" applyFill="1" applyBorder="1" applyAlignment="1">
      <alignment horizontal="center" vertical="center" wrapText="1"/>
    </xf>
    <xf numFmtId="164" fontId="33" fillId="18" borderId="7" xfId="0" applyNumberFormat="1" applyFont="1" applyFill="1" applyBorder="1" applyAlignment="1">
      <alignment horizontal="center" vertical="center"/>
    </xf>
    <xf numFmtId="164" fontId="39" fillId="18" borderId="7" xfId="0" applyNumberFormat="1" applyFont="1" applyFill="1" applyBorder="1" applyAlignment="1">
      <alignment horizontal="center" vertical="center"/>
    </xf>
    <xf numFmtId="164" fontId="4" fillId="18" borderId="7" xfId="0" applyNumberFormat="1" applyFont="1" applyFill="1" applyBorder="1" applyAlignment="1">
      <alignment horizontal="center" vertical="center"/>
    </xf>
    <xf numFmtId="164" fontId="27" fillId="5" borderId="7" xfId="0" applyNumberFormat="1" applyFont="1" applyFill="1" applyBorder="1" applyAlignment="1">
      <alignment horizontal="center" vertical="center"/>
    </xf>
    <xf numFmtId="0" fontId="31" fillId="4" borderId="22" xfId="0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4" borderId="2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4" borderId="7" xfId="0" applyNumberFormat="1" applyFont="1" applyFill="1" applyBorder="1"/>
    <xf numFmtId="0" fontId="10" fillId="4" borderId="7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4" borderId="22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4" borderId="22" xfId="0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165" fontId="33" fillId="0" borderId="5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9" fillId="4" borderId="7" xfId="0" applyFont="1" applyFill="1" applyBorder="1" applyAlignment="1">
      <alignment horizontal="left"/>
    </xf>
    <xf numFmtId="0" fontId="13" fillId="4" borderId="7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wrapText="1"/>
    </xf>
    <xf numFmtId="0" fontId="41" fillId="10" borderId="7" xfId="0" applyFont="1" applyFill="1" applyBorder="1" applyAlignment="1">
      <alignment horizontal="center" vertical="center" wrapText="1"/>
    </xf>
    <xf numFmtId="0" fontId="42" fillId="15" borderId="7" xfId="0" applyFont="1" applyFill="1" applyBorder="1" applyAlignment="1">
      <alignment horizontal="center"/>
    </xf>
    <xf numFmtId="0" fontId="42" fillId="10" borderId="7" xfId="0" applyFont="1" applyFill="1" applyBorder="1" applyAlignment="1">
      <alignment horizontal="left"/>
    </xf>
    <xf numFmtId="0" fontId="31" fillId="4" borderId="26" xfId="0" applyFont="1" applyFill="1" applyBorder="1" applyAlignment="1">
      <alignment horizontal="center" wrapText="1"/>
    </xf>
    <xf numFmtId="0" fontId="31" fillId="4" borderId="23" xfId="0" applyFont="1" applyFill="1" applyBorder="1" applyAlignment="1">
      <alignment horizontal="center" wrapText="1"/>
    </xf>
    <xf numFmtId="0" fontId="13" fillId="15" borderId="23" xfId="0" applyFont="1" applyFill="1" applyBorder="1" applyAlignment="1">
      <alignment horizontal="center"/>
    </xf>
    <xf numFmtId="0" fontId="42" fillId="10" borderId="7" xfId="0" applyFont="1" applyFill="1" applyBorder="1" applyAlignment="1">
      <alignment horizontal="center"/>
    </xf>
    <xf numFmtId="0" fontId="42" fillId="5" borderId="7" xfId="0" applyFont="1" applyFill="1" applyBorder="1" applyAlignment="1">
      <alignment horizontal="center"/>
    </xf>
    <xf numFmtId="0" fontId="13" fillId="5" borderId="23" xfId="0" applyFont="1" applyFill="1" applyBorder="1" applyAlignment="1">
      <alignment horizontal="center" vertical="center" wrapText="1"/>
    </xf>
    <xf numFmtId="0" fontId="42" fillId="13" borderId="7" xfId="0" applyFont="1" applyFill="1" applyBorder="1" applyAlignment="1">
      <alignment horizontal="center"/>
    </xf>
    <xf numFmtId="0" fontId="13" fillId="13" borderId="23" xfId="0" applyFont="1" applyFill="1" applyBorder="1" applyAlignment="1">
      <alignment horizontal="center" vertical="center" wrapText="1"/>
    </xf>
    <xf numFmtId="0" fontId="42" fillId="19" borderId="7" xfId="0" applyFont="1" applyFill="1" applyBorder="1" applyAlignment="1">
      <alignment horizontal="center"/>
    </xf>
    <xf numFmtId="0" fontId="13" fillId="19" borderId="23" xfId="0" applyFont="1" applyFill="1" applyBorder="1" applyAlignment="1">
      <alignment horizontal="center"/>
    </xf>
    <xf numFmtId="165" fontId="10" fillId="12" borderId="7" xfId="0" applyNumberFormat="1" applyFont="1" applyFill="1" applyBorder="1" applyAlignment="1">
      <alignment horizontal="center" vertical="center" wrapText="1"/>
    </xf>
    <xf numFmtId="0" fontId="10" fillId="12" borderId="7" xfId="0" applyFont="1" applyFill="1" applyBorder="1" applyAlignment="1">
      <alignment horizontal="center" vertical="center"/>
    </xf>
    <xf numFmtId="0" fontId="9" fillId="12" borderId="7" xfId="0" applyFont="1" applyFill="1" applyBorder="1" applyAlignment="1">
      <alignment horizontal="left"/>
    </xf>
    <xf numFmtId="0" fontId="13" fillId="12" borderId="7" xfId="0" applyFont="1" applyFill="1" applyBorder="1" applyAlignment="1">
      <alignment horizontal="center" vertical="center" wrapText="1"/>
    </xf>
    <xf numFmtId="0" fontId="31" fillId="12" borderId="26" xfId="0" applyFont="1" applyFill="1" applyBorder="1" applyAlignment="1">
      <alignment horizontal="center" wrapText="1"/>
    </xf>
    <xf numFmtId="0" fontId="31" fillId="12" borderId="23" xfId="0" applyFont="1" applyFill="1" applyBorder="1" applyAlignment="1">
      <alignment horizontal="center" wrapText="1"/>
    </xf>
    <xf numFmtId="0" fontId="13" fillId="12" borderId="23" xfId="0" applyFont="1" applyFill="1" applyBorder="1" applyAlignment="1">
      <alignment horizontal="center"/>
    </xf>
    <xf numFmtId="0" fontId="13" fillId="12" borderId="23" xfId="0" applyFont="1" applyFill="1" applyBorder="1" applyAlignment="1">
      <alignment horizontal="center" vertical="center" wrapText="1"/>
    </xf>
    <xf numFmtId="0" fontId="3" fillId="12" borderId="22" xfId="0" applyFont="1" applyFill="1" applyBorder="1"/>
    <xf numFmtId="165" fontId="10" fillId="4" borderId="7" xfId="0" applyNumberFormat="1" applyFont="1" applyFill="1" applyBorder="1" applyAlignment="1">
      <alignment horizontal="center" vertical="center" wrapText="1"/>
    </xf>
    <xf numFmtId="0" fontId="10" fillId="20" borderId="7" xfId="0" applyFont="1" applyFill="1" applyBorder="1" applyAlignment="1">
      <alignment horizontal="center" vertical="center"/>
    </xf>
    <xf numFmtId="0" fontId="13" fillId="20" borderId="23" xfId="0" applyFont="1" applyFill="1" applyBorder="1" applyAlignment="1">
      <alignment horizontal="center" vertical="center" wrapText="1"/>
    </xf>
    <xf numFmtId="0" fontId="10" fillId="21" borderId="7" xfId="0" applyFont="1" applyFill="1" applyBorder="1" applyAlignment="1">
      <alignment horizontal="center" vertical="center"/>
    </xf>
    <xf numFmtId="0" fontId="10" fillId="21" borderId="23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0" fontId="10" fillId="13" borderId="7" xfId="0" applyFont="1" applyFill="1" applyBorder="1" applyAlignment="1">
      <alignment horizontal="center" vertical="center"/>
    </xf>
    <xf numFmtId="0" fontId="10" fillId="19" borderId="7" xfId="0" applyFont="1" applyFill="1" applyBorder="1" applyAlignment="1">
      <alignment horizontal="center" vertical="center"/>
    </xf>
    <xf numFmtId="0" fontId="13" fillId="19" borderId="23" xfId="0" applyFont="1" applyFill="1" applyBorder="1" applyAlignment="1">
      <alignment horizontal="center" vertical="center" wrapText="1"/>
    </xf>
    <xf numFmtId="0" fontId="10" fillId="15" borderId="7" xfId="0" applyFont="1" applyFill="1" applyBorder="1" applyAlignment="1">
      <alignment horizontal="center" vertical="center"/>
    </xf>
    <xf numFmtId="0" fontId="13" fillId="15" borderId="23" xfId="0" applyFont="1" applyFill="1" applyBorder="1" applyAlignment="1">
      <alignment horizontal="center" vertical="center" wrapText="1"/>
    </xf>
    <xf numFmtId="165" fontId="10" fillId="7" borderId="7" xfId="0" applyNumberFormat="1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left"/>
    </xf>
    <xf numFmtId="0" fontId="13" fillId="7" borderId="7" xfId="0" applyFont="1" applyFill="1" applyBorder="1" applyAlignment="1">
      <alignment horizontal="center" vertical="center" wrapText="1"/>
    </xf>
    <xf numFmtId="0" fontId="31" fillId="7" borderId="26" xfId="0" applyFont="1" applyFill="1" applyBorder="1" applyAlignment="1">
      <alignment horizontal="center" wrapText="1"/>
    </xf>
    <xf numFmtId="0" fontId="31" fillId="7" borderId="23" xfId="0" applyFont="1" applyFill="1" applyBorder="1" applyAlignment="1">
      <alignment horizontal="center" wrapText="1"/>
    </xf>
    <xf numFmtId="0" fontId="13" fillId="7" borderId="23" xfId="0" applyFont="1" applyFill="1" applyBorder="1" applyAlignment="1">
      <alignment horizontal="center" vertical="center" wrapText="1"/>
    </xf>
    <xf numFmtId="0" fontId="3" fillId="7" borderId="22" xfId="0" applyFont="1" applyFill="1" applyBorder="1"/>
    <xf numFmtId="0" fontId="10" fillId="15" borderId="23" xfId="0" applyFont="1" applyFill="1" applyBorder="1" applyAlignment="1">
      <alignment horizontal="center" vertical="center" wrapText="1"/>
    </xf>
    <xf numFmtId="0" fontId="31" fillId="7" borderId="23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left"/>
    </xf>
    <xf numFmtId="165" fontId="4" fillId="16" borderId="7" xfId="0" applyNumberFormat="1" applyFont="1" applyFill="1" applyBorder="1"/>
    <xf numFmtId="0" fontId="4" fillId="16" borderId="7" xfId="0" applyFont="1" applyFill="1" applyBorder="1" applyAlignment="1">
      <alignment horizontal="center" vertical="center"/>
    </xf>
    <xf numFmtId="164" fontId="29" fillId="16" borderId="23" xfId="0" applyNumberFormat="1" applyFont="1" applyFill="1" applyBorder="1" applyAlignment="1">
      <alignment horizontal="center" vertical="center"/>
    </xf>
    <xf numFmtId="164" fontId="31" fillId="16" borderId="23" xfId="0" applyNumberFormat="1" applyFont="1" applyFill="1" applyBorder="1" applyAlignment="1">
      <alignment horizontal="center" vertical="center"/>
    </xf>
    <xf numFmtId="164" fontId="34" fillId="0" borderId="7" xfId="0" applyNumberFormat="1" applyFont="1" applyBorder="1" applyAlignment="1">
      <alignment horizontal="center" vertical="center"/>
    </xf>
    <xf numFmtId="164" fontId="38" fillId="4" borderId="7" xfId="0" applyNumberFormat="1" applyFont="1" applyFill="1" applyBorder="1" applyAlignment="1">
      <alignment horizontal="center" vertical="center"/>
    </xf>
    <xf numFmtId="164" fontId="31" fillId="0" borderId="7" xfId="0" applyNumberFormat="1" applyFont="1" applyBorder="1" applyAlignment="1">
      <alignment horizontal="center" vertical="center"/>
    </xf>
    <xf numFmtId="165" fontId="4" fillId="5" borderId="7" xfId="0" applyNumberFormat="1" applyFont="1" applyFill="1" applyBorder="1"/>
    <xf numFmtId="164" fontId="31" fillId="5" borderId="7" xfId="0" applyNumberFormat="1" applyFont="1" applyFill="1" applyBorder="1" applyAlignment="1">
      <alignment horizontal="center"/>
    </xf>
    <xf numFmtId="165" fontId="4" fillId="4" borderId="22" xfId="0" applyNumberFormat="1" applyFont="1" applyFill="1" applyBorder="1"/>
    <xf numFmtId="0" fontId="31" fillId="4" borderId="2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31" fillId="4" borderId="24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wrapText="1"/>
    </xf>
    <xf numFmtId="0" fontId="33" fillId="4" borderId="19" xfId="0" applyFont="1" applyFill="1" applyBorder="1" applyAlignment="1">
      <alignment horizontal="center" vertical="center" wrapText="1"/>
    </xf>
    <xf numFmtId="0" fontId="43" fillId="4" borderId="7" xfId="0" applyFont="1" applyFill="1" applyBorder="1" applyAlignment="1">
      <alignment horizontal="center" vertical="center" wrapText="1"/>
    </xf>
    <xf numFmtId="0" fontId="38" fillId="4" borderId="24" xfId="0" applyFont="1" applyFill="1" applyBorder="1" applyAlignment="1">
      <alignment horizontal="center" vertical="center"/>
    </xf>
    <xf numFmtId="0" fontId="20" fillId="12" borderId="7" xfId="0" applyFont="1" applyFill="1" applyBorder="1"/>
    <xf numFmtId="0" fontId="38" fillId="12" borderId="24" xfId="0" applyFont="1" applyFill="1" applyBorder="1" applyAlignment="1">
      <alignment horizontal="center" vertical="center"/>
    </xf>
    <xf numFmtId="0" fontId="9" fillId="12" borderId="19" xfId="0" applyFont="1" applyFill="1" applyBorder="1" applyAlignment="1">
      <alignment horizontal="left"/>
    </xf>
    <xf numFmtId="0" fontId="31" fillId="12" borderId="7" xfId="0" applyFont="1" applyFill="1" applyBorder="1" applyAlignment="1">
      <alignment horizontal="center" vertical="center" wrapText="1"/>
    </xf>
    <xf numFmtId="0" fontId="31" fillId="12" borderId="23" xfId="0" applyFont="1" applyFill="1" applyBorder="1" applyAlignment="1">
      <alignment horizontal="center" vertical="center" wrapText="1"/>
    </xf>
    <xf numFmtId="0" fontId="31" fillId="12" borderId="23" xfId="0" applyFont="1" applyFill="1" applyBorder="1" applyAlignment="1">
      <alignment horizontal="center" vertical="center"/>
    </xf>
    <xf numFmtId="0" fontId="31" fillId="12" borderId="23" xfId="0" applyFont="1" applyFill="1" applyBorder="1" applyAlignment="1">
      <alignment horizontal="center"/>
    </xf>
    <xf numFmtId="0" fontId="20" fillId="4" borderId="7" xfId="0" applyFont="1" applyFill="1" applyBorder="1"/>
    <xf numFmtId="0" fontId="20" fillId="7" borderId="7" xfId="0" applyFont="1" applyFill="1" applyBorder="1"/>
    <xf numFmtId="0" fontId="38" fillId="7" borderId="24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left"/>
    </xf>
    <xf numFmtId="0" fontId="31" fillId="7" borderId="23" xfId="0" applyFont="1" applyFill="1" applyBorder="1" applyAlignment="1">
      <alignment horizontal="center" vertical="center" wrapText="1"/>
    </xf>
    <xf numFmtId="0" fontId="31" fillId="7" borderId="23" xfId="0" applyFont="1" applyFill="1" applyBorder="1" applyAlignment="1">
      <alignment horizontal="center"/>
    </xf>
    <xf numFmtId="0" fontId="4" fillId="16" borderId="7" xfId="0" applyFont="1" applyFill="1" applyBorder="1"/>
    <xf numFmtId="164" fontId="20" fillId="16" borderId="7" xfId="0" applyNumberFormat="1" applyFont="1" applyFill="1" applyBorder="1" applyAlignment="1">
      <alignment horizontal="center" vertical="center"/>
    </xf>
    <xf numFmtId="0" fontId="31" fillId="16" borderId="23" xfId="0" applyFont="1" applyFill="1" applyBorder="1" applyAlignment="1">
      <alignment horizontal="center" vertical="center" wrapText="1"/>
    </xf>
    <xf numFmtId="0" fontId="31" fillId="16" borderId="23" xfId="0" applyFont="1" applyFill="1" applyBorder="1" applyAlignment="1">
      <alignment horizontal="center" vertical="center"/>
    </xf>
    <xf numFmtId="0" fontId="31" fillId="16" borderId="23" xfId="0" applyFont="1" applyFill="1" applyBorder="1" applyAlignment="1">
      <alignment horizontal="center"/>
    </xf>
    <xf numFmtId="0" fontId="10" fillId="16" borderId="23" xfId="0" applyFont="1" applyFill="1" applyBorder="1" applyAlignment="1">
      <alignment horizontal="center" vertical="center" wrapText="1"/>
    </xf>
    <xf numFmtId="0" fontId="21" fillId="0" borderId="16" xfId="0" applyFont="1" applyBorder="1" applyAlignment="1">
      <alignment horizontal="center"/>
    </xf>
    <xf numFmtId="164" fontId="20" fillId="4" borderId="7" xfId="0" applyNumberFormat="1" applyFont="1" applyFill="1" applyBorder="1" applyAlignment="1">
      <alignment horizontal="center"/>
    </xf>
    <xf numFmtId="164" fontId="20" fillId="0" borderId="7" xfId="0" applyNumberFormat="1" applyFont="1" applyBorder="1" applyAlignment="1">
      <alignment horizontal="center"/>
    </xf>
    <xf numFmtId="0" fontId="4" fillId="5" borderId="7" xfId="0" applyFont="1" applyFill="1" applyBorder="1"/>
    <xf numFmtId="0" fontId="3" fillId="5" borderId="7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center"/>
    </xf>
    <xf numFmtId="0" fontId="31" fillId="5" borderId="23" xfId="0" applyFont="1" applyFill="1" applyBorder="1" applyAlignment="1">
      <alignment horizontal="center" vertical="center" wrapText="1"/>
    </xf>
    <xf numFmtId="164" fontId="31" fillId="5" borderId="23" xfId="0" applyNumberFormat="1" applyFont="1" applyFill="1" applyBorder="1" applyAlignment="1">
      <alignment horizontal="center" vertical="center"/>
    </xf>
    <xf numFmtId="164" fontId="31" fillId="5" borderId="23" xfId="0" applyNumberFormat="1" applyFont="1" applyFill="1" applyBorder="1" applyAlignment="1">
      <alignment horizontal="center"/>
    </xf>
    <xf numFmtId="164" fontId="10" fillId="5" borderId="23" xfId="0" applyNumberFormat="1" applyFont="1" applyFill="1" applyBorder="1" applyAlignment="1">
      <alignment horizontal="center" vertical="center" wrapText="1"/>
    </xf>
    <xf numFmtId="0" fontId="33" fillId="18" borderId="7" xfId="0" applyFont="1" applyFill="1" applyBorder="1" applyAlignment="1">
      <alignment horizontal="center" vertical="center"/>
    </xf>
    <xf numFmtId="164" fontId="39" fillId="18" borderId="7" xfId="0" applyNumberFormat="1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164" fontId="39" fillId="16" borderId="7" xfId="0" applyNumberFormat="1" applyFont="1" applyFill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7" fillId="5" borderId="19" xfId="0" applyFont="1" applyFill="1" applyBorder="1" applyAlignment="1">
      <alignment horizontal="center" vertical="center"/>
    </xf>
    <xf numFmtId="0" fontId="17" fillId="5" borderId="28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 vertical="center"/>
    </xf>
    <xf numFmtId="14" fontId="34" fillId="4" borderId="7" xfId="0" applyNumberFormat="1" applyFont="1" applyFill="1" applyBorder="1" applyAlignment="1">
      <alignment horizontal="center" vertical="center"/>
    </xf>
    <xf numFmtId="167" fontId="10" fillId="4" borderId="7" xfId="0" applyNumberFormat="1" applyFont="1" applyFill="1" applyBorder="1" applyAlignment="1">
      <alignment horizontal="center" vertical="center" wrapText="1"/>
    </xf>
    <xf numFmtId="14" fontId="34" fillId="4" borderId="7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1" fillId="5" borderId="22" xfId="0" applyFont="1" applyFill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44" fillId="4" borderId="7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1" fillId="4" borderId="19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center" vertical="center" wrapText="1"/>
    </xf>
    <xf numFmtId="164" fontId="17" fillId="16" borderId="7" xfId="0" applyNumberFormat="1" applyFont="1" applyFill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20" fillId="5" borderId="7" xfId="0" applyNumberFormat="1" applyFont="1" applyFill="1" applyBorder="1" applyAlignment="1">
      <alignment horizontal="center"/>
    </xf>
    <xf numFmtId="164" fontId="3" fillId="5" borderId="7" xfId="0" applyNumberFormat="1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9" fillId="5" borderId="24" xfId="0" applyFont="1" applyFill="1" applyBorder="1" applyAlignment="1">
      <alignment horizontal="center" vertical="center" wrapText="1"/>
    </xf>
    <xf numFmtId="0" fontId="44" fillId="4" borderId="19" xfId="0" applyFont="1" applyFill="1" applyBorder="1" applyAlignment="1">
      <alignment horizontal="center" vertical="center" wrapText="1"/>
    </xf>
    <xf numFmtId="0" fontId="45" fillId="4" borderId="7" xfId="0" applyFont="1" applyFill="1" applyBorder="1" applyAlignment="1">
      <alignment horizontal="center" vertical="center" wrapText="1"/>
    </xf>
    <xf numFmtId="167" fontId="9" fillId="10" borderId="28" xfId="0" applyNumberFormat="1" applyFont="1" applyFill="1" applyBorder="1" applyAlignment="1">
      <alignment horizontal="center"/>
    </xf>
    <xf numFmtId="0" fontId="10" fillId="10" borderId="7" xfId="0" applyFont="1" applyFill="1" applyBorder="1" applyAlignment="1">
      <alignment horizontal="center"/>
    </xf>
    <xf numFmtId="0" fontId="9" fillId="4" borderId="19" xfId="0" applyFont="1" applyFill="1" applyBorder="1" applyAlignment="1">
      <alignment horizontal="center" vertical="center"/>
    </xf>
    <xf numFmtId="164" fontId="33" fillId="16" borderId="24" xfId="0" applyNumberFormat="1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center" vertical="center"/>
    </xf>
    <xf numFmtId="164" fontId="27" fillId="4" borderId="19" xfId="0" applyNumberFormat="1" applyFont="1" applyFill="1" applyBorder="1"/>
    <xf numFmtId="164" fontId="3" fillId="0" borderId="7" xfId="0" applyNumberFormat="1" applyFont="1" applyBorder="1" applyAlignment="1">
      <alignment horizontal="center" vertical="center"/>
    </xf>
    <xf numFmtId="0" fontId="4" fillId="5" borderId="19" xfId="0" applyFont="1" applyFill="1" applyBorder="1" applyAlignment="1">
      <alignment horizontal="center"/>
    </xf>
    <xf numFmtId="0" fontId="9" fillId="5" borderId="19" xfId="0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164" fontId="3" fillId="5" borderId="7" xfId="0" applyNumberFormat="1" applyFont="1" applyFill="1" applyBorder="1" applyAlignment="1">
      <alignment horizontal="center" vertical="center"/>
    </xf>
    <xf numFmtId="165" fontId="30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5" fontId="32" fillId="0" borderId="7" xfId="0" applyNumberFormat="1" applyFont="1" applyBorder="1" applyAlignment="1">
      <alignment horizontal="center" vertical="center"/>
    </xf>
    <xf numFmtId="0" fontId="46" fillId="4" borderId="7" xfId="0" applyFont="1" applyFill="1" applyBorder="1" applyAlignment="1">
      <alignment horizontal="center" vertical="center" wrapText="1"/>
    </xf>
    <xf numFmtId="165" fontId="9" fillId="10" borderId="28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left"/>
    </xf>
    <xf numFmtId="0" fontId="31" fillId="0" borderId="7" xfId="0" applyFont="1" applyBorder="1" applyAlignment="1">
      <alignment horizontal="center"/>
    </xf>
    <xf numFmtId="165" fontId="31" fillId="4" borderId="28" xfId="0" applyNumberFormat="1" applyFont="1" applyFill="1" applyBorder="1" applyAlignment="1">
      <alignment horizontal="center" vertical="center" wrapText="1"/>
    </xf>
    <xf numFmtId="14" fontId="31" fillId="4" borderId="7" xfId="0" applyNumberFormat="1" applyFont="1" applyFill="1" applyBorder="1" applyAlignment="1">
      <alignment horizontal="center" vertical="center" wrapText="1"/>
    </xf>
    <xf numFmtId="165" fontId="9" fillId="4" borderId="28" xfId="0" applyNumberFormat="1" applyFont="1" applyFill="1" applyBorder="1" applyAlignment="1">
      <alignment horizontal="center" vertical="center" wrapText="1"/>
    </xf>
    <xf numFmtId="164" fontId="17" fillId="16" borderId="19" xfId="0" applyNumberFormat="1" applyFont="1" applyFill="1" applyBorder="1" applyAlignment="1">
      <alignment horizontal="center"/>
    </xf>
    <xf numFmtId="164" fontId="17" fillId="0" borderId="0" xfId="0" applyNumberFormat="1" applyFont="1"/>
    <xf numFmtId="164" fontId="34" fillId="4" borderId="19" xfId="0" applyNumberFormat="1" applyFont="1" applyFill="1" applyBorder="1" applyAlignment="1">
      <alignment horizontal="center" vertical="center"/>
    </xf>
    <xf numFmtId="164" fontId="20" fillId="4" borderId="24" xfId="0" applyNumberFormat="1" applyFont="1" applyFill="1" applyBorder="1" applyAlignment="1">
      <alignment horizontal="center" vertical="center"/>
    </xf>
    <xf numFmtId="164" fontId="20" fillId="5" borderId="19" xfId="0" applyNumberFormat="1" applyFont="1" applyFill="1" applyBorder="1" applyAlignment="1">
      <alignment horizontal="center"/>
    </xf>
    <xf numFmtId="164" fontId="20" fillId="5" borderId="24" xfId="0" applyNumberFormat="1" applyFont="1" applyFill="1" applyBorder="1" applyAlignment="1">
      <alignment horizontal="center"/>
    </xf>
    <xf numFmtId="165" fontId="3" fillId="0" borderId="0" xfId="0" applyNumberFormat="1" applyFont="1"/>
    <xf numFmtId="1" fontId="30" fillId="0" borderId="0" xfId="0" applyNumberFormat="1" applyFont="1" applyAlignment="1">
      <alignment horizontal="center"/>
    </xf>
    <xf numFmtId="165" fontId="34" fillId="0" borderId="7" xfId="0" applyNumberFormat="1" applyFont="1" applyBorder="1" applyAlignment="1">
      <alignment horizontal="center" vertical="center" wrapText="1"/>
    </xf>
    <xf numFmtId="1" fontId="33" fillId="4" borderId="7" xfId="0" applyNumberFormat="1" applyFont="1" applyFill="1" applyBorder="1" applyAlignment="1">
      <alignment horizontal="center" vertical="center" wrapText="1"/>
    </xf>
    <xf numFmtId="1" fontId="30" fillId="4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8" fillId="4" borderId="7" xfId="0" applyFont="1" applyFill="1" applyBorder="1" applyAlignment="1">
      <alignment horizontal="center" vertical="center" wrapText="1"/>
    </xf>
    <xf numFmtId="165" fontId="34" fillId="4" borderId="7" xfId="0" applyNumberFormat="1" applyFont="1" applyFill="1" applyBorder="1" applyAlignment="1">
      <alignment horizontal="center" vertical="center"/>
    </xf>
    <xf numFmtId="1" fontId="34" fillId="4" borderId="7" xfId="0" applyNumberFormat="1" applyFont="1" applyFill="1" applyBorder="1" applyAlignment="1">
      <alignment horizontal="center" vertical="center"/>
    </xf>
    <xf numFmtId="1" fontId="31" fillId="4" borderId="7" xfId="0" applyNumberFormat="1" applyFont="1" applyFill="1" applyBorder="1" applyAlignment="1">
      <alignment horizontal="center" vertical="center"/>
    </xf>
    <xf numFmtId="1" fontId="31" fillId="4" borderId="7" xfId="0" applyNumberFormat="1" applyFont="1" applyFill="1" applyBorder="1" applyAlignment="1">
      <alignment horizontal="center" vertical="top"/>
    </xf>
    <xf numFmtId="164" fontId="3" fillId="4" borderId="22" xfId="0" applyNumberFormat="1" applyFont="1" applyFill="1" applyBorder="1"/>
    <xf numFmtId="1" fontId="34" fillId="4" borderId="7" xfId="0" applyNumberFormat="1" applyFont="1" applyFill="1" applyBorder="1" applyAlignment="1">
      <alignment horizontal="center" vertical="center" wrapText="1"/>
    </xf>
    <xf numFmtId="1" fontId="31" fillId="4" borderId="7" xfId="0" applyNumberFormat="1" applyFont="1" applyFill="1" applyBorder="1" applyAlignment="1">
      <alignment horizontal="center" vertical="center" wrapText="1"/>
    </xf>
    <xf numFmtId="165" fontId="30" fillId="16" borderId="7" xfId="0" applyNumberFormat="1" applyFont="1" applyFill="1" applyBorder="1" applyAlignment="1">
      <alignment vertical="center" wrapText="1"/>
    </xf>
    <xf numFmtId="1" fontId="30" fillId="16" borderId="7" xfId="0" applyNumberFormat="1" applyFont="1" applyFill="1" applyBorder="1" applyAlignment="1">
      <alignment vertical="center" wrapText="1"/>
    </xf>
    <xf numFmtId="164" fontId="30" fillId="16" borderId="7" xfId="0" applyNumberFormat="1" applyFont="1" applyFill="1" applyBorder="1" applyAlignment="1">
      <alignment vertical="center" wrapText="1"/>
    </xf>
    <xf numFmtId="165" fontId="3" fillId="0" borderId="14" xfId="0" applyNumberFormat="1" applyFont="1" applyBorder="1"/>
    <xf numFmtId="1" fontId="3" fillId="0" borderId="14" xfId="0" applyNumberFormat="1" applyFont="1" applyBorder="1"/>
    <xf numFmtId="164" fontId="21" fillId="4" borderId="7" xfId="0" applyNumberFormat="1" applyFont="1" applyFill="1" applyBorder="1" applyAlignment="1">
      <alignment horizontal="center" vertical="center"/>
    </xf>
    <xf numFmtId="164" fontId="19" fillId="0" borderId="7" xfId="0" applyNumberFormat="1" applyFont="1" applyBorder="1" applyAlignment="1">
      <alignment horizontal="center" vertical="center"/>
    </xf>
    <xf numFmtId="165" fontId="3" fillId="5" borderId="19" xfId="0" applyNumberFormat="1" applyFont="1" applyFill="1" applyBorder="1"/>
    <xf numFmtId="1" fontId="3" fillId="5" borderId="19" xfId="0" applyNumberFormat="1" applyFont="1" applyFill="1" applyBorder="1"/>
    <xf numFmtId="164" fontId="19" fillId="5" borderId="7" xfId="0" applyNumberFormat="1" applyFont="1" applyFill="1" applyBorder="1" applyAlignment="1">
      <alignment horizontal="center"/>
    </xf>
    <xf numFmtId="165" fontId="27" fillId="0" borderId="0" xfId="0" applyNumberFormat="1" applyFont="1"/>
    <xf numFmtId="1" fontId="27" fillId="0" borderId="0" xfId="0" applyNumberFormat="1" applyFont="1"/>
    <xf numFmtId="1" fontId="3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0" fontId="34" fillId="0" borderId="7" xfId="0" applyFont="1" applyBorder="1" applyAlignment="1">
      <alignment horizontal="center" vertical="center" wrapText="1"/>
    </xf>
    <xf numFmtId="164" fontId="33" fillId="0" borderId="7" xfId="0" applyNumberFormat="1" applyFont="1" applyBorder="1" applyAlignment="1">
      <alignment horizontal="center" vertical="center" wrapText="1"/>
    </xf>
    <xf numFmtId="14" fontId="34" fillId="4" borderId="7" xfId="0" applyNumberFormat="1" applyFont="1" applyFill="1" applyBorder="1" applyAlignment="1">
      <alignment horizontal="center"/>
    </xf>
    <xf numFmtId="164" fontId="34" fillId="4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164" fontId="27" fillId="0" borderId="0" xfId="0" applyNumberFormat="1" applyFont="1"/>
    <xf numFmtId="164" fontId="3" fillId="0" borderId="0" xfId="0" applyNumberFormat="1" applyFont="1" applyAlignment="1">
      <alignment horizontal="center"/>
    </xf>
    <xf numFmtId="0" fontId="0" fillId="0" borderId="0" xfId="0" applyFont="1" applyAlignment="1"/>
    <xf numFmtId="165" fontId="34" fillId="22" borderId="7" xfId="0" applyNumberFormat="1" applyFont="1" applyFill="1" applyBorder="1" applyAlignment="1">
      <alignment horizontal="center"/>
    </xf>
    <xf numFmtId="0" fontId="31" fillId="22" borderId="24" xfId="0" applyFont="1" applyFill="1" applyBorder="1" applyAlignment="1">
      <alignment horizontal="center" vertical="center"/>
    </xf>
    <xf numFmtId="0" fontId="31" fillId="22" borderId="7" xfId="0" applyFont="1" applyFill="1" applyBorder="1" applyAlignment="1">
      <alignment horizontal="center"/>
    </xf>
    <xf numFmtId="0" fontId="31" fillId="22" borderId="7" xfId="0" applyFont="1" applyFill="1" applyBorder="1" applyAlignment="1">
      <alignment horizontal="left"/>
    </xf>
    <xf numFmtId="0" fontId="36" fillId="22" borderId="23" xfId="0" applyFont="1" applyFill="1" applyBorder="1" applyAlignment="1">
      <alignment horizontal="center" vertical="center" wrapText="1"/>
    </xf>
    <xf numFmtId="0" fontId="36" fillId="22" borderId="23" xfId="0" applyFont="1" applyFill="1" applyBorder="1" applyAlignment="1">
      <alignment horizontal="center" vertical="center"/>
    </xf>
    <xf numFmtId="0" fontId="10" fillId="22" borderId="23" xfId="0" applyFont="1" applyFill="1" applyBorder="1" applyAlignment="1">
      <alignment horizontal="center" vertical="center" wrapText="1"/>
    </xf>
    <xf numFmtId="0" fontId="0" fillId="23" borderId="0" xfId="0" applyFont="1" applyFill="1" applyAlignment="1"/>
    <xf numFmtId="0" fontId="31" fillId="24" borderId="24" xfId="0" applyFont="1" applyFill="1" applyBorder="1" applyAlignment="1">
      <alignment horizontal="center" vertical="center"/>
    </xf>
    <xf numFmtId="0" fontId="10" fillId="25" borderId="7" xfId="0" applyFont="1" applyFill="1" applyBorder="1" applyAlignment="1">
      <alignment horizontal="center" vertical="center"/>
    </xf>
    <xf numFmtId="0" fontId="38" fillId="25" borderId="24" xfId="0" applyFont="1" applyFill="1" applyBorder="1" applyAlignment="1">
      <alignment horizontal="center" vertical="center"/>
    </xf>
    <xf numFmtId="0" fontId="13" fillId="25" borderId="23" xfId="0" applyFont="1" applyFill="1" applyBorder="1" applyAlignment="1">
      <alignment horizontal="center" vertical="center" wrapText="1"/>
    </xf>
    <xf numFmtId="0" fontId="10" fillId="26" borderId="7" xfId="0" applyFont="1" applyFill="1" applyBorder="1" applyAlignment="1">
      <alignment horizontal="center" vertical="center"/>
    </xf>
    <xf numFmtId="0" fontId="10" fillId="27" borderId="23" xfId="0" applyFont="1" applyFill="1" applyBorder="1" applyAlignment="1">
      <alignment horizontal="center" vertical="center" wrapText="1"/>
    </xf>
    <xf numFmtId="0" fontId="13" fillId="26" borderId="23" xfId="0" applyFont="1" applyFill="1" applyBorder="1" applyAlignment="1">
      <alignment horizontal="center" vertical="center" wrapText="1"/>
    </xf>
    <xf numFmtId="0" fontId="38" fillId="27" borderId="24" xfId="0" applyFont="1" applyFill="1" applyBorder="1" applyAlignment="1">
      <alignment horizontal="center" vertical="center"/>
    </xf>
    <xf numFmtId="0" fontId="10" fillId="28" borderId="7" xfId="0" applyFont="1" applyFill="1" applyBorder="1" applyAlignment="1">
      <alignment horizontal="center" vertical="center"/>
    </xf>
    <xf numFmtId="0" fontId="38" fillId="28" borderId="24" xfId="0" applyFont="1" applyFill="1" applyBorder="1" applyAlignment="1">
      <alignment horizontal="center" vertical="center"/>
    </xf>
    <xf numFmtId="0" fontId="13" fillId="28" borderId="23" xfId="0" applyFont="1" applyFill="1" applyBorder="1" applyAlignment="1">
      <alignment horizontal="center" vertical="center" wrapText="1"/>
    </xf>
    <xf numFmtId="0" fontId="31" fillId="22" borderId="7" xfId="0" applyFont="1" applyFill="1" applyBorder="1" applyAlignment="1">
      <alignment horizontal="center" vertical="center" wrapText="1"/>
    </xf>
    <xf numFmtId="0" fontId="31" fillId="22" borderId="7" xfId="0" applyFont="1" applyFill="1" applyBorder="1" applyAlignment="1">
      <alignment horizontal="center" vertical="center"/>
    </xf>
    <xf numFmtId="0" fontId="31" fillId="22" borderId="7" xfId="0" applyFont="1" applyFill="1" applyBorder="1" applyAlignment="1">
      <alignment horizontal="center" wrapText="1"/>
    </xf>
    <xf numFmtId="0" fontId="31" fillId="22" borderId="19" xfId="0" applyFont="1" applyFill="1" applyBorder="1" applyAlignment="1">
      <alignment horizontal="center" wrapText="1"/>
    </xf>
    <xf numFmtId="0" fontId="9" fillId="22" borderId="7" xfId="0" applyFont="1" applyFill="1" applyBorder="1" applyAlignment="1">
      <alignment horizontal="left" vertical="center" wrapText="1"/>
    </xf>
    <xf numFmtId="0" fontId="9" fillId="22" borderId="7" xfId="0" applyFont="1" applyFill="1" applyBorder="1" applyAlignment="1">
      <alignment horizontal="center" vertical="center" wrapText="1"/>
    </xf>
    <xf numFmtId="0" fontId="3" fillId="23" borderId="0" xfId="0" applyFont="1" applyFill="1"/>
    <xf numFmtId="0" fontId="20" fillId="22" borderId="7" xfId="0" applyFont="1" applyFill="1" applyBorder="1"/>
    <xf numFmtId="0" fontId="38" fillId="22" borderId="24" xfId="0" applyFont="1" applyFill="1" applyBorder="1" applyAlignment="1">
      <alignment horizontal="center" vertical="center"/>
    </xf>
    <xf numFmtId="0" fontId="9" fillId="22" borderId="19" xfId="0" applyFont="1" applyFill="1" applyBorder="1" applyAlignment="1">
      <alignment horizontal="left"/>
    </xf>
    <xf numFmtId="0" fontId="31" fillId="22" borderId="23" xfId="0" applyFont="1" applyFill="1" applyBorder="1" applyAlignment="1">
      <alignment horizontal="center" vertical="center" wrapText="1"/>
    </xf>
    <xf numFmtId="0" fontId="31" fillId="22" borderId="23" xfId="0" applyFont="1" applyFill="1" applyBorder="1" applyAlignment="1">
      <alignment horizontal="center" vertical="center"/>
    </xf>
    <xf numFmtId="0" fontId="31" fillId="22" borderId="23" xfId="0" applyFont="1" applyFill="1" applyBorder="1" applyAlignment="1">
      <alignment horizontal="center"/>
    </xf>
    <xf numFmtId="165" fontId="10" fillId="22" borderId="7" xfId="0" applyNumberFormat="1" applyFont="1" applyFill="1" applyBorder="1" applyAlignment="1">
      <alignment horizontal="center" vertical="center" wrapText="1"/>
    </xf>
    <xf numFmtId="0" fontId="10" fillId="22" borderId="7" xfId="0" applyFont="1" applyFill="1" applyBorder="1" applyAlignment="1">
      <alignment horizontal="center" vertical="center"/>
    </xf>
    <xf numFmtId="0" fontId="9" fillId="22" borderId="7" xfId="0" applyFont="1" applyFill="1" applyBorder="1" applyAlignment="1">
      <alignment horizontal="left"/>
    </xf>
    <xf numFmtId="0" fontId="13" fillId="22" borderId="7" xfId="0" applyFont="1" applyFill="1" applyBorder="1" applyAlignment="1">
      <alignment horizontal="center" vertical="center" wrapText="1"/>
    </xf>
    <xf numFmtId="0" fontId="31" fillId="22" borderId="26" xfId="0" applyFont="1" applyFill="1" applyBorder="1" applyAlignment="1">
      <alignment horizontal="center" wrapText="1"/>
    </xf>
    <xf numFmtId="0" fontId="31" fillId="22" borderId="23" xfId="0" applyFont="1" applyFill="1" applyBorder="1" applyAlignment="1">
      <alignment horizontal="center" wrapText="1"/>
    </xf>
    <xf numFmtId="0" fontId="13" fillId="22" borderId="23" xfId="0" applyFont="1" applyFill="1" applyBorder="1" applyAlignment="1">
      <alignment horizontal="center" vertical="center" wrapText="1"/>
    </xf>
    <xf numFmtId="0" fontId="3" fillId="22" borderId="22" xfId="0" applyFont="1" applyFill="1" applyBorder="1"/>
    <xf numFmtId="0" fontId="10" fillId="27" borderId="7" xfId="0" applyFont="1" applyFill="1" applyBorder="1" applyAlignment="1">
      <alignment horizontal="center" vertical="center"/>
    </xf>
    <xf numFmtId="0" fontId="13" fillId="27" borderId="23" xfId="0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0" fontId="57" fillId="0" borderId="7" xfId="0" applyFont="1" applyFill="1" applyBorder="1" applyAlignment="1">
      <alignment horizontal="center" vertical="center" wrapText="1"/>
    </xf>
    <xf numFmtId="0" fontId="57" fillId="0" borderId="7" xfId="0" applyFont="1" applyFill="1" applyBorder="1" applyAlignment="1">
      <alignment horizontal="center"/>
    </xf>
    <xf numFmtId="0" fontId="58" fillId="0" borderId="0" xfId="0" applyFont="1" applyFill="1"/>
    <xf numFmtId="0" fontId="59" fillId="0" borderId="0" xfId="0" applyFont="1" applyFill="1" applyAlignment="1"/>
    <xf numFmtId="0" fontId="3" fillId="0" borderId="0" xfId="0" applyFont="1" applyAlignment="1"/>
    <xf numFmtId="0" fontId="60" fillId="26" borderId="7" xfId="0" applyFont="1" applyFill="1" applyBorder="1" applyAlignment="1">
      <alignment horizontal="center" vertical="center"/>
    </xf>
    <xf numFmtId="0" fontId="61" fillId="4" borderId="7" xfId="0" applyFont="1" applyFill="1" applyBorder="1" applyAlignment="1">
      <alignment horizontal="left"/>
    </xf>
    <xf numFmtId="0" fontId="62" fillId="26" borderId="24" xfId="0" applyFont="1" applyFill="1" applyBorder="1" applyAlignment="1">
      <alignment horizontal="center" vertical="center"/>
    </xf>
    <xf numFmtId="0" fontId="61" fillId="4" borderId="19" xfId="0" applyFont="1" applyFill="1" applyBorder="1" applyAlignment="1">
      <alignment horizontal="left"/>
    </xf>
    <xf numFmtId="0" fontId="63" fillId="26" borderId="7" xfId="0" applyFont="1" applyFill="1" applyBorder="1" applyAlignment="1">
      <alignment horizontal="center" vertical="center"/>
    </xf>
    <xf numFmtId="0" fontId="62" fillId="27" borderId="24" xfId="0" applyFont="1" applyFill="1" applyBorder="1" applyAlignment="1">
      <alignment horizontal="center" vertical="center"/>
    </xf>
    <xf numFmtId="0" fontId="64" fillId="4" borderId="7" xfId="0" applyFont="1" applyFill="1" applyBorder="1" applyAlignment="1">
      <alignment horizontal="center" vertical="center" wrapText="1"/>
    </xf>
    <xf numFmtId="0" fontId="64" fillId="4" borderId="7" xfId="0" applyFont="1" applyFill="1" applyBorder="1" applyAlignment="1">
      <alignment horizontal="center" vertical="center"/>
    </xf>
    <xf numFmtId="165" fontId="34" fillId="29" borderId="7" xfId="0" applyNumberFormat="1" applyFont="1" applyFill="1" applyBorder="1" applyAlignment="1">
      <alignment horizontal="center"/>
    </xf>
    <xf numFmtId="0" fontId="31" fillId="29" borderId="19" xfId="0" applyFont="1" applyFill="1" applyBorder="1" applyAlignment="1">
      <alignment horizontal="left"/>
    </xf>
    <xf numFmtId="0" fontId="31" fillId="29" borderId="7" xfId="0" applyFont="1" applyFill="1" applyBorder="1" applyAlignment="1">
      <alignment horizontal="left"/>
    </xf>
    <xf numFmtId="0" fontId="31" fillId="29" borderId="7" xfId="0" applyFont="1" applyFill="1" applyBorder="1" applyAlignment="1">
      <alignment horizontal="center" vertical="center" wrapText="1"/>
    </xf>
    <xf numFmtId="0" fontId="31" fillId="29" borderId="23" xfId="0" applyFont="1" applyFill="1" applyBorder="1" applyAlignment="1">
      <alignment horizontal="center" vertical="center" wrapText="1"/>
    </xf>
    <xf numFmtId="0" fontId="31" fillId="29" borderId="23" xfId="0" applyFont="1" applyFill="1" applyBorder="1" applyAlignment="1">
      <alignment horizontal="center" vertical="center"/>
    </xf>
    <xf numFmtId="0" fontId="31" fillId="29" borderId="23" xfId="0" applyFont="1" applyFill="1" applyBorder="1" applyAlignment="1">
      <alignment horizontal="center"/>
    </xf>
    <xf numFmtId="0" fontId="31" fillId="29" borderId="23" xfId="0" applyFont="1" applyFill="1" applyBorder="1" applyAlignment="1">
      <alignment horizontal="left" vertical="center"/>
    </xf>
    <xf numFmtId="0" fontId="10" fillId="29" borderId="23" xfId="0" applyFont="1" applyFill="1" applyBorder="1" applyAlignment="1">
      <alignment horizontal="center" vertical="center" wrapText="1"/>
    </xf>
    <xf numFmtId="0" fontId="0" fillId="30" borderId="0" xfId="0" applyFont="1" applyFill="1" applyAlignment="1"/>
    <xf numFmtId="0" fontId="0" fillId="29" borderId="0" xfId="0" applyFont="1" applyFill="1" applyAlignment="1"/>
    <xf numFmtId="0" fontId="31" fillId="29" borderId="7" xfId="0" applyFont="1" applyFill="1" applyBorder="1" applyAlignment="1">
      <alignment horizontal="center" vertical="center"/>
    </xf>
    <xf numFmtId="0" fontId="31" fillId="29" borderId="7" xfId="0" applyFont="1" applyFill="1" applyBorder="1" applyAlignment="1">
      <alignment horizontal="center"/>
    </xf>
    <xf numFmtId="0" fontId="31" fillId="29" borderId="7" xfId="0" applyFont="1" applyFill="1" applyBorder="1" applyAlignment="1">
      <alignment horizontal="left" vertical="center"/>
    </xf>
    <xf numFmtId="0" fontId="10" fillId="29" borderId="7" xfId="0" applyFont="1" applyFill="1" applyBorder="1" applyAlignment="1">
      <alignment horizontal="center" vertical="center" wrapText="1"/>
    </xf>
    <xf numFmtId="0" fontId="13" fillId="29" borderId="19" xfId="0" applyFont="1" applyFill="1" applyBorder="1" applyAlignment="1">
      <alignment horizontal="left"/>
    </xf>
    <xf numFmtId="0" fontId="13" fillId="29" borderId="7" xfId="0" applyFont="1" applyFill="1" applyBorder="1" applyAlignment="1">
      <alignment horizontal="center"/>
    </xf>
    <xf numFmtId="0" fontId="13" fillId="29" borderId="23" xfId="0" applyFont="1" applyFill="1" applyBorder="1" applyAlignment="1">
      <alignment horizontal="center"/>
    </xf>
    <xf numFmtId="0" fontId="13" fillId="29" borderId="25" xfId="0" applyFont="1" applyFill="1" applyBorder="1" applyAlignment="1">
      <alignment horizontal="center"/>
    </xf>
    <xf numFmtId="0" fontId="13" fillId="29" borderId="26" xfId="0" applyFont="1" applyFill="1" applyBorder="1" applyAlignment="1">
      <alignment horizontal="left"/>
    </xf>
    <xf numFmtId="0" fontId="38" fillId="29" borderId="24" xfId="0" applyFont="1" applyFill="1" applyBorder="1" applyAlignment="1">
      <alignment horizontal="center" vertical="center"/>
    </xf>
    <xf numFmtId="0" fontId="9" fillId="29" borderId="19" xfId="0" applyFont="1" applyFill="1" applyBorder="1" applyAlignment="1">
      <alignment horizontal="left"/>
    </xf>
    <xf numFmtId="0" fontId="13" fillId="29" borderId="7" xfId="0" applyFont="1" applyFill="1" applyBorder="1" applyAlignment="1">
      <alignment horizontal="center" vertical="center" wrapText="1"/>
    </xf>
    <xf numFmtId="0" fontId="3" fillId="30" borderId="0" xfId="0" applyFont="1" applyFill="1"/>
    <xf numFmtId="0" fontId="3" fillId="29" borderId="0" xfId="0" applyFont="1" applyFill="1"/>
    <xf numFmtId="0" fontId="38" fillId="31" borderId="24" xfId="0" applyFont="1" applyFill="1" applyBorder="1" applyAlignment="1">
      <alignment horizontal="center" vertical="center"/>
    </xf>
    <xf numFmtId="0" fontId="10" fillId="31" borderId="23" xfId="0" applyFont="1" applyFill="1" applyBorder="1" applyAlignment="1">
      <alignment horizontal="center" vertical="center" wrapText="1"/>
    </xf>
    <xf numFmtId="0" fontId="38" fillId="32" borderId="24" xfId="0" applyFont="1" applyFill="1" applyBorder="1" applyAlignment="1">
      <alignment horizontal="center" vertical="center"/>
    </xf>
    <xf numFmtId="0" fontId="38" fillId="33" borderId="24" xfId="0" applyFont="1" applyFill="1" applyBorder="1" applyAlignment="1">
      <alignment horizontal="center" vertical="center"/>
    </xf>
    <xf numFmtId="0" fontId="10" fillId="29" borderId="7" xfId="0" applyFont="1" applyFill="1" applyBorder="1" applyAlignment="1">
      <alignment horizontal="center" vertical="center"/>
    </xf>
    <xf numFmtId="0" fontId="12" fillId="29" borderId="24" xfId="0" applyFont="1" applyFill="1" applyBorder="1" applyAlignment="1">
      <alignment horizontal="center"/>
    </xf>
    <xf numFmtId="0" fontId="42" fillId="29" borderId="28" xfId="0" applyFont="1" applyFill="1" applyBorder="1" applyAlignment="1">
      <alignment horizontal="left"/>
    </xf>
    <xf numFmtId="0" fontId="12" fillId="29" borderId="25" xfId="0" applyFont="1" applyFill="1" applyBorder="1" applyAlignment="1">
      <alignment horizontal="center"/>
    </xf>
    <xf numFmtId="0" fontId="42" fillId="29" borderId="29" xfId="0" applyFont="1" applyFill="1" applyBorder="1" applyAlignment="1">
      <alignment horizontal="left"/>
    </xf>
    <xf numFmtId="0" fontId="16" fillId="6" borderId="17" xfId="0" applyFont="1" applyFill="1" applyBorder="1" applyAlignment="1">
      <alignment horizontal="center" vertical="center" wrapText="1"/>
    </xf>
    <xf numFmtId="0" fontId="18" fillId="0" borderId="20" xfId="0" applyFont="1" applyBorder="1"/>
    <xf numFmtId="0" fontId="16" fillId="6" borderId="5" xfId="0" applyFont="1" applyFill="1" applyBorder="1" applyAlignment="1">
      <alignment horizontal="center" vertical="center"/>
    </xf>
    <xf numFmtId="0" fontId="18" fillId="0" borderId="18" xfId="0" applyFont="1" applyBorder="1"/>
    <xf numFmtId="0" fontId="19" fillId="6" borderId="5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0" fontId="18" fillId="0" borderId="21" xfId="0" applyFont="1" applyBorder="1"/>
    <xf numFmtId="0" fontId="14" fillId="0" borderId="0" xfId="0" applyFont="1" applyAlignment="1">
      <alignment horizontal="center"/>
    </xf>
    <xf numFmtId="0" fontId="0" fillId="0" borderId="0" xfId="0" applyFont="1" applyAlignment="1"/>
    <xf numFmtId="0" fontId="15" fillId="0" borderId="5" xfId="0" applyFont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/>
    </xf>
    <xf numFmtId="0" fontId="18" fillId="0" borderId="12" xfId="0" applyFont="1" applyBorder="1"/>
    <xf numFmtId="0" fontId="18" fillId="0" borderId="13" xfId="0" applyFont="1" applyBorder="1"/>
    <xf numFmtId="0" fontId="16" fillId="4" borderId="5" xfId="0" applyFont="1" applyFill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8" fillId="0" borderId="15" xfId="0" applyFont="1" applyBorder="1"/>
    <xf numFmtId="0" fontId="18" fillId="0" borderId="16" xfId="0" applyFont="1" applyBorder="1"/>
    <xf numFmtId="0" fontId="28" fillId="4" borderId="14" xfId="0" applyFont="1" applyFill="1" applyBorder="1" applyAlignment="1">
      <alignment horizontal="center"/>
    </xf>
    <xf numFmtId="164" fontId="30" fillId="16" borderId="14" xfId="0" applyNumberFormat="1" applyFont="1" applyFill="1" applyBorder="1" applyAlignment="1">
      <alignment horizontal="center" vertical="center" wrapText="1"/>
    </xf>
    <xf numFmtId="0" fontId="31" fillId="4" borderId="14" xfId="0" applyFont="1" applyFill="1" applyBorder="1" applyAlignment="1">
      <alignment horizontal="center"/>
    </xf>
    <xf numFmtId="0" fontId="31" fillId="5" borderId="14" xfId="0" applyFont="1" applyFill="1" applyBorder="1" applyAlignment="1">
      <alignment horizontal="center"/>
    </xf>
    <xf numFmtId="165" fontId="30" fillId="16" borderId="14" xfId="0" applyNumberFormat="1" applyFont="1" applyFill="1" applyBorder="1" applyAlignment="1">
      <alignment horizontal="center" vertical="center" wrapText="1"/>
    </xf>
    <xf numFmtId="165" fontId="17" fillId="0" borderId="14" xfId="0" applyNumberFormat="1" applyFont="1" applyBorder="1" applyAlignment="1">
      <alignment horizontal="center" vertical="center"/>
    </xf>
    <xf numFmtId="165" fontId="17" fillId="5" borderId="1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5" borderId="14" xfId="0" applyFont="1" applyFill="1" applyBorder="1" applyAlignment="1">
      <alignment horizontal="center"/>
    </xf>
    <xf numFmtId="164" fontId="40" fillId="17" borderId="14" xfId="0" applyNumberFormat="1" applyFont="1" applyFill="1" applyBorder="1" applyAlignment="1">
      <alignment horizontal="center" vertical="center"/>
    </xf>
    <xf numFmtId="165" fontId="30" fillId="7" borderId="14" xfId="0" applyNumberFormat="1" applyFont="1" applyFill="1" applyBorder="1" applyAlignment="1">
      <alignment horizontal="center" vertical="center"/>
    </xf>
    <xf numFmtId="165" fontId="30" fillId="18" borderId="14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1" fillId="0" borderId="14" xfId="0" applyFont="1" applyBorder="1" applyAlignment="1">
      <alignment horizontal="center"/>
    </xf>
    <xf numFmtId="0" fontId="30" fillId="18" borderId="14" xfId="0" applyFont="1" applyFill="1" applyBorder="1" applyAlignment="1">
      <alignment horizontal="center" vertical="center"/>
    </xf>
    <xf numFmtId="0" fontId="28" fillId="0" borderId="27" xfId="0" applyFont="1" applyBorder="1" applyAlignment="1">
      <alignment horizontal="center"/>
    </xf>
    <xf numFmtId="164" fontId="40" fillId="17" borderId="30" xfId="0" applyNumberFormat="1" applyFont="1" applyFill="1" applyBorder="1" applyAlignment="1">
      <alignment horizontal="center" vertical="center"/>
    </xf>
    <xf numFmtId="0" fontId="18" fillId="0" borderId="31" xfId="0" applyFont="1" applyBorder="1"/>
    <xf numFmtId="0" fontId="18" fillId="0" borderId="32" xfId="0" applyFont="1" applyBorder="1"/>
    <xf numFmtId="0" fontId="18" fillId="0" borderId="33" xfId="0" applyFont="1" applyBorder="1"/>
    <xf numFmtId="0" fontId="18" fillId="0" borderId="34" xfId="0" applyFont="1" applyBorder="1"/>
    <xf numFmtId="0" fontId="18" fillId="0" borderId="35" xfId="0" applyFont="1" applyBorder="1"/>
    <xf numFmtId="0" fontId="30" fillId="7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164" fontId="33" fillId="16" borderId="14" xfId="0" applyNumberFormat="1" applyFont="1" applyFill="1" applyBorder="1" applyAlignment="1">
      <alignment horizontal="center" vertical="center" wrapText="1"/>
    </xf>
    <xf numFmtId="165" fontId="28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165" fontId="3" fillId="5" borderId="14" xfId="0" applyNumberFormat="1" applyFont="1" applyFill="1" applyBorder="1" applyAlignment="1">
      <alignment horizont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4334"/>
  <sheetViews>
    <sheetView workbookViewId="0">
      <pane xSplit="1" ySplit="1" topLeftCell="B4304" activePane="bottomRight" state="frozen"/>
      <selection pane="topRight" activeCell="B1" sqref="B1"/>
      <selection pane="bottomLeft" activeCell="A2" sqref="A2"/>
      <selection pane="bottomRight" activeCell="C4334" sqref="C4334"/>
    </sheetView>
  </sheetViews>
  <sheetFormatPr defaultColWidth="14.42578125" defaultRowHeight="15" customHeight="1"/>
  <cols>
    <col min="2" max="2" width="51.42578125" customWidth="1"/>
    <col min="3" max="3" width="96.140625" customWidth="1"/>
    <col min="4" max="4" width="22.85546875" customWidth="1"/>
    <col min="5" max="5" width="14.28515625" customWidth="1"/>
    <col min="6" max="9" width="9.140625" customWidth="1"/>
  </cols>
  <sheetData>
    <row r="1" spans="1:9" ht="15" customHeight="1">
      <c r="A1" s="1"/>
      <c r="B1" s="1"/>
      <c r="C1" s="1" t="s">
        <v>0</v>
      </c>
      <c r="D1" s="1" t="s">
        <v>1</v>
      </c>
      <c r="E1" s="1" t="s">
        <v>2</v>
      </c>
    </row>
    <row r="2" spans="1:9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3"/>
      <c r="G2" s="3"/>
      <c r="H2" s="4"/>
      <c r="I2" s="4"/>
    </row>
    <row r="3" spans="1:9">
      <c r="A3" s="2" t="s">
        <v>8</v>
      </c>
      <c r="B3" s="2" t="s">
        <v>9</v>
      </c>
      <c r="C3" s="2" t="s">
        <v>10</v>
      </c>
      <c r="D3" s="2" t="s">
        <v>6</v>
      </c>
      <c r="E3" s="2" t="s">
        <v>11</v>
      </c>
    </row>
    <row r="4" spans="1:9">
      <c r="A4" s="2" t="s">
        <v>12</v>
      </c>
      <c r="B4" s="2" t="s">
        <v>13</v>
      </c>
      <c r="C4" s="2" t="s">
        <v>14</v>
      </c>
      <c r="D4" s="2"/>
      <c r="E4" s="2" t="s">
        <v>15</v>
      </c>
    </row>
    <row r="5" spans="1:9">
      <c r="A5" s="2" t="s">
        <v>16</v>
      </c>
      <c r="B5" s="2" t="s">
        <v>17</v>
      </c>
      <c r="C5" s="2" t="s">
        <v>18</v>
      </c>
      <c r="D5" s="2" t="s">
        <v>6</v>
      </c>
      <c r="E5" s="2" t="s">
        <v>19</v>
      </c>
    </row>
    <row r="6" spans="1:9">
      <c r="A6" s="2" t="s">
        <v>20</v>
      </c>
      <c r="B6" s="2" t="s">
        <v>21</v>
      </c>
      <c r="C6" s="2" t="s">
        <v>22</v>
      </c>
      <c r="D6" s="2"/>
      <c r="E6" s="2" t="s">
        <v>23</v>
      </c>
    </row>
    <row r="7" spans="1:9">
      <c r="A7" s="2" t="s">
        <v>24</v>
      </c>
      <c r="B7" s="2" t="s">
        <v>25</v>
      </c>
      <c r="C7" s="2" t="s">
        <v>26</v>
      </c>
      <c r="D7" s="2"/>
      <c r="E7" s="2" t="s">
        <v>27</v>
      </c>
    </row>
    <row r="8" spans="1:9">
      <c r="A8" s="2" t="s">
        <v>28</v>
      </c>
      <c r="B8" s="2" t="s">
        <v>29</v>
      </c>
      <c r="C8" s="2" t="s">
        <v>30</v>
      </c>
      <c r="D8" s="2"/>
      <c r="E8" s="2" t="s">
        <v>31</v>
      </c>
    </row>
    <row r="9" spans="1:9">
      <c r="A9" s="2" t="s">
        <v>32</v>
      </c>
      <c r="B9" s="2" t="s">
        <v>33</v>
      </c>
      <c r="C9" s="2" t="s">
        <v>34</v>
      </c>
      <c r="D9" s="2"/>
      <c r="E9" s="2" t="s">
        <v>35</v>
      </c>
    </row>
    <row r="10" spans="1:9">
      <c r="A10" s="2" t="s">
        <v>36</v>
      </c>
      <c r="B10" s="2" t="s">
        <v>37</v>
      </c>
      <c r="C10" s="2" t="s">
        <v>38</v>
      </c>
      <c r="D10" s="2"/>
      <c r="E10" s="2" t="s">
        <v>39</v>
      </c>
    </row>
    <row r="11" spans="1:9">
      <c r="A11" s="2" t="s">
        <v>40</v>
      </c>
      <c r="B11" s="2" t="s">
        <v>41</v>
      </c>
      <c r="C11" s="2" t="s">
        <v>42</v>
      </c>
      <c r="D11" s="2"/>
      <c r="E11" s="2" t="s">
        <v>43</v>
      </c>
    </row>
    <row r="12" spans="1:9">
      <c r="A12" s="2" t="s">
        <v>44</v>
      </c>
      <c r="B12" s="2" t="s">
        <v>45</v>
      </c>
      <c r="C12" s="2" t="s">
        <v>46</v>
      </c>
      <c r="D12" s="2" t="s">
        <v>6</v>
      </c>
      <c r="E12" s="2" t="s">
        <v>47</v>
      </c>
    </row>
    <row r="13" spans="1:9">
      <c r="A13" s="2" t="s">
        <v>48</v>
      </c>
      <c r="B13" s="2" t="s">
        <v>49</v>
      </c>
      <c r="C13" s="2" t="s">
        <v>50</v>
      </c>
      <c r="D13" s="2" t="s">
        <v>51</v>
      </c>
      <c r="E13" s="2" t="s">
        <v>52</v>
      </c>
    </row>
    <row r="14" spans="1:9">
      <c r="A14" s="5" t="s">
        <v>53</v>
      </c>
      <c r="B14" s="2" t="s">
        <v>54</v>
      </c>
      <c r="C14" s="6" t="s">
        <v>55</v>
      </c>
      <c r="D14" s="5"/>
      <c r="E14" s="5"/>
    </row>
    <row r="15" spans="1:9">
      <c r="A15" s="2" t="s">
        <v>56</v>
      </c>
      <c r="B15" s="2" t="s">
        <v>57</v>
      </c>
      <c r="C15" s="2" t="s">
        <v>58</v>
      </c>
      <c r="D15" s="2" t="s">
        <v>59</v>
      </c>
      <c r="E15" s="2" t="s">
        <v>52</v>
      </c>
    </row>
    <row r="16" spans="1:9">
      <c r="A16" s="2" t="s">
        <v>60</v>
      </c>
      <c r="B16" s="2" t="s">
        <v>61</v>
      </c>
      <c r="C16" s="2" t="s">
        <v>62</v>
      </c>
      <c r="D16" s="2" t="s">
        <v>51</v>
      </c>
      <c r="E16" s="2" t="s">
        <v>63</v>
      </c>
    </row>
    <row r="17" spans="1:5">
      <c r="A17" s="5" t="s">
        <v>64</v>
      </c>
      <c r="B17" s="2" t="s">
        <v>54</v>
      </c>
      <c r="C17" s="7" t="s">
        <v>65</v>
      </c>
      <c r="D17" s="5"/>
      <c r="E17" s="5"/>
    </row>
    <row r="18" spans="1:5">
      <c r="A18" s="2" t="s">
        <v>66</v>
      </c>
      <c r="B18" s="2" t="s">
        <v>67</v>
      </c>
      <c r="C18" s="2" t="s">
        <v>68</v>
      </c>
      <c r="D18" s="5"/>
      <c r="E18" s="5"/>
    </row>
    <row r="19" spans="1:5">
      <c r="A19" s="2" t="s">
        <v>66</v>
      </c>
      <c r="B19" s="2" t="s">
        <v>67</v>
      </c>
      <c r="C19" s="5"/>
      <c r="D19" s="5"/>
      <c r="E19" s="5"/>
    </row>
    <row r="20" spans="1:5">
      <c r="A20" s="2" t="s">
        <v>69</v>
      </c>
      <c r="B20" s="2" t="s">
        <v>67</v>
      </c>
      <c r="C20" s="8" t="s">
        <v>70</v>
      </c>
      <c r="D20" s="5"/>
      <c r="E20" s="5"/>
    </row>
    <row r="21" spans="1:5" ht="15.75" customHeight="1">
      <c r="A21" s="2" t="s">
        <v>71</v>
      </c>
      <c r="B21" s="2" t="s">
        <v>67</v>
      </c>
      <c r="C21" s="2" t="s">
        <v>72</v>
      </c>
      <c r="D21" s="5"/>
      <c r="E21" s="5"/>
    </row>
    <row r="22" spans="1:5" ht="15.75" customHeight="1">
      <c r="A22" s="2" t="s">
        <v>73</v>
      </c>
      <c r="B22" s="2" t="s">
        <v>67</v>
      </c>
      <c r="C22" s="2" t="s">
        <v>74</v>
      </c>
      <c r="D22" s="5"/>
      <c r="E22" s="5"/>
    </row>
    <row r="23" spans="1:5" ht="15.75" customHeight="1">
      <c r="A23" s="2" t="s">
        <v>75</v>
      </c>
      <c r="B23" s="2" t="s">
        <v>76</v>
      </c>
      <c r="C23" s="7" t="s">
        <v>77</v>
      </c>
      <c r="D23" s="2" t="s">
        <v>78</v>
      </c>
      <c r="E23" s="2"/>
    </row>
    <row r="24" spans="1:5" ht="15.75" customHeight="1">
      <c r="A24" s="2" t="s">
        <v>79</v>
      </c>
      <c r="B24" s="2" t="s">
        <v>67</v>
      </c>
      <c r="C24" s="2" t="s">
        <v>80</v>
      </c>
      <c r="D24" s="5"/>
      <c r="E24" s="5"/>
    </row>
    <row r="25" spans="1:5" ht="15.75" customHeight="1">
      <c r="A25" s="2" t="s">
        <v>81</v>
      </c>
      <c r="B25" s="2" t="s">
        <v>67</v>
      </c>
      <c r="C25" s="2" t="s">
        <v>82</v>
      </c>
      <c r="D25" s="5"/>
      <c r="E25" s="5"/>
    </row>
    <row r="26" spans="1:5" ht="15.75" customHeight="1">
      <c r="A26" s="2" t="s">
        <v>83</v>
      </c>
      <c r="B26" s="2" t="s">
        <v>84</v>
      </c>
      <c r="C26" s="2" t="s">
        <v>85</v>
      </c>
      <c r="D26" s="2" t="s">
        <v>78</v>
      </c>
      <c r="E26" s="2"/>
    </row>
    <row r="27" spans="1:5" ht="15.75" customHeight="1">
      <c r="A27" s="2" t="s">
        <v>86</v>
      </c>
      <c r="B27" s="2" t="s">
        <v>84</v>
      </c>
      <c r="C27" s="2" t="s">
        <v>87</v>
      </c>
      <c r="D27" s="2" t="s">
        <v>59</v>
      </c>
      <c r="E27" s="2" t="s">
        <v>52</v>
      </c>
    </row>
    <row r="28" spans="1:5" ht="15.75" customHeight="1">
      <c r="A28" s="2" t="s">
        <v>88</v>
      </c>
      <c r="B28" s="2" t="s">
        <v>67</v>
      </c>
      <c r="C28" s="2" t="s">
        <v>89</v>
      </c>
      <c r="D28" s="2" t="s">
        <v>59</v>
      </c>
      <c r="E28" s="2" t="s">
        <v>52</v>
      </c>
    </row>
    <row r="29" spans="1:5" ht="15.75" customHeight="1">
      <c r="A29" s="2" t="s">
        <v>90</v>
      </c>
      <c r="B29" s="2" t="s">
        <v>91</v>
      </c>
      <c r="C29" s="2" t="s">
        <v>92</v>
      </c>
      <c r="D29" s="2" t="s">
        <v>78</v>
      </c>
      <c r="E29" s="2"/>
    </row>
    <row r="30" spans="1:5" ht="15.75" customHeight="1">
      <c r="A30" s="2" t="s">
        <v>93</v>
      </c>
      <c r="B30" s="2" t="s">
        <v>67</v>
      </c>
      <c r="C30" s="2" t="s">
        <v>94</v>
      </c>
      <c r="D30" s="2" t="s">
        <v>59</v>
      </c>
      <c r="E30" s="2" t="s">
        <v>52</v>
      </c>
    </row>
    <row r="31" spans="1:5" ht="15.75" customHeight="1">
      <c r="A31" s="2" t="s">
        <v>95</v>
      </c>
      <c r="B31" s="2" t="s">
        <v>67</v>
      </c>
      <c r="C31" s="2" t="s">
        <v>96</v>
      </c>
      <c r="D31" s="2" t="s">
        <v>78</v>
      </c>
      <c r="E31" s="2"/>
    </row>
    <row r="32" spans="1:5" ht="15.75" customHeight="1">
      <c r="A32" s="2" t="s">
        <v>97</v>
      </c>
      <c r="B32" s="2" t="s">
        <v>67</v>
      </c>
      <c r="C32" s="2" t="s">
        <v>98</v>
      </c>
      <c r="D32" s="2" t="s">
        <v>78</v>
      </c>
      <c r="E32" s="2"/>
    </row>
    <row r="33" spans="1:5" ht="15.75" customHeight="1">
      <c r="A33" s="2" t="s">
        <v>99</v>
      </c>
      <c r="B33" s="2" t="s">
        <v>67</v>
      </c>
      <c r="C33" s="2" t="s">
        <v>100</v>
      </c>
      <c r="D33" s="2" t="s">
        <v>78</v>
      </c>
      <c r="E33" s="2"/>
    </row>
    <row r="34" spans="1:5" ht="15.75" customHeight="1">
      <c r="A34" s="2" t="s">
        <v>101</v>
      </c>
      <c r="B34" s="2" t="s">
        <v>61</v>
      </c>
      <c r="C34" s="2" t="s">
        <v>102</v>
      </c>
      <c r="D34" s="2" t="s">
        <v>78</v>
      </c>
      <c r="E34" s="2"/>
    </row>
    <row r="35" spans="1:5" ht="15.75" customHeight="1">
      <c r="A35" s="2" t="s">
        <v>103</v>
      </c>
      <c r="B35" s="2" t="s">
        <v>67</v>
      </c>
      <c r="C35" s="2" t="s">
        <v>104</v>
      </c>
      <c r="D35" s="2" t="s">
        <v>59</v>
      </c>
      <c r="E35" s="2" t="s">
        <v>52</v>
      </c>
    </row>
    <row r="36" spans="1:5" ht="15.75" customHeight="1">
      <c r="A36" s="2" t="s">
        <v>105</v>
      </c>
      <c r="B36" s="2" t="s">
        <v>67</v>
      </c>
      <c r="C36" s="2" t="s">
        <v>106</v>
      </c>
      <c r="D36" s="2" t="s">
        <v>78</v>
      </c>
      <c r="E36" s="2"/>
    </row>
    <row r="37" spans="1:5" ht="15.75" customHeight="1">
      <c r="A37" s="2" t="s">
        <v>107</v>
      </c>
      <c r="B37" s="2" t="s">
        <v>67</v>
      </c>
      <c r="C37" s="2" t="s">
        <v>108</v>
      </c>
      <c r="D37" s="2" t="s">
        <v>78</v>
      </c>
      <c r="E37" s="2"/>
    </row>
    <row r="38" spans="1:5" ht="15.75" customHeight="1">
      <c r="A38" s="2" t="s">
        <v>109</v>
      </c>
      <c r="B38" s="2" t="s">
        <v>61</v>
      </c>
      <c r="C38" s="2" t="s">
        <v>110</v>
      </c>
      <c r="D38" s="2" t="s">
        <v>78</v>
      </c>
      <c r="E38" s="2"/>
    </row>
    <row r="39" spans="1:5" ht="15.75" customHeight="1">
      <c r="A39" s="2" t="s">
        <v>111</v>
      </c>
      <c r="B39" s="2" t="s">
        <v>67</v>
      </c>
      <c r="C39" s="2" t="s">
        <v>112</v>
      </c>
      <c r="D39" s="2" t="s">
        <v>59</v>
      </c>
      <c r="E39" s="2" t="s">
        <v>52</v>
      </c>
    </row>
    <row r="40" spans="1:5" ht="15.75" customHeight="1">
      <c r="A40" s="2" t="s">
        <v>113</v>
      </c>
      <c r="B40" s="2" t="s">
        <v>67</v>
      </c>
      <c r="C40" s="2" t="s">
        <v>114</v>
      </c>
      <c r="D40" s="2" t="s">
        <v>78</v>
      </c>
      <c r="E40" s="2"/>
    </row>
    <row r="41" spans="1:5" ht="15.75" customHeight="1">
      <c r="A41" s="2" t="s">
        <v>115</v>
      </c>
      <c r="B41" s="2" t="s">
        <v>84</v>
      </c>
      <c r="C41" s="2" t="s">
        <v>116</v>
      </c>
      <c r="D41" s="2" t="s">
        <v>78</v>
      </c>
      <c r="E41" s="2"/>
    </row>
    <row r="42" spans="1:5" ht="15.75" customHeight="1">
      <c r="A42" s="2" t="s">
        <v>117</v>
      </c>
      <c r="B42" s="2" t="s">
        <v>67</v>
      </c>
      <c r="C42" s="2" t="s">
        <v>118</v>
      </c>
      <c r="D42" s="2" t="s">
        <v>59</v>
      </c>
      <c r="E42" s="2" t="s">
        <v>52</v>
      </c>
    </row>
    <row r="43" spans="1:5" ht="15.75" customHeight="1">
      <c r="A43" s="2" t="s">
        <v>119</v>
      </c>
      <c r="B43" s="2" t="s">
        <v>84</v>
      </c>
      <c r="C43" s="2" t="s">
        <v>120</v>
      </c>
      <c r="D43" s="2" t="s">
        <v>78</v>
      </c>
      <c r="E43" s="2"/>
    </row>
    <row r="44" spans="1:5" ht="15.75" customHeight="1">
      <c r="A44" s="2" t="s">
        <v>121</v>
      </c>
      <c r="B44" s="2" t="s">
        <v>84</v>
      </c>
      <c r="C44" s="2" t="s">
        <v>122</v>
      </c>
      <c r="D44" s="2" t="s">
        <v>59</v>
      </c>
      <c r="E44" s="2" t="s">
        <v>52</v>
      </c>
    </row>
    <row r="45" spans="1:5" ht="15.75" customHeight="1">
      <c r="A45" s="2" t="s">
        <v>123</v>
      </c>
      <c r="B45" s="2" t="s">
        <v>67</v>
      </c>
      <c r="C45" s="2" t="s">
        <v>124</v>
      </c>
      <c r="D45" s="2" t="s">
        <v>59</v>
      </c>
      <c r="E45" s="2" t="s">
        <v>52</v>
      </c>
    </row>
    <row r="46" spans="1:5" ht="15.75" customHeight="1">
      <c r="A46" s="2" t="s">
        <v>125</v>
      </c>
      <c r="B46" s="2" t="s">
        <v>67</v>
      </c>
      <c r="C46" s="2" t="s">
        <v>126</v>
      </c>
      <c r="D46" s="2" t="s">
        <v>78</v>
      </c>
      <c r="E46" s="2"/>
    </row>
    <row r="47" spans="1:5" ht="15.75" customHeight="1">
      <c r="A47" s="2" t="s">
        <v>127</v>
      </c>
      <c r="B47" s="2" t="s">
        <v>76</v>
      </c>
      <c r="C47" s="2" t="s">
        <v>128</v>
      </c>
      <c r="D47" s="2" t="s">
        <v>59</v>
      </c>
      <c r="E47" s="2" t="s">
        <v>52</v>
      </c>
    </row>
    <row r="48" spans="1:5" ht="15.75" customHeight="1">
      <c r="A48" s="2" t="s">
        <v>129</v>
      </c>
      <c r="B48" s="2" t="s">
        <v>76</v>
      </c>
      <c r="C48" s="9" t="s">
        <v>130</v>
      </c>
      <c r="D48" s="2" t="s">
        <v>78</v>
      </c>
      <c r="E48" s="2"/>
    </row>
    <row r="49" spans="1:5" ht="15.75" customHeight="1">
      <c r="A49" s="2" t="s">
        <v>131</v>
      </c>
      <c r="B49" s="2" t="s">
        <v>67</v>
      </c>
      <c r="C49" s="2" t="s">
        <v>132</v>
      </c>
      <c r="D49" s="2" t="s">
        <v>78</v>
      </c>
      <c r="E49" s="2"/>
    </row>
    <row r="50" spans="1:5" ht="15.75" customHeight="1">
      <c r="A50" s="2" t="s">
        <v>133</v>
      </c>
      <c r="B50" s="2" t="s">
        <v>67</v>
      </c>
      <c r="C50" s="2" t="s">
        <v>134</v>
      </c>
      <c r="D50" s="2" t="s">
        <v>78</v>
      </c>
      <c r="E50" s="2"/>
    </row>
    <row r="51" spans="1:5" ht="15.75" customHeight="1">
      <c r="A51" s="2" t="s">
        <v>135</v>
      </c>
      <c r="B51" s="2" t="s">
        <v>67</v>
      </c>
      <c r="C51" s="2" t="s">
        <v>136</v>
      </c>
      <c r="D51" s="2" t="s">
        <v>78</v>
      </c>
      <c r="E51" s="2"/>
    </row>
    <row r="52" spans="1:5" ht="15.75" customHeight="1">
      <c r="A52" s="2" t="s">
        <v>137</v>
      </c>
      <c r="B52" s="2" t="s">
        <v>84</v>
      </c>
      <c r="C52" s="2" t="s">
        <v>138</v>
      </c>
      <c r="D52" s="2" t="s">
        <v>78</v>
      </c>
      <c r="E52" s="2"/>
    </row>
    <row r="53" spans="1:5" ht="15.75" customHeight="1">
      <c r="A53" s="2" t="s">
        <v>139</v>
      </c>
      <c r="B53" s="2" t="s">
        <v>91</v>
      </c>
      <c r="C53" s="2" t="s">
        <v>140</v>
      </c>
      <c r="D53" s="2" t="s">
        <v>59</v>
      </c>
      <c r="E53" s="2" t="s">
        <v>52</v>
      </c>
    </row>
    <row r="54" spans="1:5" ht="15.75" customHeight="1">
      <c r="A54" s="2" t="s">
        <v>141</v>
      </c>
      <c r="B54" s="2" t="s">
        <v>91</v>
      </c>
      <c r="C54" s="2" t="s">
        <v>142</v>
      </c>
      <c r="D54" s="2" t="s">
        <v>59</v>
      </c>
      <c r="E54" s="2" t="s">
        <v>52</v>
      </c>
    </row>
    <row r="55" spans="1:5" ht="15.75" customHeight="1">
      <c r="A55" s="2" t="s">
        <v>143</v>
      </c>
      <c r="B55" s="2" t="s">
        <v>91</v>
      </c>
      <c r="C55" s="2" t="s">
        <v>144</v>
      </c>
      <c r="D55" s="2" t="s">
        <v>59</v>
      </c>
      <c r="E55" s="2" t="s">
        <v>52</v>
      </c>
    </row>
    <row r="56" spans="1:5" ht="15.75" customHeight="1">
      <c r="A56" s="2" t="s">
        <v>145</v>
      </c>
      <c r="B56" s="2" t="s">
        <v>91</v>
      </c>
      <c r="C56" s="2" t="s">
        <v>146</v>
      </c>
      <c r="D56" s="2" t="s">
        <v>59</v>
      </c>
      <c r="E56" s="2" t="s">
        <v>52</v>
      </c>
    </row>
    <row r="57" spans="1:5" ht="15.75" customHeight="1">
      <c r="A57" s="2" t="s">
        <v>147</v>
      </c>
      <c r="B57" s="2" t="s">
        <v>148</v>
      </c>
      <c r="C57" s="2" t="s">
        <v>149</v>
      </c>
      <c r="D57" s="2" t="s">
        <v>59</v>
      </c>
      <c r="E57" s="2" t="s">
        <v>52</v>
      </c>
    </row>
    <row r="58" spans="1:5" ht="15.75" customHeight="1">
      <c r="A58" s="2" t="s">
        <v>150</v>
      </c>
      <c r="B58" s="2" t="s">
        <v>91</v>
      </c>
      <c r="C58" s="2" t="s">
        <v>151</v>
      </c>
      <c r="D58" s="2" t="s">
        <v>59</v>
      </c>
      <c r="E58" s="2" t="s">
        <v>52</v>
      </c>
    </row>
    <row r="59" spans="1:5" ht="15.75" customHeight="1">
      <c r="A59" s="2" t="s">
        <v>152</v>
      </c>
      <c r="B59" s="2" t="s">
        <v>91</v>
      </c>
      <c r="C59" s="2" t="s">
        <v>153</v>
      </c>
      <c r="D59" s="2" t="s">
        <v>59</v>
      </c>
      <c r="E59" s="2" t="s">
        <v>52</v>
      </c>
    </row>
    <row r="60" spans="1:5" ht="15.75" customHeight="1">
      <c r="A60" s="2" t="s">
        <v>154</v>
      </c>
      <c r="B60" s="2" t="s">
        <v>155</v>
      </c>
      <c r="C60" s="2" t="s">
        <v>156</v>
      </c>
      <c r="D60" s="2" t="s">
        <v>59</v>
      </c>
      <c r="E60" s="2" t="s">
        <v>52</v>
      </c>
    </row>
    <row r="61" spans="1:5" ht="15.75" customHeight="1">
      <c r="A61" s="2" t="s">
        <v>157</v>
      </c>
      <c r="B61" s="2" t="s">
        <v>91</v>
      </c>
      <c r="C61" s="2" t="s">
        <v>158</v>
      </c>
      <c r="D61" s="2" t="s">
        <v>78</v>
      </c>
      <c r="E61" s="2"/>
    </row>
    <row r="62" spans="1:5" ht="15.75" customHeight="1">
      <c r="A62" s="2" t="s">
        <v>159</v>
      </c>
      <c r="B62" s="2" t="s">
        <v>91</v>
      </c>
      <c r="C62" s="2" t="s">
        <v>160</v>
      </c>
      <c r="D62" s="2" t="s">
        <v>59</v>
      </c>
      <c r="E62" s="2" t="s">
        <v>52</v>
      </c>
    </row>
    <row r="63" spans="1:5" ht="15.75" customHeight="1">
      <c r="A63" s="2" t="s">
        <v>161</v>
      </c>
      <c r="B63" s="2" t="s">
        <v>91</v>
      </c>
      <c r="C63" s="2" t="s">
        <v>162</v>
      </c>
      <c r="D63" s="2" t="s">
        <v>59</v>
      </c>
      <c r="E63" s="2" t="s">
        <v>52</v>
      </c>
    </row>
    <row r="64" spans="1:5" ht="15.75" customHeight="1">
      <c r="A64" s="2" t="s">
        <v>163</v>
      </c>
      <c r="B64" s="2" t="s">
        <v>67</v>
      </c>
      <c r="C64" s="2" t="s">
        <v>164</v>
      </c>
      <c r="D64" s="2" t="s">
        <v>59</v>
      </c>
      <c r="E64" s="2" t="s">
        <v>52</v>
      </c>
    </row>
    <row r="65" spans="1:5" ht="15.75" customHeight="1">
      <c r="A65" s="2" t="s">
        <v>165</v>
      </c>
      <c r="B65" s="2" t="s">
        <v>67</v>
      </c>
      <c r="C65" s="2" t="s">
        <v>166</v>
      </c>
      <c r="D65" s="2" t="s">
        <v>78</v>
      </c>
      <c r="E65" s="2"/>
    </row>
    <row r="66" spans="1:5" ht="15.75" customHeight="1">
      <c r="A66" s="2" t="s">
        <v>167</v>
      </c>
      <c r="B66" s="2" t="s">
        <v>148</v>
      </c>
      <c r="C66" s="2" t="s">
        <v>168</v>
      </c>
      <c r="D66" s="2" t="s">
        <v>78</v>
      </c>
      <c r="E66" s="2"/>
    </row>
    <row r="67" spans="1:5" ht="15.75" customHeight="1">
      <c r="A67" s="2" t="s">
        <v>169</v>
      </c>
      <c r="B67" s="2" t="s">
        <v>91</v>
      </c>
      <c r="C67" s="2" t="s">
        <v>170</v>
      </c>
      <c r="D67" s="2" t="s">
        <v>59</v>
      </c>
      <c r="E67" s="2" t="s">
        <v>52</v>
      </c>
    </row>
    <row r="68" spans="1:5" ht="15.75" customHeight="1">
      <c r="A68" s="2" t="s">
        <v>171</v>
      </c>
      <c r="B68" s="2" t="s">
        <v>155</v>
      </c>
      <c r="C68" s="2" t="s">
        <v>172</v>
      </c>
      <c r="D68" s="2" t="s">
        <v>59</v>
      </c>
      <c r="E68" s="2" t="s">
        <v>52</v>
      </c>
    </row>
    <row r="69" spans="1:5" ht="15.75" customHeight="1">
      <c r="A69" s="2" t="s">
        <v>173</v>
      </c>
      <c r="B69" s="2" t="s">
        <v>155</v>
      </c>
      <c r="C69" s="2" t="s">
        <v>174</v>
      </c>
      <c r="D69" s="5"/>
      <c r="E69" s="5"/>
    </row>
    <row r="70" spans="1:5" ht="15.75" customHeight="1">
      <c r="A70" s="2" t="s">
        <v>175</v>
      </c>
      <c r="B70" s="2" t="s">
        <v>67</v>
      </c>
      <c r="C70" s="2" t="s">
        <v>176</v>
      </c>
      <c r="D70" s="2" t="s">
        <v>78</v>
      </c>
      <c r="E70" s="2"/>
    </row>
    <row r="71" spans="1:5" ht="15.75" customHeight="1">
      <c r="A71" s="2" t="s">
        <v>177</v>
      </c>
      <c r="B71" s="2" t="s">
        <v>67</v>
      </c>
      <c r="C71" s="2" t="s">
        <v>178</v>
      </c>
      <c r="D71" s="2" t="s">
        <v>78</v>
      </c>
      <c r="E71" s="2"/>
    </row>
    <row r="72" spans="1:5" ht="15.75" customHeight="1">
      <c r="A72" s="2" t="s">
        <v>179</v>
      </c>
      <c r="B72" s="2" t="s">
        <v>67</v>
      </c>
      <c r="C72" s="2" t="s">
        <v>180</v>
      </c>
      <c r="D72" s="2" t="s">
        <v>78</v>
      </c>
      <c r="E72" s="2"/>
    </row>
    <row r="73" spans="1:5" ht="15.75" customHeight="1">
      <c r="A73" s="2" t="s">
        <v>181</v>
      </c>
      <c r="B73" s="2" t="s">
        <v>67</v>
      </c>
      <c r="C73" s="2" t="s">
        <v>182</v>
      </c>
      <c r="D73" s="2" t="s">
        <v>78</v>
      </c>
      <c r="E73" s="2"/>
    </row>
    <row r="74" spans="1:5" ht="15.75" customHeight="1">
      <c r="A74" s="2" t="s">
        <v>183</v>
      </c>
      <c r="B74" s="2" t="s">
        <v>61</v>
      </c>
      <c r="C74" s="2" t="s">
        <v>184</v>
      </c>
      <c r="D74" s="2" t="s">
        <v>78</v>
      </c>
      <c r="E74" s="2"/>
    </row>
    <row r="75" spans="1:5" ht="15.75" customHeight="1">
      <c r="A75" s="2" t="s">
        <v>185</v>
      </c>
      <c r="B75" s="2" t="s">
        <v>155</v>
      </c>
      <c r="C75" s="2" t="s">
        <v>186</v>
      </c>
      <c r="D75" s="2" t="s">
        <v>59</v>
      </c>
      <c r="E75" s="2" t="s">
        <v>52</v>
      </c>
    </row>
    <row r="76" spans="1:5" ht="15.75" customHeight="1">
      <c r="A76" s="2" t="s">
        <v>187</v>
      </c>
      <c r="B76" s="2" t="s">
        <v>61</v>
      </c>
      <c r="C76" s="2" t="s">
        <v>188</v>
      </c>
      <c r="D76" s="2" t="s">
        <v>78</v>
      </c>
      <c r="E76" s="2"/>
    </row>
    <row r="77" spans="1:5" ht="15.75" customHeight="1">
      <c r="A77" s="2" t="s">
        <v>189</v>
      </c>
      <c r="B77" s="2" t="s">
        <v>67</v>
      </c>
      <c r="C77" s="2" t="s">
        <v>190</v>
      </c>
      <c r="D77" s="2" t="s">
        <v>59</v>
      </c>
      <c r="E77" s="2" t="s">
        <v>52</v>
      </c>
    </row>
    <row r="78" spans="1:5" ht="15.75" customHeight="1">
      <c r="A78" s="2" t="s">
        <v>191</v>
      </c>
      <c r="B78" s="2" t="s">
        <v>67</v>
      </c>
      <c r="C78" s="2" t="s">
        <v>192</v>
      </c>
      <c r="D78" s="2" t="s">
        <v>78</v>
      </c>
      <c r="E78" s="2"/>
    </row>
    <row r="79" spans="1:5" ht="15.75" customHeight="1">
      <c r="A79" s="2" t="s">
        <v>193</v>
      </c>
      <c r="B79" s="2" t="s">
        <v>67</v>
      </c>
      <c r="C79" s="2" t="s">
        <v>194</v>
      </c>
      <c r="D79" s="2" t="s">
        <v>78</v>
      </c>
      <c r="E79" s="2"/>
    </row>
    <row r="80" spans="1:5" ht="15.75" customHeight="1">
      <c r="A80" s="2" t="s">
        <v>195</v>
      </c>
      <c r="B80" s="2" t="s">
        <v>61</v>
      </c>
      <c r="C80" s="2" t="s">
        <v>196</v>
      </c>
      <c r="D80" s="2" t="s">
        <v>78</v>
      </c>
      <c r="E80" s="2"/>
    </row>
    <row r="81" spans="1:5" ht="15.75" customHeight="1">
      <c r="A81" s="2" t="s">
        <v>197</v>
      </c>
      <c r="B81" s="2" t="s">
        <v>61</v>
      </c>
      <c r="C81" s="2" t="s">
        <v>198</v>
      </c>
      <c r="D81" s="2" t="s">
        <v>59</v>
      </c>
      <c r="E81" s="2" t="s">
        <v>52</v>
      </c>
    </row>
    <row r="82" spans="1:5" ht="15.75" customHeight="1">
      <c r="A82" s="2" t="s">
        <v>199</v>
      </c>
      <c r="B82" s="2" t="s">
        <v>67</v>
      </c>
      <c r="C82" s="2" t="s">
        <v>200</v>
      </c>
      <c r="D82" s="2" t="s">
        <v>59</v>
      </c>
      <c r="E82" s="2" t="s">
        <v>52</v>
      </c>
    </row>
    <row r="83" spans="1:5" ht="15.75" customHeight="1">
      <c r="A83" s="2" t="s">
        <v>201</v>
      </c>
      <c r="B83" s="2" t="s">
        <v>67</v>
      </c>
      <c r="C83" s="2" t="s">
        <v>202</v>
      </c>
      <c r="D83" s="2" t="s">
        <v>78</v>
      </c>
      <c r="E83" s="2"/>
    </row>
    <row r="84" spans="1:5" ht="15.75" customHeight="1">
      <c r="A84" s="2" t="s">
        <v>203</v>
      </c>
      <c r="B84" s="2" t="s">
        <v>155</v>
      </c>
      <c r="C84" s="2" t="s">
        <v>204</v>
      </c>
      <c r="D84" s="2" t="s">
        <v>78</v>
      </c>
      <c r="E84" s="2"/>
    </row>
    <row r="85" spans="1:5" ht="15.75" customHeight="1">
      <c r="A85" s="2" t="s">
        <v>205</v>
      </c>
      <c r="B85" s="2" t="s">
        <v>61</v>
      </c>
      <c r="C85" s="2" t="s">
        <v>206</v>
      </c>
      <c r="D85" s="2" t="s">
        <v>78</v>
      </c>
      <c r="E85" s="2"/>
    </row>
    <row r="86" spans="1:5" ht="15.75" customHeight="1">
      <c r="A86" s="2" t="s">
        <v>207</v>
      </c>
      <c r="B86" s="2" t="s">
        <v>61</v>
      </c>
      <c r="C86" s="2" t="s">
        <v>208</v>
      </c>
      <c r="D86" s="2" t="s">
        <v>59</v>
      </c>
      <c r="E86" s="2" t="s">
        <v>52</v>
      </c>
    </row>
    <row r="87" spans="1:5" ht="15.75" customHeight="1">
      <c r="A87" s="2" t="s">
        <v>209</v>
      </c>
      <c r="B87" s="2" t="s">
        <v>61</v>
      </c>
      <c r="C87" s="2" t="s">
        <v>210</v>
      </c>
      <c r="D87" s="2" t="s">
        <v>59</v>
      </c>
      <c r="E87" s="2" t="s">
        <v>52</v>
      </c>
    </row>
    <row r="88" spans="1:5" ht="15.75" customHeight="1">
      <c r="A88" s="2" t="s">
        <v>211</v>
      </c>
      <c r="B88" s="2" t="s">
        <v>61</v>
      </c>
      <c r="C88" s="2" t="s">
        <v>212</v>
      </c>
      <c r="D88" s="2" t="s">
        <v>59</v>
      </c>
      <c r="E88" s="2" t="s">
        <v>52</v>
      </c>
    </row>
    <row r="89" spans="1:5" ht="15.75" customHeight="1">
      <c r="A89" s="2" t="s">
        <v>213</v>
      </c>
      <c r="B89" s="2" t="s">
        <v>61</v>
      </c>
      <c r="C89" s="2" t="s">
        <v>214</v>
      </c>
      <c r="D89" s="2" t="s">
        <v>59</v>
      </c>
      <c r="E89" s="2" t="s">
        <v>52</v>
      </c>
    </row>
    <row r="90" spans="1:5" ht="15.75" customHeight="1">
      <c r="A90" s="2" t="s">
        <v>215</v>
      </c>
      <c r="B90" s="2" t="s">
        <v>155</v>
      </c>
      <c r="C90" s="2" t="s">
        <v>216</v>
      </c>
      <c r="D90" s="2" t="s">
        <v>59</v>
      </c>
      <c r="E90" s="2" t="s">
        <v>52</v>
      </c>
    </row>
    <row r="91" spans="1:5" ht="15.75" customHeight="1">
      <c r="A91" s="2" t="s">
        <v>217</v>
      </c>
      <c r="B91" s="2" t="s">
        <v>155</v>
      </c>
      <c r="C91" s="5" t="s">
        <v>218</v>
      </c>
      <c r="D91" s="5"/>
      <c r="E91" s="5"/>
    </row>
    <row r="92" spans="1:5" ht="15.75" customHeight="1">
      <c r="A92" s="2" t="s">
        <v>219</v>
      </c>
      <c r="B92" s="2" t="s">
        <v>91</v>
      </c>
      <c r="C92" s="2" t="s">
        <v>220</v>
      </c>
      <c r="D92" s="2" t="s">
        <v>78</v>
      </c>
      <c r="E92" s="2"/>
    </row>
    <row r="93" spans="1:5" ht="15.75" customHeight="1">
      <c r="A93" s="2" t="s">
        <v>221</v>
      </c>
      <c r="B93" s="2" t="s">
        <v>67</v>
      </c>
      <c r="C93" s="2" t="s">
        <v>222</v>
      </c>
      <c r="D93" s="2" t="s">
        <v>59</v>
      </c>
      <c r="E93" s="2" t="s">
        <v>52</v>
      </c>
    </row>
    <row r="94" spans="1:5" ht="15.75" customHeight="1">
      <c r="A94" s="2" t="s">
        <v>223</v>
      </c>
      <c r="B94" s="2" t="s">
        <v>155</v>
      </c>
      <c r="C94" s="2" t="s">
        <v>224</v>
      </c>
      <c r="D94" s="2" t="s">
        <v>78</v>
      </c>
      <c r="E94" s="2"/>
    </row>
    <row r="95" spans="1:5" ht="15.75" customHeight="1">
      <c r="A95" s="2" t="s">
        <v>225</v>
      </c>
      <c r="B95" s="2" t="s">
        <v>155</v>
      </c>
      <c r="C95" s="2" t="s">
        <v>226</v>
      </c>
      <c r="D95" s="2" t="s">
        <v>78</v>
      </c>
      <c r="E95" s="2"/>
    </row>
    <row r="96" spans="1:5" ht="15.75" customHeight="1">
      <c r="A96" s="2" t="s">
        <v>227</v>
      </c>
      <c r="B96" s="2" t="s">
        <v>61</v>
      </c>
      <c r="C96" s="2" t="s">
        <v>228</v>
      </c>
      <c r="D96" s="2" t="s">
        <v>78</v>
      </c>
      <c r="E96" s="2"/>
    </row>
    <row r="97" spans="1:5" ht="15.75" customHeight="1">
      <c r="A97" s="2" t="s">
        <v>229</v>
      </c>
      <c r="B97" s="2" t="s">
        <v>155</v>
      </c>
      <c r="C97" s="2" t="s">
        <v>230</v>
      </c>
      <c r="D97" s="2" t="s">
        <v>59</v>
      </c>
      <c r="E97" s="2" t="s">
        <v>52</v>
      </c>
    </row>
    <row r="98" spans="1:5" ht="15.75" customHeight="1">
      <c r="A98" s="2" t="s">
        <v>231</v>
      </c>
      <c r="B98" s="2" t="s">
        <v>67</v>
      </c>
      <c r="C98" s="2" t="s">
        <v>232</v>
      </c>
      <c r="D98" s="2" t="s">
        <v>78</v>
      </c>
      <c r="E98" s="2"/>
    </row>
    <row r="99" spans="1:5" ht="15.75" customHeight="1">
      <c r="A99" s="2" t="s">
        <v>233</v>
      </c>
      <c r="B99" s="2" t="s">
        <v>61</v>
      </c>
      <c r="C99" s="2" t="s">
        <v>234</v>
      </c>
      <c r="D99" s="2" t="s">
        <v>78</v>
      </c>
      <c r="E99" s="2"/>
    </row>
    <row r="100" spans="1:5" ht="15.75" customHeight="1">
      <c r="A100" s="2" t="s">
        <v>235</v>
      </c>
      <c r="B100" s="2" t="s">
        <v>61</v>
      </c>
      <c r="C100" s="2" t="s">
        <v>236</v>
      </c>
      <c r="D100" s="2" t="s">
        <v>59</v>
      </c>
      <c r="E100" s="2" t="s">
        <v>52</v>
      </c>
    </row>
    <row r="101" spans="1:5" ht="15.75" customHeight="1">
      <c r="A101" s="2" t="s">
        <v>237</v>
      </c>
      <c r="B101" s="2" t="s">
        <v>61</v>
      </c>
      <c r="C101" s="2" t="s">
        <v>238</v>
      </c>
      <c r="D101" s="2" t="s">
        <v>59</v>
      </c>
      <c r="E101" s="2" t="s">
        <v>52</v>
      </c>
    </row>
    <row r="102" spans="1:5" ht="15.75" customHeight="1">
      <c r="A102" s="2" t="s">
        <v>239</v>
      </c>
      <c r="B102" s="2" t="s">
        <v>76</v>
      </c>
      <c r="C102" s="2" t="s">
        <v>240</v>
      </c>
      <c r="D102" s="2" t="s">
        <v>59</v>
      </c>
      <c r="E102" s="2" t="s">
        <v>52</v>
      </c>
    </row>
    <row r="103" spans="1:5" ht="15.75" customHeight="1">
      <c r="A103" s="2" t="s">
        <v>241</v>
      </c>
      <c r="B103" s="2" t="s">
        <v>61</v>
      </c>
      <c r="C103" s="2" t="s">
        <v>242</v>
      </c>
      <c r="D103" s="2" t="s">
        <v>243</v>
      </c>
      <c r="E103" s="2"/>
    </row>
    <row r="104" spans="1:5" ht="15.75" customHeight="1">
      <c r="A104" s="2" t="s">
        <v>244</v>
      </c>
      <c r="B104" s="2" t="s">
        <v>67</v>
      </c>
      <c r="C104" s="2" t="s">
        <v>245</v>
      </c>
      <c r="D104" s="2" t="s">
        <v>59</v>
      </c>
      <c r="E104" s="2" t="s">
        <v>52</v>
      </c>
    </row>
    <row r="105" spans="1:5" ht="15.75" customHeight="1">
      <c r="A105" s="2" t="s">
        <v>246</v>
      </c>
      <c r="B105" s="2" t="s">
        <v>76</v>
      </c>
      <c r="C105" s="2" t="s">
        <v>247</v>
      </c>
      <c r="D105" s="5"/>
      <c r="E105" s="5"/>
    </row>
    <row r="106" spans="1:5" ht="15.75" customHeight="1">
      <c r="A106" s="2" t="s">
        <v>248</v>
      </c>
      <c r="B106" s="2" t="s">
        <v>76</v>
      </c>
      <c r="C106" s="2" t="s">
        <v>249</v>
      </c>
      <c r="D106" s="2" t="s">
        <v>78</v>
      </c>
      <c r="E106" s="2"/>
    </row>
    <row r="107" spans="1:5" ht="15.75" customHeight="1">
      <c r="A107" s="2" t="s">
        <v>250</v>
      </c>
      <c r="B107" s="2" t="s">
        <v>67</v>
      </c>
      <c r="C107" s="2" t="s">
        <v>251</v>
      </c>
      <c r="D107" s="2" t="s">
        <v>78</v>
      </c>
      <c r="E107" s="2"/>
    </row>
    <row r="108" spans="1:5" ht="15.75" customHeight="1">
      <c r="A108" s="2" t="s">
        <v>252</v>
      </c>
      <c r="B108" s="2" t="s">
        <v>61</v>
      </c>
      <c r="C108" s="2" t="s">
        <v>253</v>
      </c>
      <c r="D108" s="2" t="s">
        <v>78</v>
      </c>
      <c r="E108" s="2"/>
    </row>
    <row r="109" spans="1:5" ht="15.75" customHeight="1">
      <c r="A109" s="2" t="s">
        <v>254</v>
      </c>
      <c r="B109" s="2" t="s">
        <v>61</v>
      </c>
      <c r="C109" s="2" t="s">
        <v>255</v>
      </c>
      <c r="D109" s="2" t="s">
        <v>59</v>
      </c>
      <c r="E109" s="2" t="s">
        <v>52</v>
      </c>
    </row>
    <row r="110" spans="1:5" ht="15.75" customHeight="1">
      <c r="A110" s="2" t="s">
        <v>256</v>
      </c>
      <c r="B110" s="2" t="s">
        <v>76</v>
      </c>
      <c r="C110" s="2" t="s">
        <v>257</v>
      </c>
      <c r="D110" s="2" t="s">
        <v>59</v>
      </c>
      <c r="E110" s="2" t="s">
        <v>52</v>
      </c>
    </row>
    <row r="111" spans="1:5" ht="15.75" customHeight="1">
      <c r="A111" s="2" t="s">
        <v>258</v>
      </c>
      <c r="B111" s="2" t="s">
        <v>155</v>
      </c>
      <c r="C111" s="2" t="s">
        <v>259</v>
      </c>
      <c r="D111" s="2" t="s">
        <v>78</v>
      </c>
      <c r="E111" s="2"/>
    </row>
    <row r="112" spans="1:5" ht="15.75" customHeight="1">
      <c r="A112" s="2" t="s">
        <v>260</v>
      </c>
      <c r="B112" s="2" t="s">
        <v>67</v>
      </c>
      <c r="C112" s="2" t="s">
        <v>261</v>
      </c>
      <c r="D112" s="2" t="s">
        <v>78</v>
      </c>
      <c r="E112" s="2"/>
    </row>
    <row r="113" spans="1:5" ht="15.75" customHeight="1">
      <c r="A113" s="2" t="s">
        <v>262</v>
      </c>
      <c r="B113" s="2" t="s">
        <v>76</v>
      </c>
      <c r="C113" s="2" t="s">
        <v>263</v>
      </c>
      <c r="D113" s="2" t="s">
        <v>78</v>
      </c>
      <c r="E113" s="2"/>
    </row>
    <row r="114" spans="1:5" ht="15.75" customHeight="1">
      <c r="A114" s="2" t="s">
        <v>264</v>
      </c>
      <c r="B114" s="2" t="s">
        <v>91</v>
      </c>
      <c r="C114" s="2" t="s">
        <v>265</v>
      </c>
      <c r="D114" s="2" t="s">
        <v>78</v>
      </c>
      <c r="E114" s="2"/>
    </row>
    <row r="115" spans="1:5" ht="15.75" customHeight="1">
      <c r="A115" s="2" t="s">
        <v>266</v>
      </c>
      <c r="B115" s="2" t="s">
        <v>61</v>
      </c>
      <c r="C115" s="2" t="s">
        <v>267</v>
      </c>
      <c r="D115" s="2" t="s">
        <v>59</v>
      </c>
      <c r="E115" s="2" t="s">
        <v>52</v>
      </c>
    </row>
    <row r="116" spans="1:5" ht="15.75" customHeight="1">
      <c r="A116" s="2" t="s">
        <v>268</v>
      </c>
      <c r="B116" s="2" t="s">
        <v>76</v>
      </c>
      <c r="C116" s="2" t="s">
        <v>269</v>
      </c>
      <c r="D116" s="2" t="s">
        <v>59</v>
      </c>
      <c r="E116" s="2" t="s">
        <v>52</v>
      </c>
    </row>
    <row r="117" spans="1:5" ht="15.75" customHeight="1">
      <c r="A117" s="2" t="s">
        <v>270</v>
      </c>
      <c r="B117" s="2" t="s">
        <v>67</v>
      </c>
      <c r="C117" s="2" t="s">
        <v>271</v>
      </c>
      <c r="D117" s="2" t="s">
        <v>78</v>
      </c>
      <c r="E117" s="2"/>
    </row>
    <row r="118" spans="1:5" ht="15.75" customHeight="1">
      <c r="A118" s="2" t="s">
        <v>272</v>
      </c>
      <c r="B118" s="2" t="s">
        <v>67</v>
      </c>
      <c r="C118" s="2" t="s">
        <v>273</v>
      </c>
      <c r="D118" s="2" t="s">
        <v>78</v>
      </c>
      <c r="E118" s="2"/>
    </row>
    <row r="119" spans="1:5" ht="15.75" customHeight="1">
      <c r="A119" s="2" t="s">
        <v>274</v>
      </c>
      <c r="B119" s="2" t="s">
        <v>61</v>
      </c>
      <c r="C119" s="2" t="s">
        <v>275</v>
      </c>
      <c r="D119" s="2" t="s">
        <v>78</v>
      </c>
      <c r="E119" s="2"/>
    </row>
    <row r="120" spans="1:5" ht="15.75" customHeight="1">
      <c r="A120" s="2" t="s">
        <v>276</v>
      </c>
      <c r="B120" s="2" t="s">
        <v>61</v>
      </c>
      <c r="C120" s="2" t="s">
        <v>277</v>
      </c>
      <c r="D120" s="2" t="s">
        <v>59</v>
      </c>
      <c r="E120" s="2" t="s">
        <v>52</v>
      </c>
    </row>
    <row r="121" spans="1:5" ht="15.75" customHeight="1">
      <c r="A121" s="2" t="s">
        <v>278</v>
      </c>
      <c r="B121" s="2" t="s">
        <v>91</v>
      </c>
      <c r="C121" s="2" t="s">
        <v>279</v>
      </c>
      <c r="D121" s="2" t="s">
        <v>59</v>
      </c>
      <c r="E121" s="2" t="s">
        <v>52</v>
      </c>
    </row>
    <row r="122" spans="1:5" ht="15.75" customHeight="1">
      <c r="A122" s="2" t="s">
        <v>280</v>
      </c>
      <c r="B122" s="2" t="s">
        <v>76</v>
      </c>
      <c r="C122" s="2" t="s">
        <v>281</v>
      </c>
      <c r="D122" s="2" t="s">
        <v>59</v>
      </c>
      <c r="E122" s="2" t="s">
        <v>52</v>
      </c>
    </row>
    <row r="123" spans="1:5" ht="15.75" customHeight="1">
      <c r="A123" s="2" t="s">
        <v>282</v>
      </c>
      <c r="B123" s="2" t="s">
        <v>76</v>
      </c>
      <c r="C123" s="2" t="s">
        <v>283</v>
      </c>
      <c r="D123" s="2" t="s">
        <v>78</v>
      </c>
      <c r="E123" s="2"/>
    </row>
    <row r="124" spans="1:5" ht="15.75" customHeight="1">
      <c r="A124" s="2" t="s">
        <v>284</v>
      </c>
      <c r="B124" s="2" t="s">
        <v>67</v>
      </c>
      <c r="C124" s="2" t="s">
        <v>285</v>
      </c>
      <c r="D124" s="2" t="s">
        <v>78</v>
      </c>
      <c r="E124" s="2"/>
    </row>
    <row r="125" spans="1:5" ht="15.75" customHeight="1">
      <c r="A125" s="2" t="s">
        <v>286</v>
      </c>
      <c r="B125" s="2" t="s">
        <v>61</v>
      </c>
      <c r="C125" s="2" t="s">
        <v>287</v>
      </c>
      <c r="D125" s="2" t="s">
        <v>78</v>
      </c>
      <c r="E125" s="2"/>
    </row>
    <row r="126" spans="1:5" ht="15.75" customHeight="1">
      <c r="A126" s="2" t="s">
        <v>288</v>
      </c>
      <c r="B126" s="2" t="s">
        <v>61</v>
      </c>
      <c r="C126" s="2" t="s">
        <v>289</v>
      </c>
      <c r="D126" s="2" t="s">
        <v>59</v>
      </c>
      <c r="E126" s="2" t="s">
        <v>52</v>
      </c>
    </row>
    <row r="127" spans="1:5" ht="15.75" customHeight="1">
      <c r="A127" s="2" t="s">
        <v>290</v>
      </c>
      <c r="B127" s="2" t="s">
        <v>91</v>
      </c>
      <c r="C127" s="2" t="s">
        <v>291</v>
      </c>
      <c r="D127" s="2" t="s">
        <v>59</v>
      </c>
      <c r="E127" s="2" t="s">
        <v>52</v>
      </c>
    </row>
    <row r="128" spans="1:5" ht="15.75" customHeight="1">
      <c r="A128" s="2" t="s">
        <v>292</v>
      </c>
      <c r="B128" s="2" t="s">
        <v>67</v>
      </c>
      <c r="C128" s="2" t="s">
        <v>293</v>
      </c>
      <c r="D128" s="2" t="s">
        <v>59</v>
      </c>
      <c r="E128" s="2" t="s">
        <v>52</v>
      </c>
    </row>
    <row r="129" spans="1:5" ht="15.75" customHeight="1">
      <c r="A129" s="2" t="s">
        <v>294</v>
      </c>
      <c r="B129" s="2" t="s">
        <v>76</v>
      </c>
      <c r="C129" s="2" t="s">
        <v>295</v>
      </c>
      <c r="D129" s="2" t="s">
        <v>78</v>
      </c>
      <c r="E129" s="2"/>
    </row>
    <row r="130" spans="1:5" ht="15.75" customHeight="1">
      <c r="A130" s="2" t="s">
        <v>296</v>
      </c>
      <c r="B130" s="2" t="s">
        <v>61</v>
      </c>
      <c r="C130" s="2" t="s">
        <v>297</v>
      </c>
      <c r="D130" s="2" t="s">
        <v>78</v>
      </c>
      <c r="E130" s="2"/>
    </row>
    <row r="131" spans="1:5" ht="15.75" customHeight="1">
      <c r="A131" s="2" t="s">
        <v>298</v>
      </c>
      <c r="B131" s="2" t="s">
        <v>61</v>
      </c>
      <c r="C131" s="2" t="s">
        <v>299</v>
      </c>
      <c r="D131" s="2" t="s">
        <v>59</v>
      </c>
      <c r="E131" s="2" t="s">
        <v>52</v>
      </c>
    </row>
    <row r="132" spans="1:5" ht="15.75" customHeight="1">
      <c r="A132" s="2" t="s">
        <v>300</v>
      </c>
      <c r="B132" s="2" t="s">
        <v>76</v>
      </c>
      <c r="C132" s="2" t="s">
        <v>301</v>
      </c>
      <c r="D132" s="2" t="s">
        <v>59</v>
      </c>
      <c r="E132" s="2" t="s">
        <v>52</v>
      </c>
    </row>
    <row r="133" spans="1:5" ht="15.75" customHeight="1">
      <c r="A133" s="2" t="s">
        <v>302</v>
      </c>
      <c r="B133" s="2" t="s">
        <v>76</v>
      </c>
      <c r="C133" s="2" t="s">
        <v>303</v>
      </c>
      <c r="D133" s="2" t="s">
        <v>78</v>
      </c>
      <c r="E133" s="2"/>
    </row>
    <row r="134" spans="1:5" ht="15.75" customHeight="1">
      <c r="A134" s="2" t="s">
        <v>304</v>
      </c>
      <c r="B134" s="2" t="s">
        <v>76</v>
      </c>
      <c r="C134" s="2" t="s">
        <v>305</v>
      </c>
      <c r="D134" s="2" t="s">
        <v>78</v>
      </c>
      <c r="E134" s="2"/>
    </row>
    <row r="135" spans="1:5" ht="15.75" customHeight="1">
      <c r="A135" s="2" t="s">
        <v>306</v>
      </c>
      <c r="B135" s="2" t="s">
        <v>61</v>
      </c>
      <c r="C135" s="2" t="s">
        <v>307</v>
      </c>
      <c r="D135" s="2" t="s">
        <v>78</v>
      </c>
      <c r="E135" s="2"/>
    </row>
    <row r="136" spans="1:5" ht="15.75" customHeight="1">
      <c r="A136" s="2" t="s">
        <v>308</v>
      </c>
      <c r="B136" s="2" t="s">
        <v>61</v>
      </c>
      <c r="C136" s="2" t="s">
        <v>309</v>
      </c>
      <c r="D136" s="2" t="s">
        <v>59</v>
      </c>
      <c r="E136" s="2" t="s">
        <v>52</v>
      </c>
    </row>
    <row r="137" spans="1:5" ht="15.75" customHeight="1">
      <c r="A137" s="2" t="s">
        <v>310</v>
      </c>
      <c r="B137" s="2" t="s">
        <v>61</v>
      </c>
      <c r="C137" s="2" t="s">
        <v>311</v>
      </c>
      <c r="D137" s="2" t="s">
        <v>59</v>
      </c>
      <c r="E137" s="2" t="s">
        <v>52</v>
      </c>
    </row>
    <row r="138" spans="1:5" ht="15.75" customHeight="1">
      <c r="A138" s="2" t="s">
        <v>312</v>
      </c>
      <c r="B138" s="2" t="s">
        <v>61</v>
      </c>
      <c r="C138" s="2" t="s">
        <v>313</v>
      </c>
      <c r="D138" s="2" t="s">
        <v>59</v>
      </c>
      <c r="E138" s="2" t="s">
        <v>52</v>
      </c>
    </row>
    <row r="139" spans="1:5" ht="15.75" customHeight="1">
      <c r="A139" s="2" t="s">
        <v>314</v>
      </c>
      <c r="B139" s="2" t="s">
        <v>91</v>
      </c>
      <c r="C139" s="2" t="s">
        <v>315</v>
      </c>
      <c r="D139" s="2" t="s">
        <v>59</v>
      </c>
      <c r="E139" s="2" t="s">
        <v>52</v>
      </c>
    </row>
    <row r="140" spans="1:5" ht="15.75" customHeight="1">
      <c r="A140" s="2" t="s">
        <v>316</v>
      </c>
      <c r="B140" s="2" t="s">
        <v>61</v>
      </c>
      <c r="C140" s="2" t="s">
        <v>317</v>
      </c>
      <c r="D140" s="2" t="s">
        <v>59</v>
      </c>
      <c r="E140" s="2" t="s">
        <v>52</v>
      </c>
    </row>
    <row r="141" spans="1:5" ht="15.75" customHeight="1">
      <c r="A141" s="2" t="s">
        <v>318</v>
      </c>
      <c r="B141" s="2" t="s">
        <v>67</v>
      </c>
      <c r="C141" s="2" t="s">
        <v>319</v>
      </c>
      <c r="D141" s="2" t="s">
        <v>59</v>
      </c>
      <c r="E141" s="2" t="s">
        <v>52</v>
      </c>
    </row>
    <row r="142" spans="1:5" ht="15.75" customHeight="1">
      <c r="A142" s="2" t="s">
        <v>320</v>
      </c>
      <c r="B142" s="2" t="s">
        <v>61</v>
      </c>
      <c r="C142" s="2" t="s">
        <v>321</v>
      </c>
      <c r="D142" s="2" t="s">
        <v>78</v>
      </c>
      <c r="E142" s="2"/>
    </row>
    <row r="143" spans="1:5" ht="15.75" customHeight="1">
      <c r="A143" s="2" t="s">
        <v>322</v>
      </c>
      <c r="B143" s="2" t="s">
        <v>76</v>
      </c>
      <c r="C143" s="2" t="s">
        <v>323</v>
      </c>
      <c r="D143" s="2" t="s">
        <v>59</v>
      </c>
      <c r="E143" s="2" t="s">
        <v>52</v>
      </c>
    </row>
    <row r="144" spans="1:5" ht="15.75" customHeight="1">
      <c r="A144" s="2" t="s">
        <v>324</v>
      </c>
      <c r="B144" s="2" t="s">
        <v>67</v>
      </c>
      <c r="C144" s="2" t="s">
        <v>325</v>
      </c>
      <c r="D144" s="2" t="s">
        <v>243</v>
      </c>
      <c r="E144" s="2"/>
    </row>
    <row r="145" spans="1:5" ht="15.75" customHeight="1">
      <c r="A145" s="2" t="s">
        <v>326</v>
      </c>
      <c r="B145" s="2" t="s">
        <v>76</v>
      </c>
      <c r="C145" s="2" t="s">
        <v>327</v>
      </c>
      <c r="D145" s="2" t="s">
        <v>78</v>
      </c>
      <c r="E145" s="2"/>
    </row>
    <row r="146" spans="1:5" ht="15.75" customHeight="1">
      <c r="A146" s="2" t="s">
        <v>328</v>
      </c>
      <c r="B146" s="2" t="s">
        <v>67</v>
      </c>
      <c r="C146" s="2" t="s">
        <v>329</v>
      </c>
      <c r="D146" s="2" t="s">
        <v>78</v>
      </c>
      <c r="E146" s="2"/>
    </row>
    <row r="147" spans="1:5" ht="15.75" customHeight="1">
      <c r="A147" s="2" t="s">
        <v>330</v>
      </c>
      <c r="B147" s="2" t="s">
        <v>67</v>
      </c>
      <c r="C147" s="2" t="s">
        <v>331</v>
      </c>
      <c r="D147" s="2" t="s">
        <v>78</v>
      </c>
      <c r="E147" s="2"/>
    </row>
    <row r="148" spans="1:5" ht="15.75" customHeight="1">
      <c r="A148" s="2" t="s">
        <v>332</v>
      </c>
      <c r="B148" s="2" t="s">
        <v>84</v>
      </c>
      <c r="C148" s="2" t="s">
        <v>333</v>
      </c>
      <c r="D148" s="2" t="s">
        <v>78</v>
      </c>
      <c r="E148" s="2"/>
    </row>
    <row r="149" spans="1:5" ht="15.75" customHeight="1">
      <c r="A149" s="2" t="s">
        <v>334</v>
      </c>
      <c r="B149" s="2" t="s">
        <v>76</v>
      </c>
      <c r="C149" s="2" t="s">
        <v>335</v>
      </c>
      <c r="D149" s="2" t="s">
        <v>59</v>
      </c>
      <c r="E149" s="2" t="s">
        <v>52</v>
      </c>
    </row>
    <row r="150" spans="1:5" ht="15.75" customHeight="1">
      <c r="A150" s="2" t="s">
        <v>336</v>
      </c>
      <c r="B150" s="2" t="s">
        <v>67</v>
      </c>
      <c r="C150" s="2" t="s">
        <v>337</v>
      </c>
      <c r="D150" s="2" t="s">
        <v>78</v>
      </c>
      <c r="E150" s="2"/>
    </row>
    <row r="151" spans="1:5" ht="15.75" customHeight="1">
      <c r="A151" s="2" t="s">
        <v>338</v>
      </c>
      <c r="B151" s="2" t="s">
        <v>61</v>
      </c>
      <c r="C151" s="2" t="s">
        <v>339</v>
      </c>
      <c r="D151" s="2" t="s">
        <v>78</v>
      </c>
      <c r="E151" s="2"/>
    </row>
    <row r="152" spans="1:5" ht="15.75" customHeight="1">
      <c r="A152" s="2" t="s">
        <v>340</v>
      </c>
      <c r="B152" s="2" t="s">
        <v>61</v>
      </c>
      <c r="C152" s="2" t="s">
        <v>341</v>
      </c>
      <c r="D152" s="2" t="s">
        <v>59</v>
      </c>
      <c r="E152" s="2" t="s">
        <v>52</v>
      </c>
    </row>
    <row r="153" spans="1:5" ht="15.75" customHeight="1">
      <c r="A153" s="2" t="s">
        <v>342</v>
      </c>
      <c r="B153" s="2" t="s">
        <v>61</v>
      </c>
      <c r="C153" s="2" t="s">
        <v>343</v>
      </c>
      <c r="D153" s="2" t="s">
        <v>59</v>
      </c>
      <c r="E153" s="2" t="s">
        <v>52</v>
      </c>
    </row>
    <row r="154" spans="1:5" ht="15.75" customHeight="1">
      <c r="A154" s="2" t="s">
        <v>344</v>
      </c>
      <c r="B154" s="2" t="s">
        <v>67</v>
      </c>
      <c r="C154" s="2" t="s">
        <v>345</v>
      </c>
      <c r="D154" s="2" t="s">
        <v>59</v>
      </c>
      <c r="E154" s="2" t="s">
        <v>52</v>
      </c>
    </row>
    <row r="155" spans="1:5" ht="15.75" customHeight="1">
      <c r="A155" s="2" t="s">
        <v>346</v>
      </c>
      <c r="B155" s="2" t="s">
        <v>76</v>
      </c>
      <c r="C155" s="2" t="s">
        <v>347</v>
      </c>
      <c r="D155" s="2" t="s">
        <v>78</v>
      </c>
      <c r="E155" s="2"/>
    </row>
    <row r="156" spans="1:5" ht="15.75" customHeight="1">
      <c r="A156" s="2" t="s">
        <v>348</v>
      </c>
      <c r="B156" s="2" t="s">
        <v>61</v>
      </c>
      <c r="C156" s="2" t="s">
        <v>349</v>
      </c>
      <c r="D156" s="2" t="s">
        <v>78</v>
      </c>
      <c r="E156" s="2"/>
    </row>
    <row r="157" spans="1:5" ht="15.75" customHeight="1">
      <c r="A157" s="2" t="s">
        <v>350</v>
      </c>
      <c r="B157" s="2" t="s">
        <v>67</v>
      </c>
      <c r="C157" s="2" t="s">
        <v>351</v>
      </c>
      <c r="D157" s="2" t="s">
        <v>59</v>
      </c>
      <c r="E157" s="2" t="s">
        <v>52</v>
      </c>
    </row>
    <row r="158" spans="1:5" ht="15.75" customHeight="1">
      <c r="A158" s="2" t="s">
        <v>352</v>
      </c>
      <c r="B158" s="2" t="s">
        <v>61</v>
      </c>
      <c r="C158" s="2" t="s">
        <v>353</v>
      </c>
      <c r="D158" s="2" t="s">
        <v>78</v>
      </c>
      <c r="E158" s="2"/>
    </row>
    <row r="159" spans="1:5" ht="15.75" customHeight="1">
      <c r="A159" s="2" t="s">
        <v>354</v>
      </c>
      <c r="B159" s="2" t="s">
        <v>76</v>
      </c>
      <c r="C159" s="2" t="s">
        <v>355</v>
      </c>
      <c r="D159" s="2" t="s">
        <v>59</v>
      </c>
      <c r="E159" s="2" t="s">
        <v>52</v>
      </c>
    </row>
    <row r="160" spans="1:5" ht="15.75" customHeight="1">
      <c r="A160" s="2" t="s">
        <v>356</v>
      </c>
      <c r="B160" s="2" t="s">
        <v>76</v>
      </c>
      <c r="C160" s="2" t="s">
        <v>357</v>
      </c>
      <c r="D160" s="2" t="s">
        <v>78</v>
      </c>
      <c r="E160" s="2"/>
    </row>
    <row r="161" spans="1:5" ht="15.75" customHeight="1">
      <c r="A161" s="2" t="s">
        <v>358</v>
      </c>
      <c r="B161" s="2" t="s">
        <v>76</v>
      </c>
      <c r="C161" s="2" t="s">
        <v>359</v>
      </c>
      <c r="D161" s="2" t="s">
        <v>78</v>
      </c>
      <c r="E161" s="2"/>
    </row>
    <row r="162" spans="1:5" ht="15.75" customHeight="1">
      <c r="A162" s="2" t="s">
        <v>360</v>
      </c>
      <c r="B162" s="2" t="s">
        <v>67</v>
      </c>
      <c r="C162" s="2" t="s">
        <v>361</v>
      </c>
      <c r="D162" s="2" t="s">
        <v>78</v>
      </c>
      <c r="E162" s="2"/>
    </row>
    <row r="163" spans="1:5" ht="15.75" customHeight="1">
      <c r="A163" s="2" t="s">
        <v>362</v>
      </c>
      <c r="B163" s="2" t="s">
        <v>76</v>
      </c>
      <c r="C163" s="2" t="s">
        <v>363</v>
      </c>
      <c r="D163" s="2" t="s">
        <v>78</v>
      </c>
      <c r="E163" s="2"/>
    </row>
    <row r="164" spans="1:5" ht="15.75" customHeight="1">
      <c r="A164" s="2" t="s">
        <v>364</v>
      </c>
      <c r="B164" s="2" t="s">
        <v>67</v>
      </c>
      <c r="C164" s="2" t="s">
        <v>365</v>
      </c>
      <c r="D164" s="2" t="s">
        <v>78</v>
      </c>
      <c r="E164" s="2"/>
    </row>
    <row r="165" spans="1:5" ht="15.75" customHeight="1">
      <c r="A165" s="2" t="s">
        <v>366</v>
      </c>
      <c r="B165" s="2" t="s">
        <v>67</v>
      </c>
      <c r="C165" s="2" t="s">
        <v>367</v>
      </c>
      <c r="D165" s="2" t="s">
        <v>78</v>
      </c>
      <c r="E165" s="2"/>
    </row>
    <row r="166" spans="1:5" ht="15.75" customHeight="1">
      <c r="A166" s="2" t="s">
        <v>368</v>
      </c>
      <c r="B166" s="2" t="s">
        <v>61</v>
      </c>
      <c r="C166" s="2" t="s">
        <v>369</v>
      </c>
      <c r="D166" s="2" t="s">
        <v>78</v>
      </c>
      <c r="E166" s="2"/>
    </row>
    <row r="167" spans="1:5" ht="15.75" customHeight="1">
      <c r="A167" s="2" t="s">
        <v>370</v>
      </c>
      <c r="B167" s="2" t="s">
        <v>67</v>
      </c>
      <c r="C167" s="2" t="s">
        <v>371</v>
      </c>
      <c r="D167" s="2" t="s">
        <v>59</v>
      </c>
      <c r="E167" s="2" t="s">
        <v>52</v>
      </c>
    </row>
    <row r="168" spans="1:5" ht="15.75" customHeight="1">
      <c r="A168" s="2" t="s">
        <v>372</v>
      </c>
      <c r="B168" s="2" t="s">
        <v>76</v>
      </c>
      <c r="C168" s="2" t="s">
        <v>373</v>
      </c>
      <c r="D168" s="2" t="s">
        <v>78</v>
      </c>
      <c r="E168" s="2"/>
    </row>
    <row r="169" spans="1:5" ht="15.75" customHeight="1">
      <c r="A169" s="2" t="s">
        <v>374</v>
      </c>
      <c r="B169" s="2" t="s">
        <v>61</v>
      </c>
      <c r="C169" s="2" t="s">
        <v>375</v>
      </c>
      <c r="D169" s="2" t="s">
        <v>243</v>
      </c>
      <c r="E169" s="2"/>
    </row>
    <row r="170" spans="1:5" ht="15.75" customHeight="1">
      <c r="A170" s="2" t="s">
        <v>376</v>
      </c>
      <c r="B170" s="2" t="s">
        <v>76</v>
      </c>
      <c r="C170" s="2" t="s">
        <v>377</v>
      </c>
      <c r="D170" s="2" t="s">
        <v>59</v>
      </c>
      <c r="E170" s="2" t="s">
        <v>52</v>
      </c>
    </row>
    <row r="171" spans="1:5" ht="15.75" customHeight="1">
      <c r="A171" s="2" t="s">
        <v>378</v>
      </c>
      <c r="B171" s="2" t="s">
        <v>67</v>
      </c>
      <c r="C171" s="2" t="s">
        <v>379</v>
      </c>
      <c r="D171" s="2" t="s">
        <v>78</v>
      </c>
      <c r="E171" s="2"/>
    </row>
    <row r="172" spans="1:5" ht="15.75" customHeight="1">
      <c r="A172" s="2" t="s">
        <v>380</v>
      </c>
      <c r="B172" s="2" t="s">
        <v>61</v>
      </c>
      <c r="C172" s="2" t="s">
        <v>381</v>
      </c>
      <c r="D172" s="2" t="s">
        <v>78</v>
      </c>
      <c r="E172" s="2"/>
    </row>
    <row r="173" spans="1:5" ht="15.75" customHeight="1">
      <c r="A173" s="2" t="s">
        <v>382</v>
      </c>
      <c r="B173" s="2" t="s">
        <v>61</v>
      </c>
      <c r="C173" s="2" t="s">
        <v>383</v>
      </c>
      <c r="D173" s="2" t="s">
        <v>59</v>
      </c>
      <c r="E173" s="2" t="s">
        <v>52</v>
      </c>
    </row>
    <row r="174" spans="1:5" ht="15.75" customHeight="1">
      <c r="A174" s="2" t="s">
        <v>384</v>
      </c>
      <c r="B174" s="2" t="s">
        <v>61</v>
      </c>
      <c r="C174" s="2" t="s">
        <v>385</v>
      </c>
      <c r="D174" s="2" t="s">
        <v>59</v>
      </c>
      <c r="E174" s="2" t="s">
        <v>52</v>
      </c>
    </row>
    <row r="175" spans="1:5" ht="15.75" customHeight="1">
      <c r="A175" s="2" t="s">
        <v>386</v>
      </c>
      <c r="B175" s="2" t="s">
        <v>61</v>
      </c>
      <c r="C175" s="2" t="s">
        <v>387</v>
      </c>
      <c r="D175" s="2" t="s">
        <v>59</v>
      </c>
      <c r="E175" s="2" t="s">
        <v>52</v>
      </c>
    </row>
    <row r="176" spans="1:5" ht="15.75" customHeight="1">
      <c r="A176" s="2" t="s">
        <v>388</v>
      </c>
      <c r="B176" s="2" t="s">
        <v>61</v>
      </c>
      <c r="C176" s="2" t="s">
        <v>389</v>
      </c>
      <c r="D176" s="2" t="s">
        <v>59</v>
      </c>
      <c r="E176" s="2" t="s">
        <v>52</v>
      </c>
    </row>
    <row r="177" spans="1:5" ht="15.75" customHeight="1">
      <c r="A177" s="2" t="s">
        <v>390</v>
      </c>
      <c r="B177" s="2" t="s">
        <v>61</v>
      </c>
      <c r="C177" s="2" t="s">
        <v>391</v>
      </c>
      <c r="D177" s="2" t="s">
        <v>59</v>
      </c>
      <c r="E177" s="2" t="s">
        <v>52</v>
      </c>
    </row>
    <row r="178" spans="1:5" ht="15.75" customHeight="1">
      <c r="A178" s="2" t="s">
        <v>392</v>
      </c>
      <c r="B178" s="2" t="s">
        <v>61</v>
      </c>
      <c r="C178" s="2" t="s">
        <v>393</v>
      </c>
      <c r="D178" s="2" t="s">
        <v>59</v>
      </c>
      <c r="E178" s="2" t="s">
        <v>52</v>
      </c>
    </row>
    <row r="179" spans="1:5" ht="15.75" customHeight="1">
      <c r="A179" s="2" t="s">
        <v>394</v>
      </c>
      <c r="B179" s="2" t="s">
        <v>67</v>
      </c>
      <c r="C179" s="2" t="s">
        <v>395</v>
      </c>
      <c r="D179" s="2" t="s">
        <v>59</v>
      </c>
      <c r="E179" s="2" t="s">
        <v>52</v>
      </c>
    </row>
    <row r="180" spans="1:5" ht="15.75" customHeight="1">
      <c r="A180" s="2" t="s">
        <v>396</v>
      </c>
      <c r="B180" s="2" t="s">
        <v>76</v>
      </c>
      <c r="C180" s="2" t="s">
        <v>397</v>
      </c>
      <c r="D180" s="2" t="s">
        <v>78</v>
      </c>
      <c r="E180" s="2"/>
    </row>
    <row r="181" spans="1:5" ht="15.75" customHeight="1">
      <c r="A181" s="2" t="s">
        <v>398</v>
      </c>
      <c r="B181" s="2" t="s">
        <v>67</v>
      </c>
      <c r="C181" s="2" t="s">
        <v>399</v>
      </c>
      <c r="D181" s="2" t="s">
        <v>78</v>
      </c>
      <c r="E181" s="2"/>
    </row>
    <row r="182" spans="1:5" ht="15.75" customHeight="1">
      <c r="A182" s="2" t="s">
        <v>400</v>
      </c>
      <c r="B182" s="2" t="s">
        <v>76</v>
      </c>
      <c r="C182" s="2" t="s">
        <v>401</v>
      </c>
      <c r="D182" s="2" t="s">
        <v>78</v>
      </c>
      <c r="E182" s="2"/>
    </row>
    <row r="183" spans="1:5" ht="15.75" customHeight="1">
      <c r="A183" s="2" t="s">
        <v>402</v>
      </c>
      <c r="B183" s="2" t="s">
        <v>76</v>
      </c>
      <c r="C183" s="2" t="s">
        <v>403</v>
      </c>
      <c r="D183" s="2" t="s">
        <v>78</v>
      </c>
      <c r="E183" s="2"/>
    </row>
    <row r="184" spans="1:5" ht="15.75" customHeight="1">
      <c r="A184" s="2" t="s">
        <v>404</v>
      </c>
      <c r="B184" s="2" t="s">
        <v>61</v>
      </c>
      <c r="C184" s="2" t="s">
        <v>405</v>
      </c>
      <c r="D184" s="2" t="s">
        <v>78</v>
      </c>
      <c r="E184" s="2"/>
    </row>
    <row r="185" spans="1:5" ht="15.75" customHeight="1">
      <c r="A185" s="2" t="s">
        <v>406</v>
      </c>
      <c r="B185" s="2" t="s">
        <v>76</v>
      </c>
      <c r="C185" s="2" t="s">
        <v>407</v>
      </c>
      <c r="D185" s="2" t="s">
        <v>59</v>
      </c>
      <c r="E185" s="2" t="s">
        <v>52</v>
      </c>
    </row>
    <row r="186" spans="1:5" ht="15.75" customHeight="1">
      <c r="A186" s="2" t="s">
        <v>408</v>
      </c>
      <c r="B186" s="2" t="s">
        <v>61</v>
      </c>
      <c r="C186" s="2" t="s">
        <v>409</v>
      </c>
      <c r="D186" s="2" t="s">
        <v>78</v>
      </c>
      <c r="E186" s="2"/>
    </row>
    <row r="187" spans="1:5" ht="15.75" customHeight="1">
      <c r="A187" s="2" t="s">
        <v>410</v>
      </c>
      <c r="B187" s="2" t="s">
        <v>76</v>
      </c>
      <c r="C187" s="2" t="s">
        <v>411</v>
      </c>
      <c r="D187" s="2" t="s">
        <v>59</v>
      </c>
      <c r="E187" s="2" t="s">
        <v>52</v>
      </c>
    </row>
    <row r="188" spans="1:5" ht="15.75" customHeight="1">
      <c r="A188" s="2" t="s">
        <v>412</v>
      </c>
      <c r="B188" s="2" t="s">
        <v>76</v>
      </c>
      <c r="C188" s="2" t="s">
        <v>413</v>
      </c>
      <c r="D188" s="2" t="s">
        <v>78</v>
      </c>
      <c r="E188" s="2"/>
    </row>
    <row r="189" spans="1:5" ht="15.75" customHeight="1">
      <c r="A189" s="2" t="s">
        <v>414</v>
      </c>
      <c r="B189" s="2" t="s">
        <v>67</v>
      </c>
      <c r="C189" s="2" t="s">
        <v>415</v>
      </c>
      <c r="D189" s="2" t="s">
        <v>78</v>
      </c>
      <c r="E189" s="2"/>
    </row>
    <row r="190" spans="1:5" ht="15.75" customHeight="1">
      <c r="A190" s="2" t="s">
        <v>416</v>
      </c>
      <c r="B190" s="2" t="s">
        <v>61</v>
      </c>
      <c r="C190" s="2" t="s">
        <v>417</v>
      </c>
      <c r="D190" s="2" t="s">
        <v>78</v>
      </c>
      <c r="E190" s="2"/>
    </row>
    <row r="191" spans="1:5" ht="15.75" customHeight="1">
      <c r="A191" s="2" t="s">
        <v>418</v>
      </c>
      <c r="B191" s="2" t="s">
        <v>76</v>
      </c>
      <c r="C191" s="2" t="s">
        <v>419</v>
      </c>
      <c r="D191" s="2" t="s">
        <v>59</v>
      </c>
      <c r="E191" s="2" t="s">
        <v>52</v>
      </c>
    </row>
    <row r="192" spans="1:5" ht="15.75" customHeight="1">
      <c r="A192" s="2" t="s">
        <v>420</v>
      </c>
      <c r="B192" s="2" t="s">
        <v>91</v>
      </c>
      <c r="C192" s="2" t="s">
        <v>421</v>
      </c>
      <c r="D192" s="2" t="s">
        <v>78</v>
      </c>
      <c r="E192" s="2"/>
    </row>
    <row r="193" spans="1:5" ht="15.75" customHeight="1">
      <c r="A193" s="2" t="s">
        <v>422</v>
      </c>
      <c r="B193" s="2" t="s">
        <v>61</v>
      </c>
      <c r="C193" s="2" t="s">
        <v>423</v>
      </c>
      <c r="D193" s="2" t="s">
        <v>59</v>
      </c>
      <c r="E193" s="2" t="s">
        <v>52</v>
      </c>
    </row>
    <row r="194" spans="1:5" ht="15.75" customHeight="1">
      <c r="A194" s="2" t="s">
        <v>424</v>
      </c>
      <c r="B194" s="2" t="s">
        <v>61</v>
      </c>
      <c r="C194" s="2" t="s">
        <v>425</v>
      </c>
      <c r="D194" s="2" t="s">
        <v>59</v>
      </c>
      <c r="E194" s="2" t="s">
        <v>52</v>
      </c>
    </row>
    <row r="195" spans="1:5" ht="15.75" customHeight="1">
      <c r="A195" s="2" t="s">
        <v>426</v>
      </c>
      <c r="B195" s="2" t="s">
        <v>61</v>
      </c>
      <c r="C195" s="2" t="s">
        <v>427</v>
      </c>
      <c r="D195" s="2" t="s">
        <v>59</v>
      </c>
      <c r="E195" s="2" t="s">
        <v>52</v>
      </c>
    </row>
    <row r="196" spans="1:5" ht="15.75" customHeight="1">
      <c r="A196" s="2" t="s">
        <v>428</v>
      </c>
      <c r="B196" s="2" t="s">
        <v>67</v>
      </c>
      <c r="C196" s="2" t="s">
        <v>429</v>
      </c>
      <c r="D196" s="2" t="s">
        <v>59</v>
      </c>
      <c r="E196" s="2" t="s">
        <v>52</v>
      </c>
    </row>
    <row r="197" spans="1:5" ht="15.75" customHeight="1">
      <c r="A197" s="2" t="s">
        <v>430</v>
      </c>
      <c r="B197" s="2" t="s">
        <v>67</v>
      </c>
      <c r="C197" s="2" t="s">
        <v>431</v>
      </c>
      <c r="D197" s="2" t="s">
        <v>78</v>
      </c>
      <c r="E197" s="2"/>
    </row>
    <row r="198" spans="1:5" ht="15.75" customHeight="1">
      <c r="A198" s="2" t="s">
        <v>432</v>
      </c>
      <c r="B198" s="2" t="s">
        <v>76</v>
      </c>
      <c r="C198" s="2" t="s">
        <v>433</v>
      </c>
      <c r="D198" s="2" t="s">
        <v>78</v>
      </c>
      <c r="E198" s="2"/>
    </row>
    <row r="199" spans="1:5" ht="15.75" customHeight="1">
      <c r="A199" s="2" t="s">
        <v>434</v>
      </c>
      <c r="B199" s="2" t="s">
        <v>67</v>
      </c>
      <c r="C199" s="2" t="s">
        <v>435</v>
      </c>
      <c r="D199" s="2" t="s">
        <v>78</v>
      </c>
      <c r="E199" s="2"/>
    </row>
    <row r="200" spans="1:5" ht="15.75" customHeight="1">
      <c r="A200" s="2" t="s">
        <v>436</v>
      </c>
      <c r="B200" s="2" t="s">
        <v>76</v>
      </c>
      <c r="C200" s="2" t="s">
        <v>437</v>
      </c>
      <c r="D200" s="2" t="s">
        <v>78</v>
      </c>
      <c r="E200" s="2"/>
    </row>
    <row r="201" spans="1:5" ht="15.75" customHeight="1">
      <c r="A201" s="2" t="s">
        <v>438</v>
      </c>
      <c r="B201" s="2" t="s">
        <v>61</v>
      </c>
      <c r="C201" s="2" t="s">
        <v>439</v>
      </c>
      <c r="D201" s="2" t="s">
        <v>78</v>
      </c>
      <c r="E201" s="2"/>
    </row>
    <row r="202" spans="1:5" ht="15.75" customHeight="1">
      <c r="A202" s="2" t="s">
        <v>440</v>
      </c>
      <c r="B202" s="2" t="s">
        <v>61</v>
      </c>
      <c r="C202" s="2" t="s">
        <v>441</v>
      </c>
      <c r="D202" s="2" t="s">
        <v>59</v>
      </c>
      <c r="E202" s="2" t="s">
        <v>52</v>
      </c>
    </row>
    <row r="203" spans="1:5" ht="15.75" customHeight="1">
      <c r="A203" s="2" t="s">
        <v>442</v>
      </c>
      <c r="B203" s="2" t="s">
        <v>67</v>
      </c>
      <c r="C203" s="2" t="s">
        <v>443</v>
      </c>
      <c r="D203" s="2" t="s">
        <v>59</v>
      </c>
      <c r="E203" s="2" t="s">
        <v>52</v>
      </c>
    </row>
    <row r="204" spans="1:5" ht="15.75" customHeight="1">
      <c r="A204" s="2" t="s">
        <v>444</v>
      </c>
      <c r="B204" s="2" t="s">
        <v>76</v>
      </c>
      <c r="C204" s="2" t="s">
        <v>445</v>
      </c>
      <c r="D204" s="2" t="s">
        <v>78</v>
      </c>
      <c r="E204" s="2"/>
    </row>
    <row r="205" spans="1:5" ht="15.75" customHeight="1">
      <c r="A205" s="2" t="s">
        <v>446</v>
      </c>
      <c r="B205" s="2" t="s">
        <v>447</v>
      </c>
      <c r="C205" s="2" t="s">
        <v>448</v>
      </c>
      <c r="D205" s="2" t="s">
        <v>78</v>
      </c>
      <c r="E205" s="2"/>
    </row>
    <row r="206" spans="1:5" ht="15.75" customHeight="1">
      <c r="A206" s="2" t="s">
        <v>449</v>
      </c>
      <c r="B206" s="2" t="s">
        <v>61</v>
      </c>
      <c r="C206" s="2" t="s">
        <v>450</v>
      </c>
      <c r="D206" s="2" t="s">
        <v>78</v>
      </c>
      <c r="E206" s="2"/>
    </row>
    <row r="207" spans="1:5" ht="15.75" customHeight="1">
      <c r="A207" s="2" t="s">
        <v>451</v>
      </c>
      <c r="B207" s="2" t="s">
        <v>61</v>
      </c>
      <c r="C207" s="2" t="s">
        <v>452</v>
      </c>
      <c r="D207" s="2" t="s">
        <v>59</v>
      </c>
      <c r="E207" s="2" t="s">
        <v>52</v>
      </c>
    </row>
    <row r="208" spans="1:5" ht="15.75" customHeight="1">
      <c r="A208" s="2" t="s">
        <v>453</v>
      </c>
      <c r="B208" s="2" t="s">
        <v>67</v>
      </c>
      <c r="C208" s="2" t="s">
        <v>454</v>
      </c>
      <c r="D208" s="2" t="s">
        <v>59</v>
      </c>
      <c r="E208" s="2" t="s">
        <v>52</v>
      </c>
    </row>
    <row r="209" spans="1:5" ht="15.75" customHeight="1">
      <c r="A209" s="2" t="s">
        <v>455</v>
      </c>
      <c r="B209" s="2" t="s">
        <v>61</v>
      </c>
      <c r="C209" s="5" t="s">
        <v>456</v>
      </c>
      <c r="D209" s="5"/>
      <c r="E209" s="5"/>
    </row>
    <row r="210" spans="1:5" ht="15.75" customHeight="1">
      <c r="A210" s="2" t="s">
        <v>457</v>
      </c>
      <c r="B210" s="2" t="s">
        <v>76</v>
      </c>
      <c r="C210" s="2" t="s">
        <v>458</v>
      </c>
      <c r="D210" s="2" t="s">
        <v>78</v>
      </c>
      <c r="E210" s="2"/>
    </row>
    <row r="211" spans="1:5" ht="15.75" customHeight="1">
      <c r="A211" s="2" t="s">
        <v>459</v>
      </c>
      <c r="B211" s="2" t="s">
        <v>76</v>
      </c>
      <c r="C211" s="5" t="s">
        <v>460</v>
      </c>
      <c r="D211" s="5"/>
      <c r="E211" s="5"/>
    </row>
    <row r="212" spans="1:5" ht="15.75" customHeight="1">
      <c r="A212" s="2" t="s">
        <v>461</v>
      </c>
      <c r="B212" s="2" t="s">
        <v>61</v>
      </c>
      <c r="C212" s="2" t="s">
        <v>462</v>
      </c>
      <c r="D212" s="2" t="s">
        <v>78</v>
      </c>
      <c r="E212" s="2"/>
    </row>
    <row r="213" spans="1:5" ht="15.75" customHeight="1">
      <c r="A213" s="2" t="s">
        <v>463</v>
      </c>
      <c r="B213" s="2" t="s">
        <v>61</v>
      </c>
      <c r="C213" s="2" t="s">
        <v>464</v>
      </c>
      <c r="D213" s="2" t="s">
        <v>59</v>
      </c>
      <c r="E213" s="2" t="s">
        <v>52</v>
      </c>
    </row>
    <row r="214" spans="1:5" ht="15.75" customHeight="1">
      <c r="A214" s="2" t="s">
        <v>465</v>
      </c>
      <c r="B214" s="2" t="s">
        <v>61</v>
      </c>
      <c r="C214" s="2" t="s">
        <v>466</v>
      </c>
      <c r="D214" s="2" t="s">
        <v>59</v>
      </c>
      <c r="E214" s="2" t="s">
        <v>52</v>
      </c>
    </row>
    <row r="215" spans="1:5" ht="15.75" customHeight="1">
      <c r="A215" s="2" t="s">
        <v>467</v>
      </c>
      <c r="B215" s="2" t="s">
        <v>61</v>
      </c>
      <c r="C215" s="2" t="s">
        <v>468</v>
      </c>
      <c r="D215" s="2" t="s">
        <v>59</v>
      </c>
      <c r="E215" s="2" t="s">
        <v>52</v>
      </c>
    </row>
    <row r="216" spans="1:5" ht="15.75" customHeight="1">
      <c r="A216" s="2" t="s">
        <v>469</v>
      </c>
      <c r="B216" s="2" t="s">
        <v>91</v>
      </c>
      <c r="C216" s="2" t="s">
        <v>470</v>
      </c>
      <c r="D216" s="2" t="s">
        <v>59</v>
      </c>
      <c r="E216" s="2" t="s">
        <v>52</v>
      </c>
    </row>
    <row r="217" spans="1:5" ht="15.75" customHeight="1">
      <c r="A217" s="2" t="s">
        <v>471</v>
      </c>
      <c r="B217" s="2" t="s">
        <v>61</v>
      </c>
      <c r="C217" s="2" t="s">
        <v>472</v>
      </c>
      <c r="D217" s="2" t="s">
        <v>59</v>
      </c>
      <c r="E217" s="2" t="s">
        <v>52</v>
      </c>
    </row>
    <row r="218" spans="1:5" ht="15.75" customHeight="1">
      <c r="A218" s="2" t="s">
        <v>473</v>
      </c>
      <c r="B218" s="2" t="s">
        <v>67</v>
      </c>
      <c r="C218" s="2" t="s">
        <v>474</v>
      </c>
      <c r="D218" s="2" t="s">
        <v>59</v>
      </c>
      <c r="E218" s="2" t="s">
        <v>52</v>
      </c>
    </row>
    <row r="219" spans="1:5" ht="15.75" customHeight="1">
      <c r="A219" s="2" t="s">
        <v>475</v>
      </c>
      <c r="B219" s="2" t="s">
        <v>61</v>
      </c>
      <c r="C219" s="2" t="s">
        <v>476</v>
      </c>
      <c r="D219" s="2" t="s">
        <v>78</v>
      </c>
      <c r="E219" s="2"/>
    </row>
    <row r="220" spans="1:5" ht="15.75" customHeight="1">
      <c r="A220" s="2" t="s">
        <v>477</v>
      </c>
      <c r="B220" s="2" t="s">
        <v>61</v>
      </c>
      <c r="C220" s="2" t="s">
        <v>478</v>
      </c>
      <c r="D220" s="2" t="s">
        <v>59</v>
      </c>
      <c r="E220" s="2" t="s">
        <v>52</v>
      </c>
    </row>
    <row r="221" spans="1:5" ht="15.75" customHeight="1">
      <c r="A221" s="2" t="s">
        <v>479</v>
      </c>
      <c r="B221" s="2" t="s">
        <v>76</v>
      </c>
      <c r="C221" s="2" t="s">
        <v>480</v>
      </c>
      <c r="D221" s="2" t="s">
        <v>59</v>
      </c>
      <c r="E221" s="2" t="s">
        <v>52</v>
      </c>
    </row>
    <row r="222" spans="1:5" ht="15.75" customHeight="1">
      <c r="A222" s="2" t="s">
        <v>481</v>
      </c>
      <c r="B222" s="2" t="s">
        <v>61</v>
      </c>
      <c r="C222" s="2" t="s">
        <v>482</v>
      </c>
      <c r="D222" s="2" t="s">
        <v>78</v>
      </c>
      <c r="E222" s="2"/>
    </row>
    <row r="223" spans="1:5" ht="15.75" customHeight="1">
      <c r="A223" s="2" t="s">
        <v>483</v>
      </c>
      <c r="B223" s="2" t="s">
        <v>76</v>
      </c>
      <c r="C223" s="2" t="s">
        <v>484</v>
      </c>
      <c r="D223" s="2" t="s">
        <v>59</v>
      </c>
      <c r="E223" s="2" t="s">
        <v>52</v>
      </c>
    </row>
    <row r="224" spans="1:5" ht="15.75" customHeight="1">
      <c r="A224" s="2" t="s">
        <v>485</v>
      </c>
      <c r="B224" s="2" t="s">
        <v>76</v>
      </c>
      <c r="C224" s="2" t="s">
        <v>486</v>
      </c>
      <c r="D224" s="2" t="s">
        <v>78</v>
      </c>
      <c r="E224" s="2"/>
    </row>
    <row r="225" spans="1:5" ht="15.75" customHeight="1">
      <c r="A225" s="2" t="s">
        <v>487</v>
      </c>
      <c r="B225" s="2" t="s">
        <v>84</v>
      </c>
      <c r="C225" s="2" t="s">
        <v>488</v>
      </c>
      <c r="D225" s="2" t="s">
        <v>78</v>
      </c>
      <c r="E225" s="2"/>
    </row>
    <row r="226" spans="1:5" ht="15.75" customHeight="1">
      <c r="A226" s="2" t="s">
        <v>489</v>
      </c>
      <c r="B226" s="2" t="s">
        <v>61</v>
      </c>
      <c r="C226" s="2" t="s">
        <v>490</v>
      </c>
      <c r="D226" s="2" t="s">
        <v>59</v>
      </c>
      <c r="E226" s="2" t="s">
        <v>52</v>
      </c>
    </row>
    <row r="227" spans="1:5" ht="15.75" customHeight="1">
      <c r="A227" s="2" t="s">
        <v>491</v>
      </c>
      <c r="B227" s="2" t="s">
        <v>61</v>
      </c>
      <c r="C227" s="2" t="s">
        <v>492</v>
      </c>
      <c r="D227" s="2" t="s">
        <v>59</v>
      </c>
      <c r="E227" s="2" t="s">
        <v>52</v>
      </c>
    </row>
    <row r="228" spans="1:5" ht="15.75" customHeight="1">
      <c r="A228" s="2" t="s">
        <v>493</v>
      </c>
      <c r="B228" s="2" t="s">
        <v>67</v>
      </c>
      <c r="C228" s="2" t="s">
        <v>494</v>
      </c>
      <c r="D228" s="2" t="s">
        <v>59</v>
      </c>
      <c r="E228" s="2" t="s">
        <v>52</v>
      </c>
    </row>
    <row r="229" spans="1:5" ht="15.75" customHeight="1">
      <c r="A229" s="2" t="s">
        <v>495</v>
      </c>
      <c r="B229" s="2" t="s">
        <v>61</v>
      </c>
      <c r="C229" s="2" t="s">
        <v>496</v>
      </c>
      <c r="D229" s="2" t="s">
        <v>78</v>
      </c>
      <c r="E229" s="2"/>
    </row>
    <row r="230" spans="1:5" ht="15.75" customHeight="1">
      <c r="A230" s="2" t="s">
        <v>497</v>
      </c>
      <c r="B230" s="2" t="s">
        <v>61</v>
      </c>
      <c r="C230" s="2" t="s">
        <v>498</v>
      </c>
      <c r="D230" s="2" t="s">
        <v>59</v>
      </c>
      <c r="E230" s="2" t="s">
        <v>52</v>
      </c>
    </row>
    <row r="231" spans="1:5" ht="15.75" customHeight="1">
      <c r="A231" s="2" t="s">
        <v>499</v>
      </c>
      <c r="B231" s="2" t="s">
        <v>61</v>
      </c>
      <c r="C231" s="2" t="s">
        <v>500</v>
      </c>
      <c r="D231" s="2" t="s">
        <v>59</v>
      </c>
      <c r="E231" s="2" t="s">
        <v>52</v>
      </c>
    </row>
    <row r="232" spans="1:5" ht="15.75" customHeight="1">
      <c r="A232" s="2" t="s">
        <v>501</v>
      </c>
      <c r="B232" s="2" t="s">
        <v>76</v>
      </c>
      <c r="C232" s="2" t="s">
        <v>502</v>
      </c>
      <c r="D232" s="2" t="s">
        <v>59</v>
      </c>
      <c r="E232" s="2" t="s">
        <v>52</v>
      </c>
    </row>
    <row r="233" spans="1:5" ht="15.75" customHeight="1">
      <c r="A233" s="2" t="s">
        <v>503</v>
      </c>
      <c r="B233" s="2" t="s">
        <v>76</v>
      </c>
      <c r="C233" s="2" t="s">
        <v>504</v>
      </c>
      <c r="D233" s="2" t="s">
        <v>78</v>
      </c>
      <c r="E233" s="2"/>
    </row>
    <row r="234" spans="1:5" ht="15.75" customHeight="1">
      <c r="A234" s="2" t="s">
        <v>505</v>
      </c>
      <c r="B234" s="2" t="s">
        <v>76</v>
      </c>
      <c r="C234" s="2" t="s">
        <v>506</v>
      </c>
      <c r="D234" s="2" t="s">
        <v>78</v>
      </c>
      <c r="E234" s="2"/>
    </row>
    <row r="235" spans="1:5" ht="15.75" customHeight="1">
      <c r="A235" s="2" t="s">
        <v>507</v>
      </c>
      <c r="B235" s="2" t="s">
        <v>76</v>
      </c>
      <c r="C235" s="2" t="s">
        <v>508</v>
      </c>
      <c r="D235" s="2" t="s">
        <v>78</v>
      </c>
      <c r="E235" s="2"/>
    </row>
    <row r="236" spans="1:5" ht="15.75" customHeight="1">
      <c r="A236" s="2" t="s">
        <v>509</v>
      </c>
      <c r="B236" s="2" t="s">
        <v>61</v>
      </c>
      <c r="C236" s="2" t="s">
        <v>510</v>
      </c>
      <c r="D236" s="2" t="s">
        <v>78</v>
      </c>
      <c r="E236" s="2"/>
    </row>
    <row r="237" spans="1:5" ht="15.75" customHeight="1">
      <c r="A237" s="2" t="s">
        <v>511</v>
      </c>
      <c r="B237" s="2" t="s">
        <v>76</v>
      </c>
      <c r="C237" s="2" t="s">
        <v>512</v>
      </c>
      <c r="D237" s="2" t="s">
        <v>59</v>
      </c>
      <c r="E237" s="2" t="s">
        <v>52</v>
      </c>
    </row>
    <row r="238" spans="1:5" ht="15.75" customHeight="1">
      <c r="A238" s="2" t="s">
        <v>513</v>
      </c>
      <c r="B238" s="2" t="s">
        <v>76</v>
      </c>
      <c r="C238" s="2" t="s">
        <v>514</v>
      </c>
      <c r="D238" s="2" t="s">
        <v>78</v>
      </c>
      <c r="E238" s="2"/>
    </row>
    <row r="239" spans="1:5" ht="15.75" customHeight="1">
      <c r="A239" s="2" t="s">
        <v>515</v>
      </c>
      <c r="B239" s="2" t="s">
        <v>76</v>
      </c>
      <c r="C239" s="2" t="s">
        <v>516</v>
      </c>
      <c r="D239" s="2" t="s">
        <v>78</v>
      </c>
      <c r="E239" s="2"/>
    </row>
    <row r="240" spans="1:5" ht="15.75" customHeight="1">
      <c r="A240" s="2" t="s">
        <v>517</v>
      </c>
      <c r="B240" s="2" t="s">
        <v>76</v>
      </c>
      <c r="C240" s="2" t="s">
        <v>518</v>
      </c>
      <c r="D240" s="2" t="s">
        <v>78</v>
      </c>
      <c r="E240" s="2"/>
    </row>
    <row r="241" spans="1:5" ht="15.75" customHeight="1">
      <c r="A241" s="2" t="s">
        <v>519</v>
      </c>
      <c r="B241" s="2" t="s">
        <v>84</v>
      </c>
      <c r="C241" s="2" t="s">
        <v>520</v>
      </c>
      <c r="D241" s="2" t="s">
        <v>78</v>
      </c>
      <c r="E241" s="2"/>
    </row>
    <row r="242" spans="1:5" ht="15.75" customHeight="1">
      <c r="A242" s="2" t="s">
        <v>521</v>
      </c>
      <c r="B242" s="2" t="s">
        <v>61</v>
      </c>
      <c r="C242" s="2" t="s">
        <v>522</v>
      </c>
      <c r="D242" s="2" t="s">
        <v>59</v>
      </c>
      <c r="E242" s="2" t="s">
        <v>52</v>
      </c>
    </row>
    <row r="243" spans="1:5" ht="15.75" customHeight="1">
      <c r="A243" s="2" t="s">
        <v>523</v>
      </c>
      <c r="B243" s="2" t="s">
        <v>84</v>
      </c>
      <c r="C243" s="2" t="s">
        <v>524</v>
      </c>
      <c r="D243" s="2" t="s">
        <v>59</v>
      </c>
      <c r="E243" s="2" t="s">
        <v>52</v>
      </c>
    </row>
    <row r="244" spans="1:5" ht="15.75" customHeight="1">
      <c r="A244" s="2" t="s">
        <v>525</v>
      </c>
      <c r="B244" s="2" t="s">
        <v>76</v>
      </c>
      <c r="C244" s="2" t="s">
        <v>526</v>
      </c>
      <c r="D244" s="2" t="s">
        <v>59</v>
      </c>
      <c r="E244" s="2" t="s">
        <v>52</v>
      </c>
    </row>
    <row r="245" spans="1:5" ht="15.75" customHeight="1">
      <c r="A245" s="2" t="s">
        <v>527</v>
      </c>
      <c r="B245" s="2" t="s">
        <v>76</v>
      </c>
      <c r="C245" s="2" t="s">
        <v>528</v>
      </c>
      <c r="D245" s="2" t="s">
        <v>78</v>
      </c>
      <c r="E245" s="2"/>
    </row>
    <row r="246" spans="1:5" ht="15.75" customHeight="1">
      <c r="A246" s="2" t="s">
        <v>529</v>
      </c>
      <c r="B246" s="2" t="s">
        <v>76</v>
      </c>
      <c r="C246" s="2" t="s">
        <v>530</v>
      </c>
      <c r="D246" s="2" t="s">
        <v>78</v>
      </c>
      <c r="E246" s="2"/>
    </row>
    <row r="247" spans="1:5" ht="15.75" customHeight="1">
      <c r="A247" s="2" t="s">
        <v>531</v>
      </c>
      <c r="B247" s="2" t="s">
        <v>76</v>
      </c>
      <c r="C247" s="2" t="s">
        <v>532</v>
      </c>
      <c r="D247" s="2" t="s">
        <v>243</v>
      </c>
      <c r="E247" s="2"/>
    </row>
    <row r="248" spans="1:5" ht="15.75" customHeight="1">
      <c r="A248" s="2" t="s">
        <v>533</v>
      </c>
      <c r="B248" s="2" t="s">
        <v>76</v>
      </c>
      <c r="C248" s="2" t="s">
        <v>534</v>
      </c>
      <c r="D248" s="2" t="s">
        <v>78</v>
      </c>
      <c r="E248" s="2"/>
    </row>
    <row r="249" spans="1:5" ht="15.75" customHeight="1">
      <c r="A249" s="2" t="s">
        <v>535</v>
      </c>
      <c r="B249" s="2" t="s">
        <v>76</v>
      </c>
      <c r="C249" s="2" t="s">
        <v>536</v>
      </c>
      <c r="D249" s="2" t="s">
        <v>78</v>
      </c>
      <c r="E249" s="2"/>
    </row>
    <row r="250" spans="1:5" ht="15.75" customHeight="1">
      <c r="A250" s="2" t="s">
        <v>537</v>
      </c>
      <c r="B250" s="2" t="s">
        <v>84</v>
      </c>
      <c r="C250" s="2" t="s">
        <v>538</v>
      </c>
      <c r="D250" s="2" t="s">
        <v>78</v>
      </c>
      <c r="E250" s="2"/>
    </row>
    <row r="251" spans="1:5" ht="15.75" customHeight="1">
      <c r="A251" s="2" t="s">
        <v>539</v>
      </c>
      <c r="B251" s="2" t="s">
        <v>67</v>
      </c>
      <c r="C251" s="2" t="s">
        <v>540</v>
      </c>
      <c r="D251" s="2" t="s">
        <v>59</v>
      </c>
      <c r="E251" s="2" t="s">
        <v>52</v>
      </c>
    </row>
    <row r="252" spans="1:5" ht="15.75" customHeight="1">
      <c r="A252" s="2" t="s">
        <v>541</v>
      </c>
      <c r="B252" s="2" t="s">
        <v>61</v>
      </c>
      <c r="C252" s="2" t="s">
        <v>542</v>
      </c>
      <c r="D252" s="2" t="s">
        <v>78</v>
      </c>
      <c r="E252" s="2"/>
    </row>
    <row r="253" spans="1:5" ht="15.75" customHeight="1">
      <c r="A253" s="2" t="s">
        <v>543</v>
      </c>
      <c r="B253" s="2" t="s">
        <v>61</v>
      </c>
      <c r="C253" s="2" t="s">
        <v>544</v>
      </c>
      <c r="D253" s="2" t="s">
        <v>59</v>
      </c>
      <c r="E253" s="2" t="s">
        <v>52</v>
      </c>
    </row>
    <row r="254" spans="1:5" ht="15.75" customHeight="1">
      <c r="A254" s="2" t="s">
        <v>545</v>
      </c>
      <c r="B254" s="2" t="s">
        <v>76</v>
      </c>
      <c r="C254" s="2" t="s">
        <v>546</v>
      </c>
      <c r="D254" s="2" t="s">
        <v>59</v>
      </c>
      <c r="E254" s="2" t="s">
        <v>52</v>
      </c>
    </row>
    <row r="255" spans="1:5" ht="15.75" customHeight="1">
      <c r="A255" s="2" t="s">
        <v>547</v>
      </c>
      <c r="B255" s="2" t="s">
        <v>76</v>
      </c>
      <c r="C255" s="2" t="s">
        <v>548</v>
      </c>
      <c r="D255" s="2" t="s">
        <v>78</v>
      </c>
      <c r="E255" s="2"/>
    </row>
    <row r="256" spans="1:5" ht="15.75" customHeight="1">
      <c r="A256" s="2" t="s">
        <v>549</v>
      </c>
      <c r="B256" s="2" t="s">
        <v>76</v>
      </c>
      <c r="C256" s="2" t="s">
        <v>550</v>
      </c>
      <c r="D256" s="2" t="s">
        <v>78</v>
      </c>
      <c r="E256" s="2"/>
    </row>
    <row r="257" spans="1:5" ht="15.75" customHeight="1">
      <c r="A257" s="2" t="s">
        <v>551</v>
      </c>
      <c r="B257" s="2" t="s">
        <v>76</v>
      </c>
      <c r="C257" s="2" t="s">
        <v>552</v>
      </c>
      <c r="D257" s="2" t="s">
        <v>78</v>
      </c>
      <c r="E257" s="2"/>
    </row>
    <row r="258" spans="1:5" ht="15.75" customHeight="1">
      <c r="A258" s="2" t="s">
        <v>553</v>
      </c>
      <c r="B258" s="2" t="s">
        <v>76</v>
      </c>
      <c r="C258" s="2" t="s">
        <v>554</v>
      </c>
      <c r="D258" s="2" t="s">
        <v>78</v>
      </c>
      <c r="E258" s="2"/>
    </row>
    <row r="259" spans="1:5" ht="15.75" customHeight="1">
      <c r="A259" s="2" t="s">
        <v>555</v>
      </c>
      <c r="B259" s="2" t="s">
        <v>76</v>
      </c>
      <c r="C259" s="2" t="s">
        <v>556</v>
      </c>
      <c r="D259" s="2" t="s">
        <v>78</v>
      </c>
      <c r="E259" s="2"/>
    </row>
    <row r="260" spans="1:5" ht="15.75" customHeight="1">
      <c r="A260" s="2" t="s">
        <v>557</v>
      </c>
      <c r="B260" s="2" t="s">
        <v>61</v>
      </c>
      <c r="C260" s="2" t="s">
        <v>558</v>
      </c>
      <c r="D260" s="2" t="s">
        <v>78</v>
      </c>
      <c r="E260" s="2"/>
    </row>
    <row r="261" spans="1:5" ht="15.75" customHeight="1">
      <c r="A261" s="2" t="s">
        <v>559</v>
      </c>
      <c r="B261" s="2" t="s">
        <v>61</v>
      </c>
      <c r="C261" s="2" t="s">
        <v>560</v>
      </c>
      <c r="D261" s="2" t="s">
        <v>59</v>
      </c>
      <c r="E261" s="2" t="s">
        <v>52</v>
      </c>
    </row>
    <row r="262" spans="1:5" ht="15.75" customHeight="1">
      <c r="A262" s="2" t="s">
        <v>561</v>
      </c>
      <c r="B262" s="2" t="s">
        <v>67</v>
      </c>
      <c r="C262" s="2" t="s">
        <v>562</v>
      </c>
      <c r="D262" s="2" t="s">
        <v>59</v>
      </c>
      <c r="E262" s="2" t="s">
        <v>52</v>
      </c>
    </row>
    <row r="263" spans="1:5" ht="15.75" customHeight="1">
      <c r="A263" s="2" t="s">
        <v>563</v>
      </c>
      <c r="B263" s="2" t="s">
        <v>61</v>
      </c>
      <c r="C263" s="2" t="s">
        <v>564</v>
      </c>
      <c r="D263" s="2" t="s">
        <v>78</v>
      </c>
      <c r="E263" s="2"/>
    </row>
    <row r="264" spans="1:5" ht="15.75" customHeight="1">
      <c r="A264" s="2" t="s">
        <v>565</v>
      </c>
      <c r="B264" s="2" t="s">
        <v>76</v>
      </c>
      <c r="C264" s="2" t="s">
        <v>566</v>
      </c>
      <c r="D264" s="2" t="s">
        <v>59</v>
      </c>
      <c r="E264" s="2" t="s">
        <v>52</v>
      </c>
    </row>
    <row r="265" spans="1:5" ht="15.75" customHeight="1">
      <c r="A265" s="2" t="s">
        <v>567</v>
      </c>
      <c r="B265" s="2" t="s">
        <v>91</v>
      </c>
      <c r="C265" s="2" t="s">
        <v>568</v>
      </c>
      <c r="D265" s="2" t="s">
        <v>78</v>
      </c>
      <c r="E265" s="2"/>
    </row>
    <row r="266" spans="1:5" ht="15.75" customHeight="1">
      <c r="A266" s="2" t="s">
        <v>569</v>
      </c>
      <c r="B266" s="2" t="s">
        <v>61</v>
      </c>
      <c r="C266" s="2" t="s">
        <v>570</v>
      </c>
      <c r="D266" s="2" t="s">
        <v>59</v>
      </c>
      <c r="E266" s="2" t="s">
        <v>52</v>
      </c>
    </row>
    <row r="267" spans="1:5" ht="15.75" customHeight="1">
      <c r="A267" s="2" t="s">
        <v>571</v>
      </c>
      <c r="B267" s="2" t="s">
        <v>76</v>
      </c>
      <c r="C267" s="2" t="s">
        <v>572</v>
      </c>
      <c r="D267" s="2" t="s">
        <v>59</v>
      </c>
      <c r="E267" s="2" t="s">
        <v>52</v>
      </c>
    </row>
    <row r="268" spans="1:5" ht="15.75" customHeight="1">
      <c r="A268" s="2" t="s">
        <v>573</v>
      </c>
      <c r="B268" s="2" t="s">
        <v>76</v>
      </c>
      <c r="C268" s="2" t="s">
        <v>574</v>
      </c>
      <c r="D268" s="2" t="s">
        <v>78</v>
      </c>
      <c r="E268" s="2"/>
    </row>
    <row r="269" spans="1:5" ht="15.75" customHeight="1">
      <c r="A269" s="2" t="s">
        <v>575</v>
      </c>
      <c r="B269" s="2" t="s">
        <v>61</v>
      </c>
      <c r="C269" s="2" t="s">
        <v>576</v>
      </c>
      <c r="D269" s="2" t="s">
        <v>78</v>
      </c>
      <c r="E269" s="2"/>
    </row>
    <row r="270" spans="1:5" ht="15.75" customHeight="1">
      <c r="A270" s="2" t="s">
        <v>577</v>
      </c>
      <c r="B270" s="2" t="s">
        <v>76</v>
      </c>
      <c r="C270" s="2" t="s">
        <v>578</v>
      </c>
      <c r="D270" s="2" t="s">
        <v>59</v>
      </c>
      <c r="E270" s="2" t="s">
        <v>52</v>
      </c>
    </row>
    <row r="271" spans="1:5" ht="15.75" customHeight="1">
      <c r="A271" s="2" t="s">
        <v>579</v>
      </c>
      <c r="B271" s="2" t="s">
        <v>76</v>
      </c>
      <c r="C271" s="2" t="s">
        <v>580</v>
      </c>
      <c r="D271" s="2" t="s">
        <v>78</v>
      </c>
      <c r="E271" s="2"/>
    </row>
    <row r="272" spans="1:5" ht="15.75" customHeight="1">
      <c r="A272" s="2" t="s">
        <v>581</v>
      </c>
      <c r="B272" s="2" t="s">
        <v>61</v>
      </c>
      <c r="C272" s="2" t="s">
        <v>582</v>
      </c>
      <c r="D272" s="2" t="s">
        <v>78</v>
      </c>
      <c r="E272" s="2"/>
    </row>
    <row r="273" spans="1:5" ht="15.75" customHeight="1">
      <c r="A273" s="2" t="s">
        <v>583</v>
      </c>
      <c r="B273" s="2" t="s">
        <v>67</v>
      </c>
      <c r="C273" s="2" t="s">
        <v>584</v>
      </c>
      <c r="D273" s="2" t="s">
        <v>59</v>
      </c>
      <c r="E273" s="2" t="s">
        <v>52</v>
      </c>
    </row>
    <row r="274" spans="1:5" ht="15.75" customHeight="1">
      <c r="A274" s="2" t="s">
        <v>585</v>
      </c>
      <c r="B274" s="2" t="s">
        <v>61</v>
      </c>
      <c r="C274" s="2" t="s">
        <v>586</v>
      </c>
      <c r="D274" s="2" t="s">
        <v>78</v>
      </c>
      <c r="E274" s="2"/>
    </row>
    <row r="275" spans="1:5" ht="15.75" customHeight="1">
      <c r="A275" s="2" t="s">
        <v>587</v>
      </c>
      <c r="B275" s="2" t="s">
        <v>61</v>
      </c>
      <c r="C275" s="2" t="s">
        <v>588</v>
      </c>
      <c r="D275" s="2" t="s">
        <v>59</v>
      </c>
      <c r="E275" s="2" t="s">
        <v>52</v>
      </c>
    </row>
    <row r="276" spans="1:5" ht="15.75" customHeight="1">
      <c r="A276" s="2" t="s">
        <v>589</v>
      </c>
      <c r="B276" s="2" t="s">
        <v>61</v>
      </c>
      <c r="C276" s="2" t="s">
        <v>590</v>
      </c>
      <c r="D276" s="2" t="s">
        <v>59</v>
      </c>
      <c r="E276" s="2" t="s">
        <v>52</v>
      </c>
    </row>
    <row r="277" spans="1:5" ht="15.75" customHeight="1">
      <c r="A277" s="2" t="s">
        <v>591</v>
      </c>
      <c r="B277" s="2" t="s">
        <v>76</v>
      </c>
      <c r="C277" s="2" t="s">
        <v>592</v>
      </c>
      <c r="D277" s="2" t="s">
        <v>59</v>
      </c>
      <c r="E277" s="2" t="s">
        <v>52</v>
      </c>
    </row>
    <row r="278" spans="1:5" ht="15.75" customHeight="1">
      <c r="A278" s="2" t="s">
        <v>593</v>
      </c>
      <c r="B278" s="2" t="s">
        <v>76</v>
      </c>
      <c r="C278" s="2" t="s">
        <v>594</v>
      </c>
      <c r="D278" s="2" t="s">
        <v>78</v>
      </c>
      <c r="E278" s="2"/>
    </row>
    <row r="279" spans="1:5" ht="15.75" customHeight="1">
      <c r="A279" s="2" t="s">
        <v>595</v>
      </c>
      <c r="B279" s="2" t="s">
        <v>76</v>
      </c>
      <c r="C279" s="2" t="s">
        <v>596</v>
      </c>
      <c r="D279" s="2" t="s">
        <v>78</v>
      </c>
      <c r="E279" s="2"/>
    </row>
    <row r="280" spans="1:5" ht="15.75" customHeight="1">
      <c r="A280" s="2" t="s">
        <v>597</v>
      </c>
      <c r="B280" s="2" t="s">
        <v>76</v>
      </c>
      <c r="C280" s="2" t="s">
        <v>598</v>
      </c>
      <c r="D280" s="2" t="s">
        <v>78</v>
      </c>
      <c r="E280" s="2"/>
    </row>
    <row r="281" spans="1:5" ht="15.75" customHeight="1">
      <c r="A281" s="2" t="s">
        <v>599</v>
      </c>
      <c r="B281" s="2" t="s">
        <v>61</v>
      </c>
      <c r="C281" s="2" t="s">
        <v>600</v>
      </c>
      <c r="D281" s="2" t="s">
        <v>78</v>
      </c>
      <c r="E281" s="2"/>
    </row>
    <row r="282" spans="1:5" ht="15.75" customHeight="1">
      <c r="A282" s="2" t="s">
        <v>601</v>
      </c>
      <c r="B282" s="2" t="s">
        <v>61</v>
      </c>
      <c r="C282" s="2" t="s">
        <v>602</v>
      </c>
      <c r="D282" s="2" t="s">
        <v>59</v>
      </c>
      <c r="E282" s="2" t="s">
        <v>52</v>
      </c>
    </row>
    <row r="283" spans="1:5" ht="15.75" customHeight="1">
      <c r="A283" s="2" t="s">
        <v>603</v>
      </c>
      <c r="B283" s="2" t="s">
        <v>61</v>
      </c>
      <c r="C283" s="2" t="s">
        <v>604</v>
      </c>
      <c r="D283" s="2" t="s">
        <v>59</v>
      </c>
      <c r="E283" s="2" t="s">
        <v>52</v>
      </c>
    </row>
    <row r="284" spans="1:5" ht="15.75" customHeight="1">
      <c r="A284" s="2" t="s">
        <v>605</v>
      </c>
      <c r="B284" s="2" t="s">
        <v>76</v>
      </c>
      <c r="C284" s="2" t="s">
        <v>606</v>
      </c>
      <c r="D284" s="2" t="s">
        <v>59</v>
      </c>
      <c r="E284" s="2" t="s">
        <v>52</v>
      </c>
    </row>
    <row r="285" spans="1:5" ht="15.75" customHeight="1">
      <c r="A285" s="2" t="s">
        <v>607</v>
      </c>
      <c r="B285" s="2" t="s">
        <v>67</v>
      </c>
      <c r="C285" s="2" t="s">
        <v>608</v>
      </c>
      <c r="D285" s="2" t="s">
        <v>78</v>
      </c>
      <c r="E285" s="2"/>
    </row>
    <row r="286" spans="1:5" ht="15.75" customHeight="1">
      <c r="A286" s="2" t="s">
        <v>609</v>
      </c>
      <c r="B286" s="2" t="s">
        <v>67</v>
      </c>
      <c r="C286" s="2" t="s">
        <v>610</v>
      </c>
      <c r="D286" s="2" t="s">
        <v>78</v>
      </c>
      <c r="E286" s="2"/>
    </row>
    <row r="287" spans="1:5" ht="15.75" customHeight="1">
      <c r="A287" s="2" t="s">
        <v>611</v>
      </c>
      <c r="B287" s="2" t="s">
        <v>76</v>
      </c>
      <c r="C287" s="2" t="s">
        <v>612</v>
      </c>
      <c r="D287" s="2" t="s">
        <v>78</v>
      </c>
      <c r="E287" s="2"/>
    </row>
    <row r="288" spans="1:5" ht="15.75" customHeight="1">
      <c r="A288" s="2" t="s">
        <v>613</v>
      </c>
      <c r="B288" s="2" t="s">
        <v>67</v>
      </c>
      <c r="C288" s="2" t="s">
        <v>614</v>
      </c>
      <c r="D288" s="2" t="s">
        <v>78</v>
      </c>
      <c r="E288" s="2"/>
    </row>
    <row r="289" spans="1:5" ht="15.75" customHeight="1">
      <c r="A289" s="2" t="s">
        <v>615</v>
      </c>
      <c r="B289" s="2" t="s">
        <v>84</v>
      </c>
      <c r="C289" s="2" t="s">
        <v>616</v>
      </c>
      <c r="D289" s="2" t="s">
        <v>78</v>
      </c>
      <c r="E289" s="2"/>
    </row>
    <row r="290" spans="1:5" ht="15.75" customHeight="1">
      <c r="A290" s="2" t="s">
        <v>617</v>
      </c>
      <c r="B290" s="2" t="s">
        <v>61</v>
      </c>
      <c r="C290" s="2" t="s">
        <v>618</v>
      </c>
      <c r="D290" s="2" t="s">
        <v>59</v>
      </c>
      <c r="E290" s="2" t="s">
        <v>52</v>
      </c>
    </row>
    <row r="291" spans="1:5" ht="15.75" customHeight="1">
      <c r="A291" s="2" t="s">
        <v>619</v>
      </c>
      <c r="B291" s="2" t="s">
        <v>61</v>
      </c>
      <c r="C291" s="2" t="s">
        <v>620</v>
      </c>
      <c r="D291" s="2" t="s">
        <v>59</v>
      </c>
      <c r="E291" s="2" t="s">
        <v>52</v>
      </c>
    </row>
    <row r="292" spans="1:5" ht="15.75" customHeight="1">
      <c r="A292" s="2" t="s">
        <v>621</v>
      </c>
      <c r="B292" s="2" t="s">
        <v>61</v>
      </c>
      <c r="C292" s="2" t="s">
        <v>622</v>
      </c>
      <c r="D292" s="2" t="s">
        <v>59</v>
      </c>
      <c r="E292" s="2" t="s">
        <v>52</v>
      </c>
    </row>
    <row r="293" spans="1:5" ht="15.75" customHeight="1">
      <c r="A293" s="2" t="s">
        <v>623</v>
      </c>
      <c r="B293" s="2" t="s">
        <v>61</v>
      </c>
      <c r="C293" s="2" t="s">
        <v>624</v>
      </c>
      <c r="D293" s="2" t="s">
        <v>59</v>
      </c>
      <c r="E293" s="2" t="s">
        <v>52</v>
      </c>
    </row>
    <row r="294" spans="1:5" ht="15.75" customHeight="1">
      <c r="A294" s="2" t="s">
        <v>625</v>
      </c>
      <c r="B294" s="2" t="s">
        <v>76</v>
      </c>
      <c r="C294" s="2" t="s">
        <v>626</v>
      </c>
      <c r="D294" s="2" t="s">
        <v>59</v>
      </c>
      <c r="E294" s="2" t="s">
        <v>52</v>
      </c>
    </row>
    <row r="295" spans="1:5" ht="15.75" customHeight="1">
      <c r="A295" s="2" t="s">
        <v>627</v>
      </c>
      <c r="B295" s="2" t="s">
        <v>61</v>
      </c>
      <c r="C295" s="2" t="s">
        <v>628</v>
      </c>
      <c r="D295" s="2" t="s">
        <v>78</v>
      </c>
      <c r="E295" s="2"/>
    </row>
    <row r="296" spans="1:5" ht="15.75" customHeight="1">
      <c r="A296" s="2" t="s">
        <v>629</v>
      </c>
      <c r="B296" s="2" t="s">
        <v>61</v>
      </c>
      <c r="C296" s="2" t="s">
        <v>630</v>
      </c>
      <c r="D296" s="2" t="s">
        <v>59</v>
      </c>
      <c r="E296" s="2" t="s">
        <v>52</v>
      </c>
    </row>
    <row r="297" spans="1:5" ht="15.75" customHeight="1">
      <c r="A297" s="2" t="s">
        <v>631</v>
      </c>
      <c r="B297" s="2" t="s">
        <v>91</v>
      </c>
      <c r="C297" s="2" t="s">
        <v>632</v>
      </c>
      <c r="D297" s="2" t="s">
        <v>59</v>
      </c>
      <c r="E297" s="2" t="s">
        <v>52</v>
      </c>
    </row>
    <row r="298" spans="1:5" ht="15.75" customHeight="1">
      <c r="A298" s="2" t="s">
        <v>633</v>
      </c>
      <c r="B298" s="2" t="s">
        <v>61</v>
      </c>
      <c r="C298" s="2" t="s">
        <v>634</v>
      </c>
      <c r="D298" s="2" t="s">
        <v>59</v>
      </c>
      <c r="E298" s="2" t="s">
        <v>52</v>
      </c>
    </row>
    <row r="299" spans="1:5" ht="15.75" customHeight="1">
      <c r="A299" s="2" t="s">
        <v>635</v>
      </c>
      <c r="B299" s="2" t="s">
        <v>67</v>
      </c>
      <c r="C299" s="2" t="s">
        <v>636</v>
      </c>
      <c r="D299" s="2" t="s">
        <v>59</v>
      </c>
      <c r="E299" s="2" t="s">
        <v>52</v>
      </c>
    </row>
    <row r="300" spans="1:5" ht="15.75" customHeight="1">
      <c r="A300" s="2" t="s">
        <v>637</v>
      </c>
      <c r="B300" s="2" t="s">
        <v>67</v>
      </c>
      <c r="C300" s="2" t="s">
        <v>638</v>
      </c>
      <c r="D300" s="2" t="s">
        <v>78</v>
      </c>
      <c r="E300" s="2"/>
    </row>
    <row r="301" spans="1:5" ht="15.75" customHeight="1">
      <c r="A301" s="2" t="s">
        <v>639</v>
      </c>
      <c r="B301" s="2" t="s">
        <v>61</v>
      </c>
      <c r="C301" s="2" t="s">
        <v>640</v>
      </c>
      <c r="D301" s="2" t="s">
        <v>78</v>
      </c>
      <c r="E301" s="2"/>
    </row>
    <row r="302" spans="1:5" ht="15.75" customHeight="1">
      <c r="A302" s="2" t="s">
        <v>641</v>
      </c>
      <c r="B302" s="2" t="s">
        <v>76</v>
      </c>
      <c r="C302" s="2" t="s">
        <v>642</v>
      </c>
      <c r="D302" s="2" t="s">
        <v>59</v>
      </c>
      <c r="E302" s="2" t="s">
        <v>52</v>
      </c>
    </row>
    <row r="303" spans="1:5" ht="15.75" customHeight="1">
      <c r="A303" s="2" t="s">
        <v>643</v>
      </c>
      <c r="B303" s="2" t="s">
        <v>91</v>
      </c>
      <c r="C303" s="2" t="s">
        <v>644</v>
      </c>
      <c r="D303" s="2" t="s">
        <v>78</v>
      </c>
      <c r="E303" s="2"/>
    </row>
    <row r="304" spans="1:5" ht="15.75" customHeight="1">
      <c r="A304" s="2" t="s">
        <v>645</v>
      </c>
      <c r="B304" s="2" t="s">
        <v>61</v>
      </c>
      <c r="C304" s="2" t="s">
        <v>646</v>
      </c>
      <c r="D304" s="2" t="s">
        <v>59</v>
      </c>
      <c r="E304" s="2" t="s">
        <v>52</v>
      </c>
    </row>
    <row r="305" spans="1:5" ht="15.75" customHeight="1">
      <c r="A305" s="2" t="s">
        <v>647</v>
      </c>
      <c r="B305" s="2" t="s">
        <v>61</v>
      </c>
      <c r="C305" s="2" t="s">
        <v>648</v>
      </c>
      <c r="D305" s="2" t="s">
        <v>59</v>
      </c>
      <c r="E305" s="2" t="s">
        <v>52</v>
      </c>
    </row>
    <row r="306" spans="1:5" ht="15.75" customHeight="1">
      <c r="A306" s="2" t="s">
        <v>649</v>
      </c>
      <c r="B306" s="2" t="s">
        <v>61</v>
      </c>
      <c r="C306" s="2" t="s">
        <v>650</v>
      </c>
      <c r="D306" s="2" t="s">
        <v>59</v>
      </c>
      <c r="E306" s="2" t="s">
        <v>52</v>
      </c>
    </row>
    <row r="307" spans="1:5" ht="15.75" customHeight="1">
      <c r="A307" s="2" t="s">
        <v>651</v>
      </c>
      <c r="B307" s="2" t="s">
        <v>61</v>
      </c>
      <c r="C307" s="2" t="s">
        <v>652</v>
      </c>
      <c r="D307" s="2" t="s">
        <v>59</v>
      </c>
      <c r="E307" s="2" t="s">
        <v>52</v>
      </c>
    </row>
    <row r="308" spans="1:5" ht="15.75" customHeight="1">
      <c r="A308" s="2" t="s">
        <v>653</v>
      </c>
      <c r="B308" s="2" t="s">
        <v>61</v>
      </c>
      <c r="C308" s="2" t="s">
        <v>654</v>
      </c>
      <c r="D308" s="2" t="s">
        <v>59</v>
      </c>
      <c r="E308" s="2" t="s">
        <v>52</v>
      </c>
    </row>
    <row r="309" spans="1:5" ht="15.75" customHeight="1">
      <c r="A309" s="2" t="s">
        <v>655</v>
      </c>
      <c r="B309" s="2" t="s">
        <v>76</v>
      </c>
      <c r="C309" s="2" t="s">
        <v>656</v>
      </c>
      <c r="D309" s="2" t="s">
        <v>59</v>
      </c>
      <c r="E309" s="2" t="s">
        <v>52</v>
      </c>
    </row>
    <row r="310" spans="1:5" ht="15.75" customHeight="1">
      <c r="A310" s="2" t="s">
        <v>657</v>
      </c>
      <c r="B310" s="2" t="s">
        <v>76</v>
      </c>
      <c r="C310" s="2" t="s">
        <v>658</v>
      </c>
      <c r="D310" s="2" t="s">
        <v>78</v>
      </c>
      <c r="E310" s="2"/>
    </row>
    <row r="311" spans="1:5" ht="15.75" customHeight="1">
      <c r="A311" s="2" t="s">
        <v>659</v>
      </c>
      <c r="B311" s="2" t="s">
        <v>67</v>
      </c>
      <c r="C311" s="2" t="s">
        <v>660</v>
      </c>
      <c r="D311" s="2" t="s">
        <v>243</v>
      </c>
      <c r="E311" s="2"/>
    </row>
    <row r="312" spans="1:5" ht="15.75" customHeight="1">
      <c r="A312" s="2" t="s">
        <v>661</v>
      </c>
      <c r="B312" s="2" t="s">
        <v>61</v>
      </c>
      <c r="C312" s="2" t="s">
        <v>662</v>
      </c>
      <c r="D312" s="2" t="s">
        <v>78</v>
      </c>
      <c r="E312" s="2"/>
    </row>
    <row r="313" spans="1:5" ht="15.75" customHeight="1">
      <c r="A313" s="2" t="s">
        <v>663</v>
      </c>
      <c r="B313" s="2" t="s">
        <v>61</v>
      </c>
      <c r="C313" s="2" t="s">
        <v>664</v>
      </c>
      <c r="D313" s="2" t="s">
        <v>59</v>
      </c>
      <c r="E313" s="2" t="s">
        <v>52</v>
      </c>
    </row>
    <row r="314" spans="1:5" ht="15.75" customHeight="1">
      <c r="A314" s="2" t="s">
        <v>665</v>
      </c>
      <c r="B314" s="2" t="s">
        <v>61</v>
      </c>
      <c r="C314" s="2" t="s">
        <v>666</v>
      </c>
      <c r="D314" s="2" t="s">
        <v>59</v>
      </c>
      <c r="E314" s="2" t="s">
        <v>52</v>
      </c>
    </row>
    <row r="315" spans="1:5" ht="15.75" customHeight="1">
      <c r="A315" s="2" t="s">
        <v>667</v>
      </c>
      <c r="B315" s="2" t="s">
        <v>148</v>
      </c>
      <c r="C315" s="2" t="s">
        <v>668</v>
      </c>
      <c r="D315" s="2" t="s">
        <v>59</v>
      </c>
      <c r="E315" s="2" t="s">
        <v>52</v>
      </c>
    </row>
    <row r="316" spans="1:5" ht="15.75" customHeight="1">
      <c r="A316" s="2" t="s">
        <v>669</v>
      </c>
      <c r="B316" s="2" t="s">
        <v>61</v>
      </c>
      <c r="C316" s="2" t="s">
        <v>670</v>
      </c>
      <c r="D316" s="2" t="s">
        <v>59</v>
      </c>
      <c r="E316" s="2" t="s">
        <v>52</v>
      </c>
    </row>
    <row r="317" spans="1:5" ht="15.75" customHeight="1">
      <c r="A317" s="2" t="s">
        <v>671</v>
      </c>
      <c r="B317" s="2" t="s">
        <v>76</v>
      </c>
      <c r="C317" s="2" t="s">
        <v>672</v>
      </c>
      <c r="D317" s="2" t="s">
        <v>59</v>
      </c>
      <c r="E317" s="2" t="s">
        <v>52</v>
      </c>
    </row>
    <row r="318" spans="1:5" ht="15.75" customHeight="1">
      <c r="A318" s="2" t="s">
        <v>673</v>
      </c>
      <c r="B318" s="2" t="s">
        <v>76</v>
      </c>
      <c r="C318" s="2" t="s">
        <v>674</v>
      </c>
      <c r="D318" s="2" t="s">
        <v>243</v>
      </c>
      <c r="E318" s="2"/>
    </row>
    <row r="319" spans="1:5" ht="15.75" customHeight="1">
      <c r="A319" s="2" t="s">
        <v>675</v>
      </c>
      <c r="B319" s="2" t="s">
        <v>61</v>
      </c>
      <c r="C319" s="2" t="s">
        <v>676</v>
      </c>
      <c r="D319" s="2" t="s">
        <v>78</v>
      </c>
      <c r="E319" s="2"/>
    </row>
    <row r="320" spans="1:5" ht="15.75" customHeight="1">
      <c r="A320" s="2" t="s">
        <v>677</v>
      </c>
      <c r="B320" s="2" t="s">
        <v>61</v>
      </c>
      <c r="C320" s="2" t="s">
        <v>678</v>
      </c>
      <c r="D320" s="2" t="s">
        <v>59</v>
      </c>
      <c r="E320" s="2" t="s">
        <v>52</v>
      </c>
    </row>
    <row r="321" spans="1:5" ht="15.75" customHeight="1">
      <c r="A321" s="2" t="s">
        <v>679</v>
      </c>
      <c r="B321" s="2" t="s">
        <v>76</v>
      </c>
      <c r="C321" s="2" t="s">
        <v>680</v>
      </c>
      <c r="D321" s="2" t="s">
        <v>59</v>
      </c>
      <c r="E321" s="2" t="s">
        <v>52</v>
      </c>
    </row>
    <row r="322" spans="1:5" ht="15.75" customHeight="1">
      <c r="A322" s="2" t="s">
        <v>681</v>
      </c>
      <c r="B322" s="2" t="s">
        <v>61</v>
      </c>
      <c r="C322" s="2" t="s">
        <v>682</v>
      </c>
      <c r="D322" s="2" t="s">
        <v>243</v>
      </c>
      <c r="E322" s="2"/>
    </row>
    <row r="323" spans="1:5" ht="15.75" customHeight="1">
      <c r="A323" s="2" t="s">
        <v>683</v>
      </c>
      <c r="B323" s="2" t="s">
        <v>61</v>
      </c>
      <c r="C323" s="2" t="s">
        <v>684</v>
      </c>
      <c r="D323" s="2" t="s">
        <v>59</v>
      </c>
      <c r="E323" s="2" t="s">
        <v>52</v>
      </c>
    </row>
    <row r="324" spans="1:5" ht="15.75" customHeight="1">
      <c r="A324" s="2" t="s">
        <v>685</v>
      </c>
      <c r="B324" s="2" t="s">
        <v>76</v>
      </c>
      <c r="C324" s="2" t="s">
        <v>686</v>
      </c>
      <c r="D324" s="2" t="s">
        <v>59</v>
      </c>
      <c r="E324" s="2" t="s">
        <v>52</v>
      </c>
    </row>
    <row r="325" spans="1:5" ht="15.75" customHeight="1">
      <c r="A325" s="2" t="s">
        <v>687</v>
      </c>
      <c r="B325" s="2" t="s">
        <v>76</v>
      </c>
      <c r="C325" s="2" t="s">
        <v>688</v>
      </c>
      <c r="D325" s="2" t="s">
        <v>78</v>
      </c>
      <c r="E325" s="2"/>
    </row>
    <row r="326" spans="1:5" ht="15.75" customHeight="1">
      <c r="A326" s="2" t="s">
        <v>689</v>
      </c>
      <c r="B326" s="2" t="s">
        <v>67</v>
      </c>
      <c r="C326" s="2" t="s">
        <v>690</v>
      </c>
      <c r="D326" s="2" t="s">
        <v>78</v>
      </c>
      <c r="E326" s="2"/>
    </row>
    <row r="327" spans="1:5" ht="15.75" customHeight="1">
      <c r="A327" s="2" t="s">
        <v>691</v>
      </c>
      <c r="B327" s="2" t="s">
        <v>76</v>
      </c>
      <c r="C327" s="2" t="s">
        <v>692</v>
      </c>
      <c r="D327" s="2" t="s">
        <v>78</v>
      </c>
      <c r="E327" s="2"/>
    </row>
    <row r="328" spans="1:5" ht="15.75" customHeight="1">
      <c r="A328" s="2" t="s">
        <v>693</v>
      </c>
      <c r="B328" s="2" t="s">
        <v>67</v>
      </c>
      <c r="C328" s="2" t="s">
        <v>694</v>
      </c>
      <c r="D328" s="2" t="s">
        <v>78</v>
      </c>
      <c r="E328" s="2"/>
    </row>
    <row r="329" spans="1:5" ht="15.75" customHeight="1">
      <c r="A329" s="2" t="s">
        <v>695</v>
      </c>
      <c r="B329" s="2" t="s">
        <v>76</v>
      </c>
      <c r="C329" s="2" t="s">
        <v>696</v>
      </c>
      <c r="D329" s="2" t="s">
        <v>78</v>
      </c>
      <c r="E329" s="2"/>
    </row>
    <row r="330" spans="1:5" ht="15.75" customHeight="1">
      <c r="A330" s="2" t="s">
        <v>697</v>
      </c>
      <c r="B330" s="2" t="s">
        <v>76</v>
      </c>
      <c r="C330" s="2" t="s">
        <v>698</v>
      </c>
      <c r="D330" s="2" t="s">
        <v>78</v>
      </c>
      <c r="E330" s="2"/>
    </row>
    <row r="331" spans="1:5" ht="15.75" customHeight="1">
      <c r="A331" s="2" t="s">
        <v>699</v>
      </c>
      <c r="B331" s="2" t="s">
        <v>76</v>
      </c>
      <c r="C331" s="2" t="s">
        <v>700</v>
      </c>
      <c r="D331" s="2" t="s">
        <v>78</v>
      </c>
      <c r="E331" s="2"/>
    </row>
    <row r="332" spans="1:5" ht="15.75" customHeight="1">
      <c r="A332" s="2" t="s">
        <v>701</v>
      </c>
      <c r="B332" s="2" t="s">
        <v>61</v>
      </c>
      <c r="C332" s="2" t="s">
        <v>702</v>
      </c>
      <c r="D332" s="2" t="s">
        <v>78</v>
      </c>
      <c r="E332" s="2"/>
    </row>
    <row r="333" spans="1:5" ht="15.75" customHeight="1">
      <c r="A333" s="2" t="s">
        <v>703</v>
      </c>
      <c r="B333" s="2" t="s">
        <v>76</v>
      </c>
      <c r="C333" s="2" t="s">
        <v>704</v>
      </c>
      <c r="D333" s="2" t="s">
        <v>59</v>
      </c>
      <c r="E333" s="2" t="s">
        <v>52</v>
      </c>
    </row>
    <row r="334" spans="1:5" ht="15.75" customHeight="1">
      <c r="A334" s="2" t="s">
        <v>705</v>
      </c>
      <c r="B334" s="2" t="s">
        <v>76</v>
      </c>
      <c r="C334" s="2" t="s">
        <v>706</v>
      </c>
      <c r="D334" s="2" t="s">
        <v>78</v>
      </c>
      <c r="E334" s="2"/>
    </row>
    <row r="335" spans="1:5" ht="15.75" customHeight="1">
      <c r="A335" s="2" t="s">
        <v>707</v>
      </c>
      <c r="B335" s="2" t="s">
        <v>61</v>
      </c>
      <c r="C335" s="2" t="s">
        <v>708</v>
      </c>
      <c r="D335" s="2" t="s">
        <v>78</v>
      </c>
      <c r="E335" s="2"/>
    </row>
    <row r="336" spans="1:5" ht="15.75" customHeight="1">
      <c r="A336" s="2" t="s">
        <v>709</v>
      </c>
      <c r="B336" s="2" t="s">
        <v>155</v>
      </c>
      <c r="C336" s="2" t="s">
        <v>710</v>
      </c>
      <c r="D336" s="2" t="s">
        <v>59</v>
      </c>
      <c r="E336" s="2" t="s">
        <v>52</v>
      </c>
    </row>
    <row r="337" spans="1:5" ht="15.75" customHeight="1">
      <c r="A337" s="2" t="s">
        <v>711</v>
      </c>
      <c r="B337" s="2" t="s">
        <v>76</v>
      </c>
      <c r="C337" s="2" t="s">
        <v>712</v>
      </c>
      <c r="D337" s="2" t="s">
        <v>78</v>
      </c>
      <c r="E337" s="2"/>
    </row>
    <row r="338" spans="1:5" ht="15.75" customHeight="1">
      <c r="A338" s="2" t="s">
        <v>713</v>
      </c>
      <c r="B338" s="2" t="s">
        <v>76</v>
      </c>
      <c r="C338" s="2" t="s">
        <v>714</v>
      </c>
      <c r="D338" s="2" t="s">
        <v>78</v>
      </c>
      <c r="E338" s="2"/>
    </row>
    <row r="339" spans="1:5" ht="15.75" customHeight="1">
      <c r="A339" s="2" t="s">
        <v>715</v>
      </c>
      <c r="B339" s="2" t="s">
        <v>67</v>
      </c>
      <c r="C339" s="2" t="s">
        <v>716</v>
      </c>
      <c r="D339" s="2" t="s">
        <v>78</v>
      </c>
      <c r="E339" s="2"/>
    </row>
    <row r="340" spans="1:5" ht="15.75" customHeight="1">
      <c r="A340" s="2" t="s">
        <v>717</v>
      </c>
      <c r="B340" s="2" t="s">
        <v>76</v>
      </c>
      <c r="C340" s="2" t="s">
        <v>718</v>
      </c>
      <c r="D340" s="2" t="s">
        <v>78</v>
      </c>
      <c r="E340" s="2"/>
    </row>
    <row r="341" spans="1:5" ht="15.75" customHeight="1">
      <c r="A341" s="2" t="s">
        <v>719</v>
      </c>
      <c r="B341" s="2" t="s">
        <v>67</v>
      </c>
      <c r="C341" s="2" t="s">
        <v>720</v>
      </c>
      <c r="D341" s="2" t="s">
        <v>78</v>
      </c>
      <c r="E341" s="2"/>
    </row>
    <row r="342" spans="1:5" ht="15.75" customHeight="1">
      <c r="A342" s="2" t="s">
        <v>721</v>
      </c>
      <c r="B342" s="2" t="s">
        <v>76</v>
      </c>
      <c r="C342" s="2" t="s">
        <v>722</v>
      </c>
      <c r="D342" s="2" t="s">
        <v>78</v>
      </c>
      <c r="E342" s="2"/>
    </row>
    <row r="343" spans="1:5" ht="15.75" customHeight="1">
      <c r="A343" s="2" t="s">
        <v>723</v>
      </c>
      <c r="B343" s="2" t="s">
        <v>76</v>
      </c>
      <c r="C343" s="2" t="s">
        <v>724</v>
      </c>
      <c r="D343" s="2" t="s">
        <v>78</v>
      </c>
      <c r="E343" s="2"/>
    </row>
    <row r="344" spans="1:5" ht="15.75" customHeight="1">
      <c r="A344" s="2" t="s">
        <v>725</v>
      </c>
      <c r="B344" s="2" t="s">
        <v>76</v>
      </c>
      <c r="C344" s="2" t="s">
        <v>726</v>
      </c>
      <c r="D344" s="2" t="s">
        <v>78</v>
      </c>
      <c r="E344" s="2"/>
    </row>
    <row r="345" spans="1:5" ht="15.75" customHeight="1">
      <c r="A345" s="2" t="s">
        <v>727</v>
      </c>
      <c r="B345" s="2" t="s">
        <v>76</v>
      </c>
      <c r="C345" s="2" t="s">
        <v>728</v>
      </c>
      <c r="D345" s="2" t="s">
        <v>78</v>
      </c>
      <c r="E345" s="2"/>
    </row>
    <row r="346" spans="1:5" ht="15.75" customHeight="1">
      <c r="A346" s="2" t="s">
        <v>729</v>
      </c>
      <c r="B346" s="2" t="s">
        <v>76</v>
      </c>
      <c r="C346" s="2" t="s">
        <v>730</v>
      </c>
      <c r="D346" s="2" t="s">
        <v>78</v>
      </c>
      <c r="E346" s="2"/>
    </row>
    <row r="347" spans="1:5" ht="15.75" customHeight="1">
      <c r="A347" s="2" t="s">
        <v>731</v>
      </c>
      <c r="B347" s="2" t="s">
        <v>61</v>
      </c>
      <c r="C347" s="2" t="s">
        <v>732</v>
      </c>
      <c r="D347" s="2" t="s">
        <v>78</v>
      </c>
      <c r="E347" s="2"/>
    </row>
    <row r="348" spans="1:5" ht="15.75" customHeight="1">
      <c r="A348" s="2" t="s">
        <v>733</v>
      </c>
      <c r="B348" s="2" t="s">
        <v>61</v>
      </c>
      <c r="C348" s="2" t="s">
        <v>734</v>
      </c>
      <c r="D348" s="2" t="s">
        <v>59</v>
      </c>
      <c r="E348" s="2" t="s">
        <v>52</v>
      </c>
    </row>
    <row r="349" spans="1:5" ht="15.75" customHeight="1">
      <c r="A349" s="2" t="s">
        <v>735</v>
      </c>
      <c r="B349" s="2" t="s">
        <v>61</v>
      </c>
      <c r="C349" s="2" t="s">
        <v>736</v>
      </c>
      <c r="D349" s="2" t="s">
        <v>59</v>
      </c>
      <c r="E349" s="2" t="s">
        <v>52</v>
      </c>
    </row>
    <row r="350" spans="1:5" ht="15.75" customHeight="1">
      <c r="A350" s="2" t="s">
        <v>737</v>
      </c>
      <c r="B350" s="2" t="s">
        <v>76</v>
      </c>
      <c r="C350" s="2" t="s">
        <v>738</v>
      </c>
      <c r="D350" s="2" t="s">
        <v>59</v>
      </c>
      <c r="E350" s="2" t="s">
        <v>52</v>
      </c>
    </row>
    <row r="351" spans="1:5" ht="15.75" customHeight="1">
      <c r="A351" s="2" t="s">
        <v>739</v>
      </c>
      <c r="B351" s="2" t="s">
        <v>76</v>
      </c>
      <c r="C351" s="2" t="s">
        <v>740</v>
      </c>
      <c r="D351" s="2" t="s">
        <v>78</v>
      </c>
      <c r="E351" s="2"/>
    </row>
    <row r="352" spans="1:5" ht="15.75" customHeight="1">
      <c r="A352" s="2" t="s">
        <v>741</v>
      </c>
      <c r="B352" s="2" t="s">
        <v>76</v>
      </c>
      <c r="C352" s="2" t="s">
        <v>742</v>
      </c>
      <c r="D352" s="2" t="s">
        <v>243</v>
      </c>
      <c r="E352" s="2"/>
    </row>
    <row r="353" spans="1:5" ht="15.75" customHeight="1">
      <c r="A353" s="2" t="s">
        <v>743</v>
      </c>
      <c r="B353" s="2" t="s">
        <v>76</v>
      </c>
      <c r="C353" s="2" t="s">
        <v>744</v>
      </c>
      <c r="D353" s="2" t="s">
        <v>78</v>
      </c>
      <c r="E353" s="2"/>
    </row>
    <row r="354" spans="1:5" ht="15.75" customHeight="1">
      <c r="A354" s="2" t="s">
        <v>745</v>
      </c>
      <c r="B354" s="2" t="s">
        <v>61</v>
      </c>
      <c r="C354" s="2" t="s">
        <v>746</v>
      </c>
      <c r="D354" s="2" t="s">
        <v>243</v>
      </c>
      <c r="E354" s="2"/>
    </row>
    <row r="355" spans="1:5" ht="15.75" customHeight="1">
      <c r="A355" s="2" t="s">
        <v>747</v>
      </c>
      <c r="B355" s="2" t="s">
        <v>61</v>
      </c>
      <c r="C355" s="2" t="s">
        <v>748</v>
      </c>
      <c r="D355" s="2" t="s">
        <v>59</v>
      </c>
      <c r="E355" s="2" t="s">
        <v>52</v>
      </c>
    </row>
    <row r="356" spans="1:5" ht="15.75" customHeight="1">
      <c r="A356" s="2" t="s">
        <v>749</v>
      </c>
      <c r="B356" s="2" t="s">
        <v>61</v>
      </c>
      <c r="C356" s="2" t="s">
        <v>750</v>
      </c>
      <c r="D356" s="2" t="s">
        <v>59</v>
      </c>
      <c r="E356" s="2" t="s">
        <v>52</v>
      </c>
    </row>
    <row r="357" spans="1:5" ht="15.75" customHeight="1">
      <c r="A357" s="2" t="s">
        <v>751</v>
      </c>
      <c r="B357" s="2" t="s">
        <v>61</v>
      </c>
      <c r="C357" s="2" t="s">
        <v>752</v>
      </c>
      <c r="D357" s="2" t="s">
        <v>59</v>
      </c>
      <c r="E357" s="2" t="s">
        <v>52</v>
      </c>
    </row>
    <row r="358" spans="1:5" ht="15.75" customHeight="1">
      <c r="A358" s="2" t="s">
        <v>753</v>
      </c>
      <c r="B358" s="2" t="s">
        <v>76</v>
      </c>
      <c r="C358" s="2" t="s">
        <v>754</v>
      </c>
      <c r="D358" s="2" t="s">
        <v>59</v>
      </c>
      <c r="E358" s="2" t="s">
        <v>52</v>
      </c>
    </row>
    <row r="359" spans="1:5" ht="15.75" customHeight="1">
      <c r="A359" s="2" t="s">
        <v>755</v>
      </c>
      <c r="B359" s="2" t="s">
        <v>76</v>
      </c>
      <c r="C359" s="2" t="s">
        <v>756</v>
      </c>
      <c r="D359" s="2" t="s">
        <v>78</v>
      </c>
      <c r="E359" s="2"/>
    </row>
    <row r="360" spans="1:5" ht="15.75" customHeight="1">
      <c r="A360" s="2" t="s">
        <v>757</v>
      </c>
      <c r="B360" s="2" t="s">
        <v>76</v>
      </c>
      <c r="C360" s="2" t="s">
        <v>758</v>
      </c>
      <c r="D360" s="2" t="s">
        <v>243</v>
      </c>
      <c r="E360" s="2"/>
    </row>
    <row r="361" spans="1:5" ht="15.75" customHeight="1">
      <c r="A361" s="2" t="s">
        <v>759</v>
      </c>
      <c r="B361" s="5"/>
      <c r="C361" s="2" t="s">
        <v>760</v>
      </c>
      <c r="D361" s="5"/>
      <c r="E361" s="5"/>
    </row>
    <row r="362" spans="1:5" ht="15.75" customHeight="1">
      <c r="A362" s="2" t="s">
        <v>761</v>
      </c>
      <c r="B362" s="2" t="s">
        <v>76</v>
      </c>
      <c r="C362" s="2" t="s">
        <v>762</v>
      </c>
      <c r="D362" s="2" t="s">
        <v>78</v>
      </c>
      <c r="E362" s="2"/>
    </row>
    <row r="363" spans="1:5" ht="15.75" customHeight="1">
      <c r="A363" s="2" t="s">
        <v>763</v>
      </c>
      <c r="B363" s="2" t="s">
        <v>76</v>
      </c>
      <c r="C363" s="2" t="s">
        <v>764</v>
      </c>
      <c r="D363" s="2" t="s">
        <v>78</v>
      </c>
      <c r="E363" s="2"/>
    </row>
    <row r="364" spans="1:5" ht="15.75" customHeight="1">
      <c r="A364" s="2" t="s">
        <v>765</v>
      </c>
      <c r="B364" s="2" t="s">
        <v>76</v>
      </c>
      <c r="C364" s="2" t="s">
        <v>766</v>
      </c>
      <c r="D364" s="2" t="s">
        <v>243</v>
      </c>
      <c r="E364" s="2"/>
    </row>
    <row r="365" spans="1:5" ht="15.75" customHeight="1">
      <c r="A365" s="2" t="s">
        <v>767</v>
      </c>
      <c r="B365" s="2" t="s">
        <v>148</v>
      </c>
      <c r="C365" s="2" t="s">
        <v>768</v>
      </c>
      <c r="D365" s="2" t="s">
        <v>78</v>
      </c>
      <c r="E365" s="2"/>
    </row>
    <row r="366" spans="1:5" ht="15.75" customHeight="1">
      <c r="A366" s="2" t="s">
        <v>769</v>
      </c>
      <c r="B366" s="2" t="s">
        <v>148</v>
      </c>
      <c r="C366" s="2" t="s">
        <v>770</v>
      </c>
      <c r="D366" s="2" t="s">
        <v>59</v>
      </c>
      <c r="E366" s="2" t="s">
        <v>52</v>
      </c>
    </row>
    <row r="367" spans="1:5" ht="15.75" customHeight="1">
      <c r="A367" s="2" t="s">
        <v>771</v>
      </c>
      <c r="B367" s="2" t="s">
        <v>76</v>
      </c>
      <c r="C367" s="2" t="s">
        <v>772</v>
      </c>
      <c r="D367" s="2" t="s">
        <v>59</v>
      </c>
      <c r="E367" s="2" t="s">
        <v>52</v>
      </c>
    </row>
    <row r="368" spans="1:5" ht="15.75" customHeight="1">
      <c r="A368" s="2" t="s">
        <v>773</v>
      </c>
      <c r="B368" s="2" t="s">
        <v>76</v>
      </c>
      <c r="C368" s="2" t="s">
        <v>774</v>
      </c>
      <c r="D368" s="2" t="s">
        <v>243</v>
      </c>
      <c r="E368" s="2"/>
    </row>
    <row r="369" spans="1:5" ht="15.75" customHeight="1">
      <c r="A369" s="2" t="s">
        <v>775</v>
      </c>
      <c r="B369" s="2" t="s">
        <v>155</v>
      </c>
      <c r="C369" s="2" t="s">
        <v>776</v>
      </c>
      <c r="D369" s="2" t="s">
        <v>78</v>
      </c>
      <c r="E369" s="2"/>
    </row>
    <row r="370" spans="1:5" ht="15.75" customHeight="1">
      <c r="A370" s="2" t="s">
        <v>777</v>
      </c>
      <c r="B370" s="2" t="s">
        <v>155</v>
      </c>
      <c r="C370" s="2" t="s">
        <v>778</v>
      </c>
      <c r="D370" s="2" t="s">
        <v>78</v>
      </c>
      <c r="E370" s="2"/>
    </row>
    <row r="371" spans="1:5" ht="15.75" customHeight="1">
      <c r="A371" s="2" t="s">
        <v>779</v>
      </c>
      <c r="B371" s="2" t="s">
        <v>76</v>
      </c>
      <c r="C371" s="2" t="s">
        <v>780</v>
      </c>
      <c r="D371" s="2" t="s">
        <v>78</v>
      </c>
      <c r="E371" s="2"/>
    </row>
    <row r="372" spans="1:5" ht="15.75" customHeight="1">
      <c r="A372" s="2" t="s">
        <v>781</v>
      </c>
      <c r="B372" s="2" t="s">
        <v>61</v>
      </c>
      <c r="C372" s="2" t="s">
        <v>782</v>
      </c>
      <c r="D372" s="2" t="s">
        <v>78</v>
      </c>
      <c r="E372" s="2"/>
    </row>
    <row r="373" spans="1:5" ht="15.75" customHeight="1">
      <c r="A373" s="2" t="s">
        <v>783</v>
      </c>
      <c r="B373" s="2" t="s">
        <v>61</v>
      </c>
      <c r="C373" s="2" t="s">
        <v>784</v>
      </c>
      <c r="D373" s="2" t="s">
        <v>59</v>
      </c>
      <c r="E373" s="2" t="s">
        <v>52</v>
      </c>
    </row>
    <row r="374" spans="1:5" ht="15.75" customHeight="1">
      <c r="A374" s="2" t="s">
        <v>785</v>
      </c>
      <c r="B374" s="2" t="s">
        <v>76</v>
      </c>
      <c r="C374" s="2" t="s">
        <v>786</v>
      </c>
      <c r="D374" s="2" t="s">
        <v>59</v>
      </c>
      <c r="E374" s="2" t="s">
        <v>52</v>
      </c>
    </row>
    <row r="375" spans="1:5" ht="15.75" customHeight="1">
      <c r="A375" s="2" t="s">
        <v>787</v>
      </c>
      <c r="B375" s="2" t="s">
        <v>76</v>
      </c>
      <c r="C375" s="2" t="s">
        <v>788</v>
      </c>
      <c r="D375" s="2" t="s">
        <v>78</v>
      </c>
      <c r="E375" s="2"/>
    </row>
    <row r="376" spans="1:5" ht="15.75" customHeight="1">
      <c r="A376" s="2" t="s">
        <v>789</v>
      </c>
      <c r="B376" s="2" t="s">
        <v>61</v>
      </c>
      <c r="C376" s="2" t="s">
        <v>790</v>
      </c>
      <c r="D376" s="2" t="s">
        <v>243</v>
      </c>
      <c r="E376" s="2"/>
    </row>
    <row r="377" spans="1:5" ht="15.75" customHeight="1">
      <c r="A377" s="2" t="s">
        <v>791</v>
      </c>
      <c r="B377" s="2" t="s">
        <v>61</v>
      </c>
      <c r="C377" s="2" t="s">
        <v>792</v>
      </c>
      <c r="D377" s="2" t="s">
        <v>59</v>
      </c>
      <c r="E377" s="2" t="s">
        <v>52</v>
      </c>
    </row>
    <row r="378" spans="1:5" ht="15.75" customHeight="1">
      <c r="A378" s="2" t="s">
        <v>793</v>
      </c>
      <c r="B378" s="2" t="s">
        <v>76</v>
      </c>
      <c r="C378" s="2" t="s">
        <v>794</v>
      </c>
      <c r="D378" s="2" t="s">
        <v>59</v>
      </c>
      <c r="E378" s="2" t="s">
        <v>52</v>
      </c>
    </row>
    <row r="379" spans="1:5" ht="15.75" customHeight="1">
      <c r="A379" s="2" t="s">
        <v>795</v>
      </c>
      <c r="B379" s="2" t="s">
        <v>76</v>
      </c>
      <c r="C379" s="2" t="s">
        <v>796</v>
      </c>
      <c r="D379" s="2" t="s">
        <v>78</v>
      </c>
      <c r="E379" s="2"/>
    </row>
    <row r="380" spans="1:5" ht="15.75" customHeight="1">
      <c r="A380" s="2" t="s">
        <v>797</v>
      </c>
      <c r="B380" s="2" t="s">
        <v>67</v>
      </c>
      <c r="C380" s="2" t="s">
        <v>798</v>
      </c>
      <c r="D380" s="2" t="s">
        <v>78</v>
      </c>
      <c r="E380" s="2"/>
    </row>
    <row r="381" spans="1:5" ht="15.75" customHeight="1">
      <c r="A381" s="2" t="s">
        <v>799</v>
      </c>
      <c r="B381" s="2" t="s">
        <v>61</v>
      </c>
      <c r="C381" s="2" t="s">
        <v>800</v>
      </c>
      <c r="D381" s="2" t="s">
        <v>78</v>
      </c>
      <c r="E381" s="2"/>
    </row>
    <row r="382" spans="1:5" ht="15.75" customHeight="1">
      <c r="A382" s="2" t="s">
        <v>801</v>
      </c>
      <c r="B382" s="2" t="s">
        <v>76</v>
      </c>
      <c r="C382" s="2" t="s">
        <v>802</v>
      </c>
      <c r="D382" s="2" t="s">
        <v>59</v>
      </c>
      <c r="E382" s="2" t="s">
        <v>52</v>
      </c>
    </row>
    <row r="383" spans="1:5" ht="15.75" customHeight="1">
      <c r="A383" s="2" t="s">
        <v>803</v>
      </c>
      <c r="B383" s="2" t="s">
        <v>84</v>
      </c>
      <c r="C383" s="2" t="s">
        <v>804</v>
      </c>
      <c r="D383" s="2" t="s">
        <v>243</v>
      </c>
      <c r="E383" s="2"/>
    </row>
    <row r="384" spans="1:5" ht="15.75" customHeight="1">
      <c r="A384" s="2" t="s">
        <v>805</v>
      </c>
      <c r="B384" s="2" t="s">
        <v>76</v>
      </c>
      <c r="C384" s="2" t="s">
        <v>806</v>
      </c>
      <c r="D384" s="2" t="s">
        <v>59</v>
      </c>
      <c r="E384" s="2" t="s">
        <v>52</v>
      </c>
    </row>
    <row r="385" spans="1:5" ht="15.75" customHeight="1">
      <c r="A385" s="2" t="s">
        <v>807</v>
      </c>
      <c r="B385" s="2" t="s">
        <v>67</v>
      </c>
      <c r="C385" s="2" t="s">
        <v>808</v>
      </c>
      <c r="D385" s="2" t="s">
        <v>243</v>
      </c>
      <c r="E385" s="2"/>
    </row>
    <row r="386" spans="1:5" ht="15.75" customHeight="1">
      <c r="A386" s="2" t="s">
        <v>809</v>
      </c>
      <c r="B386" s="2" t="s">
        <v>76</v>
      </c>
      <c r="C386" s="2" t="s">
        <v>810</v>
      </c>
      <c r="D386" s="2" t="s">
        <v>78</v>
      </c>
      <c r="E386" s="2"/>
    </row>
    <row r="387" spans="1:5" ht="15.75" customHeight="1">
      <c r="A387" s="2" t="s">
        <v>811</v>
      </c>
      <c r="B387" s="2" t="s">
        <v>76</v>
      </c>
      <c r="C387" s="2" t="s">
        <v>812</v>
      </c>
      <c r="D387" s="2" t="s">
        <v>78</v>
      </c>
      <c r="E387" s="2"/>
    </row>
    <row r="388" spans="1:5" ht="15.75" customHeight="1">
      <c r="A388" s="2" t="s">
        <v>813</v>
      </c>
      <c r="B388" s="2" t="s">
        <v>61</v>
      </c>
      <c r="C388" s="2" t="s">
        <v>814</v>
      </c>
      <c r="D388" s="2" t="s">
        <v>78</v>
      </c>
      <c r="E388" s="2"/>
    </row>
    <row r="389" spans="1:5" ht="15.75" customHeight="1">
      <c r="A389" s="2" t="s">
        <v>815</v>
      </c>
      <c r="B389" s="2" t="s">
        <v>67</v>
      </c>
      <c r="C389" s="2" t="s">
        <v>816</v>
      </c>
      <c r="D389" s="2" t="s">
        <v>59</v>
      </c>
      <c r="E389" s="2" t="s">
        <v>52</v>
      </c>
    </row>
    <row r="390" spans="1:5" ht="15.75" customHeight="1">
      <c r="A390" s="2" t="s">
        <v>817</v>
      </c>
      <c r="B390" s="2" t="s">
        <v>76</v>
      </c>
      <c r="C390" s="2" t="s">
        <v>818</v>
      </c>
      <c r="D390" s="2" t="s">
        <v>78</v>
      </c>
      <c r="E390" s="2"/>
    </row>
    <row r="391" spans="1:5" ht="15.75" customHeight="1">
      <c r="A391" s="2" t="s">
        <v>819</v>
      </c>
      <c r="B391" s="2" t="s">
        <v>76</v>
      </c>
      <c r="C391" s="2" t="s">
        <v>820</v>
      </c>
      <c r="D391" s="5"/>
      <c r="E391" s="5"/>
    </row>
    <row r="392" spans="1:5" ht="15.75" customHeight="1">
      <c r="A392" s="2" t="s">
        <v>821</v>
      </c>
      <c r="B392" s="2" t="s">
        <v>76</v>
      </c>
      <c r="C392" s="2" t="s">
        <v>822</v>
      </c>
      <c r="D392" s="2" t="s">
        <v>78</v>
      </c>
      <c r="E392" s="2"/>
    </row>
    <row r="393" spans="1:5" ht="15.75" customHeight="1">
      <c r="A393" s="2" t="s">
        <v>823</v>
      </c>
      <c r="B393" s="2" t="s">
        <v>61</v>
      </c>
      <c r="C393" s="2" t="s">
        <v>824</v>
      </c>
      <c r="D393" s="2" t="s">
        <v>78</v>
      </c>
      <c r="E393" s="2"/>
    </row>
    <row r="394" spans="1:5" ht="15.75" customHeight="1">
      <c r="A394" s="2" t="s">
        <v>825</v>
      </c>
      <c r="B394" s="2" t="s">
        <v>76</v>
      </c>
      <c r="C394" s="2" t="s">
        <v>826</v>
      </c>
      <c r="D394" s="2" t="s">
        <v>59</v>
      </c>
      <c r="E394" s="2" t="s">
        <v>52</v>
      </c>
    </row>
    <row r="395" spans="1:5" ht="15.75" customHeight="1">
      <c r="A395" s="2" t="s">
        <v>827</v>
      </c>
      <c r="B395" s="2" t="s">
        <v>76</v>
      </c>
      <c r="C395" s="2" t="s">
        <v>828</v>
      </c>
      <c r="D395" s="2" t="s">
        <v>78</v>
      </c>
      <c r="E395" s="2"/>
    </row>
    <row r="396" spans="1:5" ht="15.75" customHeight="1">
      <c r="A396" s="2" t="s">
        <v>829</v>
      </c>
      <c r="B396" s="2" t="s">
        <v>76</v>
      </c>
      <c r="C396" s="2" t="s">
        <v>830</v>
      </c>
      <c r="D396" s="2" t="s">
        <v>78</v>
      </c>
      <c r="E396" s="2"/>
    </row>
    <row r="397" spans="1:5" ht="15.75" customHeight="1">
      <c r="A397" s="2" t="s">
        <v>831</v>
      </c>
      <c r="B397" s="2" t="s">
        <v>61</v>
      </c>
      <c r="C397" s="2" t="s">
        <v>832</v>
      </c>
      <c r="D397" s="2" t="s">
        <v>78</v>
      </c>
      <c r="E397" s="2"/>
    </row>
    <row r="398" spans="1:5" ht="15.75" customHeight="1">
      <c r="A398" s="2" t="s">
        <v>833</v>
      </c>
      <c r="B398" s="2" t="s">
        <v>76</v>
      </c>
      <c r="C398" s="2" t="s">
        <v>834</v>
      </c>
      <c r="D398" s="2" t="s">
        <v>59</v>
      </c>
      <c r="E398" s="2" t="s">
        <v>52</v>
      </c>
    </row>
    <row r="399" spans="1:5" ht="15.75" customHeight="1">
      <c r="A399" s="2" t="s">
        <v>835</v>
      </c>
      <c r="B399" s="2" t="s">
        <v>84</v>
      </c>
      <c r="C399" s="2" t="s">
        <v>836</v>
      </c>
      <c r="D399" s="2" t="s">
        <v>78</v>
      </c>
      <c r="E399" s="2"/>
    </row>
    <row r="400" spans="1:5" ht="15.75" customHeight="1">
      <c r="A400" s="2" t="s">
        <v>837</v>
      </c>
      <c r="B400" s="2" t="s">
        <v>76</v>
      </c>
      <c r="C400" s="2" t="s">
        <v>838</v>
      </c>
      <c r="D400" s="2" t="s">
        <v>59</v>
      </c>
      <c r="E400" s="2" t="s">
        <v>52</v>
      </c>
    </row>
    <row r="401" spans="1:5" ht="15.75" customHeight="1">
      <c r="A401" s="2" t="s">
        <v>839</v>
      </c>
      <c r="B401" s="2" t="s">
        <v>76</v>
      </c>
      <c r="C401" s="2" t="s">
        <v>840</v>
      </c>
      <c r="D401" s="2" t="s">
        <v>78</v>
      </c>
      <c r="E401" s="2"/>
    </row>
    <row r="402" spans="1:5" ht="15.75" customHeight="1">
      <c r="A402" s="2" t="s">
        <v>841</v>
      </c>
      <c r="B402" s="2" t="s">
        <v>155</v>
      </c>
      <c r="C402" s="2" t="s">
        <v>842</v>
      </c>
      <c r="D402" s="2" t="s">
        <v>78</v>
      </c>
      <c r="E402" s="2"/>
    </row>
    <row r="403" spans="1:5" ht="15.75" customHeight="1">
      <c r="A403" s="2" t="s">
        <v>843</v>
      </c>
      <c r="B403" s="2" t="s">
        <v>67</v>
      </c>
      <c r="C403" s="2" t="s">
        <v>844</v>
      </c>
      <c r="D403" s="2" t="s">
        <v>78</v>
      </c>
      <c r="E403" s="2"/>
    </row>
    <row r="404" spans="1:5" ht="15.75" customHeight="1">
      <c r="A404" s="2" t="s">
        <v>845</v>
      </c>
      <c r="B404" s="2" t="s">
        <v>76</v>
      </c>
      <c r="C404" s="2" t="s">
        <v>846</v>
      </c>
      <c r="D404" s="2" t="s">
        <v>78</v>
      </c>
      <c r="E404" s="2"/>
    </row>
    <row r="405" spans="1:5" ht="15.75" customHeight="1">
      <c r="A405" s="2" t="s">
        <v>847</v>
      </c>
      <c r="B405" s="2" t="s">
        <v>76</v>
      </c>
      <c r="C405" s="2" t="s">
        <v>848</v>
      </c>
      <c r="D405" s="2" t="s">
        <v>78</v>
      </c>
      <c r="E405" s="2"/>
    </row>
    <row r="406" spans="1:5" ht="15.75" customHeight="1">
      <c r="A406" s="2" t="s">
        <v>849</v>
      </c>
      <c r="B406" s="2" t="s">
        <v>76</v>
      </c>
      <c r="C406" s="2" t="s">
        <v>850</v>
      </c>
      <c r="D406" s="2" t="s">
        <v>78</v>
      </c>
      <c r="E406" s="2"/>
    </row>
    <row r="407" spans="1:5" ht="15.75" customHeight="1">
      <c r="A407" s="2" t="s">
        <v>851</v>
      </c>
      <c r="B407" s="2" t="s">
        <v>76</v>
      </c>
      <c r="C407" s="2" t="s">
        <v>852</v>
      </c>
      <c r="D407" s="2" t="s">
        <v>78</v>
      </c>
      <c r="E407" s="2"/>
    </row>
    <row r="408" spans="1:5" ht="15.75" customHeight="1">
      <c r="A408" s="2" t="s">
        <v>853</v>
      </c>
      <c r="B408" s="2" t="s">
        <v>76</v>
      </c>
      <c r="C408" s="2" t="s">
        <v>854</v>
      </c>
      <c r="D408" s="2" t="s">
        <v>78</v>
      </c>
      <c r="E408" s="2"/>
    </row>
    <row r="409" spans="1:5" ht="15.75" customHeight="1">
      <c r="A409" s="2" t="s">
        <v>855</v>
      </c>
      <c r="B409" s="2" t="s">
        <v>67</v>
      </c>
      <c r="C409" s="2" t="s">
        <v>856</v>
      </c>
      <c r="D409" s="2" t="s">
        <v>78</v>
      </c>
      <c r="E409" s="2"/>
    </row>
    <row r="410" spans="1:5" ht="15.75" customHeight="1">
      <c r="A410" s="2" t="s">
        <v>857</v>
      </c>
      <c r="B410" s="2" t="s">
        <v>76</v>
      </c>
      <c r="C410" s="2" t="s">
        <v>858</v>
      </c>
      <c r="D410" s="2" t="s">
        <v>78</v>
      </c>
      <c r="E410" s="2"/>
    </row>
    <row r="411" spans="1:5" ht="15.75" customHeight="1">
      <c r="A411" s="2" t="s">
        <v>859</v>
      </c>
      <c r="B411" s="2" t="s">
        <v>76</v>
      </c>
      <c r="C411" s="2" t="s">
        <v>860</v>
      </c>
      <c r="D411" s="2" t="s">
        <v>243</v>
      </c>
      <c r="E411" s="2"/>
    </row>
    <row r="412" spans="1:5" ht="15.75" customHeight="1">
      <c r="A412" s="2" t="s">
        <v>861</v>
      </c>
      <c r="B412" s="2" t="s">
        <v>76</v>
      </c>
      <c r="C412" s="2" t="s">
        <v>862</v>
      </c>
      <c r="D412" s="2" t="s">
        <v>78</v>
      </c>
      <c r="E412" s="2"/>
    </row>
    <row r="413" spans="1:5" ht="15.75" customHeight="1">
      <c r="A413" s="2" t="s">
        <v>863</v>
      </c>
      <c r="B413" s="2" t="s">
        <v>76</v>
      </c>
      <c r="C413" s="2" t="s">
        <v>864</v>
      </c>
      <c r="D413" s="2" t="s">
        <v>78</v>
      </c>
      <c r="E413" s="2"/>
    </row>
    <row r="414" spans="1:5" ht="15.75" customHeight="1">
      <c r="A414" s="2" t="s">
        <v>865</v>
      </c>
      <c r="B414" s="2" t="s">
        <v>76</v>
      </c>
      <c r="C414" s="2" t="s">
        <v>866</v>
      </c>
      <c r="D414" s="2" t="s">
        <v>78</v>
      </c>
      <c r="E414" s="2"/>
    </row>
    <row r="415" spans="1:5" ht="15.75" customHeight="1">
      <c r="A415" s="2" t="s">
        <v>867</v>
      </c>
      <c r="B415" s="2" t="s">
        <v>67</v>
      </c>
      <c r="C415" s="2" t="s">
        <v>868</v>
      </c>
      <c r="D415" s="2" t="s">
        <v>78</v>
      </c>
      <c r="E415" s="2"/>
    </row>
    <row r="416" spans="1:5" ht="15.75" customHeight="1">
      <c r="A416" s="2" t="s">
        <v>869</v>
      </c>
      <c r="B416" s="2" t="s">
        <v>76</v>
      </c>
      <c r="C416" s="2" t="s">
        <v>870</v>
      </c>
      <c r="D416" s="2" t="s">
        <v>78</v>
      </c>
      <c r="E416" s="2"/>
    </row>
    <row r="417" spans="1:5" ht="15.75" customHeight="1">
      <c r="A417" s="2" t="s">
        <v>871</v>
      </c>
      <c r="B417" s="2" t="s">
        <v>76</v>
      </c>
      <c r="C417" s="2" t="s">
        <v>872</v>
      </c>
      <c r="D417" s="2" t="s">
        <v>78</v>
      </c>
      <c r="E417" s="2"/>
    </row>
    <row r="418" spans="1:5" ht="15.75" customHeight="1">
      <c r="A418" s="2" t="s">
        <v>873</v>
      </c>
      <c r="B418" s="2" t="s">
        <v>61</v>
      </c>
      <c r="C418" s="2" t="s">
        <v>874</v>
      </c>
      <c r="D418" s="2" t="s">
        <v>78</v>
      </c>
      <c r="E418" s="2"/>
    </row>
    <row r="419" spans="1:5" ht="15.75" customHeight="1">
      <c r="A419" s="2" t="s">
        <v>875</v>
      </c>
      <c r="B419" s="2" t="s">
        <v>76</v>
      </c>
      <c r="C419" s="2" t="s">
        <v>876</v>
      </c>
      <c r="D419" s="2" t="s">
        <v>59</v>
      </c>
      <c r="E419" s="2" t="s">
        <v>52</v>
      </c>
    </row>
    <row r="420" spans="1:5" ht="15.75" customHeight="1">
      <c r="A420" s="2" t="s">
        <v>877</v>
      </c>
      <c r="B420" s="2" t="s">
        <v>61</v>
      </c>
      <c r="C420" s="2" t="s">
        <v>878</v>
      </c>
      <c r="D420" s="2" t="s">
        <v>78</v>
      </c>
      <c r="E420" s="2"/>
    </row>
    <row r="421" spans="1:5" ht="15.75" customHeight="1">
      <c r="A421" s="2" t="s">
        <v>879</v>
      </c>
      <c r="B421" s="2" t="s">
        <v>61</v>
      </c>
      <c r="C421" s="2" t="s">
        <v>880</v>
      </c>
      <c r="D421" s="2" t="s">
        <v>59</v>
      </c>
      <c r="E421" s="2" t="s">
        <v>52</v>
      </c>
    </row>
    <row r="422" spans="1:5" ht="15.75" customHeight="1">
      <c r="A422" s="2" t="s">
        <v>881</v>
      </c>
      <c r="B422" s="2" t="s">
        <v>76</v>
      </c>
      <c r="C422" s="2" t="s">
        <v>882</v>
      </c>
      <c r="D422" s="2" t="s">
        <v>59</v>
      </c>
      <c r="E422" s="2" t="s">
        <v>52</v>
      </c>
    </row>
    <row r="423" spans="1:5" ht="15.75" customHeight="1">
      <c r="A423" s="2" t="s">
        <v>883</v>
      </c>
      <c r="B423" s="2" t="s">
        <v>76</v>
      </c>
      <c r="C423" s="2" t="s">
        <v>884</v>
      </c>
      <c r="D423" s="2" t="s">
        <v>78</v>
      </c>
      <c r="E423" s="2"/>
    </row>
    <row r="424" spans="1:5" ht="15.75" customHeight="1">
      <c r="A424" s="2" t="s">
        <v>885</v>
      </c>
      <c r="B424" s="2" t="s">
        <v>76</v>
      </c>
      <c r="C424" s="2" t="s">
        <v>886</v>
      </c>
      <c r="D424" s="2" t="s">
        <v>78</v>
      </c>
      <c r="E424" s="2"/>
    </row>
    <row r="425" spans="1:5" ht="15.75" customHeight="1">
      <c r="A425" s="2" t="s">
        <v>887</v>
      </c>
      <c r="B425" s="2" t="s">
        <v>61</v>
      </c>
      <c r="C425" s="2" t="s">
        <v>888</v>
      </c>
      <c r="D425" s="2" t="s">
        <v>78</v>
      </c>
      <c r="E425" s="2"/>
    </row>
    <row r="426" spans="1:5" ht="15.75" customHeight="1">
      <c r="A426" s="2" t="s">
        <v>889</v>
      </c>
      <c r="B426" s="2" t="s">
        <v>76</v>
      </c>
      <c r="C426" s="2" t="s">
        <v>890</v>
      </c>
      <c r="D426" s="2" t="s">
        <v>59</v>
      </c>
      <c r="E426" s="2" t="s">
        <v>52</v>
      </c>
    </row>
    <row r="427" spans="1:5" ht="15.75" customHeight="1">
      <c r="A427" s="2" t="s">
        <v>891</v>
      </c>
      <c r="B427" s="2" t="s">
        <v>76</v>
      </c>
      <c r="C427" s="2" t="s">
        <v>892</v>
      </c>
      <c r="D427" s="2" t="s">
        <v>78</v>
      </c>
      <c r="E427" s="2"/>
    </row>
    <row r="428" spans="1:5" ht="15.75" customHeight="1">
      <c r="A428" s="2" t="s">
        <v>893</v>
      </c>
      <c r="B428" s="2" t="s">
        <v>67</v>
      </c>
      <c r="C428" s="2" t="s">
        <v>894</v>
      </c>
      <c r="D428" s="2" t="s">
        <v>78</v>
      </c>
      <c r="E428" s="2"/>
    </row>
    <row r="429" spans="1:5" ht="15.75" customHeight="1">
      <c r="A429" s="2" t="s">
        <v>895</v>
      </c>
      <c r="B429" s="2" t="s">
        <v>76</v>
      </c>
      <c r="C429" s="2" t="s">
        <v>896</v>
      </c>
      <c r="D429" s="2" t="s">
        <v>78</v>
      </c>
      <c r="E429" s="2"/>
    </row>
    <row r="430" spans="1:5" ht="15.75" customHeight="1">
      <c r="A430" s="2" t="s">
        <v>897</v>
      </c>
      <c r="B430" s="2" t="s">
        <v>76</v>
      </c>
      <c r="C430" s="2" t="s">
        <v>898</v>
      </c>
      <c r="D430" s="2" t="s">
        <v>78</v>
      </c>
      <c r="E430" s="2"/>
    </row>
    <row r="431" spans="1:5" ht="15.75" customHeight="1">
      <c r="A431" s="2" t="s">
        <v>899</v>
      </c>
      <c r="B431" s="2" t="s">
        <v>76</v>
      </c>
      <c r="C431" s="2" t="s">
        <v>900</v>
      </c>
      <c r="D431" s="2" t="s">
        <v>78</v>
      </c>
      <c r="E431" s="2"/>
    </row>
    <row r="432" spans="1:5" ht="15.75" customHeight="1">
      <c r="A432" s="2" t="s">
        <v>901</v>
      </c>
      <c r="B432" s="2" t="s">
        <v>76</v>
      </c>
      <c r="C432" s="2" t="s">
        <v>902</v>
      </c>
      <c r="D432" s="2" t="s">
        <v>78</v>
      </c>
      <c r="E432" s="2"/>
    </row>
    <row r="433" spans="1:5" ht="15.75" customHeight="1">
      <c r="A433" s="2" t="s">
        <v>903</v>
      </c>
      <c r="B433" s="2" t="s">
        <v>76</v>
      </c>
      <c r="C433" s="2" t="s">
        <v>904</v>
      </c>
      <c r="D433" s="2" t="s">
        <v>78</v>
      </c>
      <c r="E433" s="2"/>
    </row>
    <row r="434" spans="1:5" ht="15.75" customHeight="1">
      <c r="A434" s="2" t="s">
        <v>905</v>
      </c>
      <c r="B434" s="2" t="s">
        <v>76</v>
      </c>
      <c r="C434" s="2" t="s">
        <v>906</v>
      </c>
      <c r="D434" s="2" t="s">
        <v>78</v>
      </c>
      <c r="E434" s="2"/>
    </row>
    <row r="435" spans="1:5" ht="15.75" customHeight="1">
      <c r="A435" s="2" t="s">
        <v>907</v>
      </c>
      <c r="B435" s="2" t="s">
        <v>76</v>
      </c>
      <c r="C435" s="2" t="s">
        <v>908</v>
      </c>
      <c r="D435" s="2" t="s">
        <v>78</v>
      </c>
      <c r="E435" s="2"/>
    </row>
    <row r="436" spans="1:5" ht="15.75" customHeight="1">
      <c r="A436" s="2" t="s">
        <v>909</v>
      </c>
      <c r="B436" s="2" t="s">
        <v>76</v>
      </c>
      <c r="C436" s="2" t="s">
        <v>910</v>
      </c>
      <c r="D436" s="2" t="s">
        <v>78</v>
      </c>
      <c r="E436" s="2"/>
    </row>
    <row r="437" spans="1:5" ht="15.75" customHeight="1">
      <c r="A437" s="2" t="s">
        <v>911</v>
      </c>
      <c r="B437" s="2" t="s">
        <v>76</v>
      </c>
      <c r="C437" s="2" t="s">
        <v>912</v>
      </c>
      <c r="D437" s="2" t="s">
        <v>78</v>
      </c>
      <c r="E437" s="2"/>
    </row>
    <row r="438" spans="1:5" ht="15.75" customHeight="1">
      <c r="A438" s="2" t="s">
        <v>913</v>
      </c>
      <c r="B438" s="2" t="s">
        <v>76</v>
      </c>
      <c r="C438" s="2" t="s">
        <v>914</v>
      </c>
      <c r="D438" s="2" t="s">
        <v>78</v>
      </c>
      <c r="E438" s="2"/>
    </row>
    <row r="439" spans="1:5" ht="15.75" customHeight="1">
      <c r="A439" s="2" t="s">
        <v>915</v>
      </c>
      <c r="B439" s="2" t="s">
        <v>76</v>
      </c>
      <c r="C439" s="2" t="s">
        <v>916</v>
      </c>
      <c r="D439" s="2" t="s">
        <v>78</v>
      </c>
      <c r="E439" s="2"/>
    </row>
    <row r="440" spans="1:5" ht="15.75" customHeight="1">
      <c r="A440" s="2" t="s">
        <v>917</v>
      </c>
      <c r="B440" s="2" t="s">
        <v>76</v>
      </c>
      <c r="C440" s="2" t="s">
        <v>918</v>
      </c>
      <c r="D440" s="2" t="s">
        <v>78</v>
      </c>
      <c r="E440" s="2"/>
    </row>
    <row r="441" spans="1:5" ht="15.75" customHeight="1">
      <c r="A441" s="2" t="s">
        <v>919</v>
      </c>
      <c r="B441" s="2" t="s">
        <v>61</v>
      </c>
      <c r="C441" s="2" t="s">
        <v>920</v>
      </c>
      <c r="D441" s="2" t="s">
        <v>78</v>
      </c>
      <c r="E441" s="2"/>
    </row>
    <row r="442" spans="1:5" ht="15.75" customHeight="1">
      <c r="A442" s="2" t="s">
        <v>921</v>
      </c>
      <c r="B442" s="2" t="s">
        <v>76</v>
      </c>
      <c r="C442" s="2" t="s">
        <v>922</v>
      </c>
      <c r="D442" s="2" t="s">
        <v>59</v>
      </c>
      <c r="E442" s="2" t="s">
        <v>52</v>
      </c>
    </row>
    <row r="443" spans="1:5" ht="15.75" customHeight="1">
      <c r="A443" s="2" t="s">
        <v>923</v>
      </c>
      <c r="B443" s="2" t="s">
        <v>76</v>
      </c>
      <c r="C443" s="2" t="s">
        <v>924</v>
      </c>
      <c r="D443" s="2" t="s">
        <v>78</v>
      </c>
      <c r="E443" s="2"/>
    </row>
    <row r="444" spans="1:5" ht="15.75" customHeight="1">
      <c r="A444" s="2" t="s">
        <v>925</v>
      </c>
      <c r="B444" s="2" t="s">
        <v>76</v>
      </c>
      <c r="C444" s="2" t="s">
        <v>926</v>
      </c>
      <c r="D444" s="2" t="s">
        <v>78</v>
      </c>
      <c r="E444" s="2"/>
    </row>
    <row r="445" spans="1:5" ht="15.75" customHeight="1">
      <c r="A445" s="2" t="s">
        <v>927</v>
      </c>
      <c r="B445" s="2" t="s">
        <v>76</v>
      </c>
      <c r="C445" s="2" t="s">
        <v>928</v>
      </c>
      <c r="D445" s="2" t="s">
        <v>78</v>
      </c>
      <c r="E445" s="2"/>
    </row>
    <row r="446" spans="1:5" ht="15.75" customHeight="1">
      <c r="A446" s="2" t="s">
        <v>929</v>
      </c>
      <c r="B446" s="2" t="s">
        <v>61</v>
      </c>
      <c r="C446" s="2" t="s">
        <v>930</v>
      </c>
      <c r="D446" s="2" t="s">
        <v>78</v>
      </c>
      <c r="E446" s="2"/>
    </row>
    <row r="447" spans="1:5" ht="15.75" customHeight="1">
      <c r="A447" s="2" t="s">
        <v>931</v>
      </c>
      <c r="B447" s="2" t="s">
        <v>76</v>
      </c>
      <c r="C447" s="2" t="s">
        <v>932</v>
      </c>
      <c r="D447" s="2" t="s">
        <v>59</v>
      </c>
      <c r="E447" s="2" t="s">
        <v>52</v>
      </c>
    </row>
    <row r="448" spans="1:5" ht="15.75" customHeight="1">
      <c r="A448" s="2" t="s">
        <v>933</v>
      </c>
      <c r="B448" s="2" t="s">
        <v>61</v>
      </c>
      <c r="C448" s="2" t="s">
        <v>934</v>
      </c>
      <c r="D448" s="2" t="s">
        <v>78</v>
      </c>
      <c r="E448" s="2"/>
    </row>
    <row r="449" spans="1:5" ht="15.75" customHeight="1">
      <c r="A449" s="2" t="s">
        <v>935</v>
      </c>
      <c r="B449" s="2" t="s">
        <v>67</v>
      </c>
      <c r="C449" s="2" t="s">
        <v>936</v>
      </c>
      <c r="D449" s="2" t="s">
        <v>59</v>
      </c>
      <c r="E449" s="2" t="s">
        <v>52</v>
      </c>
    </row>
    <row r="450" spans="1:5" ht="15.75" customHeight="1">
      <c r="A450" s="2" t="s">
        <v>937</v>
      </c>
      <c r="B450" s="2" t="s">
        <v>76</v>
      </c>
      <c r="C450" s="2" t="s">
        <v>938</v>
      </c>
      <c r="D450" s="2" t="s">
        <v>78</v>
      </c>
      <c r="E450" s="2"/>
    </row>
    <row r="451" spans="1:5" ht="15.75" customHeight="1">
      <c r="A451" s="2" t="s">
        <v>939</v>
      </c>
      <c r="B451" s="2" t="s">
        <v>76</v>
      </c>
      <c r="C451" s="2" t="s">
        <v>940</v>
      </c>
      <c r="D451" s="2" t="s">
        <v>78</v>
      </c>
      <c r="E451" s="2"/>
    </row>
    <row r="452" spans="1:5" ht="15.75" customHeight="1">
      <c r="A452" s="2" t="s">
        <v>941</v>
      </c>
      <c r="B452" s="2" t="s">
        <v>76</v>
      </c>
      <c r="C452" s="2" t="s">
        <v>942</v>
      </c>
      <c r="D452" s="2" t="s">
        <v>78</v>
      </c>
      <c r="E452" s="2"/>
    </row>
    <row r="453" spans="1:5" ht="15.75" customHeight="1">
      <c r="A453" s="2" t="s">
        <v>943</v>
      </c>
      <c r="B453" s="2" t="s">
        <v>76</v>
      </c>
      <c r="C453" s="2" t="s">
        <v>944</v>
      </c>
      <c r="D453" s="2" t="s">
        <v>78</v>
      </c>
      <c r="E453" s="2"/>
    </row>
    <row r="454" spans="1:5" ht="15.75" customHeight="1">
      <c r="A454" s="2" t="s">
        <v>945</v>
      </c>
      <c r="B454" s="2" t="s">
        <v>76</v>
      </c>
      <c r="C454" s="2" t="s">
        <v>946</v>
      </c>
      <c r="D454" s="2" t="s">
        <v>243</v>
      </c>
      <c r="E454" s="2"/>
    </row>
    <row r="455" spans="1:5" ht="15.75" customHeight="1">
      <c r="A455" s="2" t="s">
        <v>947</v>
      </c>
      <c r="B455" s="2" t="s">
        <v>67</v>
      </c>
      <c r="C455" s="2" t="s">
        <v>948</v>
      </c>
      <c r="D455" s="2" t="s">
        <v>78</v>
      </c>
      <c r="E455" s="2"/>
    </row>
    <row r="456" spans="1:5" ht="15.75" customHeight="1">
      <c r="A456" s="2" t="s">
        <v>949</v>
      </c>
      <c r="B456" s="2" t="s">
        <v>76</v>
      </c>
      <c r="C456" s="2" t="s">
        <v>950</v>
      </c>
      <c r="D456" s="2" t="s">
        <v>78</v>
      </c>
      <c r="E456" s="2"/>
    </row>
    <row r="457" spans="1:5" ht="15.75" customHeight="1">
      <c r="A457" s="2" t="s">
        <v>951</v>
      </c>
      <c r="B457" s="2" t="s">
        <v>76</v>
      </c>
      <c r="C457" s="2" t="s">
        <v>952</v>
      </c>
      <c r="D457" s="2" t="s">
        <v>78</v>
      </c>
      <c r="E457" s="2"/>
    </row>
    <row r="458" spans="1:5" ht="15.75" customHeight="1">
      <c r="A458" s="2" t="s">
        <v>953</v>
      </c>
      <c r="B458" s="2" t="s">
        <v>76</v>
      </c>
      <c r="C458" s="2" t="s">
        <v>954</v>
      </c>
      <c r="D458" s="2" t="s">
        <v>78</v>
      </c>
      <c r="E458" s="2"/>
    </row>
    <row r="459" spans="1:5" ht="15.75" customHeight="1">
      <c r="A459" s="2" t="s">
        <v>955</v>
      </c>
      <c r="B459" s="2" t="s">
        <v>76</v>
      </c>
      <c r="C459" s="2" t="s">
        <v>956</v>
      </c>
      <c r="D459" s="2" t="s">
        <v>78</v>
      </c>
      <c r="E459" s="2"/>
    </row>
    <row r="460" spans="1:5" ht="15.75" customHeight="1">
      <c r="A460" s="2" t="s">
        <v>957</v>
      </c>
      <c r="B460" s="2" t="s">
        <v>76</v>
      </c>
      <c r="C460" s="2" t="s">
        <v>958</v>
      </c>
      <c r="D460" s="2" t="s">
        <v>78</v>
      </c>
      <c r="E460" s="2"/>
    </row>
    <row r="461" spans="1:5" ht="15.75" customHeight="1">
      <c r="A461" s="2" t="s">
        <v>959</v>
      </c>
      <c r="B461" s="2" t="s">
        <v>76</v>
      </c>
      <c r="C461" s="2" t="s">
        <v>960</v>
      </c>
      <c r="D461" s="2" t="s">
        <v>78</v>
      </c>
      <c r="E461" s="2"/>
    </row>
    <row r="462" spans="1:5" ht="15.75" customHeight="1">
      <c r="A462" s="2" t="s">
        <v>961</v>
      </c>
      <c r="B462" s="2" t="s">
        <v>76</v>
      </c>
      <c r="C462" s="2" t="s">
        <v>962</v>
      </c>
      <c r="D462" s="2" t="s">
        <v>243</v>
      </c>
      <c r="E462" s="2"/>
    </row>
    <row r="463" spans="1:5" ht="15.75" customHeight="1">
      <c r="A463" s="2" t="s">
        <v>963</v>
      </c>
      <c r="B463" s="2" t="s">
        <v>76</v>
      </c>
      <c r="C463" s="2" t="s">
        <v>964</v>
      </c>
      <c r="D463" s="2" t="s">
        <v>78</v>
      </c>
      <c r="E463" s="2"/>
    </row>
    <row r="464" spans="1:5" ht="15.75" customHeight="1">
      <c r="A464" s="2" t="s">
        <v>965</v>
      </c>
      <c r="B464" s="2" t="s">
        <v>76</v>
      </c>
      <c r="C464" s="2" t="s">
        <v>966</v>
      </c>
      <c r="D464" s="2" t="s">
        <v>243</v>
      </c>
      <c r="E464" s="2"/>
    </row>
    <row r="465" spans="1:5" ht="15.75" customHeight="1">
      <c r="A465" s="2" t="s">
        <v>967</v>
      </c>
      <c r="B465" s="2" t="s">
        <v>84</v>
      </c>
      <c r="C465" s="2" t="s">
        <v>968</v>
      </c>
      <c r="D465" s="2" t="s">
        <v>78</v>
      </c>
      <c r="E465" s="2"/>
    </row>
    <row r="466" spans="1:5" ht="15.75" customHeight="1">
      <c r="A466" s="2" t="s">
        <v>969</v>
      </c>
      <c r="B466" s="2" t="s">
        <v>61</v>
      </c>
      <c r="C466" s="2" t="s">
        <v>970</v>
      </c>
      <c r="D466" s="2" t="s">
        <v>59</v>
      </c>
      <c r="E466" s="2" t="s">
        <v>52</v>
      </c>
    </row>
    <row r="467" spans="1:5" ht="15.75" customHeight="1">
      <c r="A467" s="2" t="s">
        <v>971</v>
      </c>
      <c r="B467" s="2" t="s">
        <v>61</v>
      </c>
      <c r="C467" s="2" t="s">
        <v>972</v>
      </c>
      <c r="D467" s="2" t="s">
        <v>59</v>
      </c>
      <c r="E467" s="2" t="s">
        <v>52</v>
      </c>
    </row>
    <row r="468" spans="1:5" ht="15.75" customHeight="1">
      <c r="A468" s="2" t="s">
        <v>973</v>
      </c>
      <c r="B468" s="2" t="s">
        <v>61</v>
      </c>
      <c r="C468" s="2" t="s">
        <v>974</v>
      </c>
      <c r="D468" s="2" t="s">
        <v>59</v>
      </c>
      <c r="E468" s="2" t="s">
        <v>52</v>
      </c>
    </row>
    <row r="469" spans="1:5" ht="15.75" customHeight="1">
      <c r="A469" s="2" t="s">
        <v>975</v>
      </c>
      <c r="B469" s="2" t="s">
        <v>76</v>
      </c>
      <c r="C469" s="2" t="s">
        <v>976</v>
      </c>
      <c r="D469" s="2" t="s">
        <v>59</v>
      </c>
      <c r="E469" s="2" t="s">
        <v>52</v>
      </c>
    </row>
    <row r="470" spans="1:5" ht="15.75" customHeight="1">
      <c r="A470" s="2" t="s">
        <v>977</v>
      </c>
      <c r="B470" s="2" t="s">
        <v>76</v>
      </c>
      <c r="C470" s="2" t="s">
        <v>978</v>
      </c>
      <c r="D470" s="2" t="s">
        <v>78</v>
      </c>
      <c r="E470" s="2"/>
    </row>
    <row r="471" spans="1:5" ht="15.75" customHeight="1">
      <c r="A471" s="2" t="s">
        <v>979</v>
      </c>
      <c r="B471" s="2" t="s">
        <v>76</v>
      </c>
      <c r="C471" s="2" t="s">
        <v>980</v>
      </c>
      <c r="D471" s="2" t="s">
        <v>78</v>
      </c>
      <c r="E471" s="2"/>
    </row>
    <row r="472" spans="1:5" ht="15.75" customHeight="1">
      <c r="A472" s="2" t="s">
        <v>981</v>
      </c>
      <c r="B472" s="2" t="s">
        <v>61</v>
      </c>
      <c r="C472" s="2" t="s">
        <v>982</v>
      </c>
      <c r="D472" s="2" t="s">
        <v>78</v>
      </c>
      <c r="E472" s="2"/>
    </row>
    <row r="473" spans="1:5" ht="15.75" customHeight="1">
      <c r="A473" s="2" t="s">
        <v>983</v>
      </c>
      <c r="B473" s="2" t="s">
        <v>91</v>
      </c>
      <c r="C473" s="2" t="s">
        <v>984</v>
      </c>
      <c r="D473" s="2" t="s">
        <v>59</v>
      </c>
      <c r="E473" s="2" t="s">
        <v>52</v>
      </c>
    </row>
    <row r="474" spans="1:5" ht="15.75" customHeight="1">
      <c r="A474" s="2" t="s">
        <v>985</v>
      </c>
      <c r="B474" s="2" t="s">
        <v>61</v>
      </c>
      <c r="C474" s="2" t="s">
        <v>986</v>
      </c>
      <c r="D474" s="2" t="s">
        <v>59</v>
      </c>
      <c r="E474" s="2" t="s">
        <v>52</v>
      </c>
    </row>
    <row r="475" spans="1:5" ht="15.75" customHeight="1">
      <c r="A475" s="2" t="s">
        <v>987</v>
      </c>
      <c r="B475" s="2" t="s">
        <v>67</v>
      </c>
      <c r="C475" s="2" t="s">
        <v>988</v>
      </c>
      <c r="D475" s="2" t="s">
        <v>59</v>
      </c>
      <c r="E475" s="2" t="s">
        <v>52</v>
      </c>
    </row>
    <row r="476" spans="1:5" ht="15.75" customHeight="1">
      <c r="A476" s="2" t="s">
        <v>989</v>
      </c>
      <c r="B476" s="2" t="s">
        <v>84</v>
      </c>
      <c r="C476" s="2" t="s">
        <v>220</v>
      </c>
      <c r="D476" s="2" t="s">
        <v>78</v>
      </c>
      <c r="E476" s="2"/>
    </row>
    <row r="477" spans="1:5" ht="15.75" customHeight="1">
      <c r="A477" s="2" t="s">
        <v>990</v>
      </c>
      <c r="B477" s="2" t="s">
        <v>61</v>
      </c>
      <c r="C477" s="2" t="s">
        <v>991</v>
      </c>
      <c r="D477" s="2" t="s">
        <v>59</v>
      </c>
      <c r="E477" s="2" t="s">
        <v>52</v>
      </c>
    </row>
    <row r="478" spans="1:5" ht="15.75" customHeight="1">
      <c r="A478" s="2" t="s">
        <v>992</v>
      </c>
      <c r="B478" s="2" t="s">
        <v>76</v>
      </c>
      <c r="C478" s="2" t="s">
        <v>993</v>
      </c>
      <c r="D478" s="2" t="s">
        <v>59</v>
      </c>
      <c r="E478" s="2" t="s">
        <v>52</v>
      </c>
    </row>
    <row r="479" spans="1:5" ht="15.75" customHeight="1">
      <c r="A479" s="2" t="s">
        <v>994</v>
      </c>
      <c r="B479" s="2" t="s">
        <v>76</v>
      </c>
      <c r="C479" s="2" t="s">
        <v>995</v>
      </c>
      <c r="D479" s="2" t="s">
        <v>78</v>
      </c>
      <c r="E479" s="2"/>
    </row>
    <row r="480" spans="1:5" ht="15.75" customHeight="1">
      <c r="A480" s="2" t="s">
        <v>996</v>
      </c>
      <c r="B480" s="2" t="s">
        <v>67</v>
      </c>
      <c r="C480" s="2" t="s">
        <v>997</v>
      </c>
      <c r="D480" s="2" t="s">
        <v>78</v>
      </c>
      <c r="E480" s="2"/>
    </row>
    <row r="481" spans="1:5" ht="15.75" customHeight="1">
      <c r="A481" s="2" t="s">
        <v>998</v>
      </c>
      <c r="B481" s="2" t="s">
        <v>61</v>
      </c>
      <c r="C481" s="2" t="s">
        <v>999</v>
      </c>
      <c r="D481" s="2" t="s">
        <v>78</v>
      </c>
      <c r="E481" s="2"/>
    </row>
    <row r="482" spans="1:5" ht="15.75" customHeight="1">
      <c r="A482" s="2" t="s">
        <v>1000</v>
      </c>
      <c r="B482" s="2" t="s">
        <v>76</v>
      </c>
      <c r="C482" s="2" t="s">
        <v>1001</v>
      </c>
      <c r="D482" s="2" t="s">
        <v>59</v>
      </c>
      <c r="E482" s="2" t="s">
        <v>52</v>
      </c>
    </row>
    <row r="483" spans="1:5" ht="15.75" customHeight="1">
      <c r="A483" s="2" t="s">
        <v>1002</v>
      </c>
      <c r="B483" s="2" t="s">
        <v>61</v>
      </c>
      <c r="C483" s="2" t="s">
        <v>1003</v>
      </c>
      <c r="D483" s="2" t="s">
        <v>78</v>
      </c>
      <c r="E483" s="2"/>
    </row>
    <row r="484" spans="1:5" ht="15.75" customHeight="1">
      <c r="A484" s="2" t="s">
        <v>1004</v>
      </c>
      <c r="B484" s="2" t="s">
        <v>91</v>
      </c>
      <c r="C484" s="2" t="s">
        <v>1005</v>
      </c>
      <c r="D484" s="2" t="s">
        <v>59</v>
      </c>
      <c r="E484" s="2" t="s">
        <v>52</v>
      </c>
    </row>
    <row r="485" spans="1:5" ht="15.75" customHeight="1">
      <c r="A485" s="2" t="s">
        <v>1006</v>
      </c>
      <c r="B485" s="2" t="s">
        <v>76</v>
      </c>
      <c r="C485" s="2" t="s">
        <v>1007</v>
      </c>
      <c r="D485" s="2" t="s">
        <v>59</v>
      </c>
      <c r="E485" s="2" t="s">
        <v>52</v>
      </c>
    </row>
    <row r="486" spans="1:5" ht="15.75" customHeight="1">
      <c r="A486" s="2" t="s">
        <v>1008</v>
      </c>
      <c r="B486" s="2" t="s">
        <v>67</v>
      </c>
      <c r="C486" s="2" t="s">
        <v>1009</v>
      </c>
      <c r="D486" s="2" t="s">
        <v>78</v>
      </c>
      <c r="E486" s="2"/>
    </row>
    <row r="487" spans="1:5" ht="15.75" customHeight="1">
      <c r="A487" s="2" t="s">
        <v>1010</v>
      </c>
      <c r="B487" s="2" t="s">
        <v>67</v>
      </c>
      <c r="C487" s="2" t="s">
        <v>1011</v>
      </c>
      <c r="D487" s="2" t="s">
        <v>78</v>
      </c>
      <c r="E487" s="2"/>
    </row>
    <row r="488" spans="1:5" ht="15.75" customHeight="1">
      <c r="A488" s="2" t="s">
        <v>1012</v>
      </c>
      <c r="B488" s="2" t="s">
        <v>76</v>
      </c>
      <c r="C488" s="2" t="s">
        <v>1013</v>
      </c>
      <c r="D488" s="2" t="s">
        <v>78</v>
      </c>
      <c r="E488" s="2"/>
    </row>
    <row r="489" spans="1:5" ht="15.75" customHeight="1">
      <c r="A489" s="2" t="s">
        <v>1014</v>
      </c>
      <c r="B489" s="2" t="s">
        <v>76</v>
      </c>
      <c r="C489" s="2" t="s">
        <v>1015</v>
      </c>
      <c r="D489" s="2" t="s">
        <v>78</v>
      </c>
      <c r="E489" s="2"/>
    </row>
    <row r="490" spans="1:5" ht="15.75" customHeight="1">
      <c r="A490" s="2" t="s">
        <v>1016</v>
      </c>
      <c r="B490" s="2" t="s">
        <v>76</v>
      </c>
      <c r="C490" s="2" t="s">
        <v>1017</v>
      </c>
      <c r="D490" s="2" t="s">
        <v>78</v>
      </c>
      <c r="E490" s="2"/>
    </row>
    <row r="491" spans="1:5" ht="15.75" customHeight="1">
      <c r="A491" s="2" t="s">
        <v>1018</v>
      </c>
      <c r="B491" s="2" t="s">
        <v>148</v>
      </c>
      <c r="C491" s="2" t="s">
        <v>1019</v>
      </c>
      <c r="D491" s="2" t="s">
        <v>78</v>
      </c>
      <c r="E491" s="2"/>
    </row>
    <row r="492" spans="1:5" ht="15.75" customHeight="1">
      <c r="A492" s="2" t="s">
        <v>1020</v>
      </c>
      <c r="B492" s="2" t="s">
        <v>76</v>
      </c>
      <c r="C492" s="2" t="s">
        <v>1021</v>
      </c>
      <c r="D492" s="2" t="s">
        <v>59</v>
      </c>
      <c r="E492" s="2" t="s">
        <v>52</v>
      </c>
    </row>
    <row r="493" spans="1:5" ht="15.75" customHeight="1">
      <c r="A493" s="2" t="s">
        <v>1022</v>
      </c>
      <c r="B493" s="2" t="s">
        <v>61</v>
      </c>
      <c r="C493" s="2" t="s">
        <v>1023</v>
      </c>
      <c r="D493" s="2" t="s">
        <v>78</v>
      </c>
      <c r="E493" s="2"/>
    </row>
    <row r="494" spans="1:5" ht="15.75" customHeight="1">
      <c r="A494" s="2" t="s">
        <v>1024</v>
      </c>
      <c r="B494" s="2" t="s">
        <v>67</v>
      </c>
      <c r="C494" s="2" t="s">
        <v>1025</v>
      </c>
      <c r="D494" s="2" t="s">
        <v>59</v>
      </c>
      <c r="E494" s="2" t="s">
        <v>52</v>
      </c>
    </row>
    <row r="495" spans="1:5" ht="15.75" customHeight="1">
      <c r="A495" s="2" t="s">
        <v>1026</v>
      </c>
      <c r="B495" s="2" t="s">
        <v>76</v>
      </c>
      <c r="C495" s="2" t="s">
        <v>1027</v>
      </c>
      <c r="D495" s="2" t="s">
        <v>78</v>
      </c>
      <c r="E495" s="2"/>
    </row>
    <row r="496" spans="1:5" ht="15.75" customHeight="1">
      <c r="A496" s="2" t="s">
        <v>1028</v>
      </c>
      <c r="B496" s="2" t="s">
        <v>76</v>
      </c>
      <c r="C496" s="2" t="s">
        <v>1029</v>
      </c>
      <c r="D496" s="2" t="s">
        <v>78</v>
      </c>
      <c r="E496" s="2"/>
    </row>
    <row r="497" spans="1:5" ht="15.75" customHeight="1">
      <c r="A497" s="2" t="s">
        <v>1030</v>
      </c>
      <c r="B497" s="2" t="s">
        <v>67</v>
      </c>
      <c r="C497" s="2" t="s">
        <v>1031</v>
      </c>
      <c r="D497" s="2" t="s">
        <v>78</v>
      </c>
      <c r="E497" s="2"/>
    </row>
    <row r="498" spans="1:5" ht="15.75" customHeight="1">
      <c r="A498" s="2" t="s">
        <v>1032</v>
      </c>
      <c r="B498" s="2" t="s">
        <v>76</v>
      </c>
      <c r="C498" s="2" t="s">
        <v>1033</v>
      </c>
      <c r="D498" s="2" t="s">
        <v>78</v>
      </c>
      <c r="E498" s="2"/>
    </row>
    <row r="499" spans="1:5" ht="15.75" customHeight="1">
      <c r="A499" s="2" t="s">
        <v>1034</v>
      </c>
      <c r="B499" s="2" t="s">
        <v>61</v>
      </c>
      <c r="C499" s="2" t="s">
        <v>1035</v>
      </c>
      <c r="D499" s="2" t="s">
        <v>78</v>
      </c>
      <c r="E499" s="2"/>
    </row>
    <row r="500" spans="1:5" ht="15.75" customHeight="1">
      <c r="A500" s="2" t="s">
        <v>1036</v>
      </c>
      <c r="B500" s="2" t="s">
        <v>148</v>
      </c>
      <c r="C500" s="2" t="s">
        <v>1037</v>
      </c>
      <c r="D500" s="2" t="s">
        <v>59</v>
      </c>
      <c r="E500" s="2" t="s">
        <v>52</v>
      </c>
    </row>
    <row r="501" spans="1:5" ht="15.75" customHeight="1">
      <c r="A501" s="2" t="s">
        <v>1038</v>
      </c>
      <c r="B501" s="2" t="s">
        <v>61</v>
      </c>
      <c r="C501" s="2" t="s">
        <v>1039</v>
      </c>
      <c r="D501" s="2" t="s">
        <v>59</v>
      </c>
      <c r="E501" s="2" t="s">
        <v>52</v>
      </c>
    </row>
    <row r="502" spans="1:5" ht="15.75" customHeight="1">
      <c r="A502" s="2" t="s">
        <v>1040</v>
      </c>
      <c r="B502" s="2" t="s">
        <v>76</v>
      </c>
      <c r="C502" s="2" t="s">
        <v>1041</v>
      </c>
      <c r="D502" s="2" t="s">
        <v>59</v>
      </c>
      <c r="E502" s="2" t="s">
        <v>52</v>
      </c>
    </row>
    <row r="503" spans="1:5" ht="15.75" customHeight="1">
      <c r="A503" s="2" t="s">
        <v>1042</v>
      </c>
      <c r="B503" s="2" t="s">
        <v>76</v>
      </c>
      <c r="C503" s="2" t="s">
        <v>1043</v>
      </c>
      <c r="D503" s="2" t="s">
        <v>78</v>
      </c>
      <c r="E503" s="2"/>
    </row>
    <row r="504" spans="1:5" ht="15.75" customHeight="1">
      <c r="A504" s="2" t="s">
        <v>1044</v>
      </c>
      <c r="B504" s="2" t="s">
        <v>76</v>
      </c>
      <c r="C504" s="2" t="s">
        <v>1045</v>
      </c>
      <c r="D504" s="2" t="s">
        <v>78</v>
      </c>
      <c r="E504" s="2"/>
    </row>
    <row r="505" spans="1:5" ht="15.75" customHeight="1">
      <c r="A505" s="2" t="s">
        <v>1046</v>
      </c>
      <c r="B505" s="2" t="s">
        <v>76</v>
      </c>
      <c r="C505" s="2" t="s">
        <v>1047</v>
      </c>
      <c r="D505" s="2" t="s">
        <v>78</v>
      </c>
      <c r="E505" s="2"/>
    </row>
    <row r="506" spans="1:5" ht="15.75" customHeight="1">
      <c r="A506" s="2" t="s">
        <v>1048</v>
      </c>
      <c r="B506" s="2" t="s">
        <v>67</v>
      </c>
      <c r="C506" s="2" t="s">
        <v>1049</v>
      </c>
      <c r="D506" s="2" t="s">
        <v>78</v>
      </c>
      <c r="E506" s="2"/>
    </row>
    <row r="507" spans="1:5" ht="15.75" customHeight="1">
      <c r="A507" s="2" t="s">
        <v>1050</v>
      </c>
      <c r="B507" s="2" t="s">
        <v>76</v>
      </c>
      <c r="C507" s="2" t="s">
        <v>1051</v>
      </c>
      <c r="D507" s="2" t="s">
        <v>78</v>
      </c>
      <c r="E507" s="2"/>
    </row>
    <row r="508" spans="1:5" ht="15.75" customHeight="1">
      <c r="A508" s="2" t="s">
        <v>1052</v>
      </c>
      <c r="B508" s="2" t="s">
        <v>76</v>
      </c>
      <c r="C508" s="2" t="s">
        <v>1053</v>
      </c>
      <c r="D508" s="2" t="s">
        <v>78</v>
      </c>
      <c r="E508" s="2"/>
    </row>
    <row r="509" spans="1:5" ht="15.75" customHeight="1">
      <c r="A509" s="2" t="s">
        <v>1054</v>
      </c>
      <c r="B509" s="2" t="s">
        <v>76</v>
      </c>
      <c r="C509" s="9" t="s">
        <v>1055</v>
      </c>
      <c r="D509" s="2" t="s">
        <v>78</v>
      </c>
      <c r="E509" s="2"/>
    </row>
    <row r="510" spans="1:5" ht="15.75" customHeight="1">
      <c r="A510" s="2" t="s">
        <v>1056</v>
      </c>
      <c r="B510" s="2" t="s">
        <v>61</v>
      </c>
      <c r="C510" s="2" t="s">
        <v>1057</v>
      </c>
      <c r="D510" s="2" t="s">
        <v>78</v>
      </c>
      <c r="E510" s="2"/>
    </row>
    <row r="511" spans="1:5" ht="15.75" customHeight="1">
      <c r="A511" s="2" t="s">
        <v>1058</v>
      </c>
      <c r="B511" s="2" t="s">
        <v>76</v>
      </c>
      <c r="C511" s="2" t="s">
        <v>1059</v>
      </c>
      <c r="D511" s="2" t="s">
        <v>59</v>
      </c>
      <c r="E511" s="2" t="s">
        <v>52</v>
      </c>
    </row>
    <row r="512" spans="1:5" ht="15.75" customHeight="1">
      <c r="A512" s="2" t="s">
        <v>1060</v>
      </c>
      <c r="B512" s="2" t="s">
        <v>67</v>
      </c>
      <c r="C512" s="2" t="s">
        <v>1061</v>
      </c>
      <c r="D512" s="2" t="s">
        <v>243</v>
      </c>
      <c r="E512" s="2"/>
    </row>
    <row r="513" spans="1:5" ht="15.75" customHeight="1">
      <c r="A513" s="2" t="s">
        <v>1062</v>
      </c>
      <c r="B513" s="2" t="s">
        <v>76</v>
      </c>
      <c r="C513" s="2" t="s">
        <v>1063</v>
      </c>
      <c r="D513" s="2" t="s">
        <v>78</v>
      </c>
      <c r="E513" s="2"/>
    </row>
    <row r="514" spans="1:5" ht="15.75" customHeight="1">
      <c r="A514" s="2" t="s">
        <v>1064</v>
      </c>
      <c r="B514" s="2" t="s">
        <v>61</v>
      </c>
      <c r="C514" s="2" t="s">
        <v>1065</v>
      </c>
      <c r="D514" s="2" t="s">
        <v>78</v>
      </c>
      <c r="E514" s="2"/>
    </row>
    <row r="515" spans="1:5" ht="15.75" customHeight="1">
      <c r="A515" s="2" t="s">
        <v>1066</v>
      </c>
      <c r="B515" s="2" t="s">
        <v>61</v>
      </c>
      <c r="C515" s="2" t="s">
        <v>1067</v>
      </c>
      <c r="D515" s="2" t="s">
        <v>59</v>
      </c>
      <c r="E515" s="2" t="s">
        <v>52</v>
      </c>
    </row>
    <row r="516" spans="1:5" ht="15.75" customHeight="1">
      <c r="A516" s="2" t="s">
        <v>1068</v>
      </c>
      <c r="B516" s="2" t="s">
        <v>61</v>
      </c>
      <c r="C516" s="2" t="s">
        <v>1069</v>
      </c>
      <c r="D516" s="2" t="s">
        <v>59</v>
      </c>
      <c r="E516" s="2" t="s">
        <v>52</v>
      </c>
    </row>
    <row r="517" spans="1:5" ht="15.75" customHeight="1">
      <c r="A517" s="2" t="s">
        <v>1070</v>
      </c>
      <c r="B517" s="2" t="s">
        <v>76</v>
      </c>
      <c r="C517" s="2" t="s">
        <v>1071</v>
      </c>
      <c r="D517" s="2" t="s">
        <v>59</v>
      </c>
      <c r="E517" s="2" t="s">
        <v>52</v>
      </c>
    </row>
    <row r="518" spans="1:5" ht="15.75" customHeight="1">
      <c r="A518" s="2" t="s">
        <v>1072</v>
      </c>
      <c r="B518" s="2" t="s">
        <v>61</v>
      </c>
      <c r="C518" s="2" t="s">
        <v>1073</v>
      </c>
      <c r="D518" s="2" t="s">
        <v>78</v>
      </c>
      <c r="E518" s="2"/>
    </row>
    <row r="519" spans="1:5" ht="15.75" customHeight="1">
      <c r="A519" s="2" t="s">
        <v>1074</v>
      </c>
      <c r="B519" s="2" t="s">
        <v>76</v>
      </c>
      <c r="C519" s="2" t="s">
        <v>1075</v>
      </c>
      <c r="D519" s="2" t="s">
        <v>59</v>
      </c>
      <c r="E519" s="2" t="s">
        <v>52</v>
      </c>
    </row>
    <row r="520" spans="1:5" ht="15.75" customHeight="1">
      <c r="A520" s="2" t="s">
        <v>1076</v>
      </c>
      <c r="B520" s="2" t="s">
        <v>76</v>
      </c>
      <c r="C520" s="2" t="s">
        <v>1077</v>
      </c>
      <c r="D520" s="2" t="s">
        <v>78</v>
      </c>
      <c r="E520" s="2"/>
    </row>
    <row r="521" spans="1:5" ht="15.75" customHeight="1">
      <c r="A521" s="2" t="s">
        <v>1078</v>
      </c>
      <c r="B521" s="2" t="s">
        <v>76</v>
      </c>
      <c r="C521" s="2" t="s">
        <v>1079</v>
      </c>
      <c r="D521" s="2" t="s">
        <v>78</v>
      </c>
      <c r="E521" s="2"/>
    </row>
    <row r="522" spans="1:5" ht="15.75" customHeight="1">
      <c r="A522" s="2" t="s">
        <v>1080</v>
      </c>
      <c r="B522" s="2" t="s">
        <v>155</v>
      </c>
      <c r="C522" s="2" t="s">
        <v>1081</v>
      </c>
      <c r="D522" s="2" t="s">
        <v>78</v>
      </c>
      <c r="E522" s="2"/>
    </row>
    <row r="523" spans="1:5" ht="15.75" customHeight="1">
      <c r="A523" s="2" t="s">
        <v>1082</v>
      </c>
      <c r="B523" s="2" t="s">
        <v>61</v>
      </c>
      <c r="C523" s="2" t="s">
        <v>1083</v>
      </c>
      <c r="D523" s="2" t="s">
        <v>78</v>
      </c>
      <c r="E523" s="2"/>
    </row>
    <row r="524" spans="1:5" ht="15.75" customHeight="1">
      <c r="A524" s="2" t="s">
        <v>1084</v>
      </c>
      <c r="B524" s="2" t="s">
        <v>76</v>
      </c>
      <c r="C524" s="2" t="s">
        <v>1085</v>
      </c>
      <c r="D524" s="2" t="s">
        <v>59</v>
      </c>
      <c r="E524" s="2" t="s">
        <v>52</v>
      </c>
    </row>
    <row r="525" spans="1:5" ht="15.75" customHeight="1">
      <c r="A525" s="2" t="s">
        <v>1086</v>
      </c>
      <c r="B525" s="2" t="s">
        <v>67</v>
      </c>
      <c r="C525" s="2" t="s">
        <v>1087</v>
      </c>
      <c r="D525" s="2" t="s">
        <v>78</v>
      </c>
      <c r="E525" s="2"/>
    </row>
    <row r="526" spans="1:5" ht="15.75" customHeight="1">
      <c r="A526" s="2" t="s">
        <v>1088</v>
      </c>
      <c r="B526" s="2" t="s">
        <v>61</v>
      </c>
      <c r="C526" s="2" t="s">
        <v>1089</v>
      </c>
      <c r="D526" s="2" t="s">
        <v>78</v>
      </c>
      <c r="E526" s="2"/>
    </row>
    <row r="527" spans="1:5" ht="15.75" customHeight="1">
      <c r="A527" s="2" t="s">
        <v>1090</v>
      </c>
      <c r="B527" s="2" t="s">
        <v>76</v>
      </c>
      <c r="C527" s="9" t="s">
        <v>1091</v>
      </c>
      <c r="D527" s="2" t="s">
        <v>59</v>
      </c>
      <c r="E527" s="2" t="s">
        <v>52</v>
      </c>
    </row>
    <row r="528" spans="1:5" ht="15.75" customHeight="1">
      <c r="A528" s="2" t="s">
        <v>1092</v>
      </c>
      <c r="B528" s="2" t="s">
        <v>61</v>
      </c>
      <c r="C528" s="2" t="s">
        <v>1093</v>
      </c>
      <c r="D528" s="2" t="s">
        <v>78</v>
      </c>
      <c r="E528" s="2"/>
    </row>
    <row r="529" spans="1:5" ht="15.75" customHeight="1">
      <c r="A529" s="2" t="s">
        <v>1094</v>
      </c>
      <c r="B529" s="2" t="s">
        <v>76</v>
      </c>
      <c r="C529" s="2" t="s">
        <v>1095</v>
      </c>
      <c r="D529" s="2" t="s">
        <v>59</v>
      </c>
      <c r="E529" s="2" t="s">
        <v>52</v>
      </c>
    </row>
    <row r="530" spans="1:5" ht="15.75" customHeight="1">
      <c r="A530" s="2" t="s">
        <v>1096</v>
      </c>
      <c r="B530" s="2" t="s">
        <v>76</v>
      </c>
      <c r="C530" s="2" t="s">
        <v>1097</v>
      </c>
      <c r="D530" s="2" t="s">
        <v>78</v>
      </c>
      <c r="E530" s="2"/>
    </row>
    <row r="531" spans="1:5" ht="15.75" customHeight="1">
      <c r="A531" s="2" t="s">
        <v>1098</v>
      </c>
      <c r="B531" s="2" t="s">
        <v>84</v>
      </c>
      <c r="C531" s="2" t="s">
        <v>1099</v>
      </c>
      <c r="D531" s="2" t="s">
        <v>78</v>
      </c>
      <c r="E531" s="2"/>
    </row>
    <row r="532" spans="1:5" ht="15.75" customHeight="1">
      <c r="A532" s="2" t="s">
        <v>1100</v>
      </c>
      <c r="B532" s="2" t="s">
        <v>61</v>
      </c>
      <c r="C532" s="2" t="s">
        <v>1101</v>
      </c>
      <c r="D532" s="2" t="s">
        <v>59</v>
      </c>
      <c r="E532" s="2" t="s">
        <v>52</v>
      </c>
    </row>
    <row r="533" spans="1:5" ht="15.75" customHeight="1">
      <c r="A533" s="2" t="s">
        <v>1102</v>
      </c>
      <c r="B533" s="2" t="s">
        <v>61</v>
      </c>
      <c r="C533" s="2" t="s">
        <v>1103</v>
      </c>
      <c r="D533" s="2" t="s">
        <v>59</v>
      </c>
      <c r="E533" s="2" t="s">
        <v>52</v>
      </c>
    </row>
    <row r="534" spans="1:5" ht="15.75" customHeight="1">
      <c r="A534" s="2" t="s">
        <v>1104</v>
      </c>
      <c r="B534" s="2" t="s">
        <v>76</v>
      </c>
      <c r="C534" s="2" t="s">
        <v>1105</v>
      </c>
      <c r="D534" s="2" t="s">
        <v>59</v>
      </c>
      <c r="E534" s="2" t="s">
        <v>52</v>
      </c>
    </row>
    <row r="535" spans="1:5" ht="15.75" customHeight="1">
      <c r="A535" s="2" t="s">
        <v>1106</v>
      </c>
      <c r="B535" s="2" t="s">
        <v>61</v>
      </c>
      <c r="C535" s="2" t="s">
        <v>1107</v>
      </c>
      <c r="D535" s="2" t="s">
        <v>78</v>
      </c>
      <c r="E535" s="2"/>
    </row>
    <row r="536" spans="1:5" ht="15.75" customHeight="1">
      <c r="A536" s="2" t="s">
        <v>1108</v>
      </c>
      <c r="B536" s="2" t="s">
        <v>61</v>
      </c>
      <c r="C536" s="2" t="s">
        <v>1109</v>
      </c>
      <c r="D536" s="5"/>
      <c r="E536" s="5"/>
    </row>
    <row r="537" spans="1:5" ht="15.75" customHeight="1">
      <c r="A537" s="2" t="s">
        <v>1110</v>
      </c>
      <c r="B537" s="2" t="s">
        <v>76</v>
      </c>
      <c r="C537" s="2" t="s">
        <v>1111</v>
      </c>
      <c r="D537" s="2" t="s">
        <v>59</v>
      </c>
      <c r="E537" s="2" t="s">
        <v>52</v>
      </c>
    </row>
    <row r="538" spans="1:5" ht="15.75" customHeight="1">
      <c r="A538" s="2" t="s">
        <v>1112</v>
      </c>
      <c r="B538" s="2" t="s">
        <v>76</v>
      </c>
      <c r="C538" s="2" t="s">
        <v>1113</v>
      </c>
      <c r="D538" s="2" t="s">
        <v>78</v>
      </c>
      <c r="E538" s="2"/>
    </row>
    <row r="539" spans="1:5" ht="15.75" customHeight="1">
      <c r="A539" s="2" t="s">
        <v>1114</v>
      </c>
      <c r="B539" s="2" t="s">
        <v>76</v>
      </c>
      <c r="C539" s="2" t="s">
        <v>1115</v>
      </c>
      <c r="D539" s="2" t="s">
        <v>78</v>
      </c>
      <c r="E539" s="2"/>
    </row>
    <row r="540" spans="1:5" ht="15.75" customHeight="1">
      <c r="A540" s="2" t="s">
        <v>1116</v>
      </c>
      <c r="B540" s="2" t="s">
        <v>76</v>
      </c>
      <c r="C540" s="2" t="s">
        <v>1117</v>
      </c>
      <c r="D540" s="2" t="s">
        <v>78</v>
      </c>
      <c r="E540" s="2"/>
    </row>
    <row r="541" spans="1:5" ht="15.75" customHeight="1">
      <c r="A541" s="2" t="s">
        <v>1118</v>
      </c>
      <c r="B541" s="2" t="s">
        <v>76</v>
      </c>
      <c r="C541" s="2" t="s">
        <v>1119</v>
      </c>
      <c r="D541" s="2" t="s">
        <v>78</v>
      </c>
      <c r="E541" s="2"/>
    </row>
    <row r="542" spans="1:5" ht="15.75" customHeight="1">
      <c r="A542" s="2" t="s">
        <v>1120</v>
      </c>
      <c r="B542" s="2" t="s">
        <v>76</v>
      </c>
      <c r="C542" s="2" t="s">
        <v>1121</v>
      </c>
      <c r="D542" s="2" t="s">
        <v>243</v>
      </c>
      <c r="E542" s="2"/>
    </row>
    <row r="543" spans="1:5" ht="15.75" customHeight="1">
      <c r="A543" s="2" t="s">
        <v>1122</v>
      </c>
      <c r="B543" s="2" t="s">
        <v>84</v>
      </c>
      <c r="C543" s="2" t="s">
        <v>1123</v>
      </c>
      <c r="D543" s="2" t="s">
        <v>78</v>
      </c>
      <c r="E543" s="2"/>
    </row>
    <row r="544" spans="1:5" ht="15.75" customHeight="1">
      <c r="A544" s="2" t="s">
        <v>1124</v>
      </c>
      <c r="B544" s="2" t="s">
        <v>61</v>
      </c>
      <c r="C544" s="2" t="s">
        <v>1125</v>
      </c>
      <c r="D544" s="2" t="s">
        <v>59</v>
      </c>
      <c r="E544" s="2" t="s">
        <v>52</v>
      </c>
    </row>
    <row r="545" spans="1:5" ht="15.75" customHeight="1">
      <c r="A545" s="2" t="s">
        <v>1126</v>
      </c>
      <c r="B545" s="2" t="s">
        <v>61</v>
      </c>
      <c r="C545" s="2" t="s">
        <v>1127</v>
      </c>
      <c r="D545" s="2" t="s">
        <v>59</v>
      </c>
      <c r="E545" s="2" t="s">
        <v>52</v>
      </c>
    </row>
    <row r="546" spans="1:5" ht="15.75" customHeight="1">
      <c r="A546" s="2" t="s">
        <v>1128</v>
      </c>
      <c r="B546" s="2" t="s">
        <v>67</v>
      </c>
      <c r="C546" s="2" t="s">
        <v>1129</v>
      </c>
      <c r="D546" s="2" t="s">
        <v>59</v>
      </c>
      <c r="E546" s="2" t="s">
        <v>52</v>
      </c>
    </row>
    <row r="547" spans="1:5" ht="15.75" customHeight="1">
      <c r="A547" s="2" t="s">
        <v>1130</v>
      </c>
      <c r="B547" s="2" t="s">
        <v>76</v>
      </c>
      <c r="C547" s="2" t="s">
        <v>1131</v>
      </c>
      <c r="D547" s="2" t="s">
        <v>78</v>
      </c>
      <c r="E547" s="2"/>
    </row>
    <row r="548" spans="1:5" ht="15.75" customHeight="1">
      <c r="A548" s="2" t="s">
        <v>1132</v>
      </c>
      <c r="B548" s="2" t="s">
        <v>155</v>
      </c>
      <c r="C548" s="2" t="s">
        <v>1133</v>
      </c>
      <c r="D548" s="2" t="s">
        <v>78</v>
      </c>
      <c r="E548" s="2"/>
    </row>
    <row r="549" spans="1:5" ht="15.75" customHeight="1">
      <c r="A549" s="2" t="s">
        <v>1134</v>
      </c>
      <c r="B549" s="2" t="s">
        <v>76</v>
      </c>
      <c r="C549" s="2" t="s">
        <v>1135</v>
      </c>
      <c r="D549" s="2" t="s">
        <v>78</v>
      </c>
      <c r="E549" s="2"/>
    </row>
    <row r="550" spans="1:5" ht="15.75" customHeight="1">
      <c r="A550" s="2" t="s">
        <v>1136</v>
      </c>
      <c r="B550" s="2" t="s">
        <v>76</v>
      </c>
      <c r="C550" s="2" t="s">
        <v>1137</v>
      </c>
      <c r="D550" s="2" t="s">
        <v>78</v>
      </c>
      <c r="E550" s="2"/>
    </row>
    <row r="551" spans="1:5" ht="15.75" customHeight="1">
      <c r="A551" s="2" t="s">
        <v>1138</v>
      </c>
      <c r="B551" s="2" t="s">
        <v>67</v>
      </c>
      <c r="C551" s="2" t="s">
        <v>1139</v>
      </c>
      <c r="D551" s="2" t="s">
        <v>78</v>
      </c>
      <c r="E551" s="2"/>
    </row>
    <row r="552" spans="1:5" ht="15.75" customHeight="1">
      <c r="A552" s="2" t="s">
        <v>1140</v>
      </c>
      <c r="B552" s="2" t="s">
        <v>76</v>
      </c>
      <c r="C552" s="2" t="s">
        <v>1141</v>
      </c>
      <c r="D552" s="2" t="s">
        <v>78</v>
      </c>
      <c r="E552" s="2"/>
    </row>
    <row r="553" spans="1:5" ht="15.75" customHeight="1">
      <c r="A553" s="2" t="s">
        <v>1142</v>
      </c>
      <c r="B553" s="2" t="s">
        <v>61</v>
      </c>
      <c r="C553" s="2" t="s">
        <v>1143</v>
      </c>
      <c r="D553" s="2" t="s">
        <v>78</v>
      </c>
      <c r="E553" s="2"/>
    </row>
    <row r="554" spans="1:5" ht="15.75" customHeight="1">
      <c r="A554" s="2" t="s">
        <v>1144</v>
      </c>
      <c r="B554" s="2" t="s">
        <v>61</v>
      </c>
      <c r="C554" s="2" t="s">
        <v>1145</v>
      </c>
      <c r="D554" s="2" t="s">
        <v>59</v>
      </c>
      <c r="E554" s="2" t="s">
        <v>52</v>
      </c>
    </row>
    <row r="555" spans="1:5" ht="15.75" customHeight="1">
      <c r="A555" s="2" t="s">
        <v>1146</v>
      </c>
      <c r="B555" s="2" t="s">
        <v>61</v>
      </c>
      <c r="C555" s="2" t="s">
        <v>1147</v>
      </c>
      <c r="D555" s="2" t="s">
        <v>59</v>
      </c>
      <c r="E555" s="2" t="s">
        <v>52</v>
      </c>
    </row>
    <row r="556" spans="1:5" ht="15.75" customHeight="1">
      <c r="A556" s="2" t="s">
        <v>1148</v>
      </c>
      <c r="B556" s="2" t="s">
        <v>76</v>
      </c>
      <c r="C556" s="9" t="s">
        <v>1149</v>
      </c>
      <c r="D556" s="2" t="s">
        <v>59</v>
      </c>
      <c r="E556" s="2" t="s">
        <v>52</v>
      </c>
    </row>
    <row r="557" spans="1:5" ht="15.75" customHeight="1">
      <c r="A557" s="2" t="s">
        <v>1150</v>
      </c>
      <c r="B557" s="2" t="s">
        <v>67</v>
      </c>
      <c r="C557" s="2" t="s">
        <v>1151</v>
      </c>
      <c r="D557" s="2" t="s">
        <v>78</v>
      </c>
      <c r="E557" s="2"/>
    </row>
    <row r="558" spans="1:5" ht="15.75" customHeight="1">
      <c r="A558" s="2" t="s">
        <v>1152</v>
      </c>
      <c r="B558" s="2" t="s">
        <v>67</v>
      </c>
      <c r="C558" s="2" t="s">
        <v>1153</v>
      </c>
      <c r="D558" s="2" t="s">
        <v>78</v>
      </c>
      <c r="E558" s="2"/>
    </row>
    <row r="559" spans="1:5" ht="15.75" customHeight="1">
      <c r="A559" s="2" t="s">
        <v>1154</v>
      </c>
      <c r="B559" s="2" t="s">
        <v>76</v>
      </c>
      <c r="C559" s="2" t="s">
        <v>1155</v>
      </c>
      <c r="D559" s="2" t="s">
        <v>78</v>
      </c>
      <c r="E559" s="2"/>
    </row>
    <row r="560" spans="1:5" ht="15.75" customHeight="1">
      <c r="A560" s="2" t="s">
        <v>1156</v>
      </c>
      <c r="B560" s="2" t="s">
        <v>67</v>
      </c>
      <c r="C560" s="2" t="s">
        <v>1157</v>
      </c>
      <c r="D560" s="2" t="s">
        <v>78</v>
      </c>
      <c r="E560" s="2"/>
    </row>
    <row r="561" spans="1:5" ht="15.75" customHeight="1">
      <c r="A561" s="2" t="s">
        <v>1158</v>
      </c>
      <c r="B561" s="2" t="s">
        <v>76</v>
      </c>
      <c r="C561" s="2" t="s">
        <v>1159</v>
      </c>
      <c r="D561" s="2" t="s">
        <v>78</v>
      </c>
      <c r="E561" s="2"/>
    </row>
    <row r="562" spans="1:5" ht="15.75" customHeight="1">
      <c r="A562" s="2" t="s">
        <v>1160</v>
      </c>
      <c r="B562" s="2" t="s">
        <v>76</v>
      </c>
      <c r="C562" s="2" t="s">
        <v>1161</v>
      </c>
      <c r="D562" s="2" t="s">
        <v>78</v>
      </c>
      <c r="E562" s="2"/>
    </row>
    <row r="563" spans="1:5" ht="15.75" customHeight="1">
      <c r="A563" s="2" t="s">
        <v>1162</v>
      </c>
      <c r="B563" s="2" t="s">
        <v>76</v>
      </c>
      <c r="C563" s="2" t="s">
        <v>1163</v>
      </c>
      <c r="D563" s="2" t="s">
        <v>78</v>
      </c>
      <c r="E563" s="2"/>
    </row>
    <row r="564" spans="1:5" ht="15.75" customHeight="1">
      <c r="A564" s="2" t="s">
        <v>1164</v>
      </c>
      <c r="B564" s="2" t="s">
        <v>61</v>
      </c>
      <c r="C564" s="2" t="s">
        <v>1165</v>
      </c>
      <c r="D564" s="2" t="s">
        <v>78</v>
      </c>
      <c r="E564" s="2"/>
    </row>
    <row r="565" spans="1:5" ht="15.75" customHeight="1">
      <c r="A565" s="2" t="s">
        <v>1166</v>
      </c>
      <c r="B565" s="2" t="s">
        <v>61</v>
      </c>
      <c r="C565" s="2" t="s">
        <v>1167</v>
      </c>
      <c r="D565" s="2" t="s">
        <v>59</v>
      </c>
      <c r="E565" s="2" t="s">
        <v>52</v>
      </c>
    </row>
    <row r="566" spans="1:5" ht="15.75" customHeight="1">
      <c r="A566" s="2" t="s">
        <v>1168</v>
      </c>
      <c r="B566" s="2" t="s">
        <v>155</v>
      </c>
      <c r="C566" s="2" t="s">
        <v>1169</v>
      </c>
      <c r="D566" s="2" t="s">
        <v>59</v>
      </c>
      <c r="E566" s="2" t="s">
        <v>52</v>
      </c>
    </row>
    <row r="567" spans="1:5" ht="15.75" customHeight="1">
      <c r="A567" s="2" t="s">
        <v>1170</v>
      </c>
      <c r="B567" s="2" t="s">
        <v>61</v>
      </c>
      <c r="C567" s="2" t="s">
        <v>1171</v>
      </c>
      <c r="D567" s="2" t="s">
        <v>78</v>
      </c>
      <c r="E567" s="2"/>
    </row>
    <row r="568" spans="1:5" ht="15.75" customHeight="1">
      <c r="A568" s="2" t="s">
        <v>1172</v>
      </c>
      <c r="B568" s="2" t="s">
        <v>61</v>
      </c>
      <c r="C568" s="2" t="s">
        <v>1173</v>
      </c>
      <c r="D568" s="2" t="s">
        <v>59</v>
      </c>
      <c r="E568" s="2" t="s">
        <v>52</v>
      </c>
    </row>
    <row r="569" spans="1:5" ht="15.75" customHeight="1">
      <c r="A569" s="2" t="s">
        <v>1174</v>
      </c>
      <c r="B569" s="2" t="s">
        <v>76</v>
      </c>
      <c r="C569" s="2" t="s">
        <v>1175</v>
      </c>
      <c r="D569" s="2" t="s">
        <v>59</v>
      </c>
      <c r="E569" s="2" t="s">
        <v>52</v>
      </c>
    </row>
    <row r="570" spans="1:5" ht="15.75" customHeight="1">
      <c r="A570" s="2" t="s">
        <v>1176</v>
      </c>
      <c r="B570" s="2" t="s">
        <v>76</v>
      </c>
      <c r="C570" s="2" t="s">
        <v>1177</v>
      </c>
      <c r="D570" s="2" t="s">
        <v>78</v>
      </c>
      <c r="E570" s="2"/>
    </row>
    <row r="571" spans="1:5" ht="15.75" customHeight="1">
      <c r="A571" s="2" t="s">
        <v>1178</v>
      </c>
      <c r="B571" s="2" t="s">
        <v>76</v>
      </c>
      <c r="C571" s="2" t="s">
        <v>1179</v>
      </c>
      <c r="D571" s="2" t="s">
        <v>78</v>
      </c>
      <c r="E571" s="2"/>
    </row>
    <row r="572" spans="1:5" ht="15.75" customHeight="1">
      <c r="A572" s="2" t="s">
        <v>1180</v>
      </c>
      <c r="B572" s="2" t="s">
        <v>76</v>
      </c>
      <c r="C572" s="2" t="s">
        <v>1181</v>
      </c>
      <c r="D572" s="2" t="s">
        <v>78</v>
      </c>
      <c r="E572" s="2"/>
    </row>
    <row r="573" spans="1:5" ht="15.75" customHeight="1">
      <c r="A573" s="2" t="s">
        <v>1182</v>
      </c>
      <c r="B573" s="2" t="s">
        <v>76</v>
      </c>
      <c r="C573" s="2" t="s">
        <v>1183</v>
      </c>
      <c r="D573" s="2" t="s">
        <v>78</v>
      </c>
      <c r="E573" s="2"/>
    </row>
    <row r="574" spans="1:5" ht="15.75" customHeight="1">
      <c r="A574" s="2" t="s">
        <v>1184</v>
      </c>
      <c r="B574" s="2" t="s">
        <v>76</v>
      </c>
      <c r="C574" s="2" t="s">
        <v>1185</v>
      </c>
      <c r="D574" s="2" t="s">
        <v>78</v>
      </c>
      <c r="E574" s="2"/>
    </row>
    <row r="575" spans="1:5" ht="15.75" customHeight="1">
      <c r="A575" s="2" t="s">
        <v>1186</v>
      </c>
      <c r="B575" s="2" t="s">
        <v>61</v>
      </c>
      <c r="C575" s="2" t="s">
        <v>1187</v>
      </c>
      <c r="D575" s="2" t="s">
        <v>78</v>
      </c>
      <c r="E575" s="2"/>
    </row>
    <row r="576" spans="1:5" ht="15.75" customHeight="1">
      <c r="A576" s="2" t="s">
        <v>1188</v>
      </c>
      <c r="B576" s="2" t="s">
        <v>61</v>
      </c>
      <c r="C576" s="2" t="s">
        <v>1189</v>
      </c>
      <c r="D576" s="2" t="s">
        <v>59</v>
      </c>
      <c r="E576" s="2" t="s">
        <v>52</v>
      </c>
    </row>
    <row r="577" spans="1:5" ht="15.75" customHeight="1">
      <c r="A577" s="2" t="s">
        <v>1190</v>
      </c>
      <c r="B577" s="2" t="s">
        <v>148</v>
      </c>
      <c r="C577" s="2" t="s">
        <v>1191</v>
      </c>
      <c r="D577" s="2" t="s">
        <v>59</v>
      </c>
      <c r="E577" s="2" t="s">
        <v>52</v>
      </c>
    </row>
    <row r="578" spans="1:5" ht="15.75" customHeight="1">
      <c r="A578" s="2" t="s">
        <v>1192</v>
      </c>
      <c r="B578" s="2" t="s">
        <v>76</v>
      </c>
      <c r="C578" s="2" t="s">
        <v>1193</v>
      </c>
      <c r="D578" s="2" t="s">
        <v>59</v>
      </c>
      <c r="E578" s="2" t="s">
        <v>52</v>
      </c>
    </row>
    <row r="579" spans="1:5" ht="15.75" customHeight="1">
      <c r="A579" s="2" t="s">
        <v>1194</v>
      </c>
      <c r="B579" s="2" t="s">
        <v>61</v>
      </c>
      <c r="C579" s="2" t="s">
        <v>1195</v>
      </c>
      <c r="D579" s="2" t="s">
        <v>243</v>
      </c>
      <c r="E579" s="2"/>
    </row>
    <row r="580" spans="1:5" ht="15.75" customHeight="1">
      <c r="A580" s="2" t="s">
        <v>1196</v>
      </c>
      <c r="B580" s="2" t="s">
        <v>61</v>
      </c>
      <c r="C580" s="2" t="s">
        <v>1197</v>
      </c>
      <c r="D580" s="2" t="s">
        <v>59</v>
      </c>
      <c r="E580" s="2" t="s">
        <v>52</v>
      </c>
    </row>
    <row r="581" spans="1:5" ht="15.75" customHeight="1">
      <c r="A581" s="2" t="s">
        <v>1198</v>
      </c>
      <c r="B581" s="2" t="s">
        <v>67</v>
      </c>
      <c r="C581" s="2" t="s">
        <v>1199</v>
      </c>
      <c r="D581" s="2" t="s">
        <v>59</v>
      </c>
      <c r="E581" s="2" t="s">
        <v>52</v>
      </c>
    </row>
    <row r="582" spans="1:5" ht="15.75" customHeight="1">
      <c r="A582" s="2" t="s">
        <v>1200</v>
      </c>
      <c r="B582" s="2" t="s">
        <v>67</v>
      </c>
      <c r="C582" s="2" t="s">
        <v>1201</v>
      </c>
      <c r="D582" s="2" t="s">
        <v>78</v>
      </c>
      <c r="E582" s="2"/>
    </row>
    <row r="583" spans="1:5" ht="15.75" customHeight="1">
      <c r="A583" s="2" t="s">
        <v>1202</v>
      </c>
      <c r="B583" s="2" t="s">
        <v>67</v>
      </c>
      <c r="C583" s="2" t="s">
        <v>1203</v>
      </c>
      <c r="D583" s="2" t="s">
        <v>78</v>
      </c>
      <c r="E583" s="2"/>
    </row>
    <row r="584" spans="1:5" ht="15.75" customHeight="1">
      <c r="A584" s="2" t="s">
        <v>1204</v>
      </c>
      <c r="B584" s="2" t="s">
        <v>67</v>
      </c>
      <c r="C584" s="2" t="s">
        <v>1205</v>
      </c>
      <c r="D584" s="2" t="s">
        <v>78</v>
      </c>
      <c r="E584" s="2"/>
    </row>
    <row r="585" spans="1:5" ht="15.75" customHeight="1">
      <c r="A585" s="2" t="s">
        <v>1206</v>
      </c>
      <c r="B585" s="2" t="s">
        <v>76</v>
      </c>
      <c r="C585" s="2" t="s">
        <v>1207</v>
      </c>
      <c r="D585" s="2" t="s">
        <v>78</v>
      </c>
      <c r="E585" s="2"/>
    </row>
    <row r="586" spans="1:5" ht="15.75" customHeight="1">
      <c r="A586" s="2" t="s">
        <v>1208</v>
      </c>
      <c r="B586" s="2" t="s">
        <v>61</v>
      </c>
      <c r="C586" s="2" t="s">
        <v>1209</v>
      </c>
      <c r="D586" s="2" t="s">
        <v>78</v>
      </c>
      <c r="E586" s="2"/>
    </row>
    <row r="587" spans="1:5" ht="15.75" customHeight="1">
      <c r="A587" s="2" t="s">
        <v>1210</v>
      </c>
      <c r="B587" s="2" t="s">
        <v>84</v>
      </c>
      <c r="C587" s="2" t="s">
        <v>1211</v>
      </c>
      <c r="D587" s="2" t="s">
        <v>59</v>
      </c>
      <c r="E587" s="2" t="s">
        <v>52</v>
      </c>
    </row>
    <row r="588" spans="1:5" ht="15.75" customHeight="1">
      <c r="A588" s="2" t="s">
        <v>1212</v>
      </c>
      <c r="B588" s="2" t="s">
        <v>61</v>
      </c>
      <c r="C588" s="2" t="s">
        <v>1213</v>
      </c>
      <c r="D588" s="2" t="s">
        <v>59</v>
      </c>
      <c r="E588" s="2" t="s">
        <v>52</v>
      </c>
    </row>
    <row r="589" spans="1:5" ht="15.75" customHeight="1">
      <c r="A589" s="2" t="s">
        <v>1214</v>
      </c>
      <c r="B589" s="2" t="s">
        <v>61</v>
      </c>
      <c r="C589" s="2" t="s">
        <v>1215</v>
      </c>
      <c r="D589" s="2" t="s">
        <v>59</v>
      </c>
      <c r="E589" s="2" t="s">
        <v>52</v>
      </c>
    </row>
    <row r="590" spans="1:5" ht="15.75" customHeight="1">
      <c r="A590" s="2" t="s">
        <v>1216</v>
      </c>
      <c r="B590" s="2" t="s">
        <v>61</v>
      </c>
      <c r="C590" s="2" t="s">
        <v>1217</v>
      </c>
      <c r="D590" s="2" t="s">
        <v>59</v>
      </c>
      <c r="E590" s="2" t="s">
        <v>52</v>
      </c>
    </row>
    <row r="591" spans="1:5" ht="15.75" customHeight="1">
      <c r="A591" s="2" t="s">
        <v>1218</v>
      </c>
      <c r="B591" s="2" t="s">
        <v>76</v>
      </c>
      <c r="C591" s="9" t="s">
        <v>1219</v>
      </c>
      <c r="D591" s="2" t="s">
        <v>59</v>
      </c>
      <c r="E591" s="2" t="s">
        <v>52</v>
      </c>
    </row>
    <row r="592" spans="1:5" ht="15.75" customHeight="1">
      <c r="A592" s="2" t="s">
        <v>1220</v>
      </c>
      <c r="B592" s="2" t="s">
        <v>76</v>
      </c>
      <c r="C592" s="9" t="s">
        <v>1221</v>
      </c>
      <c r="D592" s="2" t="s">
        <v>78</v>
      </c>
      <c r="E592" s="2"/>
    </row>
    <row r="593" spans="1:5" ht="15.75" customHeight="1">
      <c r="A593" s="2" t="s">
        <v>1222</v>
      </c>
      <c r="B593" s="2" t="s">
        <v>76</v>
      </c>
      <c r="C593" s="2" t="s">
        <v>1223</v>
      </c>
      <c r="D593" s="2" t="s">
        <v>78</v>
      </c>
      <c r="E593" s="2"/>
    </row>
    <row r="594" spans="1:5" ht="15.75" customHeight="1">
      <c r="A594" s="2" t="s">
        <v>1224</v>
      </c>
      <c r="B594" s="2" t="s">
        <v>76</v>
      </c>
      <c r="C594" s="2" t="s">
        <v>1225</v>
      </c>
      <c r="D594" s="2" t="s">
        <v>78</v>
      </c>
      <c r="E594" s="2"/>
    </row>
    <row r="595" spans="1:5" ht="15.75" customHeight="1">
      <c r="A595" s="2" t="s">
        <v>1226</v>
      </c>
      <c r="B595" s="2" t="s">
        <v>76</v>
      </c>
      <c r="C595" s="2" t="s">
        <v>1227</v>
      </c>
      <c r="D595" s="2" t="s">
        <v>243</v>
      </c>
      <c r="E595" s="2"/>
    </row>
    <row r="596" spans="1:5" ht="15.75" customHeight="1">
      <c r="A596" s="2" t="s">
        <v>1228</v>
      </c>
      <c r="B596" s="2" t="s">
        <v>76</v>
      </c>
      <c r="C596" s="2" t="s">
        <v>1229</v>
      </c>
      <c r="D596" s="2" t="s">
        <v>78</v>
      </c>
      <c r="E596" s="2"/>
    </row>
    <row r="597" spans="1:5" ht="15.75" customHeight="1">
      <c r="A597" s="2" t="s">
        <v>1230</v>
      </c>
      <c r="B597" s="2" t="s">
        <v>76</v>
      </c>
      <c r="C597" s="2" t="s">
        <v>1231</v>
      </c>
      <c r="D597" s="2" t="s">
        <v>78</v>
      </c>
      <c r="E597" s="2"/>
    </row>
    <row r="598" spans="1:5" ht="15.75" customHeight="1">
      <c r="A598" s="2" t="s">
        <v>1232</v>
      </c>
      <c r="B598" s="2" t="s">
        <v>61</v>
      </c>
      <c r="C598" s="2" t="s">
        <v>1233</v>
      </c>
      <c r="D598" s="2" t="s">
        <v>78</v>
      </c>
      <c r="E598" s="2"/>
    </row>
    <row r="599" spans="1:5" ht="15.75" customHeight="1">
      <c r="A599" s="2" t="s">
        <v>1234</v>
      </c>
      <c r="B599" s="2" t="s">
        <v>61</v>
      </c>
      <c r="C599" s="2" t="s">
        <v>1235</v>
      </c>
      <c r="D599" s="2" t="s">
        <v>59</v>
      </c>
      <c r="E599" s="2" t="s">
        <v>52</v>
      </c>
    </row>
    <row r="600" spans="1:5" ht="15.75" customHeight="1">
      <c r="A600" s="2" t="s">
        <v>1236</v>
      </c>
      <c r="B600" s="2" t="s">
        <v>76</v>
      </c>
      <c r="C600" s="2" t="s">
        <v>1237</v>
      </c>
      <c r="D600" s="2" t="s">
        <v>59</v>
      </c>
      <c r="E600" s="2" t="s">
        <v>52</v>
      </c>
    </row>
    <row r="601" spans="1:5" ht="15.75" customHeight="1">
      <c r="A601" s="2" t="s">
        <v>1238</v>
      </c>
      <c r="B601" s="2" t="s">
        <v>67</v>
      </c>
      <c r="C601" s="2" t="s">
        <v>1239</v>
      </c>
      <c r="D601" s="2" t="s">
        <v>78</v>
      </c>
      <c r="E601" s="2"/>
    </row>
    <row r="602" spans="1:5" ht="15.75" customHeight="1">
      <c r="A602" s="2" t="s">
        <v>1240</v>
      </c>
      <c r="B602" s="2" t="s">
        <v>67</v>
      </c>
      <c r="C602" s="2" t="s">
        <v>1241</v>
      </c>
      <c r="D602" s="2" t="s">
        <v>78</v>
      </c>
      <c r="E602" s="2"/>
    </row>
    <row r="603" spans="1:5" ht="15.75" customHeight="1">
      <c r="A603" s="2" t="s">
        <v>1242</v>
      </c>
      <c r="B603" s="2" t="s">
        <v>67</v>
      </c>
      <c r="C603" s="2" t="s">
        <v>1243</v>
      </c>
      <c r="D603" s="2" t="s">
        <v>78</v>
      </c>
      <c r="E603" s="2"/>
    </row>
    <row r="604" spans="1:5" ht="15.75" customHeight="1">
      <c r="A604" s="2" t="s">
        <v>1244</v>
      </c>
      <c r="B604" s="2" t="s">
        <v>76</v>
      </c>
      <c r="C604" s="2" t="s">
        <v>1245</v>
      </c>
      <c r="D604" s="2" t="s">
        <v>78</v>
      </c>
      <c r="E604" s="2"/>
    </row>
    <row r="605" spans="1:5" ht="15.75" customHeight="1">
      <c r="A605" s="2" t="s">
        <v>1246</v>
      </c>
      <c r="B605" s="2" t="s">
        <v>61</v>
      </c>
      <c r="C605" s="2" t="s">
        <v>1247</v>
      </c>
      <c r="D605" s="2" t="s">
        <v>78</v>
      </c>
      <c r="E605" s="2"/>
    </row>
    <row r="606" spans="1:5" ht="15.75" customHeight="1">
      <c r="A606" s="2" t="s">
        <v>1248</v>
      </c>
      <c r="B606" s="2" t="s">
        <v>61</v>
      </c>
      <c r="C606" s="2" t="s">
        <v>1249</v>
      </c>
      <c r="D606" s="2" t="s">
        <v>59</v>
      </c>
      <c r="E606" s="2" t="s">
        <v>52</v>
      </c>
    </row>
    <row r="607" spans="1:5" ht="15.75" customHeight="1">
      <c r="A607" s="2" t="s">
        <v>1250</v>
      </c>
      <c r="B607" s="2" t="s">
        <v>61</v>
      </c>
      <c r="C607" s="2" t="s">
        <v>1251</v>
      </c>
      <c r="D607" s="2" t="s">
        <v>59</v>
      </c>
      <c r="E607" s="2" t="s">
        <v>52</v>
      </c>
    </row>
    <row r="608" spans="1:5" ht="15.75" customHeight="1">
      <c r="A608" s="2" t="s">
        <v>1252</v>
      </c>
      <c r="B608" s="2" t="s">
        <v>67</v>
      </c>
      <c r="C608" s="2" t="s">
        <v>1253</v>
      </c>
      <c r="D608" s="2" t="s">
        <v>59</v>
      </c>
      <c r="E608" s="2" t="s">
        <v>52</v>
      </c>
    </row>
    <row r="609" spans="1:5" ht="15.75" customHeight="1">
      <c r="A609" s="2" t="s">
        <v>1254</v>
      </c>
      <c r="B609" s="2" t="s">
        <v>76</v>
      </c>
      <c r="C609" s="2" t="s">
        <v>1255</v>
      </c>
      <c r="D609" s="2" t="s">
        <v>78</v>
      </c>
      <c r="E609" s="2"/>
    </row>
    <row r="610" spans="1:5" ht="15.75" customHeight="1">
      <c r="A610" s="2" t="s">
        <v>1256</v>
      </c>
      <c r="B610" s="2" t="s">
        <v>76</v>
      </c>
      <c r="C610" s="2" t="s">
        <v>1257</v>
      </c>
      <c r="D610" s="2" t="s">
        <v>78</v>
      </c>
      <c r="E610" s="2"/>
    </row>
    <row r="611" spans="1:5" ht="15.75" customHeight="1">
      <c r="A611" s="2" t="s">
        <v>1258</v>
      </c>
      <c r="B611" s="2" t="s">
        <v>76</v>
      </c>
      <c r="C611" s="2" t="s">
        <v>1259</v>
      </c>
      <c r="D611" s="2" t="s">
        <v>78</v>
      </c>
      <c r="E611" s="2"/>
    </row>
    <row r="612" spans="1:5" ht="15.75" customHeight="1">
      <c r="A612" s="2" t="s">
        <v>1260</v>
      </c>
      <c r="B612" s="2" t="s">
        <v>76</v>
      </c>
      <c r="C612" s="2" t="s">
        <v>1261</v>
      </c>
      <c r="D612" s="2" t="s">
        <v>78</v>
      </c>
      <c r="E612" s="2"/>
    </row>
    <row r="613" spans="1:5" ht="15.75" customHeight="1">
      <c r="A613" s="2" t="s">
        <v>1262</v>
      </c>
      <c r="B613" s="2" t="s">
        <v>61</v>
      </c>
      <c r="C613" s="2" t="s">
        <v>1263</v>
      </c>
      <c r="D613" s="2" t="s">
        <v>78</v>
      </c>
      <c r="E613" s="2"/>
    </row>
    <row r="614" spans="1:5" ht="15.75" customHeight="1">
      <c r="A614" s="2" t="s">
        <v>1264</v>
      </c>
      <c r="B614" s="2" t="s">
        <v>91</v>
      </c>
      <c r="C614" s="2" t="s">
        <v>1265</v>
      </c>
      <c r="D614" s="2" t="s">
        <v>59</v>
      </c>
      <c r="E614" s="2" t="s">
        <v>52</v>
      </c>
    </row>
    <row r="615" spans="1:5" ht="15.75" customHeight="1">
      <c r="A615" s="2" t="s">
        <v>1266</v>
      </c>
      <c r="B615" s="2" t="s">
        <v>61</v>
      </c>
      <c r="C615" s="2" t="s">
        <v>1267</v>
      </c>
      <c r="D615" s="2" t="s">
        <v>59</v>
      </c>
      <c r="E615" s="2" t="s">
        <v>52</v>
      </c>
    </row>
    <row r="616" spans="1:5" ht="15.75" customHeight="1">
      <c r="A616" s="2" t="s">
        <v>1268</v>
      </c>
      <c r="B616" s="2" t="s">
        <v>155</v>
      </c>
      <c r="C616" s="2" t="s">
        <v>1269</v>
      </c>
      <c r="D616" s="2" t="s">
        <v>59</v>
      </c>
      <c r="E616" s="2" t="s">
        <v>52</v>
      </c>
    </row>
    <row r="617" spans="1:5" ht="15.75" customHeight="1">
      <c r="A617" s="2" t="s">
        <v>1270</v>
      </c>
      <c r="B617" s="2" t="s">
        <v>76</v>
      </c>
      <c r="C617" s="2" t="s">
        <v>1271</v>
      </c>
      <c r="D617" s="2" t="s">
        <v>78</v>
      </c>
      <c r="E617" s="2"/>
    </row>
    <row r="618" spans="1:5" ht="15.75" customHeight="1">
      <c r="A618" s="2" t="s">
        <v>1272</v>
      </c>
      <c r="B618" s="2" t="s">
        <v>76</v>
      </c>
      <c r="C618" s="2" t="s">
        <v>1273</v>
      </c>
      <c r="D618" s="2" t="s">
        <v>78</v>
      </c>
      <c r="E618" s="2"/>
    </row>
    <row r="619" spans="1:5" ht="15.75" customHeight="1">
      <c r="A619" s="2" t="s">
        <v>1274</v>
      </c>
      <c r="B619" s="2" t="s">
        <v>76</v>
      </c>
      <c r="C619" s="2" t="s">
        <v>1275</v>
      </c>
      <c r="D619" s="2" t="s">
        <v>78</v>
      </c>
      <c r="E619" s="2"/>
    </row>
    <row r="620" spans="1:5" ht="15.75" customHeight="1">
      <c r="A620" s="2" t="s">
        <v>1276</v>
      </c>
      <c r="B620" s="2" t="s">
        <v>76</v>
      </c>
      <c r="C620" s="2" t="s">
        <v>1277</v>
      </c>
      <c r="D620" s="2" t="s">
        <v>78</v>
      </c>
      <c r="E620" s="2"/>
    </row>
    <row r="621" spans="1:5" ht="15.75" customHeight="1">
      <c r="A621" s="2" t="s">
        <v>1278</v>
      </c>
      <c r="B621" s="2" t="s">
        <v>76</v>
      </c>
      <c r="C621" s="2" t="s">
        <v>1279</v>
      </c>
      <c r="D621" s="2" t="s">
        <v>78</v>
      </c>
      <c r="E621" s="2"/>
    </row>
    <row r="622" spans="1:5" ht="15.75" customHeight="1">
      <c r="A622" s="2" t="s">
        <v>1280</v>
      </c>
      <c r="B622" s="2" t="s">
        <v>61</v>
      </c>
      <c r="C622" s="2" t="s">
        <v>1281</v>
      </c>
      <c r="D622" s="2" t="s">
        <v>78</v>
      </c>
      <c r="E622" s="2"/>
    </row>
    <row r="623" spans="1:5" ht="15.75" customHeight="1">
      <c r="A623" s="2" t="s">
        <v>1282</v>
      </c>
      <c r="B623" s="2" t="s">
        <v>61</v>
      </c>
      <c r="C623" s="2" t="s">
        <v>1283</v>
      </c>
      <c r="D623" s="2" t="s">
        <v>59</v>
      </c>
      <c r="E623" s="2" t="s">
        <v>52</v>
      </c>
    </row>
    <row r="624" spans="1:5" ht="15.75" customHeight="1">
      <c r="A624" s="2" t="s">
        <v>1284</v>
      </c>
      <c r="B624" s="2" t="s">
        <v>91</v>
      </c>
      <c r="C624" s="2" t="s">
        <v>1285</v>
      </c>
      <c r="D624" s="2" t="s">
        <v>59</v>
      </c>
      <c r="E624" s="2" t="s">
        <v>52</v>
      </c>
    </row>
    <row r="625" spans="1:5" ht="15.75" customHeight="1">
      <c r="A625" s="2" t="s">
        <v>1286</v>
      </c>
      <c r="B625" s="2" t="s">
        <v>61</v>
      </c>
      <c r="C625" s="2" t="s">
        <v>1287</v>
      </c>
      <c r="D625" s="2" t="s">
        <v>59</v>
      </c>
      <c r="E625" s="2" t="s">
        <v>52</v>
      </c>
    </row>
    <row r="626" spans="1:5" ht="15.75" customHeight="1">
      <c r="A626" s="2" t="s">
        <v>1288</v>
      </c>
      <c r="B626" s="2" t="s">
        <v>61</v>
      </c>
      <c r="C626" s="2" t="s">
        <v>1289</v>
      </c>
      <c r="D626" s="2" t="s">
        <v>59</v>
      </c>
      <c r="E626" s="2" t="s">
        <v>52</v>
      </c>
    </row>
    <row r="627" spans="1:5" ht="15.75" customHeight="1">
      <c r="A627" s="2" t="s">
        <v>1290</v>
      </c>
      <c r="B627" s="2" t="s">
        <v>76</v>
      </c>
      <c r="C627" s="2" t="s">
        <v>1291</v>
      </c>
      <c r="D627" s="2" t="s">
        <v>59</v>
      </c>
      <c r="E627" s="2" t="s">
        <v>52</v>
      </c>
    </row>
    <row r="628" spans="1:5" ht="15.75" customHeight="1">
      <c r="A628" s="2" t="s">
        <v>1292</v>
      </c>
      <c r="B628" s="2" t="s">
        <v>91</v>
      </c>
      <c r="C628" s="2" t="s">
        <v>1293</v>
      </c>
      <c r="D628" s="2" t="s">
        <v>78</v>
      </c>
      <c r="E628" s="2"/>
    </row>
    <row r="629" spans="1:5" ht="15.75" customHeight="1">
      <c r="A629" s="2" t="s">
        <v>1294</v>
      </c>
      <c r="B629" s="2" t="s">
        <v>76</v>
      </c>
      <c r="C629" s="2" t="s">
        <v>1295</v>
      </c>
      <c r="D629" s="2" t="s">
        <v>59</v>
      </c>
      <c r="E629" s="2" t="s">
        <v>52</v>
      </c>
    </row>
    <row r="630" spans="1:5" ht="15.75" customHeight="1">
      <c r="A630" s="2" t="s">
        <v>1296</v>
      </c>
      <c r="B630" s="2" t="s">
        <v>61</v>
      </c>
      <c r="C630" s="2" t="s">
        <v>1297</v>
      </c>
      <c r="D630" s="2" t="s">
        <v>78</v>
      </c>
      <c r="E630" s="2"/>
    </row>
    <row r="631" spans="1:5" ht="15.75" customHeight="1">
      <c r="A631" s="2" t="s">
        <v>1298</v>
      </c>
      <c r="B631" s="2" t="s">
        <v>61</v>
      </c>
      <c r="C631" s="2" t="s">
        <v>1299</v>
      </c>
      <c r="D631" s="2" t="s">
        <v>59</v>
      </c>
      <c r="E631" s="2" t="s">
        <v>52</v>
      </c>
    </row>
    <row r="632" spans="1:5" ht="15.75" customHeight="1">
      <c r="A632" s="2" t="s">
        <v>1300</v>
      </c>
      <c r="B632" s="2" t="s">
        <v>148</v>
      </c>
      <c r="C632" s="2" t="s">
        <v>1301</v>
      </c>
      <c r="D632" s="2" t="s">
        <v>59</v>
      </c>
      <c r="E632" s="2" t="s">
        <v>52</v>
      </c>
    </row>
    <row r="633" spans="1:5" ht="15.75" customHeight="1">
      <c r="A633" s="2" t="s">
        <v>1302</v>
      </c>
      <c r="B633" s="2" t="s">
        <v>76</v>
      </c>
      <c r="C633" s="5" t="s">
        <v>1303</v>
      </c>
      <c r="D633" s="5"/>
      <c r="E633" s="5"/>
    </row>
    <row r="634" spans="1:5" ht="15.75" customHeight="1">
      <c r="A634" s="2" t="s">
        <v>1304</v>
      </c>
      <c r="B634" s="2" t="s">
        <v>76</v>
      </c>
      <c r="C634" s="2" t="s">
        <v>1305</v>
      </c>
      <c r="D634" s="5"/>
      <c r="E634" s="5"/>
    </row>
    <row r="635" spans="1:5" ht="15.75" customHeight="1">
      <c r="A635" s="2" t="s">
        <v>1306</v>
      </c>
      <c r="B635" s="2" t="s">
        <v>76</v>
      </c>
      <c r="C635" s="2" t="s">
        <v>1307</v>
      </c>
      <c r="D635" s="2" t="s">
        <v>59</v>
      </c>
      <c r="E635" s="2" t="s">
        <v>52</v>
      </c>
    </row>
    <row r="636" spans="1:5" ht="15.75" customHeight="1">
      <c r="A636" s="2" t="s">
        <v>1308</v>
      </c>
      <c r="B636" s="2" t="s">
        <v>76</v>
      </c>
      <c r="C636" s="2" t="s">
        <v>1309</v>
      </c>
      <c r="D636" s="2" t="s">
        <v>78</v>
      </c>
      <c r="E636" s="2"/>
    </row>
    <row r="637" spans="1:5" ht="15.75" customHeight="1">
      <c r="A637" s="2" t="s">
        <v>1310</v>
      </c>
      <c r="B637" s="2" t="s">
        <v>76</v>
      </c>
      <c r="C637" s="2" t="s">
        <v>1311</v>
      </c>
      <c r="D637" s="2" t="s">
        <v>78</v>
      </c>
      <c r="E637" s="2"/>
    </row>
    <row r="638" spans="1:5" ht="15.75" customHeight="1">
      <c r="A638" s="2" t="s">
        <v>1312</v>
      </c>
      <c r="B638" s="2" t="s">
        <v>76</v>
      </c>
      <c r="C638" s="2" t="s">
        <v>1313</v>
      </c>
      <c r="D638" s="2" t="s">
        <v>243</v>
      </c>
      <c r="E638" s="2"/>
    </row>
    <row r="639" spans="1:5" ht="15.75" customHeight="1">
      <c r="A639" s="2" t="s">
        <v>1314</v>
      </c>
      <c r="B639" s="2" t="s">
        <v>76</v>
      </c>
      <c r="C639" s="2" t="s">
        <v>1315</v>
      </c>
      <c r="D639" s="2" t="s">
        <v>78</v>
      </c>
      <c r="E639" s="2"/>
    </row>
    <row r="640" spans="1:5" ht="15.75" customHeight="1">
      <c r="A640" s="2" t="s">
        <v>1316</v>
      </c>
      <c r="B640" s="2" t="s">
        <v>76</v>
      </c>
      <c r="C640" s="2" t="s">
        <v>1317</v>
      </c>
      <c r="D640" s="2" t="s">
        <v>78</v>
      </c>
      <c r="E640" s="2"/>
    </row>
    <row r="641" spans="1:5" ht="15.75" customHeight="1">
      <c r="A641" s="2" t="s">
        <v>1318</v>
      </c>
      <c r="B641" s="2" t="s">
        <v>61</v>
      </c>
      <c r="C641" s="2" t="s">
        <v>1319</v>
      </c>
      <c r="D641" s="2" t="s">
        <v>78</v>
      </c>
      <c r="E641" s="2"/>
    </row>
    <row r="642" spans="1:5" ht="15.75" customHeight="1">
      <c r="A642" s="2" t="s">
        <v>1320</v>
      </c>
      <c r="B642" s="2" t="s">
        <v>61</v>
      </c>
      <c r="C642" s="2" t="s">
        <v>1321</v>
      </c>
      <c r="D642" s="2" t="s">
        <v>59</v>
      </c>
      <c r="E642" s="2" t="s">
        <v>52</v>
      </c>
    </row>
    <row r="643" spans="1:5" ht="15.75" customHeight="1">
      <c r="A643" s="2" t="s">
        <v>1322</v>
      </c>
      <c r="B643" s="2" t="s">
        <v>61</v>
      </c>
      <c r="C643" s="2" t="s">
        <v>1323</v>
      </c>
      <c r="D643" s="2" t="s">
        <v>59</v>
      </c>
      <c r="E643" s="2" t="s">
        <v>52</v>
      </c>
    </row>
    <row r="644" spans="1:5" ht="15.75" customHeight="1">
      <c r="A644" s="2" t="s">
        <v>1324</v>
      </c>
      <c r="B644" s="2" t="s">
        <v>61</v>
      </c>
      <c r="C644" s="2" t="s">
        <v>1325</v>
      </c>
      <c r="D644" s="2" t="s">
        <v>59</v>
      </c>
      <c r="E644" s="2" t="s">
        <v>52</v>
      </c>
    </row>
    <row r="645" spans="1:5" ht="15.75" customHeight="1">
      <c r="A645" s="2" t="s">
        <v>1326</v>
      </c>
      <c r="B645" s="2" t="s">
        <v>61</v>
      </c>
      <c r="C645" s="2" t="s">
        <v>1327</v>
      </c>
      <c r="D645" s="2" t="s">
        <v>59</v>
      </c>
      <c r="E645" s="2" t="s">
        <v>52</v>
      </c>
    </row>
    <row r="646" spans="1:5" ht="15.75" customHeight="1">
      <c r="A646" s="2" t="s">
        <v>1328</v>
      </c>
      <c r="B646" s="2" t="s">
        <v>67</v>
      </c>
      <c r="C646" s="2" t="s">
        <v>1329</v>
      </c>
      <c r="D646" s="2" t="s">
        <v>59</v>
      </c>
      <c r="E646" s="2" t="s">
        <v>52</v>
      </c>
    </row>
    <row r="647" spans="1:5" ht="15.75" customHeight="1">
      <c r="A647" s="2" t="s">
        <v>1330</v>
      </c>
      <c r="B647" s="2" t="s">
        <v>67</v>
      </c>
      <c r="C647" s="2" t="s">
        <v>1331</v>
      </c>
      <c r="D647" s="2" t="s">
        <v>78</v>
      </c>
      <c r="E647" s="2"/>
    </row>
    <row r="648" spans="1:5" ht="15.75" customHeight="1">
      <c r="A648" s="2" t="s">
        <v>1332</v>
      </c>
      <c r="B648" s="2" t="s">
        <v>61</v>
      </c>
      <c r="C648" s="2" t="s">
        <v>1333</v>
      </c>
      <c r="D648" s="2" t="s">
        <v>78</v>
      </c>
      <c r="E648" s="2"/>
    </row>
    <row r="649" spans="1:5" ht="15.75" customHeight="1">
      <c r="A649" s="2" t="s">
        <v>1334</v>
      </c>
      <c r="B649" s="2" t="s">
        <v>76</v>
      </c>
      <c r="C649" s="2" t="s">
        <v>1335</v>
      </c>
      <c r="D649" s="2" t="s">
        <v>59</v>
      </c>
      <c r="E649" s="2" t="s">
        <v>52</v>
      </c>
    </row>
    <row r="650" spans="1:5" ht="15.75" customHeight="1">
      <c r="A650" s="2" t="s">
        <v>1336</v>
      </c>
      <c r="B650" s="2" t="s">
        <v>61</v>
      </c>
      <c r="C650" s="2" t="s">
        <v>1337</v>
      </c>
      <c r="D650" s="2" t="s">
        <v>78</v>
      </c>
      <c r="E650" s="2"/>
    </row>
    <row r="651" spans="1:5" ht="15.75" customHeight="1">
      <c r="A651" s="2" t="s">
        <v>1338</v>
      </c>
      <c r="B651" s="2" t="s">
        <v>76</v>
      </c>
      <c r="C651" s="2" t="s">
        <v>1339</v>
      </c>
      <c r="D651" s="2" t="s">
        <v>59</v>
      </c>
      <c r="E651" s="2" t="s">
        <v>52</v>
      </c>
    </row>
    <row r="652" spans="1:5" ht="15.75" customHeight="1">
      <c r="A652" s="2" t="s">
        <v>1340</v>
      </c>
      <c r="B652" s="2" t="s">
        <v>61</v>
      </c>
      <c r="C652" s="2" t="s">
        <v>1341</v>
      </c>
      <c r="D652" s="2" t="s">
        <v>78</v>
      </c>
      <c r="E652" s="2"/>
    </row>
    <row r="653" spans="1:5" ht="15.75" customHeight="1">
      <c r="A653" s="2" t="s">
        <v>1342</v>
      </c>
      <c r="B653" s="2" t="s">
        <v>76</v>
      </c>
      <c r="C653" s="2" t="s">
        <v>1343</v>
      </c>
      <c r="D653" s="2" t="s">
        <v>59</v>
      </c>
      <c r="E653" s="2" t="s">
        <v>52</v>
      </c>
    </row>
    <row r="654" spans="1:5" ht="15.75" customHeight="1">
      <c r="A654" s="2" t="s">
        <v>1344</v>
      </c>
      <c r="B654" s="2" t="s">
        <v>61</v>
      </c>
      <c r="C654" s="2" t="s">
        <v>1345</v>
      </c>
      <c r="D654" s="2" t="s">
        <v>78</v>
      </c>
      <c r="E654" s="2"/>
    </row>
    <row r="655" spans="1:5" ht="15.75" customHeight="1">
      <c r="A655" s="2" t="s">
        <v>1346</v>
      </c>
      <c r="B655" s="2" t="s">
        <v>61</v>
      </c>
      <c r="C655" s="2" t="s">
        <v>1347</v>
      </c>
      <c r="D655" s="2" t="s">
        <v>59</v>
      </c>
      <c r="E655" s="2" t="s">
        <v>52</v>
      </c>
    </row>
    <row r="656" spans="1:5" ht="15.75" customHeight="1">
      <c r="A656" s="2" t="s">
        <v>1348</v>
      </c>
      <c r="B656" s="2" t="s">
        <v>76</v>
      </c>
      <c r="C656" s="2" t="s">
        <v>1349</v>
      </c>
      <c r="D656" s="2" t="s">
        <v>59</v>
      </c>
      <c r="E656" s="2" t="s">
        <v>52</v>
      </c>
    </row>
    <row r="657" spans="1:5" ht="15.75" customHeight="1">
      <c r="A657" s="2" t="s">
        <v>1350</v>
      </c>
      <c r="B657" s="2" t="s">
        <v>76</v>
      </c>
      <c r="C657" s="2" t="s">
        <v>1351</v>
      </c>
      <c r="D657" s="2" t="s">
        <v>78</v>
      </c>
      <c r="E657" s="2"/>
    </row>
    <row r="658" spans="1:5" ht="15.75" customHeight="1">
      <c r="A658" s="2" t="s">
        <v>1352</v>
      </c>
      <c r="B658" s="2" t="s">
        <v>76</v>
      </c>
      <c r="C658" s="2" t="s">
        <v>1353</v>
      </c>
      <c r="D658" s="2" t="s">
        <v>78</v>
      </c>
      <c r="E658" s="2"/>
    </row>
    <row r="659" spans="1:5" ht="15.75" customHeight="1">
      <c r="A659" s="2" t="s">
        <v>1354</v>
      </c>
      <c r="B659" s="2" t="s">
        <v>76</v>
      </c>
      <c r="C659" s="2" t="s">
        <v>1355</v>
      </c>
      <c r="D659" s="2" t="s">
        <v>78</v>
      </c>
      <c r="E659" s="2"/>
    </row>
    <row r="660" spans="1:5" ht="15.75" customHeight="1">
      <c r="A660" s="2" t="s">
        <v>1356</v>
      </c>
      <c r="B660" s="2" t="s">
        <v>67</v>
      </c>
      <c r="C660" s="2" t="s">
        <v>1357</v>
      </c>
      <c r="D660" s="2" t="s">
        <v>78</v>
      </c>
      <c r="E660" s="2"/>
    </row>
    <row r="661" spans="1:5" ht="15.75" customHeight="1">
      <c r="A661" s="2" t="s">
        <v>1358</v>
      </c>
      <c r="B661" s="2" t="s">
        <v>61</v>
      </c>
      <c r="C661" s="2" t="s">
        <v>1359</v>
      </c>
      <c r="D661" s="2" t="s">
        <v>78</v>
      </c>
      <c r="E661" s="2"/>
    </row>
    <row r="662" spans="1:5" ht="15.75" customHeight="1">
      <c r="A662" s="2" t="s">
        <v>1360</v>
      </c>
      <c r="B662" s="2" t="s">
        <v>84</v>
      </c>
      <c r="C662" s="2" t="s">
        <v>1361</v>
      </c>
      <c r="D662" s="2" t="s">
        <v>59</v>
      </c>
      <c r="E662" s="2" t="s">
        <v>52</v>
      </c>
    </row>
    <row r="663" spans="1:5" ht="15.75" customHeight="1">
      <c r="A663" s="2" t="s">
        <v>1362</v>
      </c>
      <c r="B663" s="2" t="s">
        <v>67</v>
      </c>
      <c r="C663" s="2" t="s">
        <v>1363</v>
      </c>
      <c r="D663" s="2" t="s">
        <v>59</v>
      </c>
      <c r="E663" s="2" t="s">
        <v>52</v>
      </c>
    </row>
    <row r="664" spans="1:5" ht="15.75" customHeight="1">
      <c r="A664" s="2" t="s">
        <v>1364</v>
      </c>
      <c r="B664" s="2" t="s">
        <v>76</v>
      </c>
      <c r="C664" s="2" t="s">
        <v>1365</v>
      </c>
      <c r="D664" s="2" t="s">
        <v>78</v>
      </c>
      <c r="E664" s="2"/>
    </row>
    <row r="665" spans="1:5" ht="15.75" customHeight="1">
      <c r="A665" s="2" t="s">
        <v>1366</v>
      </c>
      <c r="B665" s="2" t="s">
        <v>76</v>
      </c>
      <c r="C665" s="2" t="s">
        <v>1367</v>
      </c>
      <c r="D665" s="2" t="s">
        <v>243</v>
      </c>
      <c r="E665" s="2"/>
    </row>
    <row r="666" spans="1:5" ht="15.75" customHeight="1">
      <c r="A666" s="2" t="s">
        <v>1368</v>
      </c>
      <c r="B666" s="2" t="s">
        <v>148</v>
      </c>
      <c r="C666" s="2" t="s">
        <v>1369</v>
      </c>
      <c r="D666" s="2" t="s">
        <v>243</v>
      </c>
      <c r="E666" s="2"/>
    </row>
    <row r="667" spans="1:5" ht="15.75" customHeight="1">
      <c r="A667" s="2" t="s">
        <v>1370</v>
      </c>
      <c r="B667" s="2" t="s">
        <v>61</v>
      </c>
      <c r="C667" s="2" t="s">
        <v>1371</v>
      </c>
      <c r="D667" s="2" t="s">
        <v>59</v>
      </c>
      <c r="E667" s="2" t="s">
        <v>52</v>
      </c>
    </row>
    <row r="668" spans="1:5" ht="15.75" customHeight="1">
      <c r="A668" s="2" t="s">
        <v>1372</v>
      </c>
      <c r="B668" s="2" t="s">
        <v>76</v>
      </c>
      <c r="C668" s="9" t="s">
        <v>1373</v>
      </c>
      <c r="D668" s="2" t="s">
        <v>59</v>
      </c>
      <c r="E668" s="2" t="s">
        <v>52</v>
      </c>
    </row>
    <row r="669" spans="1:5" ht="15.75" customHeight="1">
      <c r="A669" s="2" t="s">
        <v>1374</v>
      </c>
      <c r="B669" s="2" t="s">
        <v>76</v>
      </c>
      <c r="C669" s="2" t="s">
        <v>1375</v>
      </c>
      <c r="D669" s="2" t="s">
        <v>78</v>
      </c>
      <c r="E669" s="2"/>
    </row>
    <row r="670" spans="1:5" ht="15.75" customHeight="1">
      <c r="A670" s="2" t="s">
        <v>1376</v>
      </c>
      <c r="B670" s="2" t="s">
        <v>148</v>
      </c>
      <c r="C670" s="2" t="s">
        <v>1377</v>
      </c>
      <c r="D670" s="2" t="s">
        <v>78</v>
      </c>
      <c r="E670" s="2"/>
    </row>
    <row r="671" spans="1:5" ht="15.75" customHeight="1">
      <c r="A671" s="2" t="s">
        <v>1378</v>
      </c>
      <c r="B671" s="2" t="s">
        <v>76</v>
      </c>
      <c r="C671" s="2" t="s">
        <v>1379</v>
      </c>
      <c r="D671" s="2" t="s">
        <v>59</v>
      </c>
      <c r="E671" s="2" t="s">
        <v>52</v>
      </c>
    </row>
    <row r="672" spans="1:5" ht="15.75" customHeight="1">
      <c r="A672" s="2" t="s">
        <v>1380</v>
      </c>
      <c r="B672" s="2" t="s">
        <v>76</v>
      </c>
      <c r="C672" s="2" t="s">
        <v>1381</v>
      </c>
      <c r="D672" s="2" t="s">
        <v>78</v>
      </c>
      <c r="E672" s="2"/>
    </row>
    <row r="673" spans="1:5" ht="15.75" customHeight="1">
      <c r="A673" s="2" t="s">
        <v>1382</v>
      </c>
      <c r="B673" s="2" t="s">
        <v>76</v>
      </c>
      <c r="C673" s="2" t="s">
        <v>1383</v>
      </c>
      <c r="D673" s="2" t="s">
        <v>78</v>
      </c>
      <c r="E673" s="2"/>
    </row>
    <row r="674" spans="1:5" ht="15.75" customHeight="1">
      <c r="A674" s="2" t="s">
        <v>1384</v>
      </c>
      <c r="B674" s="2" t="s">
        <v>84</v>
      </c>
      <c r="C674" s="2" t="s">
        <v>1385</v>
      </c>
      <c r="D674" s="2" t="s">
        <v>78</v>
      </c>
      <c r="E674" s="2"/>
    </row>
    <row r="675" spans="1:5" ht="15.75" customHeight="1">
      <c r="A675" s="2" t="s">
        <v>1386</v>
      </c>
      <c r="B675" s="2" t="s">
        <v>61</v>
      </c>
      <c r="C675" s="2" t="s">
        <v>1387</v>
      </c>
      <c r="D675" s="2" t="s">
        <v>59</v>
      </c>
      <c r="E675" s="2" t="s">
        <v>52</v>
      </c>
    </row>
    <row r="676" spans="1:5" ht="15.75" customHeight="1">
      <c r="A676" s="2" t="s">
        <v>1388</v>
      </c>
      <c r="B676" s="2" t="s">
        <v>76</v>
      </c>
      <c r="C676" s="2" t="s">
        <v>1389</v>
      </c>
      <c r="D676" s="2" t="s">
        <v>59</v>
      </c>
      <c r="E676" s="2" t="s">
        <v>52</v>
      </c>
    </row>
    <row r="677" spans="1:5" ht="15.75" customHeight="1">
      <c r="A677" s="2" t="s">
        <v>1390</v>
      </c>
      <c r="B677" s="2" t="s">
        <v>61</v>
      </c>
      <c r="C677" s="2" t="s">
        <v>1391</v>
      </c>
      <c r="D677" s="2" t="s">
        <v>78</v>
      </c>
      <c r="E677" s="2"/>
    </row>
    <row r="678" spans="1:5" ht="15.75" customHeight="1">
      <c r="A678" s="2" t="s">
        <v>1392</v>
      </c>
      <c r="B678" s="2" t="s">
        <v>76</v>
      </c>
      <c r="C678" s="2" t="s">
        <v>1393</v>
      </c>
      <c r="D678" s="2" t="s">
        <v>59</v>
      </c>
      <c r="E678" s="2" t="s">
        <v>52</v>
      </c>
    </row>
    <row r="679" spans="1:5" ht="15.75" customHeight="1">
      <c r="A679" s="2" t="s">
        <v>1394</v>
      </c>
      <c r="B679" s="2" t="s">
        <v>76</v>
      </c>
      <c r="C679" s="2" t="s">
        <v>1395</v>
      </c>
      <c r="D679" s="2" t="s">
        <v>78</v>
      </c>
      <c r="E679" s="2"/>
    </row>
    <row r="680" spans="1:5" ht="15.75" customHeight="1">
      <c r="A680" s="2" t="s">
        <v>1396</v>
      </c>
      <c r="B680" s="2" t="s">
        <v>61</v>
      </c>
      <c r="C680" s="2" t="s">
        <v>1397</v>
      </c>
      <c r="D680" s="2" t="s">
        <v>78</v>
      </c>
      <c r="E680" s="2"/>
    </row>
    <row r="681" spans="1:5" ht="15.75" customHeight="1">
      <c r="A681" s="2" t="s">
        <v>1398</v>
      </c>
      <c r="B681" s="2" t="s">
        <v>61</v>
      </c>
      <c r="C681" s="2" t="s">
        <v>1399</v>
      </c>
      <c r="D681" s="2" t="s">
        <v>59</v>
      </c>
      <c r="E681" s="2" t="s">
        <v>52</v>
      </c>
    </row>
    <row r="682" spans="1:5" ht="15.75" customHeight="1">
      <c r="A682" s="2" t="s">
        <v>1400</v>
      </c>
      <c r="B682" s="2" t="s">
        <v>67</v>
      </c>
      <c r="C682" s="2" t="s">
        <v>1401</v>
      </c>
      <c r="D682" s="2" t="s">
        <v>59</v>
      </c>
      <c r="E682" s="2" t="s">
        <v>52</v>
      </c>
    </row>
    <row r="683" spans="1:5" ht="15.75" customHeight="1">
      <c r="A683" s="2" t="s">
        <v>1402</v>
      </c>
      <c r="B683" s="2" t="s">
        <v>67</v>
      </c>
      <c r="C683" s="2" t="s">
        <v>1403</v>
      </c>
      <c r="D683" s="2" t="s">
        <v>78</v>
      </c>
      <c r="E683" s="2"/>
    </row>
    <row r="684" spans="1:5" ht="15.75" customHeight="1">
      <c r="A684" s="2" t="s">
        <v>1404</v>
      </c>
      <c r="B684" s="2" t="s">
        <v>76</v>
      </c>
      <c r="C684" s="2" t="s">
        <v>1405</v>
      </c>
      <c r="D684" s="2" t="s">
        <v>78</v>
      </c>
      <c r="E684" s="2"/>
    </row>
    <row r="685" spans="1:5" ht="15.75" customHeight="1">
      <c r="A685" s="2" t="s">
        <v>1406</v>
      </c>
      <c r="B685" s="2" t="s">
        <v>91</v>
      </c>
      <c r="C685" s="2" t="s">
        <v>1407</v>
      </c>
      <c r="D685" s="2" t="s">
        <v>78</v>
      </c>
      <c r="E685" s="2"/>
    </row>
    <row r="686" spans="1:5" ht="15.75" customHeight="1">
      <c r="A686" s="2" t="s">
        <v>1408</v>
      </c>
      <c r="B686" s="2" t="s">
        <v>76</v>
      </c>
      <c r="C686" s="2" t="s">
        <v>1409</v>
      </c>
      <c r="D686" s="2" t="s">
        <v>59</v>
      </c>
      <c r="E686" s="2" t="s">
        <v>52</v>
      </c>
    </row>
    <row r="687" spans="1:5" ht="15.75" customHeight="1">
      <c r="A687" s="2" t="s">
        <v>1410</v>
      </c>
      <c r="B687" s="2" t="s">
        <v>61</v>
      </c>
      <c r="C687" s="2" t="s">
        <v>1411</v>
      </c>
      <c r="D687" s="2" t="s">
        <v>78</v>
      </c>
      <c r="E687" s="2"/>
    </row>
    <row r="688" spans="1:5" ht="15.75" customHeight="1">
      <c r="A688" s="2" t="s">
        <v>1412</v>
      </c>
      <c r="B688" s="2" t="s">
        <v>76</v>
      </c>
      <c r="C688" s="2" t="s">
        <v>1413</v>
      </c>
      <c r="D688" s="2" t="s">
        <v>59</v>
      </c>
      <c r="E688" s="2" t="s">
        <v>52</v>
      </c>
    </row>
    <row r="689" spans="1:5" ht="15.75" customHeight="1">
      <c r="A689" s="2" t="s">
        <v>1414</v>
      </c>
      <c r="B689" s="2" t="s">
        <v>76</v>
      </c>
      <c r="C689" s="2" t="s">
        <v>1415</v>
      </c>
      <c r="D689" s="2" t="s">
        <v>78</v>
      </c>
      <c r="E689" s="2"/>
    </row>
    <row r="690" spans="1:5" ht="15.75" customHeight="1">
      <c r="A690" s="2" t="s">
        <v>1416</v>
      </c>
      <c r="B690" s="2" t="s">
        <v>76</v>
      </c>
      <c r="C690" s="2" t="s">
        <v>1417</v>
      </c>
      <c r="D690" s="2" t="s">
        <v>78</v>
      </c>
      <c r="E690" s="2"/>
    </row>
    <row r="691" spans="1:5" ht="15.75" customHeight="1">
      <c r="A691" s="2" t="s">
        <v>1418</v>
      </c>
      <c r="B691" s="2" t="s">
        <v>76</v>
      </c>
      <c r="C691" s="9" t="s">
        <v>1419</v>
      </c>
      <c r="D691" s="2" t="s">
        <v>78</v>
      </c>
      <c r="E691" s="2"/>
    </row>
    <row r="692" spans="1:5" ht="15.75" customHeight="1">
      <c r="A692" s="2" t="s">
        <v>1420</v>
      </c>
      <c r="B692" s="2" t="s">
        <v>61</v>
      </c>
      <c r="C692" s="2" t="s">
        <v>1421</v>
      </c>
      <c r="D692" s="2" t="s">
        <v>78</v>
      </c>
      <c r="E692" s="2"/>
    </row>
    <row r="693" spans="1:5" ht="15.75" customHeight="1">
      <c r="A693" s="2" t="s">
        <v>1422</v>
      </c>
      <c r="B693" s="2" t="s">
        <v>67</v>
      </c>
      <c r="C693" s="2" t="s">
        <v>1423</v>
      </c>
      <c r="D693" s="2" t="s">
        <v>59</v>
      </c>
      <c r="E693" s="2" t="s">
        <v>52</v>
      </c>
    </row>
    <row r="694" spans="1:5" ht="15.75" customHeight="1">
      <c r="A694" s="2" t="s">
        <v>1424</v>
      </c>
      <c r="B694" s="2" t="s">
        <v>76</v>
      </c>
      <c r="C694" s="2" t="s">
        <v>1425</v>
      </c>
      <c r="D694" s="2" t="s">
        <v>78</v>
      </c>
      <c r="E694" s="2"/>
    </row>
    <row r="695" spans="1:5" ht="15.75" customHeight="1">
      <c r="A695" s="2" t="s">
        <v>1426</v>
      </c>
      <c r="B695" s="2" t="s">
        <v>76</v>
      </c>
      <c r="C695" s="2" t="s">
        <v>1427</v>
      </c>
      <c r="D695" s="2" t="s">
        <v>78</v>
      </c>
      <c r="E695" s="2"/>
    </row>
    <row r="696" spans="1:5" ht="15.75" customHeight="1">
      <c r="A696" s="2" t="s">
        <v>1428</v>
      </c>
      <c r="B696" s="2" t="s">
        <v>76</v>
      </c>
      <c r="C696" s="2" t="s">
        <v>1429</v>
      </c>
      <c r="D696" s="2" t="s">
        <v>78</v>
      </c>
      <c r="E696" s="2"/>
    </row>
    <row r="697" spans="1:5" ht="15.75" customHeight="1">
      <c r="A697" s="2" t="s">
        <v>1430</v>
      </c>
      <c r="B697" s="2" t="s">
        <v>67</v>
      </c>
      <c r="C697" s="2" t="s">
        <v>1431</v>
      </c>
      <c r="D697" s="2" t="s">
        <v>78</v>
      </c>
      <c r="E697" s="2"/>
    </row>
    <row r="698" spans="1:5" ht="15.75" customHeight="1">
      <c r="A698" s="2" t="s">
        <v>1432</v>
      </c>
      <c r="B698" s="2" t="s">
        <v>76</v>
      </c>
      <c r="C698" s="2" t="s">
        <v>1433</v>
      </c>
      <c r="D698" s="2" t="s">
        <v>78</v>
      </c>
      <c r="E698" s="2"/>
    </row>
    <row r="699" spans="1:5" ht="15.75" customHeight="1">
      <c r="A699" s="2" t="s">
        <v>1434</v>
      </c>
      <c r="B699" s="2" t="s">
        <v>84</v>
      </c>
      <c r="C699" s="2" t="s">
        <v>1435</v>
      </c>
      <c r="D699" s="2" t="s">
        <v>243</v>
      </c>
      <c r="E699" s="2"/>
    </row>
    <row r="700" spans="1:5" ht="15.75" customHeight="1">
      <c r="A700" s="2" t="s">
        <v>1436</v>
      </c>
      <c r="B700" s="2" t="s">
        <v>76</v>
      </c>
      <c r="C700" s="2" t="s">
        <v>1437</v>
      </c>
      <c r="D700" s="2" t="s">
        <v>59</v>
      </c>
      <c r="E700" s="2" t="s">
        <v>52</v>
      </c>
    </row>
    <row r="701" spans="1:5" ht="15.75" customHeight="1">
      <c r="A701" s="2" t="s">
        <v>1438</v>
      </c>
      <c r="B701" s="2" t="s">
        <v>76</v>
      </c>
      <c r="C701" s="2" t="s">
        <v>1439</v>
      </c>
      <c r="D701" s="2" t="s">
        <v>78</v>
      </c>
      <c r="E701" s="2"/>
    </row>
    <row r="702" spans="1:5" ht="15.75" customHeight="1">
      <c r="A702" s="2" t="s">
        <v>1440</v>
      </c>
      <c r="B702" s="2" t="s">
        <v>61</v>
      </c>
      <c r="C702" s="2" t="s">
        <v>1441</v>
      </c>
      <c r="D702" s="2" t="s">
        <v>78</v>
      </c>
      <c r="E702" s="2"/>
    </row>
    <row r="703" spans="1:5" ht="15.75" customHeight="1">
      <c r="A703" s="2" t="s">
        <v>1442</v>
      </c>
      <c r="B703" s="2" t="s">
        <v>67</v>
      </c>
      <c r="C703" s="2" t="s">
        <v>1443</v>
      </c>
      <c r="D703" s="2" t="s">
        <v>59</v>
      </c>
      <c r="E703" s="2" t="s">
        <v>52</v>
      </c>
    </row>
    <row r="704" spans="1:5" ht="15.75" customHeight="1">
      <c r="A704" s="2" t="s">
        <v>1444</v>
      </c>
      <c r="B704" s="2" t="s">
        <v>76</v>
      </c>
      <c r="C704" s="2" t="s">
        <v>1445</v>
      </c>
      <c r="D704" s="2" t="s">
        <v>78</v>
      </c>
      <c r="E704" s="2"/>
    </row>
    <row r="705" spans="1:5" ht="15.75" customHeight="1">
      <c r="A705" s="2" t="s">
        <v>1446</v>
      </c>
      <c r="B705" s="2" t="s">
        <v>76</v>
      </c>
      <c r="C705" s="2" t="s">
        <v>1447</v>
      </c>
      <c r="D705" s="2" t="s">
        <v>78</v>
      </c>
      <c r="E705" s="2"/>
    </row>
    <row r="706" spans="1:5" ht="15.75" customHeight="1">
      <c r="A706" s="2" t="s">
        <v>1448</v>
      </c>
      <c r="B706" s="2" t="s">
        <v>61</v>
      </c>
      <c r="C706" s="2" t="s">
        <v>1449</v>
      </c>
      <c r="D706" s="2" t="s">
        <v>78</v>
      </c>
      <c r="E706" s="2"/>
    </row>
    <row r="707" spans="1:5" ht="15.75" customHeight="1">
      <c r="A707" s="2" t="s">
        <v>1450</v>
      </c>
      <c r="B707" s="2" t="s">
        <v>76</v>
      </c>
      <c r="C707" s="2" t="s">
        <v>1451</v>
      </c>
      <c r="D707" s="2" t="s">
        <v>59</v>
      </c>
      <c r="E707" s="2" t="s">
        <v>52</v>
      </c>
    </row>
    <row r="708" spans="1:5" ht="15.75" customHeight="1">
      <c r="A708" s="2" t="s">
        <v>1452</v>
      </c>
      <c r="B708" s="2" t="s">
        <v>76</v>
      </c>
      <c r="C708" s="2" t="s">
        <v>1453</v>
      </c>
      <c r="D708" s="2" t="s">
        <v>78</v>
      </c>
      <c r="E708" s="2"/>
    </row>
    <row r="709" spans="1:5" ht="15.75" customHeight="1">
      <c r="A709" s="2" t="s">
        <v>1454</v>
      </c>
      <c r="B709" s="2" t="s">
        <v>76</v>
      </c>
      <c r="C709" s="2" t="s">
        <v>1455</v>
      </c>
      <c r="D709" s="2" t="s">
        <v>78</v>
      </c>
      <c r="E709" s="2"/>
    </row>
    <row r="710" spans="1:5" ht="15.75" customHeight="1">
      <c r="A710" s="2" t="s">
        <v>1456</v>
      </c>
      <c r="B710" s="2" t="s">
        <v>67</v>
      </c>
      <c r="C710" s="2" t="s">
        <v>1457</v>
      </c>
      <c r="D710" s="2" t="s">
        <v>78</v>
      </c>
      <c r="E710" s="2"/>
    </row>
    <row r="711" spans="1:5" ht="15.75" customHeight="1">
      <c r="A711" s="2" t="s">
        <v>1458</v>
      </c>
      <c r="B711" s="2" t="s">
        <v>61</v>
      </c>
      <c r="C711" s="2" t="s">
        <v>1459</v>
      </c>
      <c r="D711" s="2" t="s">
        <v>78</v>
      </c>
      <c r="E711" s="2"/>
    </row>
    <row r="712" spans="1:5" ht="15.75" customHeight="1">
      <c r="A712" s="2" t="s">
        <v>1460</v>
      </c>
      <c r="B712" s="2" t="s">
        <v>61</v>
      </c>
      <c r="C712" s="2" t="s">
        <v>1461</v>
      </c>
      <c r="D712" s="2" t="s">
        <v>59</v>
      </c>
      <c r="E712" s="2" t="s">
        <v>52</v>
      </c>
    </row>
    <row r="713" spans="1:5" ht="15.75" customHeight="1">
      <c r="A713" s="2" t="s">
        <v>1462</v>
      </c>
      <c r="B713" s="2" t="s">
        <v>76</v>
      </c>
      <c r="C713" s="2" t="s">
        <v>1463</v>
      </c>
      <c r="D713" s="2" t="s">
        <v>59</v>
      </c>
      <c r="E713" s="2" t="s">
        <v>52</v>
      </c>
    </row>
    <row r="714" spans="1:5" ht="15.75" customHeight="1">
      <c r="A714" s="2" t="s">
        <v>1464</v>
      </c>
      <c r="B714" s="2" t="s">
        <v>76</v>
      </c>
      <c r="C714" s="2" t="s">
        <v>1465</v>
      </c>
      <c r="D714" s="2" t="s">
        <v>78</v>
      </c>
      <c r="E714" s="2"/>
    </row>
    <row r="715" spans="1:5" ht="15.75" customHeight="1">
      <c r="A715" s="2" t="s">
        <v>1466</v>
      </c>
      <c r="B715" s="2" t="s">
        <v>76</v>
      </c>
      <c r="C715" s="2" t="s">
        <v>1467</v>
      </c>
      <c r="D715" s="2" t="s">
        <v>78</v>
      </c>
      <c r="E715" s="2"/>
    </row>
    <row r="716" spans="1:5" ht="15.75" customHeight="1">
      <c r="A716" s="2" t="s">
        <v>1468</v>
      </c>
      <c r="B716" s="2" t="s">
        <v>67</v>
      </c>
      <c r="C716" s="9" t="s">
        <v>1469</v>
      </c>
      <c r="D716" s="2" t="s">
        <v>78</v>
      </c>
      <c r="E716" s="2"/>
    </row>
    <row r="717" spans="1:5" ht="15.75" customHeight="1">
      <c r="A717" s="2" t="s">
        <v>1470</v>
      </c>
      <c r="B717" s="2" t="s">
        <v>76</v>
      </c>
      <c r="C717" s="2" t="s">
        <v>1471</v>
      </c>
      <c r="D717" s="2" t="s">
        <v>78</v>
      </c>
      <c r="E717" s="2"/>
    </row>
    <row r="718" spans="1:5" ht="15.75" customHeight="1">
      <c r="A718" s="2" t="s">
        <v>1472</v>
      </c>
      <c r="B718" s="2" t="s">
        <v>76</v>
      </c>
      <c r="C718" s="2" t="s">
        <v>1473</v>
      </c>
      <c r="D718" s="2" t="s">
        <v>78</v>
      </c>
      <c r="E718" s="2"/>
    </row>
    <row r="719" spans="1:5" ht="15.75" customHeight="1">
      <c r="A719" s="2" t="s">
        <v>1474</v>
      </c>
      <c r="B719" s="2" t="s">
        <v>76</v>
      </c>
      <c r="C719" s="2" t="s">
        <v>1475</v>
      </c>
      <c r="D719" s="2" t="s">
        <v>78</v>
      </c>
      <c r="E719" s="2"/>
    </row>
    <row r="720" spans="1:5" ht="15.75" customHeight="1">
      <c r="A720" s="2" t="s">
        <v>1476</v>
      </c>
      <c r="B720" s="2" t="s">
        <v>76</v>
      </c>
      <c r="C720" s="2" t="s">
        <v>1477</v>
      </c>
      <c r="D720" s="2" t="s">
        <v>243</v>
      </c>
      <c r="E720" s="2"/>
    </row>
    <row r="721" spans="1:5" ht="15.75" customHeight="1">
      <c r="A721" s="2" t="s">
        <v>1478</v>
      </c>
      <c r="B721" s="2" t="s">
        <v>76</v>
      </c>
      <c r="C721" s="2" t="s">
        <v>1479</v>
      </c>
      <c r="D721" s="2" t="s">
        <v>78</v>
      </c>
      <c r="E721" s="2"/>
    </row>
    <row r="722" spans="1:5" ht="15.75" customHeight="1">
      <c r="A722" s="2" t="s">
        <v>1480</v>
      </c>
      <c r="B722" s="2" t="s">
        <v>76</v>
      </c>
      <c r="C722" s="2" t="s">
        <v>1481</v>
      </c>
      <c r="D722" s="2" t="s">
        <v>78</v>
      </c>
      <c r="E722" s="2"/>
    </row>
    <row r="723" spans="1:5" ht="15.75" customHeight="1">
      <c r="A723" s="2" t="s">
        <v>1482</v>
      </c>
      <c r="B723" s="2" t="s">
        <v>76</v>
      </c>
      <c r="C723" s="2" t="s">
        <v>1483</v>
      </c>
      <c r="D723" s="2" t="s">
        <v>78</v>
      </c>
      <c r="E723" s="2"/>
    </row>
    <row r="724" spans="1:5" ht="15.75" customHeight="1">
      <c r="A724" s="2" t="s">
        <v>1484</v>
      </c>
      <c r="B724" s="2" t="s">
        <v>67</v>
      </c>
      <c r="C724" s="2" t="s">
        <v>1485</v>
      </c>
      <c r="D724" s="2" t="s">
        <v>78</v>
      </c>
      <c r="E724" s="2"/>
    </row>
    <row r="725" spans="1:5" ht="15.75" customHeight="1">
      <c r="A725" s="2" t="s">
        <v>1486</v>
      </c>
      <c r="B725" s="2" t="s">
        <v>67</v>
      </c>
      <c r="C725" s="2" t="s">
        <v>1487</v>
      </c>
      <c r="D725" s="2" t="s">
        <v>78</v>
      </c>
      <c r="E725" s="2"/>
    </row>
    <row r="726" spans="1:5" ht="15.75" customHeight="1">
      <c r="A726" s="2" t="s">
        <v>1488</v>
      </c>
      <c r="B726" s="2" t="s">
        <v>76</v>
      </c>
      <c r="C726" s="2" t="s">
        <v>1489</v>
      </c>
      <c r="D726" s="2" t="s">
        <v>78</v>
      </c>
      <c r="E726" s="2"/>
    </row>
    <row r="727" spans="1:5" ht="15.75" customHeight="1">
      <c r="A727" s="2" t="s">
        <v>1490</v>
      </c>
      <c r="B727" s="2" t="s">
        <v>76</v>
      </c>
      <c r="C727" s="9" t="s">
        <v>1491</v>
      </c>
      <c r="D727" s="2" t="s">
        <v>78</v>
      </c>
      <c r="E727" s="2"/>
    </row>
    <row r="728" spans="1:5" ht="15.75" customHeight="1">
      <c r="A728" s="2" t="s">
        <v>1492</v>
      </c>
      <c r="B728" s="2" t="s">
        <v>76</v>
      </c>
      <c r="C728" s="2" t="s">
        <v>1493</v>
      </c>
      <c r="D728" s="2" t="s">
        <v>78</v>
      </c>
      <c r="E728" s="2"/>
    </row>
    <row r="729" spans="1:5" ht="15.75" customHeight="1">
      <c r="A729" s="2" t="s">
        <v>1494</v>
      </c>
      <c r="B729" s="2" t="s">
        <v>76</v>
      </c>
      <c r="C729" s="2" t="s">
        <v>1495</v>
      </c>
      <c r="D729" s="2" t="s">
        <v>78</v>
      </c>
      <c r="E729" s="2"/>
    </row>
    <row r="730" spans="1:5" ht="15.75" customHeight="1">
      <c r="A730" s="2" t="s">
        <v>1496</v>
      </c>
      <c r="B730" s="2" t="s">
        <v>76</v>
      </c>
      <c r="C730" s="2" t="s">
        <v>1497</v>
      </c>
      <c r="D730" s="2" t="s">
        <v>78</v>
      </c>
      <c r="E730" s="2"/>
    </row>
    <row r="731" spans="1:5" ht="15.75" customHeight="1">
      <c r="A731" s="2" t="s">
        <v>1498</v>
      </c>
      <c r="B731" s="2" t="s">
        <v>76</v>
      </c>
      <c r="C731" s="2" t="s">
        <v>1499</v>
      </c>
      <c r="D731" s="2" t="s">
        <v>78</v>
      </c>
      <c r="E731" s="2"/>
    </row>
    <row r="732" spans="1:5" ht="15.75" customHeight="1">
      <c r="A732" s="2" t="s">
        <v>1500</v>
      </c>
      <c r="B732" s="2" t="s">
        <v>76</v>
      </c>
      <c r="C732" s="2" t="s">
        <v>1501</v>
      </c>
      <c r="D732" s="2" t="s">
        <v>78</v>
      </c>
      <c r="E732" s="2"/>
    </row>
    <row r="733" spans="1:5" ht="15.75" customHeight="1">
      <c r="A733" s="2" t="s">
        <v>1502</v>
      </c>
      <c r="B733" s="2" t="s">
        <v>61</v>
      </c>
      <c r="C733" s="2" t="s">
        <v>1503</v>
      </c>
      <c r="D733" s="2" t="s">
        <v>78</v>
      </c>
      <c r="E733" s="2"/>
    </row>
    <row r="734" spans="1:5" ht="15.75" customHeight="1">
      <c r="A734" s="2" t="s">
        <v>1504</v>
      </c>
      <c r="B734" s="2" t="s">
        <v>76</v>
      </c>
      <c r="C734" s="2" t="s">
        <v>1505</v>
      </c>
      <c r="D734" s="2" t="s">
        <v>59</v>
      </c>
      <c r="E734" s="2" t="s">
        <v>52</v>
      </c>
    </row>
    <row r="735" spans="1:5" ht="15.75" customHeight="1">
      <c r="A735" s="2" t="s">
        <v>1506</v>
      </c>
      <c r="B735" s="2" t="s">
        <v>76</v>
      </c>
      <c r="C735" s="2" t="s">
        <v>1507</v>
      </c>
      <c r="D735" s="2" t="s">
        <v>78</v>
      </c>
      <c r="E735" s="2"/>
    </row>
    <row r="736" spans="1:5" ht="15.75" customHeight="1">
      <c r="A736" s="2" t="s">
        <v>1508</v>
      </c>
      <c r="B736" s="2" t="s">
        <v>61</v>
      </c>
      <c r="C736" s="2" t="s">
        <v>1509</v>
      </c>
      <c r="D736" s="2" t="s">
        <v>78</v>
      </c>
      <c r="E736" s="2"/>
    </row>
    <row r="737" spans="1:5" ht="15.75" customHeight="1">
      <c r="A737" s="2" t="s">
        <v>1510</v>
      </c>
      <c r="B737" s="2" t="s">
        <v>61</v>
      </c>
      <c r="C737" s="2" t="s">
        <v>1511</v>
      </c>
      <c r="D737" s="2" t="s">
        <v>59</v>
      </c>
      <c r="E737" s="2" t="s">
        <v>52</v>
      </c>
    </row>
    <row r="738" spans="1:5" ht="15.75" customHeight="1">
      <c r="A738" s="2" t="s">
        <v>1512</v>
      </c>
      <c r="B738" s="2" t="s">
        <v>61</v>
      </c>
      <c r="C738" s="2" t="s">
        <v>1513</v>
      </c>
      <c r="D738" s="2" t="s">
        <v>59</v>
      </c>
      <c r="E738" s="2" t="s">
        <v>52</v>
      </c>
    </row>
    <row r="739" spans="1:5" ht="15.75" customHeight="1">
      <c r="A739" s="2" t="s">
        <v>1514</v>
      </c>
      <c r="B739" s="2" t="s">
        <v>76</v>
      </c>
      <c r="C739" s="2" t="s">
        <v>1515</v>
      </c>
      <c r="D739" s="2" t="s">
        <v>59</v>
      </c>
      <c r="E739" s="2" t="s">
        <v>52</v>
      </c>
    </row>
    <row r="740" spans="1:5" ht="15.75" customHeight="1">
      <c r="A740" s="2" t="s">
        <v>1516</v>
      </c>
      <c r="B740" s="2" t="s">
        <v>76</v>
      </c>
      <c r="C740" s="2" t="s">
        <v>1517</v>
      </c>
      <c r="D740" s="2" t="s">
        <v>78</v>
      </c>
      <c r="E740" s="2"/>
    </row>
    <row r="741" spans="1:5" ht="15.75" customHeight="1">
      <c r="A741" s="2" t="s">
        <v>1518</v>
      </c>
      <c r="B741" s="2" t="s">
        <v>76</v>
      </c>
      <c r="C741" s="2" t="s">
        <v>1519</v>
      </c>
      <c r="D741" s="2" t="s">
        <v>78</v>
      </c>
      <c r="E741" s="2"/>
    </row>
    <row r="742" spans="1:5" ht="15.75" customHeight="1">
      <c r="A742" s="2" t="s">
        <v>1520</v>
      </c>
      <c r="B742" s="2" t="s">
        <v>76</v>
      </c>
      <c r="C742" s="2" t="s">
        <v>1521</v>
      </c>
      <c r="D742" s="2" t="s">
        <v>78</v>
      </c>
      <c r="E742" s="2"/>
    </row>
    <row r="743" spans="1:5" ht="15.75" customHeight="1">
      <c r="A743" s="2" t="s">
        <v>1522</v>
      </c>
      <c r="B743" s="2" t="s">
        <v>76</v>
      </c>
      <c r="C743" s="2" t="s">
        <v>1523</v>
      </c>
      <c r="D743" s="2" t="s">
        <v>243</v>
      </c>
      <c r="E743" s="2"/>
    </row>
    <row r="744" spans="1:5" ht="15.75" customHeight="1">
      <c r="A744" s="2" t="s">
        <v>1524</v>
      </c>
      <c r="B744" s="2" t="s">
        <v>61</v>
      </c>
      <c r="C744" s="2" t="s">
        <v>1525</v>
      </c>
      <c r="D744" s="2" t="s">
        <v>78</v>
      </c>
      <c r="E744" s="2"/>
    </row>
    <row r="745" spans="1:5" ht="15.75" customHeight="1">
      <c r="A745" s="2" t="s">
        <v>1526</v>
      </c>
      <c r="B745" s="2" t="s">
        <v>67</v>
      </c>
      <c r="C745" s="2" t="s">
        <v>1527</v>
      </c>
      <c r="D745" s="2" t="s">
        <v>59</v>
      </c>
      <c r="E745" s="2" t="s">
        <v>52</v>
      </c>
    </row>
    <row r="746" spans="1:5" ht="15.75" customHeight="1">
      <c r="A746" s="2" t="s">
        <v>1528</v>
      </c>
      <c r="B746" s="2" t="s">
        <v>67</v>
      </c>
      <c r="C746" s="2" t="s">
        <v>1529</v>
      </c>
      <c r="D746" s="2" t="s">
        <v>78</v>
      </c>
      <c r="E746" s="2"/>
    </row>
    <row r="747" spans="1:5" ht="15.75" customHeight="1">
      <c r="A747" s="2" t="s">
        <v>1530</v>
      </c>
      <c r="B747" s="2" t="s">
        <v>148</v>
      </c>
      <c r="C747" s="2" t="s">
        <v>1531</v>
      </c>
      <c r="D747" s="2" t="s">
        <v>78</v>
      </c>
      <c r="E747" s="2"/>
    </row>
    <row r="748" spans="1:5" ht="15.75" customHeight="1">
      <c r="A748" s="2" t="s">
        <v>1532</v>
      </c>
      <c r="B748" s="2" t="s">
        <v>76</v>
      </c>
      <c r="C748" s="2" t="s">
        <v>1533</v>
      </c>
      <c r="D748" s="2" t="s">
        <v>59</v>
      </c>
      <c r="E748" s="2" t="s">
        <v>52</v>
      </c>
    </row>
    <row r="749" spans="1:5" ht="15.75" customHeight="1">
      <c r="A749" s="2" t="s">
        <v>1534</v>
      </c>
      <c r="B749" s="2" t="s">
        <v>76</v>
      </c>
      <c r="C749" s="2" t="s">
        <v>1535</v>
      </c>
      <c r="D749" s="2" t="s">
        <v>78</v>
      </c>
      <c r="E749" s="2"/>
    </row>
    <row r="750" spans="1:5" ht="15.75" customHeight="1">
      <c r="A750" s="2" t="s">
        <v>1536</v>
      </c>
      <c r="B750" s="2" t="s">
        <v>61</v>
      </c>
      <c r="C750" s="2" t="s">
        <v>1537</v>
      </c>
      <c r="D750" s="2" t="s">
        <v>78</v>
      </c>
      <c r="E750" s="2"/>
    </row>
    <row r="751" spans="1:5" ht="15.75" customHeight="1">
      <c r="A751" s="2" t="s">
        <v>1538</v>
      </c>
      <c r="B751" s="2" t="s">
        <v>61</v>
      </c>
      <c r="C751" s="2" t="s">
        <v>1539</v>
      </c>
      <c r="D751" s="2" t="s">
        <v>59</v>
      </c>
      <c r="E751" s="2" t="s">
        <v>52</v>
      </c>
    </row>
    <row r="752" spans="1:5" ht="15.75" customHeight="1">
      <c r="A752" s="2" t="s">
        <v>1540</v>
      </c>
      <c r="B752" s="2" t="s">
        <v>76</v>
      </c>
      <c r="C752" s="2" t="s">
        <v>1541</v>
      </c>
      <c r="D752" s="2" t="s">
        <v>59</v>
      </c>
      <c r="E752" s="2" t="s">
        <v>52</v>
      </c>
    </row>
    <row r="753" spans="1:5" ht="15.75" customHeight="1">
      <c r="A753" s="2" t="s">
        <v>1542</v>
      </c>
      <c r="B753" s="2" t="s">
        <v>76</v>
      </c>
      <c r="C753" s="2" t="s">
        <v>1543</v>
      </c>
      <c r="D753" s="2" t="s">
        <v>78</v>
      </c>
      <c r="E753" s="2"/>
    </row>
    <row r="754" spans="1:5" ht="15.75" customHeight="1">
      <c r="A754" s="2" t="s">
        <v>1544</v>
      </c>
      <c r="B754" s="2" t="s">
        <v>67</v>
      </c>
      <c r="C754" s="2" t="s">
        <v>1545</v>
      </c>
      <c r="D754" s="2" t="s">
        <v>78</v>
      </c>
      <c r="E754" s="2"/>
    </row>
    <row r="755" spans="1:5" ht="15.75" customHeight="1">
      <c r="A755" s="2" t="s">
        <v>1546</v>
      </c>
      <c r="B755" s="2" t="s">
        <v>61</v>
      </c>
      <c r="C755" s="2" t="s">
        <v>1547</v>
      </c>
      <c r="D755" s="2" t="s">
        <v>78</v>
      </c>
      <c r="E755" s="2"/>
    </row>
    <row r="756" spans="1:5" ht="15.75" customHeight="1">
      <c r="A756" s="2" t="s">
        <v>1548</v>
      </c>
      <c r="B756" s="2" t="s">
        <v>67</v>
      </c>
      <c r="C756" s="2" t="s">
        <v>1549</v>
      </c>
      <c r="D756" s="2" t="s">
        <v>59</v>
      </c>
      <c r="E756" s="2" t="s">
        <v>52</v>
      </c>
    </row>
    <row r="757" spans="1:5" ht="15.75" customHeight="1">
      <c r="A757" s="2" t="s">
        <v>1550</v>
      </c>
      <c r="B757" s="2" t="s">
        <v>61</v>
      </c>
      <c r="C757" s="2" t="s">
        <v>1551</v>
      </c>
      <c r="D757" s="2" t="s">
        <v>78</v>
      </c>
      <c r="E757" s="2"/>
    </row>
    <row r="758" spans="1:5" ht="15.75" customHeight="1">
      <c r="A758" s="2" t="s">
        <v>1552</v>
      </c>
      <c r="B758" s="2" t="s">
        <v>76</v>
      </c>
      <c r="C758" s="9" t="s">
        <v>1553</v>
      </c>
      <c r="D758" s="2" t="s">
        <v>59</v>
      </c>
      <c r="E758" s="2" t="s">
        <v>52</v>
      </c>
    </row>
    <row r="759" spans="1:5" ht="15.75" customHeight="1">
      <c r="A759" s="2" t="s">
        <v>1554</v>
      </c>
      <c r="B759" s="2" t="s">
        <v>76</v>
      </c>
      <c r="C759" s="2" t="s">
        <v>1555</v>
      </c>
      <c r="D759" s="2" t="s">
        <v>78</v>
      </c>
      <c r="E759" s="2"/>
    </row>
    <row r="760" spans="1:5" ht="15.75" customHeight="1">
      <c r="A760" s="2" t="s">
        <v>1556</v>
      </c>
      <c r="B760" s="2" t="s">
        <v>61</v>
      </c>
      <c r="C760" s="2" t="s">
        <v>1557</v>
      </c>
      <c r="D760" s="2" t="s">
        <v>78</v>
      </c>
      <c r="E760" s="2"/>
    </row>
    <row r="761" spans="1:5" ht="15.75" customHeight="1">
      <c r="A761" s="2" t="s">
        <v>1558</v>
      </c>
      <c r="B761" s="2" t="s">
        <v>76</v>
      </c>
      <c r="C761" s="2" t="s">
        <v>1559</v>
      </c>
      <c r="D761" s="2" t="s">
        <v>59</v>
      </c>
      <c r="E761" s="2" t="s">
        <v>52</v>
      </c>
    </row>
    <row r="762" spans="1:5" ht="15.75" customHeight="1">
      <c r="A762" s="2" t="s">
        <v>1560</v>
      </c>
      <c r="B762" s="2" t="s">
        <v>61</v>
      </c>
      <c r="C762" s="2" t="s">
        <v>1561</v>
      </c>
      <c r="D762" s="2" t="s">
        <v>78</v>
      </c>
      <c r="E762" s="2"/>
    </row>
    <row r="763" spans="1:5" ht="15.75" customHeight="1">
      <c r="A763" s="2" t="s">
        <v>1562</v>
      </c>
      <c r="B763" s="2" t="s">
        <v>61</v>
      </c>
      <c r="C763" s="2" t="s">
        <v>1563</v>
      </c>
      <c r="D763" s="2" t="s">
        <v>59</v>
      </c>
      <c r="E763" s="2" t="s">
        <v>52</v>
      </c>
    </row>
    <row r="764" spans="1:5" ht="15.75" customHeight="1">
      <c r="A764" s="2" t="s">
        <v>1564</v>
      </c>
      <c r="B764" s="2" t="s">
        <v>61</v>
      </c>
      <c r="C764" s="2" t="s">
        <v>1565</v>
      </c>
      <c r="D764" s="2" t="s">
        <v>59</v>
      </c>
      <c r="E764" s="2" t="s">
        <v>52</v>
      </c>
    </row>
    <row r="765" spans="1:5" ht="15.75" customHeight="1">
      <c r="A765" s="2" t="s">
        <v>1566</v>
      </c>
      <c r="B765" s="2" t="s">
        <v>61</v>
      </c>
      <c r="C765" s="2" t="s">
        <v>1567</v>
      </c>
      <c r="D765" s="2" t="s">
        <v>59</v>
      </c>
      <c r="E765" s="2" t="s">
        <v>52</v>
      </c>
    </row>
    <row r="766" spans="1:5" ht="15.75" customHeight="1">
      <c r="A766" s="2" t="s">
        <v>1568</v>
      </c>
      <c r="B766" s="2" t="s">
        <v>61</v>
      </c>
      <c r="C766" s="2" t="s">
        <v>1569</v>
      </c>
      <c r="D766" s="2" t="s">
        <v>59</v>
      </c>
      <c r="E766" s="2" t="s">
        <v>52</v>
      </c>
    </row>
    <row r="767" spans="1:5" ht="15.75" customHeight="1">
      <c r="A767" s="2" t="s">
        <v>1570</v>
      </c>
      <c r="B767" s="2" t="s">
        <v>84</v>
      </c>
      <c r="C767" s="2" t="s">
        <v>1571</v>
      </c>
      <c r="D767" s="2" t="s">
        <v>59</v>
      </c>
      <c r="E767" s="2" t="s">
        <v>52</v>
      </c>
    </row>
    <row r="768" spans="1:5" ht="15.75" customHeight="1">
      <c r="A768" s="2" t="s">
        <v>1572</v>
      </c>
      <c r="B768" s="2" t="s">
        <v>84</v>
      </c>
      <c r="C768" s="2" t="s">
        <v>1573</v>
      </c>
      <c r="D768" s="2" t="s">
        <v>59</v>
      </c>
      <c r="E768" s="2" t="s">
        <v>52</v>
      </c>
    </row>
    <row r="769" spans="1:5" ht="15.75" customHeight="1">
      <c r="A769" s="2" t="s">
        <v>1574</v>
      </c>
      <c r="B769" s="2" t="s">
        <v>84</v>
      </c>
      <c r="C769" s="2" t="s">
        <v>1575</v>
      </c>
      <c r="D769" s="2" t="s">
        <v>59</v>
      </c>
      <c r="E769" s="2" t="s">
        <v>52</v>
      </c>
    </row>
    <row r="770" spans="1:5" ht="15.75" customHeight="1">
      <c r="A770" s="2" t="s">
        <v>1576</v>
      </c>
      <c r="B770" s="2" t="s">
        <v>61</v>
      </c>
      <c r="C770" s="2" t="s">
        <v>1577</v>
      </c>
      <c r="D770" s="2" t="s">
        <v>59</v>
      </c>
      <c r="E770" s="2" t="s">
        <v>52</v>
      </c>
    </row>
    <row r="771" spans="1:5" ht="15.75" customHeight="1">
      <c r="A771" s="2" t="s">
        <v>1578</v>
      </c>
      <c r="B771" s="2" t="s">
        <v>61</v>
      </c>
      <c r="C771" s="2" t="s">
        <v>1579</v>
      </c>
      <c r="D771" s="2" t="s">
        <v>59</v>
      </c>
      <c r="E771" s="2" t="s">
        <v>52</v>
      </c>
    </row>
    <row r="772" spans="1:5" ht="15.75" customHeight="1">
      <c r="A772" s="2" t="s">
        <v>1580</v>
      </c>
      <c r="B772" s="2" t="s">
        <v>61</v>
      </c>
      <c r="C772" s="2" t="s">
        <v>1581</v>
      </c>
      <c r="D772" s="2" t="s">
        <v>59</v>
      </c>
      <c r="E772" s="2" t="s">
        <v>52</v>
      </c>
    </row>
    <row r="773" spans="1:5" ht="15.75" customHeight="1">
      <c r="A773" s="2" t="s">
        <v>1582</v>
      </c>
      <c r="B773" s="2" t="s">
        <v>61</v>
      </c>
      <c r="C773" s="2" t="s">
        <v>1583</v>
      </c>
      <c r="D773" s="2" t="s">
        <v>59</v>
      </c>
      <c r="E773" s="2" t="s">
        <v>52</v>
      </c>
    </row>
    <row r="774" spans="1:5" ht="15.75" customHeight="1">
      <c r="A774" s="2" t="s">
        <v>1584</v>
      </c>
      <c r="B774" s="2" t="s">
        <v>61</v>
      </c>
      <c r="C774" s="2" t="s">
        <v>1585</v>
      </c>
      <c r="D774" s="2" t="s">
        <v>59</v>
      </c>
      <c r="E774" s="2" t="s">
        <v>52</v>
      </c>
    </row>
    <row r="775" spans="1:5" ht="15.75" customHeight="1">
      <c r="A775" s="2" t="s">
        <v>1586</v>
      </c>
      <c r="B775" s="2" t="s">
        <v>148</v>
      </c>
      <c r="C775" s="2" t="s">
        <v>1587</v>
      </c>
      <c r="D775" s="2" t="s">
        <v>59</v>
      </c>
      <c r="E775" s="2" t="s">
        <v>52</v>
      </c>
    </row>
    <row r="776" spans="1:5" ht="15.75" customHeight="1">
      <c r="A776" s="2" t="s">
        <v>1588</v>
      </c>
      <c r="B776" s="2" t="s">
        <v>61</v>
      </c>
      <c r="C776" s="2" t="s">
        <v>1589</v>
      </c>
      <c r="D776" s="2" t="s">
        <v>59</v>
      </c>
      <c r="E776" s="2" t="s">
        <v>52</v>
      </c>
    </row>
    <row r="777" spans="1:5" ht="15.75" customHeight="1">
      <c r="A777" s="2" t="s">
        <v>1590</v>
      </c>
      <c r="B777" s="2" t="s">
        <v>61</v>
      </c>
      <c r="C777" s="2" t="s">
        <v>1591</v>
      </c>
      <c r="D777" s="2" t="s">
        <v>59</v>
      </c>
      <c r="E777" s="2" t="s">
        <v>52</v>
      </c>
    </row>
    <row r="778" spans="1:5" ht="15.75" customHeight="1">
      <c r="A778" s="2" t="s">
        <v>1592</v>
      </c>
      <c r="B778" s="2" t="s">
        <v>91</v>
      </c>
      <c r="C778" s="2" t="s">
        <v>1593</v>
      </c>
      <c r="D778" s="2" t="s">
        <v>59</v>
      </c>
      <c r="E778" s="2" t="s">
        <v>52</v>
      </c>
    </row>
    <row r="779" spans="1:5" ht="15.75" customHeight="1">
      <c r="A779" s="2" t="s">
        <v>1594</v>
      </c>
      <c r="B779" s="2" t="s">
        <v>61</v>
      </c>
      <c r="C779" s="2" t="s">
        <v>1595</v>
      </c>
      <c r="D779" s="2" t="s">
        <v>59</v>
      </c>
      <c r="E779" s="2" t="s">
        <v>52</v>
      </c>
    </row>
    <row r="780" spans="1:5" ht="15.75" customHeight="1">
      <c r="A780" s="2" t="s">
        <v>1596</v>
      </c>
      <c r="B780" s="2" t="s">
        <v>67</v>
      </c>
      <c r="C780" s="2" t="s">
        <v>1597</v>
      </c>
      <c r="D780" s="2" t="s">
        <v>59</v>
      </c>
      <c r="E780" s="2" t="s">
        <v>52</v>
      </c>
    </row>
    <row r="781" spans="1:5" ht="15.75" customHeight="1">
      <c r="A781" s="2" t="s">
        <v>1598</v>
      </c>
      <c r="B781" s="2" t="s">
        <v>76</v>
      </c>
      <c r="C781" s="2" t="s">
        <v>1599</v>
      </c>
      <c r="D781" s="2" t="s">
        <v>78</v>
      </c>
      <c r="E781" s="2"/>
    </row>
    <row r="782" spans="1:5" ht="15.75" customHeight="1">
      <c r="A782" s="2" t="s">
        <v>1600</v>
      </c>
      <c r="B782" s="2" t="s">
        <v>67</v>
      </c>
      <c r="C782" s="2" t="s">
        <v>1601</v>
      </c>
      <c r="D782" s="2" t="s">
        <v>78</v>
      </c>
      <c r="E782" s="2"/>
    </row>
    <row r="783" spans="1:5" ht="15.75" customHeight="1">
      <c r="A783" s="2" t="s">
        <v>1602</v>
      </c>
      <c r="B783" s="2" t="s">
        <v>76</v>
      </c>
      <c r="C783" s="2" t="s">
        <v>1603</v>
      </c>
      <c r="D783" s="2" t="s">
        <v>78</v>
      </c>
      <c r="E783" s="2"/>
    </row>
    <row r="784" spans="1:5" ht="15.75" customHeight="1">
      <c r="A784" s="2" t="s">
        <v>1604</v>
      </c>
      <c r="B784" s="2" t="s">
        <v>76</v>
      </c>
      <c r="C784" s="2" t="s">
        <v>1605</v>
      </c>
      <c r="D784" s="2" t="s">
        <v>78</v>
      </c>
      <c r="E784" s="2"/>
    </row>
    <row r="785" spans="1:5" ht="15.75" customHeight="1">
      <c r="A785" s="2" t="s">
        <v>1606</v>
      </c>
      <c r="B785" s="2" t="s">
        <v>61</v>
      </c>
      <c r="C785" s="2" t="s">
        <v>1607</v>
      </c>
      <c r="D785" s="2" t="s">
        <v>243</v>
      </c>
      <c r="E785" s="2"/>
    </row>
    <row r="786" spans="1:5" ht="15.75" customHeight="1">
      <c r="A786" s="2" t="s">
        <v>1608</v>
      </c>
      <c r="B786" s="2" t="s">
        <v>61</v>
      </c>
      <c r="C786" s="2" t="s">
        <v>1609</v>
      </c>
      <c r="D786" s="2" t="s">
        <v>59</v>
      </c>
      <c r="E786" s="2" t="s">
        <v>52</v>
      </c>
    </row>
    <row r="787" spans="1:5" ht="15.75" customHeight="1">
      <c r="A787" s="2" t="s">
        <v>1610</v>
      </c>
      <c r="B787" s="2" t="s">
        <v>61</v>
      </c>
      <c r="C787" s="2" t="s">
        <v>1611</v>
      </c>
      <c r="D787" s="2" t="s">
        <v>59</v>
      </c>
      <c r="E787" s="2" t="s">
        <v>52</v>
      </c>
    </row>
    <row r="788" spans="1:5" ht="15.75" customHeight="1">
      <c r="A788" s="2" t="s">
        <v>1612</v>
      </c>
      <c r="B788" s="2" t="s">
        <v>76</v>
      </c>
      <c r="C788" s="2" t="s">
        <v>1613</v>
      </c>
      <c r="D788" s="2" t="s">
        <v>59</v>
      </c>
      <c r="E788" s="2" t="s">
        <v>52</v>
      </c>
    </row>
    <row r="789" spans="1:5" ht="15.75" customHeight="1">
      <c r="A789" s="2" t="s">
        <v>1614</v>
      </c>
      <c r="B789" s="2" t="s">
        <v>61</v>
      </c>
      <c r="C789" s="2" t="s">
        <v>1615</v>
      </c>
      <c r="D789" s="2" t="s">
        <v>78</v>
      </c>
      <c r="E789" s="2"/>
    </row>
    <row r="790" spans="1:5" ht="15.75" customHeight="1">
      <c r="A790" s="2" t="s">
        <v>1616</v>
      </c>
      <c r="B790" s="2" t="s">
        <v>61</v>
      </c>
      <c r="C790" s="2" t="s">
        <v>1617</v>
      </c>
      <c r="D790" s="2" t="s">
        <v>59</v>
      </c>
      <c r="E790" s="2" t="s">
        <v>52</v>
      </c>
    </row>
    <row r="791" spans="1:5" ht="15.75" customHeight="1">
      <c r="A791" s="2" t="s">
        <v>1618</v>
      </c>
      <c r="B791" s="2" t="s">
        <v>76</v>
      </c>
      <c r="C791" s="2" t="s">
        <v>1619</v>
      </c>
      <c r="D791" s="2" t="s">
        <v>59</v>
      </c>
      <c r="E791" s="2" t="s">
        <v>52</v>
      </c>
    </row>
    <row r="792" spans="1:5" ht="15.75" customHeight="1">
      <c r="A792" s="2" t="s">
        <v>1620</v>
      </c>
      <c r="B792" s="2" t="s">
        <v>61</v>
      </c>
      <c r="C792" s="2" t="s">
        <v>1621</v>
      </c>
      <c r="D792" s="2" t="s">
        <v>78</v>
      </c>
      <c r="E792" s="2"/>
    </row>
    <row r="793" spans="1:5" ht="15.75" customHeight="1">
      <c r="A793" s="2" t="s">
        <v>1622</v>
      </c>
      <c r="B793" s="2" t="s">
        <v>76</v>
      </c>
      <c r="C793" s="2" t="s">
        <v>1623</v>
      </c>
      <c r="D793" s="2" t="s">
        <v>59</v>
      </c>
      <c r="E793" s="2" t="s">
        <v>52</v>
      </c>
    </row>
    <row r="794" spans="1:5" ht="15.75" customHeight="1">
      <c r="A794" s="2" t="s">
        <v>1624</v>
      </c>
      <c r="B794" s="2" t="s">
        <v>76</v>
      </c>
      <c r="C794" s="2" t="s">
        <v>1625</v>
      </c>
      <c r="D794" s="2" t="s">
        <v>78</v>
      </c>
      <c r="E794" s="2"/>
    </row>
    <row r="795" spans="1:5" ht="15.75" customHeight="1">
      <c r="A795" s="2" t="s">
        <v>1626</v>
      </c>
      <c r="B795" s="2" t="s">
        <v>67</v>
      </c>
      <c r="C795" s="2" t="s">
        <v>1627</v>
      </c>
      <c r="D795" s="2" t="s">
        <v>78</v>
      </c>
      <c r="E795" s="2"/>
    </row>
    <row r="796" spans="1:5" ht="15.75" customHeight="1">
      <c r="A796" s="2" t="s">
        <v>1628</v>
      </c>
      <c r="B796" s="2" t="s">
        <v>61</v>
      </c>
      <c r="C796" s="2" t="s">
        <v>1629</v>
      </c>
      <c r="D796" s="2" t="s">
        <v>78</v>
      </c>
      <c r="E796" s="2"/>
    </row>
    <row r="797" spans="1:5" ht="15.75" customHeight="1">
      <c r="A797" s="2" t="s">
        <v>1630</v>
      </c>
      <c r="B797" s="2" t="s">
        <v>61</v>
      </c>
      <c r="C797" s="2" t="s">
        <v>1631</v>
      </c>
      <c r="D797" s="2" t="s">
        <v>59</v>
      </c>
      <c r="E797" s="2" t="s">
        <v>52</v>
      </c>
    </row>
    <row r="798" spans="1:5" ht="15.75" customHeight="1">
      <c r="A798" s="2" t="s">
        <v>1632</v>
      </c>
      <c r="B798" s="2" t="s">
        <v>61</v>
      </c>
      <c r="C798" s="2" t="s">
        <v>1633</v>
      </c>
      <c r="D798" s="2" t="s">
        <v>59</v>
      </c>
      <c r="E798" s="2" t="s">
        <v>52</v>
      </c>
    </row>
    <row r="799" spans="1:5" ht="15.75" customHeight="1">
      <c r="A799" s="2" t="s">
        <v>1634</v>
      </c>
      <c r="B799" s="2" t="s">
        <v>61</v>
      </c>
      <c r="C799" s="2" t="s">
        <v>1635</v>
      </c>
      <c r="D799" s="2" t="s">
        <v>59</v>
      </c>
      <c r="E799" s="2" t="s">
        <v>52</v>
      </c>
    </row>
    <row r="800" spans="1:5" ht="15.75" customHeight="1">
      <c r="A800" s="2" t="s">
        <v>1636</v>
      </c>
      <c r="B800" s="2" t="s">
        <v>76</v>
      </c>
      <c r="C800" s="9" t="s">
        <v>1637</v>
      </c>
      <c r="D800" s="2" t="s">
        <v>59</v>
      </c>
      <c r="E800" s="2" t="s">
        <v>52</v>
      </c>
    </row>
    <row r="801" spans="1:5" ht="15.75" customHeight="1">
      <c r="A801" s="2" t="s">
        <v>1638</v>
      </c>
      <c r="B801" s="2" t="s">
        <v>61</v>
      </c>
      <c r="C801" s="2" t="s">
        <v>1639</v>
      </c>
      <c r="D801" s="2" t="s">
        <v>78</v>
      </c>
      <c r="E801" s="2"/>
    </row>
    <row r="802" spans="1:5" ht="15.75" customHeight="1">
      <c r="A802" s="2" t="s">
        <v>1640</v>
      </c>
      <c r="B802" s="2" t="s">
        <v>61</v>
      </c>
      <c r="C802" s="2" t="s">
        <v>1641</v>
      </c>
      <c r="D802" s="2" t="s">
        <v>59</v>
      </c>
      <c r="E802" s="2" t="s">
        <v>52</v>
      </c>
    </row>
    <row r="803" spans="1:5" ht="15.75" customHeight="1">
      <c r="A803" s="2" t="s">
        <v>1642</v>
      </c>
      <c r="B803" s="2" t="s">
        <v>148</v>
      </c>
      <c r="C803" s="2" t="s">
        <v>1643</v>
      </c>
      <c r="D803" s="2" t="s">
        <v>59</v>
      </c>
      <c r="E803" s="2" t="s">
        <v>52</v>
      </c>
    </row>
    <row r="804" spans="1:5" ht="15.75" customHeight="1">
      <c r="A804" s="2" t="s">
        <v>1644</v>
      </c>
      <c r="B804" s="2" t="s">
        <v>67</v>
      </c>
      <c r="C804" s="9" t="s">
        <v>1645</v>
      </c>
      <c r="D804" s="2" t="s">
        <v>59</v>
      </c>
      <c r="E804" s="2" t="s">
        <v>52</v>
      </c>
    </row>
    <row r="805" spans="1:5" ht="15.75" customHeight="1">
      <c r="A805" s="2" t="s">
        <v>1646</v>
      </c>
      <c r="B805" s="2" t="s">
        <v>76</v>
      </c>
      <c r="C805" s="2" t="s">
        <v>1647</v>
      </c>
      <c r="D805" s="2" t="s">
        <v>78</v>
      </c>
      <c r="E805" s="2"/>
    </row>
    <row r="806" spans="1:5" ht="15.75" customHeight="1">
      <c r="A806" s="2" t="s">
        <v>1648</v>
      </c>
      <c r="B806" s="2" t="s">
        <v>76</v>
      </c>
      <c r="C806" s="9" t="s">
        <v>1649</v>
      </c>
      <c r="D806" s="2" t="s">
        <v>78</v>
      </c>
      <c r="E806" s="2"/>
    </row>
    <row r="807" spans="1:5" ht="15.75" customHeight="1">
      <c r="A807" s="2" t="s">
        <v>1650</v>
      </c>
      <c r="B807" s="2" t="s">
        <v>148</v>
      </c>
      <c r="C807" s="2" t="s">
        <v>1651</v>
      </c>
      <c r="D807" s="2" t="s">
        <v>78</v>
      </c>
      <c r="E807" s="2"/>
    </row>
    <row r="808" spans="1:5" ht="15.75" customHeight="1">
      <c r="A808" s="2" t="s">
        <v>1652</v>
      </c>
      <c r="B808" s="2" t="s">
        <v>76</v>
      </c>
      <c r="C808" s="9" t="s">
        <v>1653</v>
      </c>
      <c r="D808" s="2" t="s">
        <v>59</v>
      </c>
      <c r="E808" s="2" t="s">
        <v>52</v>
      </c>
    </row>
    <row r="809" spans="1:5" ht="15.75" customHeight="1">
      <c r="A809" s="2" t="s">
        <v>1654</v>
      </c>
      <c r="B809" s="2" t="s">
        <v>76</v>
      </c>
      <c r="C809" s="2" t="s">
        <v>1655</v>
      </c>
      <c r="D809" s="2" t="s">
        <v>78</v>
      </c>
      <c r="E809" s="2"/>
    </row>
    <row r="810" spans="1:5" ht="15.75" customHeight="1">
      <c r="A810" s="2" t="s">
        <v>1656</v>
      </c>
      <c r="B810" s="2" t="s">
        <v>76</v>
      </c>
      <c r="C810" s="2" t="s">
        <v>1657</v>
      </c>
      <c r="D810" s="2" t="s">
        <v>78</v>
      </c>
      <c r="E810" s="2"/>
    </row>
    <row r="811" spans="1:5" ht="15.75" customHeight="1">
      <c r="A811" s="2" t="s">
        <v>1658</v>
      </c>
      <c r="B811" s="2" t="s">
        <v>61</v>
      </c>
      <c r="C811" s="2" t="s">
        <v>1659</v>
      </c>
      <c r="D811" s="2" t="s">
        <v>78</v>
      </c>
      <c r="E811" s="2"/>
    </row>
    <row r="812" spans="1:5" ht="15.75" customHeight="1">
      <c r="A812" s="2" t="s">
        <v>1660</v>
      </c>
      <c r="B812" s="2" t="s">
        <v>61</v>
      </c>
      <c r="C812" s="2" t="s">
        <v>1661</v>
      </c>
      <c r="D812" s="2" t="s">
        <v>59</v>
      </c>
      <c r="E812" s="2" t="s">
        <v>52</v>
      </c>
    </row>
    <row r="813" spans="1:5" ht="15.75" customHeight="1">
      <c r="A813" s="2" t="s">
        <v>1662</v>
      </c>
      <c r="B813" s="2" t="s">
        <v>76</v>
      </c>
      <c r="C813" s="2" t="s">
        <v>1663</v>
      </c>
      <c r="D813" s="2" t="s">
        <v>59</v>
      </c>
      <c r="E813" s="2" t="s">
        <v>52</v>
      </c>
    </row>
    <row r="814" spans="1:5" ht="15.75" customHeight="1">
      <c r="A814" s="2" t="s">
        <v>1664</v>
      </c>
      <c r="B814" s="2" t="s">
        <v>61</v>
      </c>
      <c r="C814" s="2" t="s">
        <v>1665</v>
      </c>
      <c r="D814" s="2" t="s">
        <v>78</v>
      </c>
      <c r="E814" s="2"/>
    </row>
    <row r="815" spans="1:5" ht="15.75" customHeight="1">
      <c r="A815" s="2" t="s">
        <v>1666</v>
      </c>
      <c r="B815" s="2" t="s">
        <v>61</v>
      </c>
      <c r="C815" s="2" t="s">
        <v>1667</v>
      </c>
      <c r="D815" s="2" t="s">
        <v>59</v>
      </c>
      <c r="E815" s="2" t="s">
        <v>52</v>
      </c>
    </row>
    <row r="816" spans="1:5" ht="15.75" customHeight="1">
      <c r="A816" s="2" t="s">
        <v>1668</v>
      </c>
      <c r="B816" s="2" t="s">
        <v>76</v>
      </c>
      <c r="C816" s="2" t="s">
        <v>1669</v>
      </c>
      <c r="D816" s="2" t="s">
        <v>59</v>
      </c>
      <c r="E816" s="2" t="s">
        <v>52</v>
      </c>
    </row>
    <row r="817" spans="1:5" ht="15.75" customHeight="1">
      <c r="A817" s="2" t="s">
        <v>1670</v>
      </c>
      <c r="B817" s="2" t="s">
        <v>76</v>
      </c>
      <c r="C817" s="2" t="s">
        <v>1671</v>
      </c>
      <c r="D817" s="2" t="s">
        <v>78</v>
      </c>
      <c r="E817" s="2"/>
    </row>
    <row r="818" spans="1:5" ht="15.75" customHeight="1">
      <c r="A818" s="2" t="s">
        <v>1672</v>
      </c>
      <c r="B818" s="2" t="s">
        <v>76</v>
      </c>
      <c r="C818" s="2" t="s">
        <v>1673</v>
      </c>
      <c r="D818" s="2" t="s">
        <v>243</v>
      </c>
      <c r="E818" s="2"/>
    </row>
    <row r="819" spans="1:5" ht="15.75" customHeight="1">
      <c r="A819" s="2" t="s">
        <v>1674</v>
      </c>
      <c r="B819" s="2" t="s">
        <v>67</v>
      </c>
      <c r="C819" s="9" t="s">
        <v>1675</v>
      </c>
      <c r="D819" s="2" t="s">
        <v>78</v>
      </c>
      <c r="E819" s="2"/>
    </row>
    <row r="820" spans="1:5" ht="15.75" customHeight="1">
      <c r="A820" s="2" t="s">
        <v>1676</v>
      </c>
      <c r="B820" s="2" t="s">
        <v>76</v>
      </c>
      <c r="C820" s="2" t="s">
        <v>1677</v>
      </c>
      <c r="D820" s="2" t="s">
        <v>78</v>
      </c>
      <c r="E820" s="2"/>
    </row>
    <row r="821" spans="1:5" ht="15.75" customHeight="1">
      <c r="A821" s="2" t="s">
        <v>1678</v>
      </c>
      <c r="B821" s="2" t="s">
        <v>61</v>
      </c>
      <c r="C821" s="2" t="s">
        <v>1679</v>
      </c>
      <c r="D821" s="2" t="s">
        <v>78</v>
      </c>
      <c r="E821" s="2"/>
    </row>
    <row r="822" spans="1:5" ht="15.75" customHeight="1">
      <c r="A822" s="2" t="s">
        <v>1680</v>
      </c>
      <c r="B822" s="2" t="s">
        <v>61</v>
      </c>
      <c r="C822" s="2" t="s">
        <v>1681</v>
      </c>
      <c r="D822" s="2" t="s">
        <v>59</v>
      </c>
      <c r="E822" s="2" t="s">
        <v>52</v>
      </c>
    </row>
    <row r="823" spans="1:5" ht="15.75" customHeight="1">
      <c r="A823" s="2" t="s">
        <v>1682</v>
      </c>
      <c r="B823" s="2" t="s">
        <v>76</v>
      </c>
      <c r="C823" s="2" t="s">
        <v>1683</v>
      </c>
      <c r="D823" s="2" t="s">
        <v>59</v>
      </c>
      <c r="E823" s="2" t="s">
        <v>52</v>
      </c>
    </row>
    <row r="824" spans="1:5" ht="15.75" customHeight="1">
      <c r="A824" s="2" t="s">
        <v>1684</v>
      </c>
      <c r="B824" s="2" t="s">
        <v>76</v>
      </c>
      <c r="C824" s="2" t="s">
        <v>1685</v>
      </c>
      <c r="D824" s="2" t="s">
        <v>78</v>
      </c>
      <c r="E824" s="2"/>
    </row>
    <row r="825" spans="1:5" ht="15.75" customHeight="1">
      <c r="A825" s="2" t="s">
        <v>1686</v>
      </c>
      <c r="B825" s="2" t="s">
        <v>76</v>
      </c>
      <c r="C825" s="2" t="s">
        <v>1687</v>
      </c>
      <c r="D825" s="2" t="s">
        <v>78</v>
      </c>
      <c r="E825" s="2"/>
    </row>
    <row r="826" spans="1:5" ht="15.75" customHeight="1">
      <c r="A826" s="2" t="s">
        <v>1688</v>
      </c>
      <c r="B826" s="2" t="s">
        <v>76</v>
      </c>
      <c r="C826" s="2" t="s">
        <v>1689</v>
      </c>
      <c r="D826" s="2" t="s">
        <v>78</v>
      </c>
      <c r="E826" s="2"/>
    </row>
    <row r="827" spans="1:5" ht="15.75" customHeight="1">
      <c r="A827" s="2" t="s">
        <v>1690</v>
      </c>
      <c r="B827" s="2" t="s">
        <v>67</v>
      </c>
      <c r="C827" s="2" t="s">
        <v>1691</v>
      </c>
      <c r="D827" s="2" t="s">
        <v>78</v>
      </c>
      <c r="E827" s="2"/>
    </row>
    <row r="828" spans="1:5" ht="15.75" customHeight="1">
      <c r="A828" s="2" t="s">
        <v>1692</v>
      </c>
      <c r="B828" s="2" t="s">
        <v>76</v>
      </c>
      <c r="C828" s="9" t="s">
        <v>1693</v>
      </c>
      <c r="D828" s="2" t="s">
        <v>78</v>
      </c>
      <c r="E828" s="2"/>
    </row>
    <row r="829" spans="1:5" ht="15.75" customHeight="1">
      <c r="A829" s="2" t="s">
        <v>1694</v>
      </c>
      <c r="B829" s="2" t="s">
        <v>76</v>
      </c>
      <c r="C829" s="2" t="s">
        <v>1695</v>
      </c>
      <c r="D829" s="2" t="s">
        <v>78</v>
      </c>
      <c r="E829" s="2"/>
    </row>
    <row r="830" spans="1:5" ht="15.75" customHeight="1">
      <c r="A830" s="2" t="s">
        <v>1696</v>
      </c>
      <c r="B830" s="2" t="s">
        <v>61</v>
      </c>
      <c r="C830" s="2" t="s">
        <v>1697</v>
      </c>
      <c r="D830" s="2" t="s">
        <v>78</v>
      </c>
      <c r="E830" s="2"/>
    </row>
    <row r="831" spans="1:5" ht="15.75" customHeight="1">
      <c r="A831" s="2" t="s">
        <v>1698</v>
      </c>
      <c r="B831" s="2" t="s">
        <v>61</v>
      </c>
      <c r="C831" s="2" t="s">
        <v>1699</v>
      </c>
      <c r="D831" s="2" t="s">
        <v>59</v>
      </c>
      <c r="E831" s="2" t="s">
        <v>52</v>
      </c>
    </row>
    <row r="832" spans="1:5" ht="15.75" customHeight="1">
      <c r="A832" s="2" t="s">
        <v>1700</v>
      </c>
      <c r="B832" s="2" t="s">
        <v>76</v>
      </c>
      <c r="C832" s="2" t="s">
        <v>1701</v>
      </c>
      <c r="D832" s="2" t="s">
        <v>59</v>
      </c>
      <c r="E832" s="2" t="s">
        <v>52</v>
      </c>
    </row>
    <row r="833" spans="1:5" ht="15.75" customHeight="1">
      <c r="A833" s="2" t="s">
        <v>1702</v>
      </c>
      <c r="B833" s="2" t="s">
        <v>76</v>
      </c>
      <c r="C833" s="2" t="s">
        <v>1703</v>
      </c>
      <c r="D833" s="2" t="s">
        <v>78</v>
      </c>
      <c r="E833" s="2"/>
    </row>
    <row r="834" spans="1:5" ht="15.75" customHeight="1">
      <c r="A834" s="2" t="s">
        <v>1704</v>
      </c>
      <c r="B834" s="2" t="s">
        <v>67</v>
      </c>
      <c r="C834" s="2" t="s">
        <v>1705</v>
      </c>
      <c r="D834" s="2" t="s">
        <v>78</v>
      </c>
      <c r="E834" s="2"/>
    </row>
    <row r="835" spans="1:5" ht="15.75" customHeight="1">
      <c r="A835" s="2" t="s">
        <v>1706</v>
      </c>
      <c r="B835" s="2" t="s">
        <v>61</v>
      </c>
      <c r="C835" s="2" t="s">
        <v>1707</v>
      </c>
      <c r="D835" s="2" t="s">
        <v>78</v>
      </c>
      <c r="E835" s="2"/>
    </row>
    <row r="836" spans="1:5" ht="15.75" customHeight="1">
      <c r="A836" s="2" t="s">
        <v>1708</v>
      </c>
      <c r="B836" s="2" t="s">
        <v>67</v>
      </c>
      <c r="C836" s="9" t="s">
        <v>1709</v>
      </c>
      <c r="D836" s="2" t="s">
        <v>59</v>
      </c>
      <c r="E836" s="2" t="s">
        <v>52</v>
      </c>
    </row>
    <row r="837" spans="1:5" ht="15.75" customHeight="1">
      <c r="A837" s="2" t="s">
        <v>1710</v>
      </c>
      <c r="B837" s="2" t="s">
        <v>61</v>
      </c>
      <c r="C837" s="2" t="s">
        <v>1711</v>
      </c>
      <c r="D837" s="2" t="s">
        <v>78</v>
      </c>
      <c r="E837" s="2"/>
    </row>
    <row r="838" spans="1:5" ht="15.75" customHeight="1">
      <c r="A838" s="2" t="s">
        <v>1712</v>
      </c>
      <c r="B838" s="2" t="s">
        <v>76</v>
      </c>
      <c r="C838" s="2" t="s">
        <v>1713</v>
      </c>
      <c r="D838" s="2" t="s">
        <v>59</v>
      </c>
      <c r="E838" s="2" t="s">
        <v>52</v>
      </c>
    </row>
    <row r="839" spans="1:5" ht="15.75" customHeight="1">
      <c r="A839" s="2" t="s">
        <v>1714</v>
      </c>
      <c r="B839" s="2" t="s">
        <v>61</v>
      </c>
      <c r="C839" s="2" t="s">
        <v>1715</v>
      </c>
      <c r="D839" s="2" t="s">
        <v>243</v>
      </c>
      <c r="E839" s="2"/>
    </row>
    <row r="840" spans="1:5" ht="15.75" customHeight="1">
      <c r="A840" s="2" t="s">
        <v>1716</v>
      </c>
      <c r="B840" s="2" t="s">
        <v>148</v>
      </c>
      <c r="C840" s="2" t="s">
        <v>1717</v>
      </c>
      <c r="D840" s="2" t="s">
        <v>59</v>
      </c>
      <c r="E840" s="2" t="s">
        <v>52</v>
      </c>
    </row>
    <row r="841" spans="1:5" ht="15.75" customHeight="1">
      <c r="A841" s="2" t="s">
        <v>1718</v>
      </c>
      <c r="B841" s="2" t="s">
        <v>61</v>
      </c>
      <c r="C841" s="2" t="s">
        <v>1719</v>
      </c>
      <c r="D841" s="2" t="s">
        <v>59</v>
      </c>
      <c r="E841" s="2" t="s">
        <v>52</v>
      </c>
    </row>
    <row r="842" spans="1:5" ht="15.75" customHeight="1">
      <c r="A842" s="2" t="s">
        <v>1720</v>
      </c>
      <c r="B842" s="2" t="s">
        <v>148</v>
      </c>
      <c r="C842" s="2" t="s">
        <v>1721</v>
      </c>
      <c r="D842" s="2" t="s">
        <v>59</v>
      </c>
      <c r="E842" s="2" t="s">
        <v>52</v>
      </c>
    </row>
    <row r="843" spans="1:5" ht="15.75" customHeight="1">
      <c r="A843" s="2" t="s">
        <v>1722</v>
      </c>
      <c r="B843" s="2" t="s">
        <v>67</v>
      </c>
      <c r="C843" s="2" t="s">
        <v>1723</v>
      </c>
      <c r="D843" s="2" t="s">
        <v>59</v>
      </c>
      <c r="E843" s="2" t="s">
        <v>52</v>
      </c>
    </row>
    <row r="844" spans="1:5" ht="15.75" customHeight="1">
      <c r="A844" s="2" t="s">
        <v>1724</v>
      </c>
      <c r="B844" s="2" t="s">
        <v>67</v>
      </c>
      <c r="C844" s="2" t="s">
        <v>1725</v>
      </c>
      <c r="D844" s="2" t="s">
        <v>78</v>
      </c>
      <c r="E844" s="2"/>
    </row>
    <row r="845" spans="1:5" ht="15.75" customHeight="1">
      <c r="A845" s="2" t="s">
        <v>1726</v>
      </c>
      <c r="B845" s="2" t="s">
        <v>76</v>
      </c>
      <c r="C845" s="2" t="s">
        <v>1727</v>
      </c>
      <c r="D845" s="2" t="s">
        <v>78</v>
      </c>
      <c r="E845" s="2"/>
    </row>
    <row r="846" spans="1:5" ht="15.75" customHeight="1">
      <c r="A846" s="2" t="s">
        <v>1728</v>
      </c>
      <c r="B846" s="2" t="s">
        <v>67</v>
      </c>
      <c r="C846" s="9" t="s">
        <v>1729</v>
      </c>
      <c r="D846" s="2" t="s">
        <v>78</v>
      </c>
      <c r="E846" s="2"/>
    </row>
    <row r="847" spans="1:5" ht="15.75" customHeight="1">
      <c r="A847" s="2" t="s">
        <v>1730</v>
      </c>
      <c r="B847" s="2" t="s">
        <v>67</v>
      </c>
      <c r="C847" s="2" t="s">
        <v>1731</v>
      </c>
      <c r="D847" s="2" t="s">
        <v>78</v>
      </c>
      <c r="E847" s="2"/>
    </row>
    <row r="848" spans="1:5" ht="15.75" customHeight="1">
      <c r="A848" s="2" t="s">
        <v>1732</v>
      </c>
      <c r="B848" s="2" t="s">
        <v>148</v>
      </c>
      <c r="C848" s="2" t="s">
        <v>1733</v>
      </c>
      <c r="D848" s="2" t="s">
        <v>78</v>
      </c>
      <c r="E848" s="2"/>
    </row>
    <row r="849" spans="1:5" ht="15.75" customHeight="1">
      <c r="A849" s="2" t="s">
        <v>1734</v>
      </c>
      <c r="B849" s="2" t="s">
        <v>61</v>
      </c>
      <c r="C849" s="2" t="s">
        <v>1735</v>
      </c>
      <c r="D849" s="2" t="s">
        <v>59</v>
      </c>
      <c r="E849" s="2" t="s">
        <v>52</v>
      </c>
    </row>
    <row r="850" spans="1:5" ht="15.75" customHeight="1">
      <c r="A850" s="2" t="s">
        <v>1736</v>
      </c>
      <c r="B850" s="2" t="s">
        <v>61</v>
      </c>
      <c r="C850" s="2" t="s">
        <v>1737</v>
      </c>
      <c r="D850" s="2" t="s">
        <v>59</v>
      </c>
      <c r="E850" s="2" t="s">
        <v>52</v>
      </c>
    </row>
    <row r="851" spans="1:5" ht="15.75" customHeight="1">
      <c r="A851" s="2" t="s">
        <v>1738</v>
      </c>
      <c r="B851" s="2" t="s">
        <v>61</v>
      </c>
      <c r="C851" s="2" t="s">
        <v>1739</v>
      </c>
      <c r="D851" s="2" t="s">
        <v>59</v>
      </c>
      <c r="E851" s="2" t="s">
        <v>52</v>
      </c>
    </row>
    <row r="852" spans="1:5" ht="15.75" customHeight="1">
      <c r="A852" s="2" t="s">
        <v>1740</v>
      </c>
      <c r="B852" s="2" t="s">
        <v>61</v>
      </c>
      <c r="C852" s="2" t="s">
        <v>1741</v>
      </c>
      <c r="D852" s="2" t="s">
        <v>59</v>
      </c>
      <c r="E852" s="2" t="s">
        <v>52</v>
      </c>
    </row>
    <row r="853" spans="1:5" ht="15.75" customHeight="1">
      <c r="A853" s="2" t="s">
        <v>1742</v>
      </c>
      <c r="B853" s="2" t="s">
        <v>76</v>
      </c>
      <c r="C853" s="2" t="s">
        <v>1743</v>
      </c>
      <c r="D853" s="2" t="s">
        <v>59</v>
      </c>
      <c r="E853" s="2" t="s">
        <v>52</v>
      </c>
    </row>
    <row r="854" spans="1:5" ht="15.75" customHeight="1">
      <c r="A854" s="2" t="s">
        <v>1744</v>
      </c>
      <c r="B854" s="2" t="s">
        <v>76</v>
      </c>
      <c r="C854" s="2" t="s">
        <v>1745</v>
      </c>
      <c r="D854" s="2" t="s">
        <v>78</v>
      </c>
      <c r="E854" s="2"/>
    </row>
    <row r="855" spans="1:5" ht="15.75" customHeight="1">
      <c r="A855" s="2" t="s">
        <v>1746</v>
      </c>
      <c r="B855" s="2" t="s">
        <v>148</v>
      </c>
      <c r="C855" s="2" t="s">
        <v>1747</v>
      </c>
      <c r="D855" s="2" t="s">
        <v>78</v>
      </c>
      <c r="E855" s="2"/>
    </row>
    <row r="856" spans="1:5" ht="15.75" customHeight="1">
      <c r="A856" s="2" t="s">
        <v>1748</v>
      </c>
      <c r="B856" s="2" t="s">
        <v>148</v>
      </c>
      <c r="C856" s="2" t="s">
        <v>1749</v>
      </c>
      <c r="D856" s="2" t="s">
        <v>59</v>
      </c>
      <c r="E856" s="2" t="s">
        <v>52</v>
      </c>
    </row>
    <row r="857" spans="1:5" ht="15.75" customHeight="1">
      <c r="A857" s="2" t="s">
        <v>1750</v>
      </c>
      <c r="B857" s="2" t="s">
        <v>76</v>
      </c>
      <c r="C857" s="2" t="s">
        <v>1751</v>
      </c>
      <c r="D857" s="2" t="s">
        <v>59</v>
      </c>
      <c r="E857" s="2" t="s">
        <v>52</v>
      </c>
    </row>
    <row r="858" spans="1:5" ht="15.75" customHeight="1">
      <c r="A858" s="2" t="s">
        <v>1752</v>
      </c>
      <c r="B858" s="2" t="s">
        <v>76</v>
      </c>
      <c r="C858" s="2" t="s">
        <v>1753</v>
      </c>
      <c r="D858" s="2" t="s">
        <v>78</v>
      </c>
      <c r="E858" s="2"/>
    </row>
    <row r="859" spans="1:5" ht="15.75" customHeight="1">
      <c r="A859" s="2" t="s">
        <v>1754</v>
      </c>
      <c r="B859" s="2" t="s">
        <v>76</v>
      </c>
      <c r="C859" s="2" t="s">
        <v>1755</v>
      </c>
      <c r="D859" s="2" t="s">
        <v>243</v>
      </c>
      <c r="E859" s="2"/>
    </row>
    <row r="860" spans="1:5" ht="15.75" customHeight="1">
      <c r="A860" s="2" t="s">
        <v>1756</v>
      </c>
      <c r="B860" s="2" t="s">
        <v>67</v>
      </c>
      <c r="C860" s="2" t="s">
        <v>1757</v>
      </c>
      <c r="D860" s="2" t="s">
        <v>243</v>
      </c>
      <c r="E860" s="2"/>
    </row>
    <row r="861" spans="1:5" ht="15.75" customHeight="1">
      <c r="A861" s="2" t="s">
        <v>1758</v>
      </c>
      <c r="B861" s="2" t="s">
        <v>76</v>
      </c>
      <c r="C861" s="2" t="s">
        <v>1759</v>
      </c>
      <c r="D861" s="2" t="s">
        <v>78</v>
      </c>
      <c r="E861" s="2"/>
    </row>
    <row r="862" spans="1:5" ht="15.75" customHeight="1">
      <c r="A862" s="2" t="s">
        <v>1760</v>
      </c>
      <c r="B862" s="2" t="s">
        <v>67</v>
      </c>
      <c r="C862" s="2" t="s">
        <v>1761</v>
      </c>
      <c r="D862" s="2" t="s">
        <v>78</v>
      </c>
      <c r="E862" s="2"/>
    </row>
    <row r="863" spans="1:5" ht="15.75" customHeight="1">
      <c r="A863" s="2" t="s">
        <v>1762</v>
      </c>
      <c r="B863" s="2" t="s">
        <v>67</v>
      </c>
      <c r="C863" s="9" t="s">
        <v>1763</v>
      </c>
      <c r="D863" s="2" t="s">
        <v>78</v>
      </c>
      <c r="E863" s="2"/>
    </row>
    <row r="864" spans="1:5" ht="15.75" customHeight="1">
      <c r="A864" s="2" t="s">
        <v>1764</v>
      </c>
      <c r="B864" s="2" t="s">
        <v>76</v>
      </c>
      <c r="C864" s="2" t="s">
        <v>1765</v>
      </c>
      <c r="D864" s="2" t="s">
        <v>78</v>
      </c>
      <c r="E864" s="2"/>
    </row>
    <row r="865" spans="1:5" ht="15.75" customHeight="1">
      <c r="A865" s="2" t="s">
        <v>1766</v>
      </c>
      <c r="B865" s="2" t="s">
        <v>76</v>
      </c>
      <c r="C865" s="2" t="s">
        <v>1767</v>
      </c>
      <c r="D865" s="2" t="s">
        <v>78</v>
      </c>
      <c r="E865" s="2"/>
    </row>
    <row r="866" spans="1:5" ht="15.75" customHeight="1">
      <c r="A866" s="2" t="s">
        <v>1768</v>
      </c>
      <c r="B866" s="2" t="s">
        <v>76</v>
      </c>
      <c r="C866" s="9" t="s">
        <v>1769</v>
      </c>
      <c r="D866" s="2" t="s">
        <v>78</v>
      </c>
      <c r="E866" s="2"/>
    </row>
    <row r="867" spans="1:5" ht="15.75" customHeight="1">
      <c r="A867" s="2" t="s">
        <v>1770</v>
      </c>
      <c r="B867" s="2" t="s">
        <v>76</v>
      </c>
      <c r="C867" s="2" t="s">
        <v>1771</v>
      </c>
      <c r="D867" s="2" t="s">
        <v>78</v>
      </c>
      <c r="E867" s="2"/>
    </row>
    <row r="868" spans="1:5" ht="15.75" customHeight="1">
      <c r="A868" s="2" t="s">
        <v>1772</v>
      </c>
      <c r="B868" s="2" t="s">
        <v>67</v>
      </c>
      <c r="C868" s="2" t="s">
        <v>1773</v>
      </c>
      <c r="D868" s="2" t="s">
        <v>78</v>
      </c>
      <c r="E868" s="2"/>
    </row>
    <row r="869" spans="1:5" ht="15.75" customHeight="1">
      <c r="A869" s="2" t="s">
        <v>1774</v>
      </c>
      <c r="B869" s="2" t="s">
        <v>76</v>
      </c>
      <c r="C869" s="2" t="s">
        <v>1775</v>
      </c>
      <c r="D869" s="2" t="s">
        <v>78</v>
      </c>
      <c r="E869" s="2"/>
    </row>
    <row r="870" spans="1:5" ht="15.75" customHeight="1">
      <c r="A870" s="2" t="s">
        <v>1776</v>
      </c>
      <c r="B870" s="2" t="s">
        <v>61</v>
      </c>
      <c r="C870" s="2" t="s">
        <v>1777</v>
      </c>
      <c r="D870" s="2" t="s">
        <v>78</v>
      </c>
      <c r="E870" s="2"/>
    </row>
    <row r="871" spans="1:5" ht="15.75" customHeight="1">
      <c r="A871" s="2" t="s">
        <v>1778</v>
      </c>
      <c r="B871" s="2" t="s">
        <v>61</v>
      </c>
      <c r="C871" s="2" t="s">
        <v>1779</v>
      </c>
      <c r="D871" s="2" t="s">
        <v>59</v>
      </c>
      <c r="E871" s="2" t="s">
        <v>52</v>
      </c>
    </row>
    <row r="872" spans="1:5" ht="15.75" customHeight="1">
      <c r="A872" s="2" t="s">
        <v>1780</v>
      </c>
      <c r="B872" s="2" t="s">
        <v>61</v>
      </c>
      <c r="C872" s="2" t="s">
        <v>1781</v>
      </c>
      <c r="D872" s="2" t="s">
        <v>59</v>
      </c>
      <c r="E872" s="2" t="s">
        <v>52</v>
      </c>
    </row>
    <row r="873" spans="1:5" ht="15.75" customHeight="1">
      <c r="A873" s="2" t="s">
        <v>1782</v>
      </c>
      <c r="B873" s="2" t="s">
        <v>148</v>
      </c>
      <c r="C873" s="2" t="s">
        <v>1783</v>
      </c>
      <c r="D873" s="2" t="s">
        <v>59</v>
      </c>
      <c r="E873" s="2" t="s">
        <v>52</v>
      </c>
    </row>
    <row r="874" spans="1:5" ht="15.75" customHeight="1">
      <c r="A874" s="2" t="s">
        <v>1784</v>
      </c>
      <c r="B874" s="2" t="s">
        <v>61</v>
      </c>
      <c r="C874" s="2" t="s">
        <v>1785</v>
      </c>
      <c r="D874" s="2" t="s">
        <v>59</v>
      </c>
      <c r="E874" s="2" t="s">
        <v>52</v>
      </c>
    </row>
    <row r="875" spans="1:5" ht="15.75" customHeight="1">
      <c r="A875" s="2" t="s">
        <v>1786</v>
      </c>
      <c r="B875" s="2" t="s">
        <v>148</v>
      </c>
      <c r="C875" s="2" t="s">
        <v>1787</v>
      </c>
      <c r="D875" s="2" t="s">
        <v>59</v>
      </c>
      <c r="E875" s="2" t="s">
        <v>52</v>
      </c>
    </row>
    <row r="876" spans="1:5" ht="15.75" customHeight="1">
      <c r="A876" s="2" t="s">
        <v>1788</v>
      </c>
      <c r="B876" s="2" t="s">
        <v>61</v>
      </c>
      <c r="C876" s="2" t="s">
        <v>1789</v>
      </c>
      <c r="D876" s="2" t="s">
        <v>59</v>
      </c>
      <c r="E876" s="2" t="s">
        <v>52</v>
      </c>
    </row>
    <row r="877" spans="1:5" ht="15.75" customHeight="1">
      <c r="A877" s="2" t="s">
        <v>1790</v>
      </c>
      <c r="B877" s="2" t="s">
        <v>61</v>
      </c>
      <c r="C877" s="2" t="s">
        <v>1791</v>
      </c>
      <c r="D877" s="2" t="s">
        <v>59</v>
      </c>
      <c r="E877" s="2" t="s">
        <v>52</v>
      </c>
    </row>
    <row r="878" spans="1:5" ht="15.75" customHeight="1">
      <c r="A878" s="2" t="s">
        <v>1792</v>
      </c>
      <c r="B878" s="2" t="s">
        <v>84</v>
      </c>
      <c r="C878" s="2" t="s">
        <v>1793</v>
      </c>
      <c r="D878" s="2" t="s">
        <v>59</v>
      </c>
      <c r="E878" s="2" t="s">
        <v>52</v>
      </c>
    </row>
    <row r="879" spans="1:5" ht="15.75" customHeight="1">
      <c r="A879" s="2" t="s">
        <v>1794</v>
      </c>
      <c r="B879" s="2" t="s">
        <v>61</v>
      </c>
      <c r="C879" s="2" t="s">
        <v>1795</v>
      </c>
      <c r="D879" s="2" t="s">
        <v>59</v>
      </c>
      <c r="E879" s="2" t="s">
        <v>52</v>
      </c>
    </row>
    <row r="880" spans="1:5" ht="15.75" customHeight="1">
      <c r="A880" s="2" t="s">
        <v>1796</v>
      </c>
      <c r="B880" s="2" t="s">
        <v>67</v>
      </c>
      <c r="C880" s="2" t="s">
        <v>1797</v>
      </c>
      <c r="D880" s="2" t="s">
        <v>59</v>
      </c>
      <c r="E880" s="2" t="s">
        <v>52</v>
      </c>
    </row>
    <row r="881" spans="1:5" ht="15.75" customHeight="1">
      <c r="A881" s="2" t="s">
        <v>1798</v>
      </c>
      <c r="B881" s="2" t="s">
        <v>76</v>
      </c>
      <c r="C881" s="2" t="s">
        <v>1799</v>
      </c>
      <c r="D881" s="2" t="s">
        <v>78</v>
      </c>
      <c r="E881" s="2"/>
    </row>
    <row r="882" spans="1:5" ht="15.75" customHeight="1">
      <c r="A882" s="2" t="s">
        <v>1800</v>
      </c>
      <c r="B882" s="2" t="s">
        <v>67</v>
      </c>
      <c r="C882" s="2" t="s">
        <v>1801</v>
      </c>
      <c r="D882" s="2" t="s">
        <v>78</v>
      </c>
      <c r="E882" s="2"/>
    </row>
    <row r="883" spans="1:5" ht="15.75" customHeight="1">
      <c r="A883" s="2" t="s">
        <v>1802</v>
      </c>
      <c r="B883" s="2" t="s">
        <v>76</v>
      </c>
      <c r="C883" s="2" t="s">
        <v>1803</v>
      </c>
      <c r="D883" s="2" t="s">
        <v>78</v>
      </c>
      <c r="E883" s="2"/>
    </row>
    <row r="884" spans="1:5" ht="15.75" customHeight="1">
      <c r="A884" s="2" t="s">
        <v>1804</v>
      </c>
      <c r="B884" s="2" t="s">
        <v>76</v>
      </c>
      <c r="C884" s="2" t="s">
        <v>1805</v>
      </c>
      <c r="D884" s="2" t="s">
        <v>78</v>
      </c>
      <c r="E884" s="2"/>
    </row>
    <row r="885" spans="1:5" ht="15.75" customHeight="1">
      <c r="A885" s="2" t="s">
        <v>1806</v>
      </c>
      <c r="B885" s="2" t="s">
        <v>61</v>
      </c>
      <c r="C885" s="2" t="s">
        <v>1807</v>
      </c>
      <c r="D885" s="2" t="s">
        <v>78</v>
      </c>
      <c r="E885" s="2"/>
    </row>
    <row r="886" spans="1:5" ht="15.75" customHeight="1">
      <c r="A886" s="2" t="s">
        <v>1808</v>
      </c>
      <c r="B886" s="2" t="s">
        <v>61</v>
      </c>
      <c r="C886" s="2" t="s">
        <v>1809</v>
      </c>
      <c r="D886" s="2" t="s">
        <v>59</v>
      </c>
      <c r="E886" s="2" t="s">
        <v>52</v>
      </c>
    </row>
    <row r="887" spans="1:5" ht="15.75" customHeight="1">
      <c r="A887" s="2" t="s">
        <v>1810</v>
      </c>
      <c r="B887" s="2" t="s">
        <v>67</v>
      </c>
      <c r="C887" s="2" t="s">
        <v>1811</v>
      </c>
      <c r="D887" s="2" t="s">
        <v>59</v>
      </c>
      <c r="E887" s="2" t="s">
        <v>52</v>
      </c>
    </row>
    <row r="888" spans="1:5" ht="15.75" customHeight="1">
      <c r="A888" s="2" t="s">
        <v>1812</v>
      </c>
      <c r="B888" s="2" t="s">
        <v>76</v>
      </c>
      <c r="C888" s="2" t="s">
        <v>1813</v>
      </c>
      <c r="D888" s="2" t="s">
        <v>78</v>
      </c>
      <c r="E888" s="2"/>
    </row>
    <row r="889" spans="1:5" ht="15.75" customHeight="1">
      <c r="A889" s="2" t="s">
        <v>1814</v>
      </c>
      <c r="B889" s="2" t="s">
        <v>76</v>
      </c>
      <c r="C889" s="2" t="s">
        <v>1815</v>
      </c>
      <c r="D889" s="2" t="s">
        <v>78</v>
      </c>
      <c r="E889" s="2"/>
    </row>
    <row r="890" spans="1:5" ht="15.75" customHeight="1">
      <c r="A890" s="2" t="s">
        <v>1816</v>
      </c>
      <c r="B890" s="2" t="s">
        <v>76</v>
      </c>
      <c r="C890" s="2" t="s">
        <v>1817</v>
      </c>
      <c r="D890" s="2" t="s">
        <v>78</v>
      </c>
      <c r="E890" s="2"/>
    </row>
    <row r="891" spans="1:5" ht="15.75" customHeight="1">
      <c r="A891" s="2" t="s">
        <v>1818</v>
      </c>
      <c r="B891" s="2" t="s">
        <v>76</v>
      </c>
      <c r="C891" s="2" t="s">
        <v>1819</v>
      </c>
      <c r="D891" s="2" t="s">
        <v>78</v>
      </c>
      <c r="E891" s="2"/>
    </row>
    <row r="892" spans="1:5" ht="15.75" customHeight="1">
      <c r="A892" s="2" t="s">
        <v>1820</v>
      </c>
      <c r="B892" s="2" t="s">
        <v>76</v>
      </c>
      <c r="C892" s="2" t="s">
        <v>1821</v>
      </c>
      <c r="D892" s="2" t="s">
        <v>78</v>
      </c>
      <c r="E892" s="2"/>
    </row>
    <row r="893" spans="1:5" ht="15.75" customHeight="1">
      <c r="A893" s="2" t="s">
        <v>1822</v>
      </c>
      <c r="B893" s="2" t="s">
        <v>76</v>
      </c>
      <c r="C893" s="2" t="s">
        <v>1823</v>
      </c>
      <c r="D893" s="2" t="s">
        <v>78</v>
      </c>
      <c r="E893" s="2"/>
    </row>
    <row r="894" spans="1:5" ht="15.75" customHeight="1">
      <c r="A894" s="2" t="s">
        <v>1824</v>
      </c>
      <c r="B894" s="2" t="s">
        <v>76</v>
      </c>
      <c r="C894" s="2" t="s">
        <v>1825</v>
      </c>
      <c r="D894" s="2" t="s">
        <v>78</v>
      </c>
      <c r="E894" s="2"/>
    </row>
    <row r="895" spans="1:5" ht="15.75" customHeight="1">
      <c r="A895" s="2" t="s">
        <v>1826</v>
      </c>
      <c r="B895" s="2" t="s">
        <v>76</v>
      </c>
      <c r="C895" s="2" t="s">
        <v>1827</v>
      </c>
      <c r="D895" s="2" t="s">
        <v>78</v>
      </c>
      <c r="E895" s="2"/>
    </row>
    <row r="896" spans="1:5" ht="15.75" customHeight="1">
      <c r="A896" s="2" t="s">
        <v>1828</v>
      </c>
      <c r="B896" s="2" t="s">
        <v>76</v>
      </c>
      <c r="C896" s="2" t="s">
        <v>1829</v>
      </c>
      <c r="D896" s="2" t="s">
        <v>78</v>
      </c>
      <c r="E896" s="2"/>
    </row>
    <row r="897" spans="1:5" ht="15.75" customHeight="1">
      <c r="A897" s="2" t="s">
        <v>1830</v>
      </c>
      <c r="B897" s="2" t="s">
        <v>76</v>
      </c>
      <c r="C897" s="2" t="s">
        <v>1831</v>
      </c>
      <c r="D897" s="2" t="s">
        <v>78</v>
      </c>
      <c r="E897" s="2"/>
    </row>
    <row r="898" spans="1:5" ht="15.75" customHeight="1">
      <c r="A898" s="2" t="s">
        <v>1832</v>
      </c>
      <c r="B898" s="2" t="s">
        <v>67</v>
      </c>
      <c r="C898" s="2" t="s">
        <v>1833</v>
      </c>
      <c r="D898" s="2" t="s">
        <v>78</v>
      </c>
      <c r="E898" s="2"/>
    </row>
    <row r="899" spans="1:5" ht="15.75" customHeight="1">
      <c r="A899" s="2" t="s">
        <v>1834</v>
      </c>
      <c r="B899" s="2" t="s">
        <v>76</v>
      </c>
      <c r="C899" s="2" t="s">
        <v>1835</v>
      </c>
      <c r="D899" s="2" t="s">
        <v>78</v>
      </c>
      <c r="E899" s="2"/>
    </row>
    <row r="900" spans="1:5" ht="15.75" customHeight="1">
      <c r="A900" s="2" t="s">
        <v>1836</v>
      </c>
      <c r="B900" s="2" t="s">
        <v>76</v>
      </c>
      <c r="C900" s="2" t="s">
        <v>1837</v>
      </c>
      <c r="D900" s="2" t="s">
        <v>78</v>
      </c>
      <c r="E900" s="2"/>
    </row>
    <row r="901" spans="1:5" ht="15.75" customHeight="1">
      <c r="A901" s="2" t="s">
        <v>1838</v>
      </c>
      <c r="B901" s="2" t="s">
        <v>76</v>
      </c>
      <c r="C901" s="2" t="s">
        <v>1839</v>
      </c>
      <c r="D901" s="2" t="s">
        <v>78</v>
      </c>
      <c r="E901" s="2"/>
    </row>
    <row r="902" spans="1:5" ht="15.75" customHeight="1">
      <c r="A902" s="2" t="s">
        <v>1840</v>
      </c>
      <c r="B902" s="2" t="s">
        <v>61</v>
      </c>
      <c r="C902" s="2" t="s">
        <v>1841</v>
      </c>
      <c r="D902" s="2" t="s">
        <v>78</v>
      </c>
      <c r="E902" s="2"/>
    </row>
    <row r="903" spans="1:5" ht="15.75" customHeight="1">
      <c r="A903" s="2" t="s">
        <v>1842</v>
      </c>
      <c r="B903" s="2" t="s">
        <v>148</v>
      </c>
      <c r="C903" s="2" t="s">
        <v>1843</v>
      </c>
      <c r="D903" s="2" t="s">
        <v>59</v>
      </c>
      <c r="E903" s="2" t="s">
        <v>52</v>
      </c>
    </row>
    <row r="904" spans="1:5" ht="15.75" customHeight="1">
      <c r="A904" s="2" t="s">
        <v>1844</v>
      </c>
      <c r="B904" s="2" t="s">
        <v>67</v>
      </c>
      <c r="C904" s="2" t="s">
        <v>1845</v>
      </c>
      <c r="D904" s="2" t="s">
        <v>59</v>
      </c>
      <c r="E904" s="2" t="s">
        <v>52</v>
      </c>
    </row>
    <row r="905" spans="1:5" ht="15.75" customHeight="1">
      <c r="A905" s="2" t="s">
        <v>1846</v>
      </c>
      <c r="B905" s="2" t="s">
        <v>61</v>
      </c>
      <c r="C905" s="2" t="s">
        <v>1847</v>
      </c>
      <c r="D905" s="2" t="s">
        <v>78</v>
      </c>
      <c r="E905" s="2"/>
    </row>
    <row r="906" spans="1:5" ht="15.75" customHeight="1">
      <c r="A906" s="2" t="s">
        <v>1848</v>
      </c>
      <c r="B906" s="2" t="s">
        <v>76</v>
      </c>
      <c r="C906" s="2" t="s">
        <v>1849</v>
      </c>
      <c r="D906" s="2" t="s">
        <v>59</v>
      </c>
      <c r="E906" s="2" t="s">
        <v>52</v>
      </c>
    </row>
    <row r="907" spans="1:5" ht="15.75" customHeight="1">
      <c r="A907" s="2" t="s">
        <v>1850</v>
      </c>
      <c r="B907" s="2" t="s">
        <v>91</v>
      </c>
      <c r="C907" s="2" t="s">
        <v>1851</v>
      </c>
      <c r="D907" s="2" t="s">
        <v>78</v>
      </c>
      <c r="E907" s="2"/>
    </row>
    <row r="908" spans="1:5" ht="15.75" customHeight="1">
      <c r="A908" s="2" t="s">
        <v>1852</v>
      </c>
      <c r="B908" s="2" t="s">
        <v>76</v>
      </c>
      <c r="C908" s="2" t="s">
        <v>1853</v>
      </c>
      <c r="D908" s="2" t="s">
        <v>59</v>
      </c>
      <c r="E908" s="2" t="s">
        <v>52</v>
      </c>
    </row>
    <row r="909" spans="1:5" ht="15.75" customHeight="1">
      <c r="A909" s="2" t="s">
        <v>1854</v>
      </c>
      <c r="B909" s="2" t="s">
        <v>67</v>
      </c>
      <c r="C909" s="2" t="s">
        <v>1855</v>
      </c>
      <c r="D909" s="2" t="s">
        <v>78</v>
      </c>
      <c r="E909" s="2"/>
    </row>
    <row r="910" spans="1:5" ht="15.75" customHeight="1">
      <c r="A910" s="2" t="s">
        <v>1856</v>
      </c>
      <c r="B910" s="2" t="s">
        <v>76</v>
      </c>
      <c r="C910" s="2" t="s">
        <v>1857</v>
      </c>
      <c r="D910" s="2" t="s">
        <v>78</v>
      </c>
      <c r="E910" s="2"/>
    </row>
    <row r="911" spans="1:5" ht="15.75" customHeight="1">
      <c r="A911" s="2" t="s">
        <v>1858</v>
      </c>
      <c r="B911" s="2" t="s">
        <v>61</v>
      </c>
      <c r="C911" s="2" t="s">
        <v>1859</v>
      </c>
      <c r="D911" s="2" t="s">
        <v>78</v>
      </c>
      <c r="E911" s="2"/>
    </row>
    <row r="912" spans="1:5" ht="15.75" customHeight="1">
      <c r="A912" s="2" t="s">
        <v>1860</v>
      </c>
      <c r="B912" s="2" t="s">
        <v>76</v>
      </c>
      <c r="C912" s="2" t="s">
        <v>1861</v>
      </c>
      <c r="D912" s="2" t="s">
        <v>59</v>
      </c>
      <c r="E912" s="2" t="s">
        <v>52</v>
      </c>
    </row>
    <row r="913" spans="1:5" ht="15.75" customHeight="1">
      <c r="A913" s="2" t="s">
        <v>1862</v>
      </c>
      <c r="B913" s="2" t="s">
        <v>76</v>
      </c>
      <c r="C913" s="2" t="s">
        <v>1863</v>
      </c>
      <c r="D913" s="2" t="s">
        <v>78</v>
      </c>
      <c r="E913" s="2"/>
    </row>
    <row r="914" spans="1:5" ht="15.75" customHeight="1">
      <c r="A914" s="2" t="s">
        <v>1864</v>
      </c>
      <c r="B914" s="2" t="s">
        <v>76</v>
      </c>
      <c r="C914" s="2" t="s">
        <v>1865</v>
      </c>
      <c r="D914" s="2" t="s">
        <v>78</v>
      </c>
      <c r="E914" s="2"/>
    </row>
    <row r="915" spans="1:5" ht="15.75" customHeight="1">
      <c r="A915" s="2" t="s">
        <v>1866</v>
      </c>
      <c r="B915" s="2" t="s">
        <v>67</v>
      </c>
      <c r="C915" s="2" t="s">
        <v>1867</v>
      </c>
      <c r="D915" s="2" t="s">
        <v>78</v>
      </c>
      <c r="E915" s="2"/>
    </row>
    <row r="916" spans="1:5" ht="15.75" customHeight="1">
      <c r="A916" s="2" t="s">
        <v>1868</v>
      </c>
      <c r="B916" s="2" t="s">
        <v>76</v>
      </c>
      <c r="C916" s="2" t="s">
        <v>1869</v>
      </c>
      <c r="D916" s="2" t="s">
        <v>78</v>
      </c>
      <c r="E916" s="2"/>
    </row>
    <row r="917" spans="1:5" ht="15.75" customHeight="1">
      <c r="A917" s="2" t="s">
        <v>1870</v>
      </c>
      <c r="B917" s="2" t="s">
        <v>76</v>
      </c>
      <c r="C917" s="2" t="s">
        <v>1871</v>
      </c>
      <c r="D917" s="2" t="s">
        <v>78</v>
      </c>
      <c r="E917" s="2"/>
    </row>
    <row r="918" spans="1:5" ht="15.75" customHeight="1">
      <c r="A918" s="2" t="s">
        <v>1872</v>
      </c>
      <c r="B918" s="2" t="s">
        <v>76</v>
      </c>
      <c r="C918" s="2" t="s">
        <v>1873</v>
      </c>
      <c r="D918" s="2" t="s">
        <v>78</v>
      </c>
      <c r="E918" s="2"/>
    </row>
    <row r="919" spans="1:5" ht="15.75" customHeight="1">
      <c r="A919" s="2" t="s">
        <v>1874</v>
      </c>
      <c r="B919" s="2" t="s">
        <v>91</v>
      </c>
      <c r="C919" s="2" t="s">
        <v>1875</v>
      </c>
      <c r="D919" s="2" t="s">
        <v>78</v>
      </c>
      <c r="E919" s="2"/>
    </row>
    <row r="920" spans="1:5" ht="15.75" customHeight="1">
      <c r="A920" s="2" t="s">
        <v>1876</v>
      </c>
      <c r="B920" s="2" t="s">
        <v>148</v>
      </c>
      <c r="C920" s="2" t="s">
        <v>1877</v>
      </c>
      <c r="D920" s="2" t="s">
        <v>59</v>
      </c>
      <c r="E920" s="2" t="s">
        <v>52</v>
      </c>
    </row>
    <row r="921" spans="1:5" ht="15.75" customHeight="1">
      <c r="A921" s="2" t="s">
        <v>1878</v>
      </c>
      <c r="B921" s="2" t="s">
        <v>61</v>
      </c>
      <c r="C921" s="2" t="s">
        <v>1879</v>
      </c>
      <c r="D921" s="2" t="s">
        <v>59</v>
      </c>
      <c r="E921" s="2" t="s">
        <v>52</v>
      </c>
    </row>
    <row r="922" spans="1:5" ht="15.75" customHeight="1">
      <c r="A922" s="2" t="s">
        <v>1880</v>
      </c>
      <c r="B922" s="2" t="s">
        <v>76</v>
      </c>
      <c r="C922" s="2" t="s">
        <v>1881</v>
      </c>
      <c r="D922" s="2" t="s">
        <v>59</v>
      </c>
      <c r="E922" s="2" t="s">
        <v>52</v>
      </c>
    </row>
    <row r="923" spans="1:5" ht="15.75" customHeight="1">
      <c r="A923" s="2" t="s">
        <v>1882</v>
      </c>
      <c r="B923" s="2" t="s">
        <v>76</v>
      </c>
      <c r="C923" s="2" t="s">
        <v>1883</v>
      </c>
      <c r="D923" s="2" t="s">
        <v>78</v>
      </c>
      <c r="E923" s="2"/>
    </row>
    <row r="924" spans="1:5" ht="15.75" customHeight="1">
      <c r="A924" s="2" t="s">
        <v>1884</v>
      </c>
      <c r="B924" s="2" t="s">
        <v>76</v>
      </c>
      <c r="C924" s="9" t="s">
        <v>1885</v>
      </c>
      <c r="D924" s="2" t="s">
        <v>78</v>
      </c>
      <c r="E924" s="2"/>
    </row>
    <row r="925" spans="1:5" ht="15.75" customHeight="1">
      <c r="A925" s="2" t="s">
        <v>1886</v>
      </c>
      <c r="B925" s="2" t="s">
        <v>148</v>
      </c>
      <c r="C925" s="2" t="s">
        <v>1887</v>
      </c>
      <c r="D925" s="2" t="s">
        <v>78</v>
      </c>
      <c r="E925" s="2"/>
    </row>
    <row r="926" spans="1:5" ht="15.75" customHeight="1">
      <c r="A926" s="2" t="s">
        <v>1888</v>
      </c>
      <c r="B926" s="2" t="s">
        <v>148</v>
      </c>
      <c r="C926" s="2" t="s">
        <v>1889</v>
      </c>
      <c r="D926" s="2" t="s">
        <v>59</v>
      </c>
      <c r="E926" s="2" t="s">
        <v>52</v>
      </c>
    </row>
    <row r="927" spans="1:5" ht="15.75" customHeight="1">
      <c r="A927" s="2" t="s">
        <v>1890</v>
      </c>
      <c r="B927" s="2" t="s">
        <v>61</v>
      </c>
      <c r="C927" s="2" t="s">
        <v>1891</v>
      </c>
      <c r="D927" s="2" t="s">
        <v>59</v>
      </c>
      <c r="E927" s="2" t="s">
        <v>52</v>
      </c>
    </row>
    <row r="928" spans="1:5" ht="15.75" customHeight="1">
      <c r="A928" s="2" t="s">
        <v>1892</v>
      </c>
      <c r="B928" s="2" t="s">
        <v>76</v>
      </c>
      <c r="C928" s="9" t="s">
        <v>1893</v>
      </c>
      <c r="D928" s="2" t="s">
        <v>59</v>
      </c>
      <c r="E928" s="2" t="s">
        <v>52</v>
      </c>
    </row>
    <row r="929" spans="1:5" ht="15.75" customHeight="1">
      <c r="A929" s="2" t="s">
        <v>1894</v>
      </c>
      <c r="B929" s="2" t="s">
        <v>76</v>
      </c>
      <c r="C929" s="2" t="s">
        <v>1895</v>
      </c>
      <c r="D929" s="2" t="s">
        <v>78</v>
      </c>
      <c r="E929" s="2"/>
    </row>
    <row r="930" spans="1:5" ht="15.75" customHeight="1">
      <c r="A930" s="2" t="s">
        <v>1896</v>
      </c>
      <c r="B930" s="2" t="s">
        <v>76</v>
      </c>
      <c r="C930" s="2" t="s">
        <v>1897</v>
      </c>
      <c r="D930" s="2" t="s">
        <v>78</v>
      </c>
      <c r="E930" s="2"/>
    </row>
    <row r="931" spans="1:5" ht="15.75" customHeight="1">
      <c r="A931" s="2" t="s">
        <v>1898</v>
      </c>
      <c r="B931" s="2" t="s">
        <v>76</v>
      </c>
      <c r="C931" s="2" t="s">
        <v>1899</v>
      </c>
      <c r="D931" s="2" t="s">
        <v>78</v>
      </c>
      <c r="E931" s="2"/>
    </row>
    <row r="932" spans="1:5" ht="15.75" customHeight="1">
      <c r="A932" s="2" t="s">
        <v>1900</v>
      </c>
      <c r="B932" s="2" t="s">
        <v>76</v>
      </c>
      <c r="C932" s="2" t="s">
        <v>1901</v>
      </c>
      <c r="D932" s="2" t="s">
        <v>78</v>
      </c>
      <c r="E932" s="2"/>
    </row>
    <row r="933" spans="1:5" ht="15.75" customHeight="1">
      <c r="A933" s="2" t="s">
        <v>1902</v>
      </c>
      <c r="B933" s="2" t="s">
        <v>61</v>
      </c>
      <c r="C933" s="2" t="s">
        <v>1903</v>
      </c>
      <c r="D933" s="2" t="s">
        <v>78</v>
      </c>
      <c r="E933" s="2"/>
    </row>
    <row r="934" spans="1:5" ht="15.75" customHeight="1">
      <c r="A934" s="2" t="s">
        <v>1904</v>
      </c>
      <c r="B934" s="2" t="s">
        <v>67</v>
      </c>
      <c r="C934" s="9" t="s">
        <v>1905</v>
      </c>
      <c r="D934" s="2" t="s">
        <v>59</v>
      </c>
      <c r="E934" s="2" t="s">
        <v>52</v>
      </c>
    </row>
    <row r="935" spans="1:5" ht="15.75" customHeight="1">
      <c r="A935" s="2" t="s">
        <v>1906</v>
      </c>
      <c r="B935" s="2" t="s">
        <v>76</v>
      </c>
      <c r="C935" s="2" t="s">
        <v>1907</v>
      </c>
      <c r="D935" s="2" t="s">
        <v>78</v>
      </c>
      <c r="E935" s="2"/>
    </row>
    <row r="936" spans="1:5" ht="15.75" customHeight="1">
      <c r="A936" s="2" t="s">
        <v>1908</v>
      </c>
      <c r="B936" s="2" t="s">
        <v>76</v>
      </c>
      <c r="C936" s="2" t="s">
        <v>1909</v>
      </c>
      <c r="D936" s="2" t="s">
        <v>78</v>
      </c>
      <c r="E936" s="2"/>
    </row>
    <row r="937" spans="1:5" ht="15.75" customHeight="1">
      <c r="A937" s="2" t="s">
        <v>1910</v>
      </c>
      <c r="B937" s="2" t="s">
        <v>61</v>
      </c>
      <c r="C937" s="2" t="s">
        <v>1911</v>
      </c>
      <c r="D937" s="2" t="s">
        <v>78</v>
      </c>
      <c r="E937" s="2"/>
    </row>
    <row r="938" spans="1:5" ht="15.75" customHeight="1">
      <c r="A938" s="2" t="s">
        <v>1912</v>
      </c>
      <c r="B938" s="2" t="s">
        <v>61</v>
      </c>
      <c r="C938" s="2" t="s">
        <v>1913</v>
      </c>
      <c r="D938" s="2" t="s">
        <v>59</v>
      </c>
      <c r="E938" s="2" t="s">
        <v>52</v>
      </c>
    </row>
    <row r="939" spans="1:5" ht="15.75" customHeight="1">
      <c r="A939" s="2" t="s">
        <v>1914</v>
      </c>
      <c r="B939" s="2" t="s">
        <v>84</v>
      </c>
      <c r="C939" s="2" t="s">
        <v>1915</v>
      </c>
      <c r="D939" s="2" t="s">
        <v>59</v>
      </c>
      <c r="E939" s="2" t="s">
        <v>52</v>
      </c>
    </row>
    <row r="940" spans="1:5" ht="15.75" customHeight="1">
      <c r="A940" s="2" t="s">
        <v>1916</v>
      </c>
      <c r="B940" s="2" t="s">
        <v>76</v>
      </c>
      <c r="C940" s="2" t="s">
        <v>1917</v>
      </c>
      <c r="D940" s="2" t="s">
        <v>59</v>
      </c>
      <c r="E940" s="2" t="s">
        <v>52</v>
      </c>
    </row>
    <row r="941" spans="1:5" ht="15.75" customHeight="1">
      <c r="A941" s="2" t="s">
        <v>1918</v>
      </c>
      <c r="B941" s="2" t="s">
        <v>76</v>
      </c>
      <c r="C941" s="2" t="s">
        <v>1919</v>
      </c>
      <c r="D941" s="2" t="s">
        <v>78</v>
      </c>
      <c r="E941" s="2"/>
    </row>
    <row r="942" spans="1:5" ht="15.75" customHeight="1">
      <c r="A942" s="2" t="s">
        <v>1920</v>
      </c>
      <c r="B942" s="2" t="s">
        <v>67</v>
      </c>
      <c r="C942" s="2" t="s">
        <v>1921</v>
      </c>
      <c r="D942" s="2" t="s">
        <v>78</v>
      </c>
      <c r="E942" s="2"/>
    </row>
    <row r="943" spans="1:5" ht="15.75" customHeight="1">
      <c r="A943" s="2" t="s">
        <v>1922</v>
      </c>
      <c r="B943" s="2" t="s">
        <v>67</v>
      </c>
      <c r="C943" s="2" t="s">
        <v>1923</v>
      </c>
      <c r="D943" s="2" t="s">
        <v>78</v>
      </c>
      <c r="E943" s="2"/>
    </row>
    <row r="944" spans="1:5" ht="15.75" customHeight="1">
      <c r="A944" s="2" t="s">
        <v>1924</v>
      </c>
      <c r="B944" s="2" t="s">
        <v>76</v>
      </c>
      <c r="C944" s="2" t="s">
        <v>1925</v>
      </c>
      <c r="D944" s="2" t="s">
        <v>78</v>
      </c>
      <c r="E944" s="2"/>
    </row>
    <row r="945" spans="1:5" ht="15.75" customHeight="1">
      <c r="A945" s="2" t="s">
        <v>1926</v>
      </c>
      <c r="B945" s="2" t="s">
        <v>61</v>
      </c>
      <c r="C945" s="2" t="s">
        <v>1927</v>
      </c>
      <c r="D945" s="2" t="s">
        <v>78</v>
      </c>
      <c r="E945" s="2"/>
    </row>
    <row r="946" spans="1:5" ht="15.75" customHeight="1">
      <c r="A946" s="2" t="s">
        <v>1928</v>
      </c>
      <c r="B946" s="2" t="s">
        <v>76</v>
      </c>
      <c r="C946" s="2" t="s">
        <v>1929</v>
      </c>
      <c r="D946" s="2" t="s">
        <v>59</v>
      </c>
      <c r="E946" s="2" t="s">
        <v>52</v>
      </c>
    </row>
    <row r="947" spans="1:5" ht="15.75" customHeight="1">
      <c r="A947" s="2" t="s">
        <v>1930</v>
      </c>
      <c r="B947" s="2" t="s">
        <v>76</v>
      </c>
      <c r="C947" s="2" t="s">
        <v>1931</v>
      </c>
      <c r="D947" s="2" t="s">
        <v>78</v>
      </c>
      <c r="E947" s="2"/>
    </row>
    <row r="948" spans="1:5" ht="15.75" customHeight="1">
      <c r="A948" s="2" t="s">
        <v>1932</v>
      </c>
      <c r="B948" s="2" t="s">
        <v>76</v>
      </c>
      <c r="C948" s="2" t="s">
        <v>1933</v>
      </c>
      <c r="D948" s="2" t="s">
        <v>78</v>
      </c>
      <c r="E948" s="2"/>
    </row>
    <row r="949" spans="1:5" ht="15.75" customHeight="1">
      <c r="A949" s="2" t="s">
        <v>1934</v>
      </c>
      <c r="B949" s="2" t="s">
        <v>61</v>
      </c>
      <c r="C949" s="2" t="s">
        <v>1935</v>
      </c>
      <c r="D949" s="2" t="s">
        <v>78</v>
      </c>
      <c r="E949" s="2"/>
    </row>
    <row r="950" spans="1:5" ht="15.75" customHeight="1">
      <c r="A950" s="2" t="s">
        <v>1936</v>
      </c>
      <c r="B950" s="2" t="s">
        <v>148</v>
      </c>
      <c r="C950" s="2" t="s">
        <v>1937</v>
      </c>
      <c r="D950" s="2" t="s">
        <v>59</v>
      </c>
      <c r="E950" s="2" t="s">
        <v>52</v>
      </c>
    </row>
    <row r="951" spans="1:5" ht="15.75" customHeight="1">
      <c r="A951" s="2" t="s">
        <v>1938</v>
      </c>
      <c r="B951" s="2" t="s">
        <v>84</v>
      </c>
      <c r="C951" s="2" t="s">
        <v>1939</v>
      </c>
      <c r="D951" s="2" t="s">
        <v>59</v>
      </c>
      <c r="E951" s="2" t="s">
        <v>52</v>
      </c>
    </row>
    <row r="952" spans="1:5" ht="15.75" customHeight="1">
      <c r="A952" s="2" t="s">
        <v>1940</v>
      </c>
      <c r="B952" s="2" t="s">
        <v>76</v>
      </c>
      <c r="C952" s="2" t="s">
        <v>1941</v>
      </c>
      <c r="D952" s="2" t="s">
        <v>59</v>
      </c>
      <c r="E952" s="2" t="s">
        <v>52</v>
      </c>
    </row>
    <row r="953" spans="1:5" ht="15.75" customHeight="1">
      <c r="A953" s="2" t="s">
        <v>1942</v>
      </c>
      <c r="B953" s="2" t="s">
        <v>76</v>
      </c>
      <c r="C953" s="2" t="s">
        <v>1943</v>
      </c>
      <c r="D953" s="2" t="s">
        <v>78</v>
      </c>
      <c r="E953" s="2"/>
    </row>
    <row r="954" spans="1:5" ht="15.75" customHeight="1">
      <c r="A954" s="2" t="s">
        <v>1944</v>
      </c>
      <c r="B954" s="2" t="s">
        <v>61</v>
      </c>
      <c r="C954" s="2" t="s">
        <v>1945</v>
      </c>
      <c r="D954" s="2" t="s">
        <v>78</v>
      </c>
      <c r="E954" s="2"/>
    </row>
    <row r="955" spans="1:5" ht="15.75" customHeight="1">
      <c r="A955" s="2" t="s">
        <v>1946</v>
      </c>
      <c r="B955" s="2" t="s">
        <v>148</v>
      </c>
      <c r="C955" s="2" t="s">
        <v>1947</v>
      </c>
      <c r="D955" s="2" t="s">
        <v>59</v>
      </c>
      <c r="E955" s="2" t="s">
        <v>52</v>
      </c>
    </row>
    <row r="956" spans="1:5" ht="15.75" customHeight="1">
      <c r="A956" s="2" t="s">
        <v>1948</v>
      </c>
      <c r="B956" s="2" t="s">
        <v>61</v>
      </c>
      <c r="C956" s="2" t="s">
        <v>1949</v>
      </c>
      <c r="D956" s="2" t="s">
        <v>59</v>
      </c>
      <c r="E956" s="2" t="s">
        <v>52</v>
      </c>
    </row>
    <row r="957" spans="1:5" ht="15.75" customHeight="1">
      <c r="A957" s="2" t="s">
        <v>1950</v>
      </c>
      <c r="B957" s="2" t="s">
        <v>76</v>
      </c>
      <c r="C957" s="2" t="s">
        <v>1951</v>
      </c>
      <c r="D957" s="2" t="s">
        <v>59</v>
      </c>
      <c r="E957" s="2" t="s">
        <v>52</v>
      </c>
    </row>
    <row r="958" spans="1:5" ht="15.75" customHeight="1">
      <c r="A958" s="2" t="s">
        <v>1952</v>
      </c>
      <c r="B958" s="2" t="s">
        <v>61</v>
      </c>
      <c r="C958" s="2" t="s">
        <v>1953</v>
      </c>
      <c r="D958" s="2" t="s">
        <v>78</v>
      </c>
      <c r="E958" s="2"/>
    </row>
    <row r="959" spans="1:5" ht="15.75" customHeight="1">
      <c r="A959" s="2" t="s">
        <v>1954</v>
      </c>
      <c r="B959" s="2" t="s">
        <v>61</v>
      </c>
      <c r="C959" s="2" t="s">
        <v>1955</v>
      </c>
      <c r="D959" s="2" t="s">
        <v>59</v>
      </c>
      <c r="E959" s="2" t="s">
        <v>52</v>
      </c>
    </row>
    <row r="960" spans="1:5" ht="15.75" customHeight="1">
      <c r="A960" s="2" t="s">
        <v>1956</v>
      </c>
      <c r="B960" s="2" t="s">
        <v>84</v>
      </c>
      <c r="C960" s="2" t="s">
        <v>1957</v>
      </c>
      <c r="D960" s="2" t="s">
        <v>59</v>
      </c>
      <c r="E960" s="2" t="s">
        <v>52</v>
      </c>
    </row>
    <row r="961" spans="1:5" ht="15.75" customHeight="1">
      <c r="A961" s="2" t="s">
        <v>1958</v>
      </c>
      <c r="B961" s="2" t="s">
        <v>61</v>
      </c>
      <c r="C961" s="2" t="s">
        <v>1959</v>
      </c>
      <c r="D961" s="2" t="s">
        <v>59</v>
      </c>
      <c r="E961" s="2" t="s">
        <v>52</v>
      </c>
    </row>
    <row r="962" spans="1:5" ht="15.75" customHeight="1">
      <c r="A962" s="2" t="s">
        <v>1960</v>
      </c>
      <c r="B962" s="2" t="s">
        <v>76</v>
      </c>
      <c r="C962" s="2" t="s">
        <v>1961</v>
      </c>
      <c r="D962" s="2" t="s">
        <v>59</v>
      </c>
      <c r="E962" s="2" t="s">
        <v>52</v>
      </c>
    </row>
    <row r="963" spans="1:5" ht="15.75" customHeight="1">
      <c r="A963" s="2" t="s">
        <v>1962</v>
      </c>
      <c r="B963" s="2" t="s">
        <v>76</v>
      </c>
      <c r="C963" s="2" t="s">
        <v>1963</v>
      </c>
      <c r="D963" s="2" t="s">
        <v>78</v>
      </c>
      <c r="E963" s="2"/>
    </row>
    <row r="964" spans="1:5" ht="15.75" customHeight="1">
      <c r="A964" s="2" t="s">
        <v>1964</v>
      </c>
      <c r="B964" s="2" t="s">
        <v>76</v>
      </c>
      <c r="C964" s="2" t="s">
        <v>1965</v>
      </c>
      <c r="D964" s="2" t="s">
        <v>78</v>
      </c>
      <c r="E964" s="2"/>
    </row>
    <row r="965" spans="1:5" ht="15.75" customHeight="1">
      <c r="A965" s="2" t="s">
        <v>1966</v>
      </c>
      <c r="B965" s="2" t="s">
        <v>61</v>
      </c>
      <c r="C965" s="2" t="s">
        <v>1967</v>
      </c>
      <c r="D965" s="2" t="s">
        <v>78</v>
      </c>
      <c r="E965" s="2"/>
    </row>
    <row r="966" spans="1:5" ht="15.75" customHeight="1">
      <c r="A966" s="2" t="s">
        <v>1968</v>
      </c>
      <c r="B966" s="2" t="s">
        <v>76</v>
      </c>
      <c r="C966" s="2" t="s">
        <v>1969</v>
      </c>
      <c r="D966" s="2" t="s">
        <v>59</v>
      </c>
      <c r="E966" s="2" t="s">
        <v>52</v>
      </c>
    </row>
    <row r="967" spans="1:5" ht="15.75" customHeight="1">
      <c r="A967" s="2" t="s">
        <v>1970</v>
      </c>
      <c r="B967" s="2" t="s">
        <v>76</v>
      </c>
      <c r="C967" s="2" t="s">
        <v>1971</v>
      </c>
      <c r="D967" s="2" t="s">
        <v>78</v>
      </c>
      <c r="E967" s="2"/>
    </row>
    <row r="968" spans="1:5" ht="15.75" customHeight="1">
      <c r="A968" s="2" t="s">
        <v>1972</v>
      </c>
      <c r="B968" s="2" t="s">
        <v>76</v>
      </c>
      <c r="C968" s="2" t="s">
        <v>1973</v>
      </c>
      <c r="D968" s="2" t="s">
        <v>78</v>
      </c>
      <c r="E968" s="2"/>
    </row>
    <row r="969" spans="1:5" ht="15.75" customHeight="1">
      <c r="A969" s="2" t="s">
        <v>1974</v>
      </c>
      <c r="B969" s="2" t="s">
        <v>61</v>
      </c>
      <c r="C969" s="2" t="s">
        <v>1975</v>
      </c>
      <c r="D969" s="2" t="s">
        <v>78</v>
      </c>
      <c r="E969" s="2"/>
    </row>
    <row r="970" spans="1:5" ht="15.75" customHeight="1">
      <c r="A970" s="2" t="s">
        <v>1976</v>
      </c>
      <c r="B970" s="2" t="s">
        <v>76</v>
      </c>
      <c r="C970" s="2" t="s">
        <v>1977</v>
      </c>
      <c r="D970" s="2" t="s">
        <v>59</v>
      </c>
      <c r="E970" s="2" t="s">
        <v>52</v>
      </c>
    </row>
    <row r="971" spans="1:5" ht="15.75" customHeight="1">
      <c r="A971" s="2" t="s">
        <v>1978</v>
      </c>
      <c r="B971" s="2" t="s">
        <v>61</v>
      </c>
      <c r="C971" s="2" t="s">
        <v>1979</v>
      </c>
      <c r="D971" s="2" t="s">
        <v>78</v>
      </c>
      <c r="E971" s="2"/>
    </row>
    <row r="972" spans="1:5" ht="15.75" customHeight="1">
      <c r="A972" s="2" t="s">
        <v>1980</v>
      </c>
      <c r="B972" s="2" t="s">
        <v>61</v>
      </c>
      <c r="C972" s="2" t="s">
        <v>1981</v>
      </c>
      <c r="D972" s="2" t="s">
        <v>59</v>
      </c>
      <c r="E972" s="2" t="s">
        <v>52</v>
      </c>
    </row>
    <row r="973" spans="1:5" ht="15.75" customHeight="1">
      <c r="A973" s="2" t="s">
        <v>1982</v>
      </c>
      <c r="B973" s="2" t="s">
        <v>61</v>
      </c>
      <c r="C973" s="2" t="s">
        <v>1983</v>
      </c>
      <c r="D973" s="2" t="s">
        <v>59</v>
      </c>
      <c r="E973" s="2" t="s">
        <v>52</v>
      </c>
    </row>
    <row r="974" spans="1:5" ht="15.75" customHeight="1">
      <c r="A974" s="2" t="s">
        <v>1984</v>
      </c>
      <c r="B974" s="2" t="s">
        <v>148</v>
      </c>
      <c r="C974" s="2" t="s">
        <v>1985</v>
      </c>
      <c r="D974" s="2" t="s">
        <v>59</v>
      </c>
      <c r="E974" s="2" t="s">
        <v>52</v>
      </c>
    </row>
    <row r="975" spans="1:5" ht="15.75" customHeight="1">
      <c r="A975" s="2" t="s">
        <v>1986</v>
      </c>
      <c r="B975" s="2" t="s">
        <v>61</v>
      </c>
      <c r="C975" s="2" t="s">
        <v>1987</v>
      </c>
      <c r="D975" s="2" t="s">
        <v>59</v>
      </c>
      <c r="E975" s="2" t="s">
        <v>52</v>
      </c>
    </row>
    <row r="976" spans="1:5" ht="15.75" customHeight="1">
      <c r="A976" s="2" t="s">
        <v>1988</v>
      </c>
      <c r="B976" s="2" t="s">
        <v>76</v>
      </c>
      <c r="C976" s="2" t="s">
        <v>1989</v>
      </c>
      <c r="D976" s="2" t="s">
        <v>59</v>
      </c>
      <c r="E976" s="2" t="s">
        <v>52</v>
      </c>
    </row>
    <row r="977" spans="1:5" ht="15.75" customHeight="1">
      <c r="A977" s="2" t="s">
        <v>1990</v>
      </c>
      <c r="B977" s="2" t="s">
        <v>61</v>
      </c>
      <c r="C977" s="2" t="s">
        <v>1991</v>
      </c>
      <c r="D977" s="2" t="s">
        <v>78</v>
      </c>
      <c r="E977" s="2"/>
    </row>
    <row r="978" spans="1:5" ht="15.75" customHeight="1">
      <c r="A978" s="2" t="s">
        <v>1992</v>
      </c>
      <c r="B978" s="2" t="s">
        <v>61</v>
      </c>
      <c r="C978" s="2" t="s">
        <v>1993</v>
      </c>
      <c r="D978" s="2" t="s">
        <v>59</v>
      </c>
      <c r="E978" s="2" t="s">
        <v>52</v>
      </c>
    </row>
    <row r="979" spans="1:5" ht="15.75" customHeight="1">
      <c r="A979" s="2" t="s">
        <v>1994</v>
      </c>
      <c r="B979" s="2" t="s">
        <v>76</v>
      </c>
      <c r="C979" s="2" t="s">
        <v>1995</v>
      </c>
      <c r="D979" s="2" t="s">
        <v>59</v>
      </c>
      <c r="E979" s="2" t="s">
        <v>52</v>
      </c>
    </row>
    <row r="980" spans="1:5" ht="15.75" customHeight="1">
      <c r="A980" s="2" t="s">
        <v>1996</v>
      </c>
      <c r="B980" s="2" t="s">
        <v>61</v>
      </c>
      <c r="C980" s="2" t="s">
        <v>1997</v>
      </c>
      <c r="D980" s="2" t="s">
        <v>78</v>
      </c>
      <c r="E980" s="2"/>
    </row>
    <row r="981" spans="1:5" ht="15.75" customHeight="1">
      <c r="A981" s="2" t="s">
        <v>1998</v>
      </c>
      <c r="B981" s="2" t="s">
        <v>76</v>
      </c>
      <c r="C981" s="2" t="s">
        <v>1999</v>
      </c>
      <c r="D981" s="2" t="s">
        <v>59</v>
      </c>
      <c r="E981" s="2" t="s">
        <v>52</v>
      </c>
    </row>
    <row r="982" spans="1:5" ht="15.75" customHeight="1">
      <c r="A982" s="2" t="s">
        <v>2000</v>
      </c>
      <c r="B982" s="2" t="s">
        <v>61</v>
      </c>
      <c r="C982" s="2" t="s">
        <v>2001</v>
      </c>
      <c r="D982" s="2" t="s">
        <v>78</v>
      </c>
      <c r="E982" s="2"/>
    </row>
    <row r="983" spans="1:5" ht="15.75" customHeight="1">
      <c r="A983" s="2" t="s">
        <v>2002</v>
      </c>
      <c r="B983" s="2" t="s">
        <v>61</v>
      </c>
      <c r="C983" s="2" t="s">
        <v>2003</v>
      </c>
      <c r="D983" s="2" t="s">
        <v>59</v>
      </c>
      <c r="E983" s="2" t="s">
        <v>52</v>
      </c>
    </row>
    <row r="984" spans="1:5" ht="15.75" customHeight="1">
      <c r="A984" s="2" t="s">
        <v>2004</v>
      </c>
      <c r="B984" s="2" t="s">
        <v>61</v>
      </c>
      <c r="C984" s="2" t="s">
        <v>2005</v>
      </c>
      <c r="D984" s="2" t="s">
        <v>59</v>
      </c>
      <c r="E984" s="2" t="s">
        <v>52</v>
      </c>
    </row>
    <row r="985" spans="1:5" ht="15.75" customHeight="1">
      <c r="A985" s="2" t="s">
        <v>2006</v>
      </c>
      <c r="B985" s="2" t="s">
        <v>76</v>
      </c>
      <c r="C985" s="2" t="s">
        <v>2007</v>
      </c>
      <c r="D985" s="2" t="s">
        <v>59</v>
      </c>
      <c r="E985" s="2" t="s">
        <v>52</v>
      </c>
    </row>
    <row r="986" spans="1:5" ht="15.75" customHeight="1">
      <c r="A986" s="2" t="s">
        <v>2008</v>
      </c>
      <c r="B986" s="2" t="s">
        <v>61</v>
      </c>
      <c r="C986" s="2" t="s">
        <v>2009</v>
      </c>
      <c r="D986" s="2" t="s">
        <v>78</v>
      </c>
      <c r="E986" s="2"/>
    </row>
    <row r="987" spans="1:5" ht="15.75" customHeight="1">
      <c r="A987" s="2" t="s">
        <v>2010</v>
      </c>
      <c r="B987" s="2" t="s">
        <v>61</v>
      </c>
      <c r="C987" s="2" t="s">
        <v>2011</v>
      </c>
      <c r="D987" s="2" t="s">
        <v>59</v>
      </c>
      <c r="E987" s="2" t="s">
        <v>52</v>
      </c>
    </row>
    <row r="988" spans="1:5" ht="15.75" customHeight="1">
      <c r="A988" s="2" t="s">
        <v>2012</v>
      </c>
      <c r="B988" s="2" t="s">
        <v>76</v>
      </c>
      <c r="C988" s="2" t="s">
        <v>2013</v>
      </c>
      <c r="D988" s="2" t="s">
        <v>59</v>
      </c>
      <c r="E988" s="2" t="s">
        <v>52</v>
      </c>
    </row>
    <row r="989" spans="1:5" ht="15.75" customHeight="1">
      <c r="A989" s="2" t="s">
        <v>2014</v>
      </c>
      <c r="B989" s="2" t="s">
        <v>67</v>
      </c>
      <c r="C989" s="2" t="s">
        <v>2015</v>
      </c>
      <c r="D989" s="2" t="s">
        <v>78</v>
      </c>
      <c r="E989" s="2"/>
    </row>
    <row r="990" spans="1:5" ht="15.75" customHeight="1">
      <c r="A990" s="2" t="s">
        <v>2016</v>
      </c>
      <c r="B990" s="2" t="s">
        <v>76</v>
      </c>
      <c r="C990" s="2" t="s">
        <v>2017</v>
      </c>
      <c r="D990" s="2" t="s">
        <v>78</v>
      </c>
      <c r="E990" s="2"/>
    </row>
    <row r="991" spans="1:5" ht="15.75" customHeight="1">
      <c r="A991" s="2" t="s">
        <v>2018</v>
      </c>
      <c r="B991" s="2" t="s">
        <v>67</v>
      </c>
      <c r="C991" s="9" t="s">
        <v>2019</v>
      </c>
      <c r="D991" s="2" t="s">
        <v>78</v>
      </c>
      <c r="E991" s="2"/>
    </row>
    <row r="992" spans="1:5" ht="15.75" customHeight="1">
      <c r="A992" s="2" t="s">
        <v>2020</v>
      </c>
      <c r="B992" s="2" t="s">
        <v>76</v>
      </c>
      <c r="C992" s="2" t="s">
        <v>2021</v>
      </c>
      <c r="D992" s="2" t="s">
        <v>78</v>
      </c>
      <c r="E992" s="2"/>
    </row>
    <row r="993" spans="1:5" ht="15.75" customHeight="1">
      <c r="A993" s="2" t="s">
        <v>2022</v>
      </c>
      <c r="B993" s="2" t="s">
        <v>61</v>
      </c>
      <c r="C993" s="2" t="s">
        <v>2023</v>
      </c>
      <c r="D993" s="2" t="s">
        <v>78</v>
      </c>
      <c r="E993" s="2"/>
    </row>
    <row r="994" spans="1:5" ht="15.75" customHeight="1">
      <c r="A994" s="2" t="s">
        <v>2024</v>
      </c>
      <c r="B994" s="2" t="s">
        <v>76</v>
      </c>
      <c r="C994" s="2" t="s">
        <v>2025</v>
      </c>
      <c r="D994" s="2" t="s">
        <v>59</v>
      </c>
      <c r="E994" s="2" t="s">
        <v>52</v>
      </c>
    </row>
    <row r="995" spans="1:5" ht="15.75" customHeight="1">
      <c r="A995" s="2" t="s">
        <v>2026</v>
      </c>
      <c r="B995" s="2" t="s">
        <v>76</v>
      </c>
      <c r="C995" s="2" t="s">
        <v>2027</v>
      </c>
      <c r="D995" s="2" t="s">
        <v>78</v>
      </c>
      <c r="E995" s="2"/>
    </row>
    <row r="996" spans="1:5" ht="15.75" customHeight="1">
      <c r="A996" s="2" t="s">
        <v>2028</v>
      </c>
      <c r="B996" s="2" t="s">
        <v>61</v>
      </c>
      <c r="C996" s="2" t="s">
        <v>2029</v>
      </c>
      <c r="D996" s="2" t="s">
        <v>78</v>
      </c>
      <c r="E996" s="2"/>
    </row>
    <row r="997" spans="1:5" ht="15.75" customHeight="1">
      <c r="A997" s="2" t="s">
        <v>2030</v>
      </c>
      <c r="B997" s="2" t="s">
        <v>61</v>
      </c>
      <c r="C997" s="2" t="s">
        <v>2031</v>
      </c>
      <c r="D997" s="2" t="s">
        <v>59</v>
      </c>
      <c r="E997" s="2" t="s">
        <v>52</v>
      </c>
    </row>
    <row r="998" spans="1:5" ht="15.75" customHeight="1">
      <c r="A998" s="2" t="s">
        <v>2032</v>
      </c>
      <c r="B998" s="2" t="s">
        <v>61</v>
      </c>
      <c r="C998" s="2" t="s">
        <v>2033</v>
      </c>
      <c r="D998" s="2" t="s">
        <v>59</v>
      </c>
      <c r="E998" s="2" t="s">
        <v>52</v>
      </c>
    </row>
    <row r="999" spans="1:5" ht="15.75" customHeight="1">
      <c r="A999" s="2" t="s">
        <v>2034</v>
      </c>
      <c r="B999" s="2" t="s">
        <v>76</v>
      </c>
      <c r="C999" s="2" t="s">
        <v>2035</v>
      </c>
      <c r="D999" s="2" t="s">
        <v>59</v>
      </c>
      <c r="E999" s="2" t="s">
        <v>52</v>
      </c>
    </row>
    <row r="1000" spans="1:5" ht="15.75" customHeight="1">
      <c r="A1000" s="2" t="s">
        <v>2036</v>
      </c>
      <c r="B1000" s="2" t="s">
        <v>76</v>
      </c>
      <c r="C1000" s="2" t="s">
        <v>2037</v>
      </c>
      <c r="D1000" s="2" t="s">
        <v>78</v>
      </c>
      <c r="E1000" s="2"/>
    </row>
    <row r="1001" spans="1:5" ht="15.75" customHeight="1">
      <c r="A1001" s="2" t="s">
        <v>2038</v>
      </c>
      <c r="B1001" s="2" t="s">
        <v>61</v>
      </c>
      <c r="C1001" s="2" t="s">
        <v>2039</v>
      </c>
      <c r="D1001" s="2" t="s">
        <v>78</v>
      </c>
      <c r="E1001" s="2"/>
    </row>
    <row r="1002" spans="1:5" ht="15.75" customHeight="1">
      <c r="A1002" s="2" t="s">
        <v>2040</v>
      </c>
      <c r="B1002" s="2" t="s">
        <v>76</v>
      </c>
      <c r="C1002" s="2" t="s">
        <v>2041</v>
      </c>
      <c r="D1002" s="2" t="s">
        <v>59</v>
      </c>
      <c r="E1002" s="2" t="s">
        <v>52</v>
      </c>
    </row>
    <row r="1003" spans="1:5" ht="15.75" customHeight="1">
      <c r="A1003" s="2" t="s">
        <v>2042</v>
      </c>
      <c r="B1003" s="2" t="s">
        <v>76</v>
      </c>
      <c r="C1003" s="2" t="s">
        <v>2043</v>
      </c>
      <c r="D1003" s="2" t="s">
        <v>78</v>
      </c>
      <c r="E1003" s="2"/>
    </row>
    <row r="1004" spans="1:5" ht="15.75" customHeight="1">
      <c r="A1004" s="2" t="s">
        <v>2044</v>
      </c>
      <c r="B1004" s="2" t="s">
        <v>61</v>
      </c>
      <c r="C1004" s="2" t="s">
        <v>2045</v>
      </c>
      <c r="D1004" s="2" t="s">
        <v>78</v>
      </c>
      <c r="E1004" s="2"/>
    </row>
    <row r="1005" spans="1:5" ht="15.75" customHeight="1">
      <c r="A1005" s="2" t="s">
        <v>2046</v>
      </c>
      <c r="B1005" s="2" t="s">
        <v>61</v>
      </c>
      <c r="C1005" s="2" t="s">
        <v>2047</v>
      </c>
      <c r="D1005" s="2" t="s">
        <v>59</v>
      </c>
      <c r="E1005" s="2" t="s">
        <v>52</v>
      </c>
    </row>
    <row r="1006" spans="1:5" ht="15.75" customHeight="1">
      <c r="A1006" s="2" t="s">
        <v>2048</v>
      </c>
      <c r="B1006" s="2" t="s">
        <v>76</v>
      </c>
      <c r="C1006" s="2" t="s">
        <v>2049</v>
      </c>
      <c r="D1006" s="2" t="s">
        <v>59</v>
      </c>
      <c r="E1006" s="2" t="s">
        <v>52</v>
      </c>
    </row>
    <row r="1007" spans="1:5" ht="15.75" customHeight="1">
      <c r="A1007" s="2" t="s">
        <v>2050</v>
      </c>
      <c r="B1007" s="2" t="s">
        <v>76</v>
      </c>
      <c r="C1007" s="2" t="s">
        <v>2051</v>
      </c>
      <c r="D1007" s="2" t="s">
        <v>78</v>
      </c>
      <c r="E1007" s="2"/>
    </row>
    <row r="1008" spans="1:5" ht="15.75" customHeight="1">
      <c r="A1008" s="2" t="s">
        <v>2052</v>
      </c>
      <c r="B1008" s="2" t="s">
        <v>76</v>
      </c>
      <c r="C1008" s="2" t="s">
        <v>2053</v>
      </c>
      <c r="D1008" s="2" t="s">
        <v>78</v>
      </c>
      <c r="E1008" s="2"/>
    </row>
    <row r="1009" spans="1:5" ht="15.75" customHeight="1">
      <c r="A1009" s="2" t="s">
        <v>2054</v>
      </c>
      <c r="B1009" s="2" t="s">
        <v>61</v>
      </c>
      <c r="C1009" s="2" t="s">
        <v>2055</v>
      </c>
      <c r="D1009" s="2" t="s">
        <v>78</v>
      </c>
      <c r="E1009" s="2"/>
    </row>
    <row r="1010" spans="1:5" ht="15.75" customHeight="1">
      <c r="A1010" s="2" t="s">
        <v>2056</v>
      </c>
      <c r="B1010" s="2" t="s">
        <v>91</v>
      </c>
      <c r="C1010" s="2" t="s">
        <v>2057</v>
      </c>
      <c r="D1010" s="2" t="s">
        <v>59</v>
      </c>
      <c r="E1010" s="2" t="s">
        <v>52</v>
      </c>
    </row>
    <row r="1011" spans="1:5" ht="15.75" customHeight="1">
      <c r="A1011" s="2" t="s">
        <v>2058</v>
      </c>
      <c r="B1011" s="2" t="s">
        <v>61</v>
      </c>
      <c r="C1011" s="2" t="s">
        <v>2059</v>
      </c>
      <c r="D1011" s="2" t="s">
        <v>59</v>
      </c>
      <c r="E1011" s="2" t="s">
        <v>52</v>
      </c>
    </row>
    <row r="1012" spans="1:5" ht="15.75" customHeight="1">
      <c r="A1012" s="2" t="s">
        <v>2060</v>
      </c>
      <c r="B1012" s="2" t="s">
        <v>61</v>
      </c>
      <c r="C1012" s="2" t="s">
        <v>2061</v>
      </c>
      <c r="D1012" s="2" t="s">
        <v>59</v>
      </c>
      <c r="E1012" s="2" t="s">
        <v>52</v>
      </c>
    </row>
    <row r="1013" spans="1:5" ht="15.75" customHeight="1">
      <c r="A1013" s="2" t="s">
        <v>2062</v>
      </c>
      <c r="B1013" s="2" t="s">
        <v>61</v>
      </c>
      <c r="C1013" s="2" t="s">
        <v>2063</v>
      </c>
      <c r="D1013" s="2" t="s">
        <v>59</v>
      </c>
      <c r="E1013" s="2" t="s">
        <v>52</v>
      </c>
    </row>
    <row r="1014" spans="1:5" ht="15.75" customHeight="1">
      <c r="A1014" s="2" t="s">
        <v>2064</v>
      </c>
      <c r="B1014" s="2" t="s">
        <v>148</v>
      </c>
      <c r="C1014" s="2" t="s">
        <v>2065</v>
      </c>
      <c r="D1014" s="2" t="s">
        <v>59</v>
      </c>
      <c r="E1014" s="2" t="s">
        <v>52</v>
      </c>
    </row>
    <row r="1015" spans="1:5" ht="15.75" customHeight="1">
      <c r="A1015" s="2" t="s">
        <v>2066</v>
      </c>
      <c r="B1015" s="2" t="s">
        <v>148</v>
      </c>
      <c r="C1015" s="2" t="s">
        <v>2067</v>
      </c>
      <c r="D1015" s="2" t="s">
        <v>59</v>
      </c>
      <c r="E1015" s="2" t="s">
        <v>52</v>
      </c>
    </row>
    <row r="1016" spans="1:5" ht="15.75" customHeight="1">
      <c r="A1016" s="2" t="s">
        <v>2068</v>
      </c>
      <c r="B1016" s="2" t="s">
        <v>61</v>
      </c>
      <c r="C1016" s="2" t="s">
        <v>2069</v>
      </c>
      <c r="D1016" s="2" t="s">
        <v>59</v>
      </c>
      <c r="E1016" s="2" t="s">
        <v>52</v>
      </c>
    </row>
    <row r="1017" spans="1:5" ht="15.75" customHeight="1">
      <c r="A1017" s="2" t="s">
        <v>2070</v>
      </c>
      <c r="B1017" s="2" t="s">
        <v>61</v>
      </c>
      <c r="C1017" s="2" t="s">
        <v>2071</v>
      </c>
      <c r="D1017" s="2" t="s">
        <v>59</v>
      </c>
      <c r="E1017" s="2" t="s">
        <v>52</v>
      </c>
    </row>
    <row r="1018" spans="1:5" ht="15.75" customHeight="1">
      <c r="A1018" s="2" t="s">
        <v>2072</v>
      </c>
      <c r="B1018" s="2" t="s">
        <v>91</v>
      </c>
      <c r="C1018" s="2" t="s">
        <v>2073</v>
      </c>
      <c r="D1018" s="2" t="s">
        <v>59</v>
      </c>
      <c r="E1018" s="2" t="s">
        <v>52</v>
      </c>
    </row>
    <row r="1019" spans="1:5" ht="15.75" customHeight="1">
      <c r="A1019" s="2" t="s">
        <v>2074</v>
      </c>
      <c r="B1019" s="2" t="s">
        <v>91</v>
      </c>
      <c r="C1019" s="2" t="s">
        <v>2075</v>
      </c>
      <c r="D1019" s="2" t="s">
        <v>59</v>
      </c>
      <c r="E1019" s="2" t="s">
        <v>52</v>
      </c>
    </row>
    <row r="1020" spans="1:5" ht="15.75" customHeight="1">
      <c r="A1020" s="2" t="s">
        <v>2076</v>
      </c>
      <c r="B1020" s="2" t="s">
        <v>76</v>
      </c>
      <c r="C1020" s="2" t="s">
        <v>2077</v>
      </c>
      <c r="D1020" s="2" t="s">
        <v>59</v>
      </c>
      <c r="E1020" s="2" t="s">
        <v>52</v>
      </c>
    </row>
    <row r="1021" spans="1:5" ht="15.75" customHeight="1">
      <c r="A1021" s="2" t="s">
        <v>2078</v>
      </c>
      <c r="B1021" s="2" t="s">
        <v>67</v>
      </c>
      <c r="C1021" s="2" t="s">
        <v>2079</v>
      </c>
      <c r="D1021" s="2" t="s">
        <v>78</v>
      </c>
      <c r="E1021" s="2"/>
    </row>
    <row r="1022" spans="1:5" ht="15.75" customHeight="1">
      <c r="A1022" s="2" t="s">
        <v>2080</v>
      </c>
      <c r="B1022" s="2" t="s">
        <v>76</v>
      </c>
      <c r="C1022" s="2" t="s">
        <v>2081</v>
      </c>
      <c r="D1022" s="2" t="s">
        <v>78</v>
      </c>
      <c r="E1022" s="2"/>
    </row>
    <row r="1023" spans="1:5" ht="15.75" customHeight="1">
      <c r="A1023" s="2" t="s">
        <v>2082</v>
      </c>
      <c r="B1023" s="2" t="s">
        <v>61</v>
      </c>
      <c r="C1023" s="2" t="s">
        <v>2083</v>
      </c>
      <c r="D1023" s="2" t="s">
        <v>78</v>
      </c>
      <c r="E1023" s="2"/>
    </row>
    <row r="1024" spans="1:5" ht="15.75" customHeight="1">
      <c r="A1024" s="2" t="s">
        <v>2084</v>
      </c>
      <c r="B1024" s="2" t="s">
        <v>61</v>
      </c>
      <c r="C1024" s="2" t="s">
        <v>2085</v>
      </c>
      <c r="D1024" s="2" t="s">
        <v>59</v>
      </c>
      <c r="E1024" s="2" t="s">
        <v>52</v>
      </c>
    </row>
    <row r="1025" spans="1:5" ht="15.75" customHeight="1">
      <c r="A1025" s="2" t="s">
        <v>2086</v>
      </c>
      <c r="B1025" s="2" t="s">
        <v>61</v>
      </c>
      <c r="C1025" s="2" t="s">
        <v>2087</v>
      </c>
      <c r="D1025" s="2" t="s">
        <v>59</v>
      </c>
      <c r="E1025" s="2" t="s">
        <v>52</v>
      </c>
    </row>
    <row r="1026" spans="1:5" ht="15.75" customHeight="1">
      <c r="A1026" s="2" t="s">
        <v>2088</v>
      </c>
      <c r="B1026" s="2" t="s">
        <v>61</v>
      </c>
      <c r="C1026" s="2" t="s">
        <v>2089</v>
      </c>
      <c r="D1026" s="2" t="s">
        <v>59</v>
      </c>
      <c r="E1026" s="2" t="s">
        <v>52</v>
      </c>
    </row>
    <row r="1027" spans="1:5" ht="15.75" customHeight="1">
      <c r="A1027" s="2" t="s">
        <v>2090</v>
      </c>
      <c r="B1027" s="2" t="s">
        <v>76</v>
      </c>
      <c r="C1027" s="2" t="s">
        <v>2091</v>
      </c>
      <c r="D1027" s="2" t="s">
        <v>59</v>
      </c>
      <c r="E1027" s="2" t="s">
        <v>52</v>
      </c>
    </row>
    <row r="1028" spans="1:5" ht="15.75" customHeight="1">
      <c r="A1028" s="2" t="s">
        <v>2092</v>
      </c>
      <c r="B1028" s="2" t="s">
        <v>76</v>
      </c>
      <c r="C1028" s="2" t="s">
        <v>2093</v>
      </c>
      <c r="D1028" s="2" t="s">
        <v>78</v>
      </c>
      <c r="E1028" s="2"/>
    </row>
    <row r="1029" spans="1:5" ht="15.75" customHeight="1">
      <c r="A1029" s="2" t="s">
        <v>2094</v>
      </c>
      <c r="B1029" s="2" t="s">
        <v>84</v>
      </c>
      <c r="C1029" s="2" t="s">
        <v>2095</v>
      </c>
      <c r="D1029" s="2" t="s">
        <v>78</v>
      </c>
      <c r="E1029" s="2"/>
    </row>
    <row r="1030" spans="1:5" ht="15.75" customHeight="1">
      <c r="A1030" s="2" t="s">
        <v>2096</v>
      </c>
      <c r="B1030" s="2" t="s">
        <v>84</v>
      </c>
      <c r="C1030" s="2" t="s">
        <v>2097</v>
      </c>
      <c r="D1030" s="2" t="s">
        <v>59</v>
      </c>
      <c r="E1030" s="2" t="s">
        <v>52</v>
      </c>
    </row>
    <row r="1031" spans="1:5" ht="15.75" customHeight="1">
      <c r="A1031" s="2" t="s">
        <v>2098</v>
      </c>
      <c r="B1031" s="2" t="s">
        <v>61</v>
      </c>
      <c r="C1031" s="2" t="s">
        <v>2099</v>
      </c>
      <c r="D1031" s="2" t="s">
        <v>59</v>
      </c>
      <c r="E1031" s="2" t="s">
        <v>52</v>
      </c>
    </row>
    <row r="1032" spans="1:5" ht="15.75" customHeight="1">
      <c r="A1032" s="2" t="s">
        <v>2100</v>
      </c>
      <c r="B1032" s="2" t="s">
        <v>61</v>
      </c>
      <c r="C1032" s="2" t="s">
        <v>2101</v>
      </c>
      <c r="D1032" s="2" t="s">
        <v>59</v>
      </c>
      <c r="E1032" s="2" t="s">
        <v>52</v>
      </c>
    </row>
    <row r="1033" spans="1:5" ht="15.75" customHeight="1">
      <c r="A1033" s="2" t="s">
        <v>2102</v>
      </c>
      <c r="B1033" s="2" t="s">
        <v>76</v>
      </c>
      <c r="C1033" s="2" t="s">
        <v>2103</v>
      </c>
      <c r="D1033" s="2" t="s">
        <v>59</v>
      </c>
      <c r="E1033" s="2" t="s">
        <v>52</v>
      </c>
    </row>
    <row r="1034" spans="1:5" ht="15.75" customHeight="1">
      <c r="A1034" s="2" t="s">
        <v>2104</v>
      </c>
      <c r="B1034" s="2" t="s">
        <v>76</v>
      </c>
      <c r="C1034" s="2" t="s">
        <v>2105</v>
      </c>
      <c r="D1034" s="2" t="s">
        <v>78</v>
      </c>
      <c r="E1034" s="2"/>
    </row>
    <row r="1035" spans="1:5" ht="15.75" customHeight="1">
      <c r="A1035" s="2" t="s">
        <v>2106</v>
      </c>
      <c r="B1035" s="2" t="s">
        <v>67</v>
      </c>
      <c r="C1035" s="2" t="s">
        <v>2107</v>
      </c>
      <c r="D1035" s="2" t="s">
        <v>78</v>
      </c>
      <c r="E1035" s="2"/>
    </row>
    <row r="1036" spans="1:5" ht="15.75" customHeight="1">
      <c r="A1036" s="2" t="s">
        <v>2108</v>
      </c>
      <c r="B1036" s="2" t="s">
        <v>61</v>
      </c>
      <c r="C1036" s="2" t="s">
        <v>2109</v>
      </c>
      <c r="D1036" s="2" t="s">
        <v>78</v>
      </c>
      <c r="E1036" s="2"/>
    </row>
    <row r="1037" spans="1:5" ht="15.75" customHeight="1">
      <c r="A1037" s="2" t="s">
        <v>2110</v>
      </c>
      <c r="B1037" s="2" t="s">
        <v>91</v>
      </c>
      <c r="C1037" s="2" t="s">
        <v>2111</v>
      </c>
      <c r="D1037" s="2" t="s">
        <v>59</v>
      </c>
      <c r="E1037" s="2" t="s">
        <v>52</v>
      </c>
    </row>
    <row r="1038" spans="1:5" ht="15.75" customHeight="1">
      <c r="A1038" s="2" t="s">
        <v>2112</v>
      </c>
      <c r="B1038" s="2" t="s">
        <v>61</v>
      </c>
      <c r="C1038" s="2" t="s">
        <v>2113</v>
      </c>
      <c r="D1038" s="2" t="s">
        <v>59</v>
      </c>
      <c r="E1038" s="2" t="s">
        <v>52</v>
      </c>
    </row>
    <row r="1039" spans="1:5" ht="15.75" customHeight="1">
      <c r="A1039" s="2" t="s">
        <v>2114</v>
      </c>
      <c r="B1039" s="2" t="s">
        <v>61</v>
      </c>
      <c r="C1039" s="2" t="s">
        <v>2115</v>
      </c>
      <c r="D1039" s="2" t="s">
        <v>59</v>
      </c>
      <c r="E1039" s="2" t="s">
        <v>52</v>
      </c>
    </row>
    <row r="1040" spans="1:5" ht="15.75" customHeight="1">
      <c r="A1040" s="2" t="s">
        <v>2116</v>
      </c>
      <c r="B1040" s="2" t="s">
        <v>76</v>
      </c>
      <c r="C1040" s="2" t="s">
        <v>2117</v>
      </c>
      <c r="D1040" s="2" t="s">
        <v>59</v>
      </c>
      <c r="E1040" s="2" t="s">
        <v>52</v>
      </c>
    </row>
    <row r="1041" spans="1:5" ht="15.75" customHeight="1">
      <c r="A1041" s="2" t="s">
        <v>2118</v>
      </c>
      <c r="B1041" s="2" t="s">
        <v>67</v>
      </c>
      <c r="C1041" s="2" t="s">
        <v>2119</v>
      </c>
      <c r="D1041" s="2" t="s">
        <v>78</v>
      </c>
      <c r="E1041" s="2"/>
    </row>
    <row r="1042" spans="1:5" ht="15.75" customHeight="1">
      <c r="A1042" s="2" t="s">
        <v>2120</v>
      </c>
      <c r="B1042" s="2" t="s">
        <v>67</v>
      </c>
      <c r="C1042" s="2" t="s">
        <v>2121</v>
      </c>
      <c r="D1042" s="2" t="s">
        <v>78</v>
      </c>
      <c r="E1042" s="2"/>
    </row>
    <row r="1043" spans="1:5" ht="15.75" customHeight="1">
      <c r="A1043" s="2" t="s">
        <v>2122</v>
      </c>
      <c r="B1043" s="2" t="s">
        <v>76</v>
      </c>
      <c r="C1043" s="2" t="s">
        <v>2123</v>
      </c>
      <c r="D1043" s="2" t="s">
        <v>78</v>
      </c>
      <c r="E1043" s="2"/>
    </row>
    <row r="1044" spans="1:5" ht="15.75" customHeight="1">
      <c r="A1044" s="2" t="s">
        <v>2124</v>
      </c>
      <c r="B1044" s="2" t="s">
        <v>61</v>
      </c>
      <c r="C1044" s="2" t="s">
        <v>2125</v>
      </c>
      <c r="D1044" s="2" t="s">
        <v>78</v>
      </c>
      <c r="E1044" s="2"/>
    </row>
    <row r="1045" spans="1:5" ht="15.75" customHeight="1">
      <c r="A1045" s="2" t="s">
        <v>2126</v>
      </c>
      <c r="B1045" s="2" t="s">
        <v>61</v>
      </c>
      <c r="C1045" s="2" t="s">
        <v>2127</v>
      </c>
      <c r="D1045" s="2" t="s">
        <v>59</v>
      </c>
      <c r="E1045" s="2" t="s">
        <v>52</v>
      </c>
    </row>
    <row r="1046" spans="1:5" ht="15.75" customHeight="1">
      <c r="A1046" s="2" t="s">
        <v>2128</v>
      </c>
      <c r="B1046" s="2" t="s">
        <v>76</v>
      </c>
      <c r="C1046" s="2" t="s">
        <v>2129</v>
      </c>
      <c r="D1046" s="2" t="s">
        <v>59</v>
      </c>
      <c r="E1046" s="2" t="s">
        <v>52</v>
      </c>
    </row>
    <row r="1047" spans="1:5" ht="15.75" customHeight="1">
      <c r="A1047" s="2" t="s">
        <v>2130</v>
      </c>
      <c r="B1047" s="2" t="s">
        <v>67</v>
      </c>
      <c r="C1047" s="2" t="s">
        <v>2131</v>
      </c>
      <c r="D1047" s="2" t="s">
        <v>78</v>
      </c>
      <c r="E1047" s="2"/>
    </row>
    <row r="1048" spans="1:5" ht="15.75" customHeight="1">
      <c r="A1048" s="2" t="s">
        <v>2132</v>
      </c>
      <c r="B1048" s="2" t="s">
        <v>67</v>
      </c>
      <c r="C1048" s="2" t="s">
        <v>2133</v>
      </c>
      <c r="D1048" s="2" t="s">
        <v>78</v>
      </c>
      <c r="E1048" s="2"/>
    </row>
    <row r="1049" spans="1:5" ht="15.75" customHeight="1">
      <c r="A1049" s="2" t="s">
        <v>2134</v>
      </c>
      <c r="B1049" s="2" t="s">
        <v>67</v>
      </c>
      <c r="C1049" s="9" t="s">
        <v>2135</v>
      </c>
      <c r="D1049" s="2" t="s">
        <v>78</v>
      </c>
      <c r="E1049" s="2"/>
    </row>
    <row r="1050" spans="1:5" ht="15.75" customHeight="1">
      <c r="A1050" s="2" t="s">
        <v>2136</v>
      </c>
      <c r="B1050" s="2" t="s">
        <v>76</v>
      </c>
      <c r="C1050" s="2" t="s">
        <v>1925</v>
      </c>
      <c r="D1050" s="2" t="s">
        <v>78</v>
      </c>
      <c r="E1050" s="2"/>
    </row>
    <row r="1051" spans="1:5" ht="15.75" customHeight="1">
      <c r="A1051" s="2" t="s">
        <v>2137</v>
      </c>
      <c r="B1051" s="2" t="s">
        <v>76</v>
      </c>
      <c r="C1051" s="2" t="s">
        <v>2138</v>
      </c>
      <c r="D1051" s="2" t="s">
        <v>78</v>
      </c>
      <c r="E1051" s="2"/>
    </row>
    <row r="1052" spans="1:5" ht="15.75" customHeight="1">
      <c r="A1052" s="2" t="s">
        <v>2139</v>
      </c>
      <c r="B1052" s="2" t="s">
        <v>61</v>
      </c>
      <c r="C1052" s="2" t="s">
        <v>2140</v>
      </c>
      <c r="D1052" s="2" t="s">
        <v>78</v>
      </c>
      <c r="E1052" s="2"/>
    </row>
    <row r="1053" spans="1:5" ht="15.75" customHeight="1">
      <c r="A1053" s="2" t="s">
        <v>2141</v>
      </c>
      <c r="B1053" s="2" t="s">
        <v>67</v>
      </c>
      <c r="C1053" s="2" t="s">
        <v>2142</v>
      </c>
      <c r="D1053" s="2" t="s">
        <v>59</v>
      </c>
      <c r="E1053" s="2" t="s">
        <v>52</v>
      </c>
    </row>
    <row r="1054" spans="1:5" ht="15.75" customHeight="1">
      <c r="A1054" s="2" t="s">
        <v>2143</v>
      </c>
      <c r="B1054" s="2" t="s">
        <v>76</v>
      </c>
      <c r="C1054" s="2" t="s">
        <v>2144</v>
      </c>
      <c r="D1054" s="2" t="s">
        <v>78</v>
      </c>
      <c r="E1054" s="2"/>
    </row>
    <row r="1055" spans="1:5" ht="15.75" customHeight="1">
      <c r="A1055" s="2" t="s">
        <v>2145</v>
      </c>
      <c r="B1055" s="2" t="s">
        <v>76</v>
      </c>
      <c r="C1055" s="2" t="s">
        <v>2146</v>
      </c>
      <c r="D1055" s="2" t="s">
        <v>78</v>
      </c>
      <c r="E1055" s="2"/>
    </row>
    <row r="1056" spans="1:5" ht="15.75" customHeight="1">
      <c r="A1056" s="2" t="s">
        <v>2147</v>
      </c>
      <c r="B1056" s="2" t="s">
        <v>67</v>
      </c>
      <c r="C1056" s="2" t="s">
        <v>2148</v>
      </c>
      <c r="D1056" s="2" t="s">
        <v>78</v>
      </c>
      <c r="E1056" s="2"/>
    </row>
    <row r="1057" spans="1:5" ht="15.75" customHeight="1">
      <c r="A1057" s="2" t="s">
        <v>2149</v>
      </c>
      <c r="B1057" s="2" t="s">
        <v>76</v>
      </c>
      <c r="C1057" s="2" t="s">
        <v>2150</v>
      </c>
      <c r="D1057" s="2" t="s">
        <v>78</v>
      </c>
      <c r="E1057" s="2"/>
    </row>
    <row r="1058" spans="1:5" ht="15.75" customHeight="1">
      <c r="A1058" s="2" t="s">
        <v>2151</v>
      </c>
      <c r="B1058" s="2" t="s">
        <v>76</v>
      </c>
      <c r="C1058" s="2" t="s">
        <v>2152</v>
      </c>
      <c r="D1058" s="2" t="s">
        <v>78</v>
      </c>
      <c r="E1058" s="2"/>
    </row>
    <row r="1059" spans="1:5" ht="15.75" customHeight="1">
      <c r="A1059" s="2" t="s">
        <v>2153</v>
      </c>
      <c r="B1059" s="2" t="s">
        <v>67</v>
      </c>
      <c r="C1059" s="9" t="s">
        <v>2154</v>
      </c>
      <c r="D1059" s="2" t="s">
        <v>78</v>
      </c>
      <c r="E1059" s="2"/>
    </row>
    <row r="1060" spans="1:5" ht="15.75" customHeight="1">
      <c r="A1060" s="2" t="s">
        <v>2155</v>
      </c>
      <c r="B1060" s="2" t="s">
        <v>61</v>
      </c>
      <c r="C1060" s="2" t="s">
        <v>2156</v>
      </c>
      <c r="D1060" s="2" t="s">
        <v>78</v>
      </c>
      <c r="E1060" s="2"/>
    </row>
    <row r="1061" spans="1:5" ht="15.75" customHeight="1">
      <c r="A1061" s="2" t="s">
        <v>2157</v>
      </c>
      <c r="B1061" s="2" t="s">
        <v>61</v>
      </c>
      <c r="C1061" s="2" t="s">
        <v>2158</v>
      </c>
      <c r="D1061" s="2" t="s">
        <v>59</v>
      </c>
      <c r="E1061" s="2" t="s">
        <v>52</v>
      </c>
    </row>
    <row r="1062" spans="1:5" ht="15.75" customHeight="1">
      <c r="A1062" s="2" t="s">
        <v>2159</v>
      </c>
      <c r="B1062" s="2" t="s">
        <v>61</v>
      </c>
      <c r="C1062" s="2" t="s">
        <v>2160</v>
      </c>
      <c r="D1062" s="2" t="s">
        <v>59</v>
      </c>
      <c r="E1062" s="2" t="s">
        <v>52</v>
      </c>
    </row>
    <row r="1063" spans="1:5" ht="15.75" customHeight="1">
      <c r="A1063" s="2" t="s">
        <v>2161</v>
      </c>
      <c r="B1063" s="2" t="s">
        <v>61</v>
      </c>
      <c r="C1063" s="2" t="s">
        <v>2162</v>
      </c>
      <c r="D1063" s="2" t="s">
        <v>59</v>
      </c>
      <c r="E1063" s="2" t="s">
        <v>52</v>
      </c>
    </row>
    <row r="1064" spans="1:5" ht="15.75" customHeight="1">
      <c r="A1064" s="2" t="s">
        <v>2163</v>
      </c>
      <c r="B1064" s="2" t="s">
        <v>61</v>
      </c>
      <c r="C1064" s="2" t="s">
        <v>2164</v>
      </c>
      <c r="D1064" s="2" t="s">
        <v>59</v>
      </c>
      <c r="E1064" s="2" t="s">
        <v>52</v>
      </c>
    </row>
    <row r="1065" spans="1:5" ht="15.75" customHeight="1">
      <c r="A1065" s="2" t="s">
        <v>2165</v>
      </c>
      <c r="B1065" s="2" t="s">
        <v>148</v>
      </c>
      <c r="C1065" s="2" t="s">
        <v>2166</v>
      </c>
      <c r="D1065" s="2" t="s">
        <v>59</v>
      </c>
      <c r="E1065" s="2" t="s">
        <v>52</v>
      </c>
    </row>
    <row r="1066" spans="1:5" ht="15.75" customHeight="1">
      <c r="A1066" s="2" t="s">
        <v>2167</v>
      </c>
      <c r="B1066" s="2" t="s">
        <v>91</v>
      </c>
      <c r="C1066" s="2" t="s">
        <v>2168</v>
      </c>
      <c r="D1066" s="2" t="s">
        <v>59</v>
      </c>
      <c r="E1066" s="2" t="s">
        <v>52</v>
      </c>
    </row>
    <row r="1067" spans="1:5" ht="15.75" customHeight="1">
      <c r="A1067" s="2" t="s">
        <v>2169</v>
      </c>
      <c r="B1067" s="2" t="s">
        <v>61</v>
      </c>
      <c r="C1067" s="2" t="s">
        <v>2170</v>
      </c>
      <c r="D1067" s="2" t="s">
        <v>59</v>
      </c>
      <c r="E1067" s="2" t="s">
        <v>52</v>
      </c>
    </row>
    <row r="1068" spans="1:5" ht="15.75" customHeight="1">
      <c r="A1068" s="2" t="s">
        <v>2171</v>
      </c>
      <c r="B1068" s="2" t="s">
        <v>76</v>
      </c>
      <c r="C1068" s="2" t="s">
        <v>2172</v>
      </c>
      <c r="D1068" s="2" t="s">
        <v>59</v>
      </c>
      <c r="E1068" s="2" t="s">
        <v>52</v>
      </c>
    </row>
    <row r="1069" spans="1:5" ht="15.75" customHeight="1">
      <c r="A1069" s="2" t="s">
        <v>2173</v>
      </c>
      <c r="B1069" s="2" t="s">
        <v>76</v>
      </c>
      <c r="C1069" s="2" t="s">
        <v>2174</v>
      </c>
      <c r="D1069" s="2" t="s">
        <v>78</v>
      </c>
      <c r="E1069" s="2"/>
    </row>
    <row r="1070" spans="1:5" ht="15.75" customHeight="1">
      <c r="A1070" s="2" t="s">
        <v>2175</v>
      </c>
      <c r="B1070" s="2" t="s">
        <v>76</v>
      </c>
      <c r="C1070" s="2" t="s">
        <v>2176</v>
      </c>
      <c r="D1070" s="2" t="s">
        <v>78</v>
      </c>
      <c r="E1070" s="2"/>
    </row>
    <row r="1071" spans="1:5" ht="15.75" customHeight="1">
      <c r="A1071" s="2" t="s">
        <v>2177</v>
      </c>
      <c r="B1071" s="2" t="s">
        <v>76</v>
      </c>
      <c r="C1071" s="2" t="s">
        <v>2178</v>
      </c>
      <c r="D1071" s="2" t="s">
        <v>78</v>
      </c>
      <c r="E1071" s="2"/>
    </row>
    <row r="1072" spans="1:5" ht="15.75" customHeight="1">
      <c r="A1072" s="2" t="s">
        <v>2179</v>
      </c>
      <c r="B1072" s="2" t="s">
        <v>67</v>
      </c>
      <c r="C1072" s="2" t="s">
        <v>2180</v>
      </c>
      <c r="D1072" s="2" t="s">
        <v>78</v>
      </c>
      <c r="E1072" s="2"/>
    </row>
    <row r="1073" spans="1:5" ht="15.75" customHeight="1">
      <c r="A1073" s="2" t="s">
        <v>2181</v>
      </c>
      <c r="B1073" s="2" t="s">
        <v>61</v>
      </c>
      <c r="C1073" s="2" t="s">
        <v>2182</v>
      </c>
      <c r="D1073" s="2" t="s">
        <v>78</v>
      </c>
      <c r="E1073" s="2"/>
    </row>
    <row r="1074" spans="1:5" ht="15.75" customHeight="1">
      <c r="A1074" s="2" t="s">
        <v>2183</v>
      </c>
      <c r="B1074" s="2" t="s">
        <v>61</v>
      </c>
      <c r="C1074" s="2" t="s">
        <v>2184</v>
      </c>
      <c r="D1074" s="2" t="s">
        <v>59</v>
      </c>
      <c r="E1074" s="2" t="s">
        <v>52</v>
      </c>
    </row>
    <row r="1075" spans="1:5" ht="15.75" customHeight="1">
      <c r="A1075" s="2" t="s">
        <v>2185</v>
      </c>
      <c r="B1075" s="2" t="s">
        <v>61</v>
      </c>
      <c r="C1075" s="2" t="s">
        <v>2186</v>
      </c>
      <c r="D1075" s="2" t="s">
        <v>59</v>
      </c>
      <c r="E1075" s="2" t="s">
        <v>52</v>
      </c>
    </row>
    <row r="1076" spans="1:5" ht="15.75" customHeight="1">
      <c r="A1076" s="2" t="s">
        <v>2187</v>
      </c>
      <c r="B1076" s="2" t="s">
        <v>61</v>
      </c>
      <c r="C1076" s="2" t="s">
        <v>2188</v>
      </c>
      <c r="D1076" s="2" t="s">
        <v>59</v>
      </c>
      <c r="E1076" s="2" t="s">
        <v>52</v>
      </c>
    </row>
    <row r="1077" spans="1:5" ht="15.75" customHeight="1">
      <c r="A1077" s="2" t="s">
        <v>2189</v>
      </c>
      <c r="B1077" s="2" t="s">
        <v>76</v>
      </c>
      <c r="C1077" s="2" t="s">
        <v>2190</v>
      </c>
      <c r="D1077" s="2" t="s">
        <v>59</v>
      </c>
      <c r="E1077" s="2" t="s">
        <v>52</v>
      </c>
    </row>
    <row r="1078" spans="1:5" ht="15.75" customHeight="1">
      <c r="A1078" s="2" t="s">
        <v>2191</v>
      </c>
      <c r="B1078" s="2" t="s">
        <v>67</v>
      </c>
      <c r="C1078" s="2" t="s">
        <v>2192</v>
      </c>
      <c r="D1078" s="2" t="s">
        <v>78</v>
      </c>
      <c r="E1078" s="2"/>
    </row>
    <row r="1079" spans="1:5" ht="15.75" customHeight="1">
      <c r="A1079" s="2" t="s">
        <v>2193</v>
      </c>
      <c r="B1079" s="2" t="s">
        <v>148</v>
      </c>
      <c r="C1079" s="2" t="s">
        <v>2194</v>
      </c>
      <c r="D1079" s="2" t="s">
        <v>78</v>
      </c>
      <c r="E1079" s="2"/>
    </row>
    <row r="1080" spans="1:5" ht="15.75" customHeight="1">
      <c r="A1080" s="2" t="s">
        <v>2195</v>
      </c>
      <c r="B1080" s="2" t="s">
        <v>61</v>
      </c>
      <c r="C1080" s="2" t="s">
        <v>2196</v>
      </c>
      <c r="D1080" s="2" t="s">
        <v>59</v>
      </c>
      <c r="E1080" s="2" t="s">
        <v>52</v>
      </c>
    </row>
    <row r="1081" spans="1:5" ht="15.75" customHeight="1">
      <c r="A1081" s="2" t="s">
        <v>2197</v>
      </c>
      <c r="B1081" s="2" t="s">
        <v>61</v>
      </c>
      <c r="C1081" s="2" t="s">
        <v>2198</v>
      </c>
      <c r="D1081" s="2" t="s">
        <v>59</v>
      </c>
      <c r="E1081" s="2" t="s">
        <v>52</v>
      </c>
    </row>
    <row r="1082" spans="1:5" ht="15.75" customHeight="1">
      <c r="A1082" s="2" t="s">
        <v>2199</v>
      </c>
      <c r="B1082" s="2" t="s">
        <v>76</v>
      </c>
      <c r="C1082" s="2" t="s">
        <v>2200</v>
      </c>
      <c r="D1082" s="2" t="s">
        <v>59</v>
      </c>
      <c r="E1082" s="2" t="s">
        <v>52</v>
      </c>
    </row>
    <row r="1083" spans="1:5" ht="15.75" customHeight="1">
      <c r="A1083" s="2" t="s">
        <v>2201</v>
      </c>
      <c r="B1083" s="2" t="s">
        <v>67</v>
      </c>
      <c r="C1083" s="2" t="s">
        <v>2202</v>
      </c>
      <c r="D1083" s="2" t="s">
        <v>78</v>
      </c>
      <c r="E1083" s="2"/>
    </row>
    <row r="1084" spans="1:5" ht="15.75" customHeight="1">
      <c r="A1084" s="2" t="s">
        <v>2203</v>
      </c>
      <c r="B1084" s="2" t="s">
        <v>76</v>
      </c>
      <c r="C1084" s="2" t="s">
        <v>2204</v>
      </c>
      <c r="D1084" s="2" t="s">
        <v>78</v>
      </c>
      <c r="E1084" s="2"/>
    </row>
    <row r="1085" spans="1:5" ht="15.75" customHeight="1">
      <c r="A1085" s="2" t="s">
        <v>2205</v>
      </c>
      <c r="B1085" s="2" t="s">
        <v>148</v>
      </c>
      <c r="C1085" s="2" t="s">
        <v>2206</v>
      </c>
      <c r="D1085" s="2" t="s">
        <v>78</v>
      </c>
      <c r="E1085" s="2"/>
    </row>
    <row r="1086" spans="1:5" ht="15.75" customHeight="1">
      <c r="A1086" s="2" t="s">
        <v>2207</v>
      </c>
      <c r="B1086" s="2" t="s">
        <v>148</v>
      </c>
      <c r="C1086" s="2" t="s">
        <v>2208</v>
      </c>
      <c r="D1086" s="2" t="s">
        <v>59</v>
      </c>
      <c r="E1086" s="2" t="s">
        <v>52</v>
      </c>
    </row>
    <row r="1087" spans="1:5" ht="15.75" customHeight="1">
      <c r="A1087" s="2" t="s">
        <v>2209</v>
      </c>
      <c r="B1087" s="2" t="s">
        <v>148</v>
      </c>
      <c r="C1087" s="2" t="s">
        <v>2210</v>
      </c>
      <c r="D1087" s="2" t="s">
        <v>59</v>
      </c>
      <c r="E1087" s="2" t="s">
        <v>52</v>
      </c>
    </row>
    <row r="1088" spans="1:5" ht="15.75" customHeight="1">
      <c r="A1088" s="2" t="s">
        <v>2211</v>
      </c>
      <c r="B1088" s="2" t="s">
        <v>76</v>
      </c>
      <c r="C1088" s="2" t="s">
        <v>2212</v>
      </c>
      <c r="D1088" s="2" t="s">
        <v>59</v>
      </c>
      <c r="E1088" s="2" t="s">
        <v>52</v>
      </c>
    </row>
    <row r="1089" spans="1:5" ht="15.75" customHeight="1">
      <c r="A1089" s="2" t="s">
        <v>2213</v>
      </c>
      <c r="B1089" s="2" t="s">
        <v>76</v>
      </c>
      <c r="C1089" s="2" t="s">
        <v>2214</v>
      </c>
      <c r="D1089" s="2" t="s">
        <v>78</v>
      </c>
      <c r="E1089" s="2"/>
    </row>
    <row r="1090" spans="1:5" ht="15.75" customHeight="1">
      <c r="A1090" s="2" t="s">
        <v>2215</v>
      </c>
      <c r="B1090" s="2" t="s">
        <v>67</v>
      </c>
      <c r="C1090" s="2" t="s">
        <v>2216</v>
      </c>
      <c r="D1090" s="2" t="s">
        <v>78</v>
      </c>
      <c r="E1090" s="2"/>
    </row>
    <row r="1091" spans="1:5" ht="15.75" customHeight="1">
      <c r="A1091" s="2" t="s">
        <v>2217</v>
      </c>
      <c r="B1091" s="2" t="s">
        <v>76</v>
      </c>
      <c r="C1091" s="2" t="s">
        <v>2218</v>
      </c>
      <c r="D1091" s="2" t="s">
        <v>78</v>
      </c>
      <c r="E1091" s="2"/>
    </row>
    <row r="1092" spans="1:5" ht="15.75" customHeight="1">
      <c r="A1092" s="2" t="s">
        <v>2219</v>
      </c>
      <c r="B1092" s="2" t="s">
        <v>61</v>
      </c>
      <c r="C1092" s="2" t="s">
        <v>2220</v>
      </c>
      <c r="D1092" s="2" t="s">
        <v>78</v>
      </c>
      <c r="E1092" s="2"/>
    </row>
    <row r="1093" spans="1:5" ht="15.75" customHeight="1">
      <c r="A1093" s="2" t="s">
        <v>2221</v>
      </c>
      <c r="B1093" s="2" t="s">
        <v>67</v>
      </c>
      <c r="C1093" s="2" t="s">
        <v>2222</v>
      </c>
      <c r="D1093" s="2" t="s">
        <v>59</v>
      </c>
      <c r="E1093" s="2" t="s">
        <v>52</v>
      </c>
    </row>
    <row r="1094" spans="1:5" ht="15.75" customHeight="1">
      <c r="A1094" s="2" t="s">
        <v>2223</v>
      </c>
      <c r="B1094" s="2" t="s">
        <v>67</v>
      </c>
      <c r="C1094" s="2" t="s">
        <v>2224</v>
      </c>
      <c r="D1094" s="2" t="s">
        <v>78</v>
      </c>
      <c r="E1094" s="2"/>
    </row>
    <row r="1095" spans="1:5" ht="15.75" customHeight="1">
      <c r="A1095" s="2" t="s">
        <v>2225</v>
      </c>
      <c r="B1095" s="2" t="s">
        <v>61</v>
      </c>
      <c r="C1095" s="2" t="s">
        <v>2226</v>
      </c>
      <c r="D1095" s="2" t="s">
        <v>78</v>
      </c>
      <c r="E1095" s="2"/>
    </row>
    <row r="1096" spans="1:5" ht="15.75" customHeight="1">
      <c r="A1096" s="2" t="s">
        <v>2227</v>
      </c>
      <c r="B1096" s="2" t="s">
        <v>61</v>
      </c>
      <c r="C1096" s="2" t="s">
        <v>2228</v>
      </c>
      <c r="D1096" s="2" t="s">
        <v>59</v>
      </c>
      <c r="E1096" s="2" t="s">
        <v>52</v>
      </c>
    </row>
    <row r="1097" spans="1:5" ht="15.75" customHeight="1">
      <c r="A1097" s="2" t="s">
        <v>2229</v>
      </c>
      <c r="B1097" s="2" t="s">
        <v>76</v>
      </c>
      <c r="C1097" s="2" t="s">
        <v>2230</v>
      </c>
      <c r="D1097" s="2" t="s">
        <v>59</v>
      </c>
      <c r="E1097" s="2" t="s">
        <v>52</v>
      </c>
    </row>
    <row r="1098" spans="1:5" ht="15.75" customHeight="1">
      <c r="A1098" s="2" t="s">
        <v>2231</v>
      </c>
      <c r="B1098" s="2" t="s">
        <v>76</v>
      </c>
      <c r="C1098" s="2" t="s">
        <v>2232</v>
      </c>
      <c r="D1098" s="2" t="s">
        <v>78</v>
      </c>
      <c r="E1098" s="2"/>
    </row>
    <row r="1099" spans="1:5" ht="15.75" customHeight="1">
      <c r="A1099" s="2" t="s">
        <v>2233</v>
      </c>
      <c r="B1099" s="2" t="s">
        <v>76</v>
      </c>
      <c r="C1099" s="2" t="s">
        <v>2234</v>
      </c>
      <c r="D1099" s="2" t="s">
        <v>78</v>
      </c>
      <c r="E1099" s="2"/>
    </row>
    <row r="1100" spans="1:5" ht="15.75" customHeight="1">
      <c r="A1100" s="2" t="s">
        <v>2235</v>
      </c>
      <c r="B1100" s="2" t="s">
        <v>76</v>
      </c>
      <c r="C1100" s="2" t="s">
        <v>2236</v>
      </c>
      <c r="D1100" s="2" t="s">
        <v>78</v>
      </c>
      <c r="E1100" s="2"/>
    </row>
    <row r="1101" spans="1:5" ht="15.75" customHeight="1">
      <c r="A1101" s="2" t="s">
        <v>2237</v>
      </c>
      <c r="B1101" s="2" t="s">
        <v>76</v>
      </c>
      <c r="C1101" s="2" t="s">
        <v>2238</v>
      </c>
      <c r="D1101" s="2" t="s">
        <v>78</v>
      </c>
      <c r="E1101" s="2"/>
    </row>
    <row r="1102" spans="1:5" ht="15.75" customHeight="1">
      <c r="A1102" s="2" t="s">
        <v>2239</v>
      </c>
      <c r="B1102" s="2" t="s">
        <v>61</v>
      </c>
      <c r="C1102" s="2" t="s">
        <v>2240</v>
      </c>
      <c r="D1102" s="2" t="s">
        <v>78</v>
      </c>
      <c r="E1102" s="2"/>
    </row>
    <row r="1103" spans="1:5" ht="15.75" customHeight="1">
      <c r="A1103" s="2" t="s">
        <v>2241</v>
      </c>
      <c r="B1103" s="2" t="s">
        <v>61</v>
      </c>
      <c r="C1103" s="2" t="s">
        <v>2242</v>
      </c>
      <c r="D1103" s="2" t="s">
        <v>59</v>
      </c>
      <c r="E1103" s="2" t="s">
        <v>52</v>
      </c>
    </row>
    <row r="1104" spans="1:5" ht="15.75" customHeight="1">
      <c r="A1104" s="2" t="s">
        <v>2243</v>
      </c>
      <c r="B1104" s="2" t="s">
        <v>91</v>
      </c>
      <c r="C1104" s="2" t="s">
        <v>2244</v>
      </c>
      <c r="D1104" s="2" t="s">
        <v>59</v>
      </c>
      <c r="E1104" s="2" t="s">
        <v>52</v>
      </c>
    </row>
    <row r="1105" spans="1:5" ht="15.75" customHeight="1">
      <c r="A1105" s="2" t="s">
        <v>2245</v>
      </c>
      <c r="B1105" s="2" t="s">
        <v>148</v>
      </c>
      <c r="C1105" s="2" t="s">
        <v>2246</v>
      </c>
      <c r="D1105" s="2" t="s">
        <v>59</v>
      </c>
      <c r="E1105" s="2" t="s">
        <v>52</v>
      </c>
    </row>
    <row r="1106" spans="1:5" ht="15.75" customHeight="1">
      <c r="A1106" s="2" t="s">
        <v>2247</v>
      </c>
      <c r="B1106" s="2" t="s">
        <v>76</v>
      </c>
      <c r="C1106" s="2" t="s">
        <v>2248</v>
      </c>
      <c r="D1106" s="2" t="s">
        <v>59</v>
      </c>
      <c r="E1106" s="2" t="s">
        <v>52</v>
      </c>
    </row>
    <row r="1107" spans="1:5" ht="15.75" customHeight="1">
      <c r="A1107" s="2" t="s">
        <v>2249</v>
      </c>
      <c r="B1107" s="2" t="s">
        <v>76</v>
      </c>
      <c r="C1107" s="2" t="s">
        <v>2250</v>
      </c>
      <c r="D1107" s="2" t="s">
        <v>78</v>
      </c>
      <c r="E1107" s="2"/>
    </row>
    <row r="1108" spans="1:5" ht="15.75" customHeight="1">
      <c r="A1108" s="2" t="s">
        <v>2251</v>
      </c>
      <c r="B1108" s="2" t="s">
        <v>76</v>
      </c>
      <c r="C1108" s="2" t="s">
        <v>2252</v>
      </c>
      <c r="D1108" s="2" t="s">
        <v>78</v>
      </c>
      <c r="E1108" s="2"/>
    </row>
    <row r="1109" spans="1:5" ht="15.75" customHeight="1">
      <c r="A1109" s="2" t="s">
        <v>2253</v>
      </c>
      <c r="B1109" s="2" t="s">
        <v>67</v>
      </c>
      <c r="C1109" s="2" t="s">
        <v>2254</v>
      </c>
      <c r="D1109" s="2" t="s">
        <v>78</v>
      </c>
      <c r="E1109" s="2"/>
    </row>
    <row r="1110" spans="1:5" ht="15.75" customHeight="1">
      <c r="A1110" s="2" t="s">
        <v>2255</v>
      </c>
      <c r="B1110" s="2" t="s">
        <v>76</v>
      </c>
      <c r="C1110" s="9" t="s">
        <v>2256</v>
      </c>
      <c r="D1110" s="2" t="s">
        <v>78</v>
      </c>
      <c r="E1110" s="2"/>
    </row>
    <row r="1111" spans="1:5" ht="15.75" customHeight="1">
      <c r="A1111" s="2" t="s">
        <v>2257</v>
      </c>
      <c r="B1111" s="2" t="s">
        <v>67</v>
      </c>
      <c r="C1111" s="2" t="s">
        <v>2258</v>
      </c>
      <c r="D1111" s="2" t="s">
        <v>78</v>
      </c>
      <c r="E1111" s="2"/>
    </row>
    <row r="1112" spans="1:5" ht="15.75" customHeight="1">
      <c r="A1112" s="2" t="s">
        <v>2259</v>
      </c>
      <c r="B1112" s="2" t="s">
        <v>61</v>
      </c>
      <c r="C1112" s="2" t="s">
        <v>2260</v>
      </c>
      <c r="D1112" s="2" t="s">
        <v>78</v>
      </c>
      <c r="E1112" s="2"/>
    </row>
    <row r="1113" spans="1:5" ht="15.75" customHeight="1">
      <c r="A1113" s="2" t="s">
        <v>2261</v>
      </c>
      <c r="B1113" s="2" t="s">
        <v>61</v>
      </c>
      <c r="C1113" s="2" t="s">
        <v>2262</v>
      </c>
      <c r="D1113" s="2" t="s">
        <v>59</v>
      </c>
      <c r="E1113" s="2" t="s">
        <v>52</v>
      </c>
    </row>
    <row r="1114" spans="1:5" ht="15.75" customHeight="1">
      <c r="A1114" s="2" t="s">
        <v>2263</v>
      </c>
      <c r="B1114" s="2" t="s">
        <v>61</v>
      </c>
      <c r="C1114" s="2" t="s">
        <v>2264</v>
      </c>
      <c r="D1114" s="2" t="s">
        <v>59</v>
      </c>
      <c r="E1114" s="2" t="s">
        <v>52</v>
      </c>
    </row>
    <row r="1115" spans="1:5" ht="15.75" customHeight="1">
      <c r="A1115" s="2" t="s">
        <v>2265</v>
      </c>
      <c r="B1115" s="2" t="s">
        <v>76</v>
      </c>
      <c r="C1115" s="2" t="s">
        <v>2266</v>
      </c>
      <c r="D1115" s="2" t="s">
        <v>59</v>
      </c>
      <c r="E1115" s="2" t="s">
        <v>52</v>
      </c>
    </row>
    <row r="1116" spans="1:5" ht="15.75" customHeight="1">
      <c r="A1116" s="2" t="s">
        <v>2267</v>
      </c>
      <c r="B1116" s="2" t="s">
        <v>76</v>
      </c>
      <c r="C1116" s="2" t="s">
        <v>2268</v>
      </c>
      <c r="D1116" s="2" t="s">
        <v>78</v>
      </c>
      <c r="E1116" s="2"/>
    </row>
    <row r="1117" spans="1:5" ht="15.75" customHeight="1">
      <c r="A1117" s="2" t="s">
        <v>2269</v>
      </c>
      <c r="B1117" s="2" t="s">
        <v>76</v>
      </c>
      <c r="C1117" s="2" t="s">
        <v>2270</v>
      </c>
      <c r="D1117" s="2" t="s">
        <v>78</v>
      </c>
      <c r="E1117" s="2"/>
    </row>
    <row r="1118" spans="1:5" ht="15.75" customHeight="1">
      <c r="A1118" s="2" t="s">
        <v>2271</v>
      </c>
      <c r="B1118" s="2" t="s">
        <v>76</v>
      </c>
      <c r="C1118" s="2" t="s">
        <v>2272</v>
      </c>
      <c r="D1118" s="2" t="s">
        <v>78</v>
      </c>
      <c r="E1118" s="2"/>
    </row>
    <row r="1119" spans="1:5" ht="15.75" customHeight="1">
      <c r="A1119" s="2" t="s">
        <v>2273</v>
      </c>
      <c r="B1119" s="2" t="s">
        <v>61</v>
      </c>
      <c r="C1119" s="2" t="s">
        <v>2274</v>
      </c>
      <c r="D1119" s="2" t="s">
        <v>78</v>
      </c>
      <c r="E1119" s="2"/>
    </row>
    <row r="1120" spans="1:5" ht="15.75" customHeight="1">
      <c r="A1120" s="2" t="s">
        <v>2275</v>
      </c>
      <c r="B1120" s="2" t="s">
        <v>76</v>
      </c>
      <c r="C1120" s="2" t="s">
        <v>2276</v>
      </c>
      <c r="D1120" s="2" t="s">
        <v>59</v>
      </c>
      <c r="E1120" s="2" t="s">
        <v>52</v>
      </c>
    </row>
    <row r="1121" spans="1:5" ht="15.75" customHeight="1">
      <c r="A1121" s="2" t="s">
        <v>2277</v>
      </c>
      <c r="B1121" s="2" t="s">
        <v>148</v>
      </c>
      <c r="C1121" s="2" t="s">
        <v>2278</v>
      </c>
      <c r="D1121" s="2" t="s">
        <v>78</v>
      </c>
      <c r="E1121" s="2"/>
    </row>
    <row r="1122" spans="1:5" ht="15.75" customHeight="1">
      <c r="A1122" s="2" t="s">
        <v>2279</v>
      </c>
      <c r="B1122" s="2" t="s">
        <v>148</v>
      </c>
      <c r="C1122" s="2" t="s">
        <v>2280</v>
      </c>
      <c r="D1122" s="2" t="s">
        <v>59</v>
      </c>
      <c r="E1122" s="2" t="s">
        <v>52</v>
      </c>
    </row>
    <row r="1123" spans="1:5" ht="15.75" customHeight="1">
      <c r="A1123" s="2" t="s">
        <v>2281</v>
      </c>
      <c r="B1123" s="2" t="s">
        <v>148</v>
      </c>
      <c r="C1123" s="2" t="s">
        <v>2282</v>
      </c>
      <c r="D1123" s="2" t="s">
        <v>59</v>
      </c>
      <c r="E1123" s="2" t="s">
        <v>52</v>
      </c>
    </row>
    <row r="1124" spans="1:5" ht="15.75" customHeight="1">
      <c r="A1124" s="2" t="s">
        <v>2283</v>
      </c>
      <c r="B1124" s="2" t="s">
        <v>76</v>
      </c>
      <c r="C1124" s="2" t="s">
        <v>2284</v>
      </c>
      <c r="D1124" s="2" t="s">
        <v>59</v>
      </c>
      <c r="E1124" s="2" t="s">
        <v>52</v>
      </c>
    </row>
    <row r="1125" spans="1:5" ht="15.75" customHeight="1">
      <c r="A1125" s="2" t="s">
        <v>2285</v>
      </c>
      <c r="B1125" s="2" t="s">
        <v>76</v>
      </c>
      <c r="C1125" s="2" t="s">
        <v>2286</v>
      </c>
      <c r="D1125" s="2" t="s">
        <v>78</v>
      </c>
      <c r="E1125" s="2"/>
    </row>
    <row r="1126" spans="1:5" ht="15.75" customHeight="1">
      <c r="A1126" s="2" t="s">
        <v>2287</v>
      </c>
      <c r="B1126" s="2" t="s">
        <v>76</v>
      </c>
      <c r="C1126" s="2" t="s">
        <v>2288</v>
      </c>
      <c r="D1126" s="2" t="s">
        <v>78</v>
      </c>
      <c r="E1126" s="2"/>
    </row>
    <row r="1127" spans="1:5" ht="15.75" customHeight="1">
      <c r="A1127" s="2" t="s">
        <v>2289</v>
      </c>
      <c r="B1127" s="2" t="s">
        <v>67</v>
      </c>
      <c r="C1127" s="2" t="s">
        <v>2290</v>
      </c>
      <c r="D1127" s="2" t="s">
        <v>78</v>
      </c>
      <c r="E1127" s="2"/>
    </row>
    <row r="1128" spans="1:5" ht="15.75" customHeight="1">
      <c r="A1128" s="2" t="s">
        <v>2291</v>
      </c>
      <c r="B1128" s="2" t="s">
        <v>91</v>
      </c>
      <c r="C1128" s="2" t="s">
        <v>2292</v>
      </c>
      <c r="D1128" s="2" t="s">
        <v>78</v>
      </c>
      <c r="E1128" s="2"/>
    </row>
    <row r="1129" spans="1:5" ht="15.75" customHeight="1">
      <c r="A1129" s="2" t="s">
        <v>2293</v>
      </c>
      <c r="B1129" s="2" t="s">
        <v>67</v>
      </c>
      <c r="C1129" s="2" t="s">
        <v>2294</v>
      </c>
      <c r="D1129" s="2" t="s">
        <v>59</v>
      </c>
      <c r="E1129" s="2" t="s">
        <v>52</v>
      </c>
    </row>
    <row r="1130" spans="1:5" ht="15.75" customHeight="1">
      <c r="A1130" s="2" t="s">
        <v>2295</v>
      </c>
      <c r="B1130" s="2" t="s">
        <v>76</v>
      </c>
      <c r="C1130" s="2" t="s">
        <v>2296</v>
      </c>
      <c r="D1130" s="2" t="s">
        <v>78</v>
      </c>
      <c r="E1130" s="2"/>
    </row>
    <row r="1131" spans="1:5" ht="15.75" customHeight="1">
      <c r="A1131" s="2" t="s">
        <v>2297</v>
      </c>
      <c r="B1131" s="2" t="s">
        <v>67</v>
      </c>
      <c r="C1131" s="2" t="s">
        <v>2298</v>
      </c>
      <c r="D1131" s="2" t="s">
        <v>78</v>
      </c>
      <c r="E1131" s="2"/>
    </row>
    <row r="1132" spans="1:5" ht="15.75" customHeight="1">
      <c r="A1132" s="2" t="s">
        <v>2299</v>
      </c>
      <c r="B1132" s="2" t="s">
        <v>61</v>
      </c>
      <c r="C1132" s="2" t="s">
        <v>2300</v>
      </c>
      <c r="D1132" s="2" t="s">
        <v>78</v>
      </c>
      <c r="E1132" s="2"/>
    </row>
    <row r="1133" spans="1:5" ht="15.75" customHeight="1">
      <c r="A1133" s="2" t="s">
        <v>2301</v>
      </c>
      <c r="B1133" s="2" t="s">
        <v>61</v>
      </c>
      <c r="C1133" s="2" t="s">
        <v>2302</v>
      </c>
      <c r="D1133" s="2" t="s">
        <v>59</v>
      </c>
      <c r="E1133" s="2" t="s">
        <v>52</v>
      </c>
    </row>
    <row r="1134" spans="1:5" ht="15.75" customHeight="1">
      <c r="A1134" s="2" t="s">
        <v>2303</v>
      </c>
      <c r="B1134" s="2" t="s">
        <v>76</v>
      </c>
      <c r="C1134" s="2" t="s">
        <v>2304</v>
      </c>
      <c r="D1134" s="2" t="s">
        <v>59</v>
      </c>
      <c r="E1134" s="2" t="s">
        <v>52</v>
      </c>
    </row>
    <row r="1135" spans="1:5" ht="15.75" customHeight="1">
      <c r="A1135" s="2" t="s">
        <v>2305</v>
      </c>
      <c r="B1135" s="2" t="s">
        <v>76</v>
      </c>
      <c r="C1135" s="2" t="s">
        <v>2306</v>
      </c>
      <c r="D1135" s="2" t="s">
        <v>78</v>
      </c>
      <c r="E1135" s="2"/>
    </row>
    <row r="1136" spans="1:5" ht="15.75" customHeight="1">
      <c r="A1136" s="2" t="s">
        <v>2307</v>
      </c>
      <c r="B1136" s="2" t="s">
        <v>91</v>
      </c>
      <c r="C1136" s="2" t="s">
        <v>2308</v>
      </c>
      <c r="D1136" s="2" t="s">
        <v>78</v>
      </c>
      <c r="E1136" s="2"/>
    </row>
    <row r="1137" spans="1:5" ht="15.75" customHeight="1">
      <c r="A1137" s="2" t="s">
        <v>2309</v>
      </c>
      <c r="B1137" s="2" t="s">
        <v>67</v>
      </c>
      <c r="C1137" s="9" t="s">
        <v>2310</v>
      </c>
      <c r="D1137" s="2" t="s">
        <v>59</v>
      </c>
      <c r="E1137" s="2" t="s">
        <v>52</v>
      </c>
    </row>
    <row r="1138" spans="1:5" ht="15.75" customHeight="1">
      <c r="A1138" s="2" t="s">
        <v>2311</v>
      </c>
      <c r="B1138" s="2" t="s">
        <v>76</v>
      </c>
      <c r="C1138" s="2" t="s">
        <v>2312</v>
      </c>
      <c r="D1138" s="2" t="s">
        <v>78</v>
      </c>
      <c r="E1138" s="2"/>
    </row>
    <row r="1139" spans="1:5" ht="15.75" customHeight="1">
      <c r="A1139" s="2" t="s">
        <v>2313</v>
      </c>
      <c r="B1139" s="2" t="s">
        <v>91</v>
      </c>
      <c r="C1139" s="2" t="s">
        <v>2314</v>
      </c>
      <c r="D1139" s="2" t="s">
        <v>78</v>
      </c>
      <c r="E1139" s="2"/>
    </row>
    <row r="1140" spans="1:5" ht="15.75" customHeight="1">
      <c r="A1140" s="2" t="s">
        <v>2315</v>
      </c>
      <c r="B1140" s="2" t="s">
        <v>91</v>
      </c>
      <c r="C1140" s="2" t="s">
        <v>2316</v>
      </c>
      <c r="D1140" s="2" t="s">
        <v>59</v>
      </c>
      <c r="E1140" s="2" t="s">
        <v>52</v>
      </c>
    </row>
    <row r="1141" spans="1:5" ht="15.75" customHeight="1">
      <c r="A1141" s="2" t="s">
        <v>2317</v>
      </c>
      <c r="B1141" s="2" t="s">
        <v>76</v>
      </c>
      <c r="C1141" s="2" t="s">
        <v>2318</v>
      </c>
      <c r="D1141" s="2" t="s">
        <v>59</v>
      </c>
      <c r="E1141" s="2" t="s">
        <v>52</v>
      </c>
    </row>
    <row r="1142" spans="1:5" ht="15.75" customHeight="1">
      <c r="A1142" s="2" t="s">
        <v>2319</v>
      </c>
      <c r="B1142" s="2" t="s">
        <v>148</v>
      </c>
      <c r="C1142" s="2" t="s">
        <v>2320</v>
      </c>
      <c r="D1142" s="2" t="s">
        <v>78</v>
      </c>
      <c r="E1142" s="2"/>
    </row>
    <row r="1143" spans="1:5" ht="15.75" customHeight="1">
      <c r="A1143" s="2" t="s">
        <v>2321</v>
      </c>
      <c r="B1143" s="2" t="s">
        <v>148</v>
      </c>
      <c r="C1143" s="2" t="s">
        <v>2322</v>
      </c>
      <c r="D1143" s="2" t="s">
        <v>59</v>
      </c>
      <c r="E1143" s="2" t="s">
        <v>52</v>
      </c>
    </row>
    <row r="1144" spans="1:5" ht="15.75" customHeight="1">
      <c r="A1144" s="2" t="s">
        <v>2323</v>
      </c>
      <c r="B1144" s="2" t="s">
        <v>84</v>
      </c>
      <c r="C1144" s="2" t="s">
        <v>2324</v>
      </c>
      <c r="D1144" s="2" t="s">
        <v>59</v>
      </c>
      <c r="E1144" s="2" t="s">
        <v>52</v>
      </c>
    </row>
    <row r="1145" spans="1:5" ht="15.75" customHeight="1">
      <c r="A1145" s="2" t="s">
        <v>2325</v>
      </c>
      <c r="B1145" s="2" t="s">
        <v>76</v>
      </c>
      <c r="C1145" s="2" t="s">
        <v>2326</v>
      </c>
      <c r="D1145" s="2" t="s">
        <v>59</v>
      </c>
      <c r="E1145" s="2" t="s">
        <v>52</v>
      </c>
    </row>
    <row r="1146" spans="1:5" ht="15.75" customHeight="1">
      <c r="A1146" s="2" t="s">
        <v>2327</v>
      </c>
      <c r="B1146" s="2" t="s">
        <v>76</v>
      </c>
      <c r="C1146" s="2" t="s">
        <v>2328</v>
      </c>
      <c r="D1146" s="2" t="s">
        <v>78</v>
      </c>
      <c r="E1146" s="2"/>
    </row>
    <row r="1147" spans="1:5" ht="15.75" customHeight="1">
      <c r="A1147" s="2" t="s">
        <v>2329</v>
      </c>
      <c r="B1147" s="2" t="s">
        <v>84</v>
      </c>
      <c r="C1147" s="2" t="s">
        <v>2330</v>
      </c>
      <c r="D1147" s="2" t="s">
        <v>78</v>
      </c>
      <c r="E1147" s="2"/>
    </row>
    <row r="1148" spans="1:5" ht="15.75" customHeight="1">
      <c r="A1148" s="2" t="s">
        <v>2331</v>
      </c>
      <c r="B1148" s="2" t="s">
        <v>91</v>
      </c>
      <c r="C1148" s="2" t="s">
        <v>2332</v>
      </c>
      <c r="D1148" s="2" t="s">
        <v>59</v>
      </c>
      <c r="E1148" s="2" t="s">
        <v>52</v>
      </c>
    </row>
    <row r="1149" spans="1:5" ht="15.75" customHeight="1">
      <c r="A1149" s="2" t="s">
        <v>2333</v>
      </c>
      <c r="B1149" s="2" t="s">
        <v>84</v>
      </c>
      <c r="C1149" s="2" t="s">
        <v>2334</v>
      </c>
      <c r="D1149" s="2" t="s">
        <v>59</v>
      </c>
      <c r="E1149" s="2" t="s">
        <v>52</v>
      </c>
    </row>
    <row r="1150" spans="1:5" ht="15.75" customHeight="1">
      <c r="A1150" s="2" t="s">
        <v>2335</v>
      </c>
      <c r="B1150" s="2" t="s">
        <v>61</v>
      </c>
      <c r="C1150" s="2" t="s">
        <v>2336</v>
      </c>
      <c r="D1150" s="2" t="s">
        <v>59</v>
      </c>
      <c r="E1150" s="2" t="s">
        <v>52</v>
      </c>
    </row>
    <row r="1151" spans="1:5" ht="15.75" customHeight="1">
      <c r="A1151" s="2" t="s">
        <v>2337</v>
      </c>
      <c r="B1151" s="2" t="s">
        <v>61</v>
      </c>
      <c r="C1151" s="2" t="s">
        <v>2338</v>
      </c>
      <c r="D1151" s="2" t="s">
        <v>59</v>
      </c>
      <c r="E1151" s="2" t="s">
        <v>52</v>
      </c>
    </row>
    <row r="1152" spans="1:5" ht="15.75" customHeight="1">
      <c r="A1152" s="2" t="s">
        <v>2339</v>
      </c>
      <c r="B1152" s="2" t="s">
        <v>84</v>
      </c>
      <c r="C1152" s="2" t="s">
        <v>2340</v>
      </c>
      <c r="D1152" s="2" t="s">
        <v>59</v>
      </c>
      <c r="E1152" s="2" t="s">
        <v>52</v>
      </c>
    </row>
    <row r="1153" spans="1:5" ht="15.75" customHeight="1">
      <c r="A1153" s="2" t="s">
        <v>2341</v>
      </c>
      <c r="B1153" s="2" t="s">
        <v>61</v>
      </c>
      <c r="C1153" s="2" t="s">
        <v>2342</v>
      </c>
      <c r="D1153" s="2" t="s">
        <v>59</v>
      </c>
      <c r="E1153" s="2" t="s">
        <v>52</v>
      </c>
    </row>
    <row r="1154" spans="1:5" ht="15.75" customHeight="1">
      <c r="A1154" s="2" t="s">
        <v>2343</v>
      </c>
      <c r="B1154" s="2" t="s">
        <v>148</v>
      </c>
      <c r="C1154" s="2" t="s">
        <v>2344</v>
      </c>
      <c r="D1154" s="2" t="s">
        <v>59</v>
      </c>
      <c r="E1154" s="2" t="s">
        <v>52</v>
      </c>
    </row>
    <row r="1155" spans="1:5" ht="15.75" customHeight="1">
      <c r="A1155" s="2" t="s">
        <v>2345</v>
      </c>
      <c r="B1155" s="2" t="s">
        <v>76</v>
      </c>
      <c r="C1155" s="2" t="s">
        <v>2346</v>
      </c>
      <c r="D1155" s="2" t="s">
        <v>59</v>
      </c>
      <c r="E1155" s="2" t="s">
        <v>52</v>
      </c>
    </row>
    <row r="1156" spans="1:5" ht="15.75" customHeight="1">
      <c r="A1156" s="2" t="s">
        <v>2347</v>
      </c>
      <c r="B1156" s="2" t="s">
        <v>61</v>
      </c>
      <c r="C1156" s="2" t="s">
        <v>2348</v>
      </c>
      <c r="D1156" s="2" t="s">
        <v>78</v>
      </c>
      <c r="E1156" s="2"/>
    </row>
    <row r="1157" spans="1:5" ht="15.75" customHeight="1">
      <c r="A1157" s="2" t="s">
        <v>2349</v>
      </c>
      <c r="B1157" s="2" t="s">
        <v>61</v>
      </c>
      <c r="C1157" s="2" t="s">
        <v>2350</v>
      </c>
      <c r="D1157" s="2" t="s">
        <v>59</v>
      </c>
      <c r="E1157" s="2" t="s">
        <v>52</v>
      </c>
    </row>
    <row r="1158" spans="1:5" ht="15.75" customHeight="1">
      <c r="A1158" s="2" t="s">
        <v>2351</v>
      </c>
      <c r="B1158" s="2" t="s">
        <v>61</v>
      </c>
      <c r="C1158" s="2" t="s">
        <v>2352</v>
      </c>
      <c r="D1158" s="2" t="s">
        <v>59</v>
      </c>
      <c r="E1158" s="2" t="s">
        <v>52</v>
      </c>
    </row>
    <row r="1159" spans="1:5" ht="15.75" customHeight="1">
      <c r="A1159" s="2" t="s">
        <v>2353</v>
      </c>
      <c r="B1159" s="2" t="s">
        <v>61</v>
      </c>
      <c r="C1159" s="2" t="s">
        <v>2354</v>
      </c>
      <c r="D1159" s="2" t="s">
        <v>59</v>
      </c>
      <c r="E1159" s="2" t="s">
        <v>52</v>
      </c>
    </row>
    <row r="1160" spans="1:5" ht="15.75" customHeight="1">
      <c r="A1160" s="2" t="s">
        <v>2355</v>
      </c>
      <c r="B1160" s="2" t="s">
        <v>61</v>
      </c>
      <c r="C1160" s="2" t="s">
        <v>2356</v>
      </c>
      <c r="D1160" s="2" t="s">
        <v>59</v>
      </c>
      <c r="E1160" s="2" t="s">
        <v>52</v>
      </c>
    </row>
    <row r="1161" spans="1:5" ht="15.75" customHeight="1">
      <c r="A1161" s="2" t="s">
        <v>2357</v>
      </c>
      <c r="B1161" s="2" t="s">
        <v>61</v>
      </c>
      <c r="C1161" s="2" t="s">
        <v>2358</v>
      </c>
      <c r="D1161" s="2" t="s">
        <v>59</v>
      </c>
      <c r="E1161" s="2" t="s">
        <v>52</v>
      </c>
    </row>
    <row r="1162" spans="1:5" ht="15.75" customHeight="1">
      <c r="A1162" s="2" t="s">
        <v>2359</v>
      </c>
      <c r="B1162" s="2" t="s">
        <v>61</v>
      </c>
      <c r="C1162" s="2" t="s">
        <v>2360</v>
      </c>
      <c r="D1162" s="2" t="s">
        <v>59</v>
      </c>
      <c r="E1162" s="2" t="s">
        <v>52</v>
      </c>
    </row>
    <row r="1163" spans="1:5" ht="15.75" customHeight="1">
      <c r="A1163" s="2" t="s">
        <v>2361</v>
      </c>
      <c r="B1163" s="2" t="s">
        <v>76</v>
      </c>
      <c r="C1163" s="2" t="s">
        <v>2362</v>
      </c>
      <c r="D1163" s="2" t="s">
        <v>59</v>
      </c>
      <c r="E1163" s="2" t="s">
        <v>52</v>
      </c>
    </row>
    <row r="1164" spans="1:5" ht="15.75" customHeight="1">
      <c r="A1164" s="2" t="s">
        <v>2363</v>
      </c>
      <c r="B1164" s="2" t="s">
        <v>76</v>
      </c>
      <c r="C1164" s="2" t="s">
        <v>2364</v>
      </c>
      <c r="D1164" s="2" t="s">
        <v>78</v>
      </c>
      <c r="E1164" s="2"/>
    </row>
    <row r="1165" spans="1:5" ht="15.75" customHeight="1">
      <c r="A1165" s="2" t="s">
        <v>2365</v>
      </c>
      <c r="B1165" s="2" t="s">
        <v>67</v>
      </c>
      <c r="C1165" s="2" t="s">
        <v>2366</v>
      </c>
      <c r="D1165" s="2" t="s">
        <v>78</v>
      </c>
      <c r="E1165" s="2"/>
    </row>
    <row r="1166" spans="1:5" ht="15.75" customHeight="1">
      <c r="A1166" s="2" t="s">
        <v>2367</v>
      </c>
      <c r="B1166" s="2" t="s">
        <v>76</v>
      </c>
      <c r="C1166" s="9" t="s">
        <v>2368</v>
      </c>
      <c r="D1166" s="2" t="s">
        <v>78</v>
      </c>
      <c r="E1166" s="2"/>
    </row>
    <row r="1167" spans="1:5" ht="15.75" customHeight="1">
      <c r="A1167" s="2" t="s">
        <v>2369</v>
      </c>
      <c r="B1167" s="2" t="s">
        <v>61</v>
      </c>
      <c r="C1167" s="2" t="s">
        <v>2370</v>
      </c>
      <c r="D1167" s="2" t="s">
        <v>78</v>
      </c>
      <c r="E1167" s="2"/>
    </row>
    <row r="1168" spans="1:5" ht="15.75" customHeight="1">
      <c r="A1168" s="2" t="s">
        <v>2371</v>
      </c>
      <c r="B1168" s="2" t="s">
        <v>61</v>
      </c>
      <c r="C1168" s="2" t="s">
        <v>2372</v>
      </c>
      <c r="D1168" s="2" t="s">
        <v>59</v>
      </c>
      <c r="E1168" s="2" t="s">
        <v>52</v>
      </c>
    </row>
    <row r="1169" spans="1:5" ht="15.75" customHeight="1">
      <c r="A1169" s="2" t="s">
        <v>2373</v>
      </c>
      <c r="B1169" s="2" t="s">
        <v>84</v>
      </c>
      <c r="C1169" s="2" t="s">
        <v>2374</v>
      </c>
      <c r="D1169" s="2" t="s">
        <v>59</v>
      </c>
      <c r="E1169" s="2" t="s">
        <v>52</v>
      </c>
    </row>
    <row r="1170" spans="1:5" ht="15.75" customHeight="1">
      <c r="A1170" s="2" t="s">
        <v>2375</v>
      </c>
      <c r="B1170" s="2" t="s">
        <v>84</v>
      </c>
      <c r="C1170" s="2" t="s">
        <v>2376</v>
      </c>
      <c r="D1170" s="2" t="s">
        <v>59</v>
      </c>
      <c r="E1170" s="2" t="s">
        <v>52</v>
      </c>
    </row>
    <row r="1171" spans="1:5" ht="15.75" customHeight="1">
      <c r="A1171" s="2" t="s">
        <v>2377</v>
      </c>
      <c r="B1171" s="2" t="s">
        <v>76</v>
      </c>
      <c r="C1171" s="2" t="s">
        <v>2378</v>
      </c>
      <c r="D1171" s="2" t="s">
        <v>59</v>
      </c>
      <c r="E1171" s="2" t="s">
        <v>52</v>
      </c>
    </row>
    <row r="1172" spans="1:5" ht="15.75" customHeight="1">
      <c r="A1172" s="2" t="s">
        <v>2379</v>
      </c>
      <c r="B1172" s="2" t="s">
        <v>76</v>
      </c>
      <c r="C1172" s="2" t="s">
        <v>2380</v>
      </c>
      <c r="D1172" s="2" t="s">
        <v>78</v>
      </c>
      <c r="E1172" s="2"/>
    </row>
    <row r="1173" spans="1:5" ht="15.75" customHeight="1">
      <c r="A1173" s="2" t="s">
        <v>2381</v>
      </c>
      <c r="B1173" s="2" t="s">
        <v>67</v>
      </c>
      <c r="C1173" s="2" t="s">
        <v>2382</v>
      </c>
      <c r="D1173" s="2" t="s">
        <v>78</v>
      </c>
      <c r="E1173" s="2"/>
    </row>
    <row r="1174" spans="1:5" ht="15.75" customHeight="1">
      <c r="A1174" s="2" t="s">
        <v>2383</v>
      </c>
      <c r="B1174" s="2" t="s">
        <v>76</v>
      </c>
      <c r="C1174" s="2" t="s">
        <v>2384</v>
      </c>
      <c r="D1174" s="2" t="s">
        <v>78</v>
      </c>
      <c r="E1174" s="2"/>
    </row>
    <row r="1175" spans="1:5" ht="15.75" customHeight="1">
      <c r="A1175" s="2" t="s">
        <v>2385</v>
      </c>
      <c r="B1175" s="2" t="s">
        <v>148</v>
      </c>
      <c r="C1175" s="2" t="s">
        <v>2386</v>
      </c>
      <c r="D1175" s="2" t="s">
        <v>78</v>
      </c>
      <c r="E1175" s="2"/>
    </row>
    <row r="1176" spans="1:5" ht="15.75" customHeight="1">
      <c r="A1176" s="2" t="s">
        <v>2387</v>
      </c>
      <c r="B1176" s="2" t="s">
        <v>76</v>
      </c>
      <c r="C1176" s="2" t="s">
        <v>2388</v>
      </c>
      <c r="D1176" s="2" t="s">
        <v>59</v>
      </c>
      <c r="E1176" s="2" t="s">
        <v>52</v>
      </c>
    </row>
    <row r="1177" spans="1:5" ht="15.75" customHeight="1">
      <c r="A1177" s="2" t="s">
        <v>2389</v>
      </c>
      <c r="B1177" s="2" t="s">
        <v>61</v>
      </c>
      <c r="C1177" s="2" t="s">
        <v>2390</v>
      </c>
      <c r="D1177" s="2" t="s">
        <v>78</v>
      </c>
      <c r="E1177" s="2"/>
    </row>
    <row r="1178" spans="1:5" ht="15.75" customHeight="1">
      <c r="A1178" s="2" t="s">
        <v>2391</v>
      </c>
      <c r="B1178" s="2" t="s">
        <v>61</v>
      </c>
      <c r="C1178" s="2" t="s">
        <v>2392</v>
      </c>
      <c r="D1178" s="2" t="s">
        <v>59</v>
      </c>
      <c r="E1178" s="2" t="s">
        <v>52</v>
      </c>
    </row>
    <row r="1179" spans="1:5" ht="15.75" customHeight="1">
      <c r="A1179" s="2" t="s">
        <v>2393</v>
      </c>
      <c r="B1179" s="2" t="s">
        <v>76</v>
      </c>
      <c r="C1179" s="2" t="s">
        <v>2394</v>
      </c>
      <c r="D1179" s="2" t="s">
        <v>59</v>
      </c>
      <c r="E1179" s="2" t="s">
        <v>52</v>
      </c>
    </row>
    <row r="1180" spans="1:5" ht="15.75" customHeight="1">
      <c r="A1180" s="2" t="s">
        <v>2395</v>
      </c>
      <c r="B1180" s="2" t="s">
        <v>67</v>
      </c>
      <c r="C1180" s="2" t="s">
        <v>2396</v>
      </c>
      <c r="D1180" s="2" t="s">
        <v>78</v>
      </c>
      <c r="E1180" s="2"/>
    </row>
    <row r="1181" spans="1:5" ht="15.75" customHeight="1">
      <c r="A1181" s="2" t="s">
        <v>2397</v>
      </c>
      <c r="B1181" s="2" t="s">
        <v>76</v>
      </c>
      <c r="C1181" s="9" t="s">
        <v>2398</v>
      </c>
      <c r="D1181" s="2" t="s">
        <v>78</v>
      </c>
      <c r="E1181" s="2"/>
    </row>
    <row r="1182" spans="1:5" ht="15.75" customHeight="1">
      <c r="A1182" s="2" t="s">
        <v>2399</v>
      </c>
      <c r="B1182" s="2" t="s">
        <v>84</v>
      </c>
      <c r="C1182" s="2" t="s">
        <v>2400</v>
      </c>
      <c r="D1182" s="2" t="s">
        <v>78</v>
      </c>
      <c r="E1182" s="2"/>
    </row>
    <row r="1183" spans="1:5" ht="15.75" customHeight="1">
      <c r="A1183" s="2" t="s">
        <v>2401</v>
      </c>
      <c r="B1183" s="2" t="s">
        <v>91</v>
      </c>
      <c r="C1183" s="2" t="s">
        <v>2402</v>
      </c>
      <c r="D1183" s="2" t="s">
        <v>59</v>
      </c>
      <c r="E1183" s="2" t="s">
        <v>52</v>
      </c>
    </row>
    <row r="1184" spans="1:5" ht="15.75" customHeight="1">
      <c r="A1184" s="2" t="s">
        <v>2403</v>
      </c>
      <c r="B1184" s="2" t="s">
        <v>76</v>
      </c>
      <c r="C1184" s="2" t="s">
        <v>2404</v>
      </c>
      <c r="D1184" s="2" t="s">
        <v>59</v>
      </c>
      <c r="E1184" s="2" t="s">
        <v>52</v>
      </c>
    </row>
    <row r="1185" spans="1:5" ht="15.75" customHeight="1">
      <c r="A1185" s="2" t="s">
        <v>2405</v>
      </c>
      <c r="B1185" s="2" t="s">
        <v>67</v>
      </c>
      <c r="C1185" s="2" t="s">
        <v>2406</v>
      </c>
      <c r="D1185" s="2" t="s">
        <v>78</v>
      </c>
      <c r="E1185" s="2"/>
    </row>
    <row r="1186" spans="1:5" ht="15.75" customHeight="1">
      <c r="A1186" s="2" t="s">
        <v>2407</v>
      </c>
      <c r="B1186" s="2" t="s">
        <v>61</v>
      </c>
      <c r="C1186" s="2" t="s">
        <v>2408</v>
      </c>
      <c r="D1186" s="2" t="s">
        <v>78</v>
      </c>
      <c r="E1186" s="2"/>
    </row>
    <row r="1187" spans="1:5" ht="15.75" customHeight="1">
      <c r="A1187" s="2" t="s">
        <v>2409</v>
      </c>
      <c r="B1187" s="2" t="s">
        <v>61</v>
      </c>
      <c r="C1187" s="2" t="s">
        <v>2410</v>
      </c>
      <c r="D1187" s="2" t="s">
        <v>59</v>
      </c>
      <c r="E1187" s="2" t="s">
        <v>52</v>
      </c>
    </row>
    <row r="1188" spans="1:5" ht="15.75" customHeight="1">
      <c r="A1188" s="2" t="s">
        <v>2411</v>
      </c>
      <c r="B1188" s="2" t="s">
        <v>76</v>
      </c>
      <c r="C1188" s="2" t="s">
        <v>2412</v>
      </c>
      <c r="D1188" s="2" t="s">
        <v>59</v>
      </c>
      <c r="E1188" s="2" t="s">
        <v>52</v>
      </c>
    </row>
    <row r="1189" spans="1:5" ht="15.75" customHeight="1">
      <c r="A1189" s="2" t="s">
        <v>2413</v>
      </c>
      <c r="B1189" s="2" t="s">
        <v>76</v>
      </c>
      <c r="C1189" s="2" t="s">
        <v>2414</v>
      </c>
      <c r="D1189" s="2" t="s">
        <v>78</v>
      </c>
      <c r="E1189" s="2"/>
    </row>
    <row r="1190" spans="1:5" ht="15.75" customHeight="1">
      <c r="A1190" s="2" t="s">
        <v>2415</v>
      </c>
      <c r="B1190" s="2" t="s">
        <v>76</v>
      </c>
      <c r="C1190" s="2" t="s">
        <v>2416</v>
      </c>
      <c r="D1190" s="2" t="s">
        <v>78</v>
      </c>
      <c r="E1190" s="2"/>
    </row>
    <row r="1191" spans="1:5" ht="15.75" customHeight="1">
      <c r="A1191" s="2" t="s">
        <v>2417</v>
      </c>
      <c r="B1191" s="2" t="s">
        <v>61</v>
      </c>
      <c r="C1191" s="2" t="s">
        <v>2418</v>
      </c>
      <c r="D1191" s="2" t="s">
        <v>78</v>
      </c>
      <c r="E1191" s="2"/>
    </row>
    <row r="1192" spans="1:5" ht="15.75" customHeight="1">
      <c r="A1192" s="2" t="s">
        <v>2419</v>
      </c>
      <c r="B1192" s="2" t="s">
        <v>84</v>
      </c>
      <c r="C1192" s="2" t="s">
        <v>2420</v>
      </c>
      <c r="D1192" s="2" t="s">
        <v>59</v>
      </c>
      <c r="E1192" s="2" t="s">
        <v>52</v>
      </c>
    </row>
    <row r="1193" spans="1:5" ht="15.75" customHeight="1">
      <c r="A1193" s="2" t="s">
        <v>2421</v>
      </c>
      <c r="B1193" s="2" t="s">
        <v>84</v>
      </c>
      <c r="C1193" s="2" t="s">
        <v>2422</v>
      </c>
      <c r="D1193" s="2" t="s">
        <v>59</v>
      </c>
      <c r="E1193" s="2" t="s">
        <v>52</v>
      </c>
    </row>
    <row r="1194" spans="1:5" ht="15.75" customHeight="1">
      <c r="A1194" s="2" t="s">
        <v>2423</v>
      </c>
      <c r="B1194" s="2" t="s">
        <v>67</v>
      </c>
      <c r="C1194" s="2" t="s">
        <v>2424</v>
      </c>
      <c r="D1194" s="2" t="s">
        <v>59</v>
      </c>
      <c r="E1194" s="2" t="s">
        <v>52</v>
      </c>
    </row>
    <row r="1195" spans="1:5" ht="15.75" customHeight="1">
      <c r="A1195" s="2" t="s">
        <v>2425</v>
      </c>
      <c r="B1195" s="2" t="s">
        <v>76</v>
      </c>
      <c r="C1195" s="2" t="s">
        <v>2426</v>
      </c>
      <c r="D1195" s="2" t="s">
        <v>78</v>
      </c>
      <c r="E1195" s="2"/>
    </row>
    <row r="1196" spans="1:5" ht="15.75" customHeight="1">
      <c r="A1196" s="2" t="s">
        <v>2427</v>
      </c>
      <c r="B1196" s="2" t="s">
        <v>61</v>
      </c>
      <c r="C1196" s="2" t="s">
        <v>2428</v>
      </c>
      <c r="D1196" s="2" t="s">
        <v>78</v>
      </c>
      <c r="E1196" s="2"/>
    </row>
    <row r="1197" spans="1:5" ht="15.75" customHeight="1">
      <c r="A1197" s="2" t="s">
        <v>2429</v>
      </c>
      <c r="B1197" s="2" t="s">
        <v>61</v>
      </c>
      <c r="C1197" s="2" t="s">
        <v>2430</v>
      </c>
      <c r="D1197" s="2" t="s">
        <v>59</v>
      </c>
      <c r="E1197" s="2" t="s">
        <v>52</v>
      </c>
    </row>
    <row r="1198" spans="1:5" ht="15.75" customHeight="1">
      <c r="A1198" s="2" t="s">
        <v>2431</v>
      </c>
      <c r="B1198" s="2" t="s">
        <v>61</v>
      </c>
      <c r="C1198" s="2" t="s">
        <v>2432</v>
      </c>
      <c r="D1198" s="2" t="s">
        <v>59</v>
      </c>
      <c r="E1198" s="2" t="s">
        <v>52</v>
      </c>
    </row>
    <row r="1199" spans="1:5" ht="15.75" customHeight="1">
      <c r="A1199" s="2" t="s">
        <v>2433</v>
      </c>
      <c r="B1199" s="2" t="s">
        <v>61</v>
      </c>
      <c r="C1199" s="2" t="s">
        <v>2434</v>
      </c>
      <c r="D1199" s="2" t="s">
        <v>59</v>
      </c>
      <c r="E1199" s="2" t="s">
        <v>52</v>
      </c>
    </row>
    <row r="1200" spans="1:5" ht="15.75" customHeight="1">
      <c r="A1200" s="2" t="s">
        <v>2435</v>
      </c>
      <c r="B1200" s="2" t="s">
        <v>61</v>
      </c>
      <c r="C1200" s="2" t="s">
        <v>2436</v>
      </c>
      <c r="D1200" s="2" t="s">
        <v>59</v>
      </c>
      <c r="E1200" s="2" t="s">
        <v>52</v>
      </c>
    </row>
    <row r="1201" spans="1:5" ht="15.75" customHeight="1">
      <c r="A1201" s="2" t="s">
        <v>2437</v>
      </c>
      <c r="B1201" s="2" t="s">
        <v>67</v>
      </c>
      <c r="C1201" s="2" t="s">
        <v>2406</v>
      </c>
      <c r="D1201" s="2" t="s">
        <v>59</v>
      </c>
      <c r="E1201" s="2" t="s">
        <v>52</v>
      </c>
    </row>
    <row r="1202" spans="1:5" ht="15.75" customHeight="1">
      <c r="A1202" s="2" t="s">
        <v>2438</v>
      </c>
      <c r="B1202" s="2" t="s">
        <v>76</v>
      </c>
      <c r="C1202" s="2" t="s">
        <v>2439</v>
      </c>
      <c r="D1202" s="2" t="s">
        <v>78</v>
      </c>
      <c r="E1202" s="2"/>
    </row>
    <row r="1203" spans="1:5" ht="15.75" customHeight="1">
      <c r="A1203" s="2" t="s">
        <v>2440</v>
      </c>
      <c r="B1203" s="2" t="s">
        <v>76</v>
      </c>
      <c r="C1203" s="2" t="s">
        <v>2441</v>
      </c>
      <c r="D1203" s="2" t="s">
        <v>78</v>
      </c>
      <c r="E1203" s="2"/>
    </row>
    <row r="1204" spans="1:5" ht="15.75" customHeight="1">
      <c r="A1204" s="2" t="s">
        <v>2442</v>
      </c>
      <c r="B1204" s="2" t="s">
        <v>76</v>
      </c>
      <c r="C1204" s="2" t="s">
        <v>2443</v>
      </c>
      <c r="D1204" s="2" t="s">
        <v>78</v>
      </c>
      <c r="E1204" s="2"/>
    </row>
    <row r="1205" spans="1:5" ht="15.75" customHeight="1">
      <c r="A1205" s="2" t="s">
        <v>2444</v>
      </c>
      <c r="B1205" s="2" t="s">
        <v>76</v>
      </c>
      <c r="C1205" s="2" t="s">
        <v>2445</v>
      </c>
      <c r="D1205" s="2" t="s">
        <v>78</v>
      </c>
      <c r="E1205" s="2"/>
    </row>
    <row r="1206" spans="1:5" ht="15.75" customHeight="1">
      <c r="A1206" s="2" t="s">
        <v>2446</v>
      </c>
      <c r="B1206" s="2" t="s">
        <v>76</v>
      </c>
      <c r="C1206" s="2" t="s">
        <v>2447</v>
      </c>
      <c r="D1206" s="2" t="s">
        <v>78</v>
      </c>
      <c r="E1206" s="2"/>
    </row>
    <row r="1207" spans="1:5" ht="15.75" customHeight="1">
      <c r="A1207" s="2" t="s">
        <v>2448</v>
      </c>
      <c r="B1207" s="2" t="s">
        <v>76</v>
      </c>
      <c r="C1207" s="2" t="s">
        <v>2449</v>
      </c>
      <c r="D1207" s="2" t="s">
        <v>78</v>
      </c>
      <c r="E1207" s="2"/>
    </row>
    <row r="1208" spans="1:5" ht="15.75" customHeight="1">
      <c r="A1208" s="2" t="s">
        <v>2450</v>
      </c>
      <c r="B1208" s="2" t="s">
        <v>148</v>
      </c>
      <c r="C1208" s="2" t="s">
        <v>2451</v>
      </c>
      <c r="D1208" s="2" t="s">
        <v>78</v>
      </c>
      <c r="E1208" s="2"/>
    </row>
    <row r="1209" spans="1:5" ht="15.75" customHeight="1">
      <c r="A1209" s="2" t="s">
        <v>2452</v>
      </c>
      <c r="B1209" s="2" t="s">
        <v>76</v>
      </c>
      <c r="C1209" s="2" t="s">
        <v>2453</v>
      </c>
      <c r="D1209" s="2" t="s">
        <v>59</v>
      </c>
      <c r="E1209" s="2" t="s">
        <v>52</v>
      </c>
    </row>
    <row r="1210" spans="1:5" ht="15.75" customHeight="1">
      <c r="A1210" s="2" t="s">
        <v>2454</v>
      </c>
      <c r="B1210" s="2" t="s">
        <v>76</v>
      </c>
      <c r="C1210" s="2" t="s">
        <v>2455</v>
      </c>
      <c r="D1210" s="2" t="s">
        <v>78</v>
      </c>
      <c r="E1210" s="2"/>
    </row>
    <row r="1211" spans="1:5" ht="15.75" customHeight="1">
      <c r="A1211" s="2" t="s">
        <v>2456</v>
      </c>
      <c r="B1211" s="2" t="s">
        <v>76</v>
      </c>
      <c r="C1211" s="2" t="s">
        <v>2457</v>
      </c>
      <c r="D1211" s="2" t="s">
        <v>78</v>
      </c>
      <c r="E1211" s="2"/>
    </row>
    <row r="1212" spans="1:5" ht="15.75" customHeight="1">
      <c r="A1212" s="2" t="s">
        <v>2458</v>
      </c>
      <c r="B1212" s="2" t="s">
        <v>76</v>
      </c>
      <c r="C1212" s="2" t="s">
        <v>2459</v>
      </c>
      <c r="D1212" s="2" t="s">
        <v>78</v>
      </c>
      <c r="E1212" s="2"/>
    </row>
    <row r="1213" spans="1:5" ht="15.75" customHeight="1">
      <c r="A1213" s="2" t="s">
        <v>2460</v>
      </c>
      <c r="B1213" s="2" t="s">
        <v>57</v>
      </c>
      <c r="C1213" s="2" t="s">
        <v>2461</v>
      </c>
      <c r="D1213" s="2" t="s">
        <v>78</v>
      </c>
      <c r="E1213" s="2"/>
    </row>
    <row r="1214" spans="1:5" ht="15.75" customHeight="1">
      <c r="A1214" s="2" t="s">
        <v>2462</v>
      </c>
      <c r="B1214" s="2" t="s">
        <v>91</v>
      </c>
      <c r="C1214" s="2" t="s">
        <v>2463</v>
      </c>
      <c r="D1214" s="2" t="s">
        <v>78</v>
      </c>
      <c r="E1214" s="2"/>
    </row>
    <row r="1215" spans="1:5" ht="15.75" customHeight="1">
      <c r="A1215" s="2" t="s">
        <v>2464</v>
      </c>
      <c r="B1215" s="2" t="s">
        <v>61</v>
      </c>
      <c r="C1215" s="2" t="s">
        <v>2465</v>
      </c>
      <c r="D1215" s="2" t="s">
        <v>59</v>
      </c>
      <c r="E1215" s="2" t="s">
        <v>52</v>
      </c>
    </row>
    <row r="1216" spans="1:5" ht="15.75" customHeight="1">
      <c r="A1216" s="2" t="s">
        <v>2466</v>
      </c>
      <c r="B1216" s="2" t="s">
        <v>61</v>
      </c>
      <c r="C1216" s="2" t="s">
        <v>2467</v>
      </c>
      <c r="D1216" s="2" t="s">
        <v>59</v>
      </c>
      <c r="E1216" s="2" t="s">
        <v>52</v>
      </c>
    </row>
    <row r="1217" spans="1:5" ht="15.75" customHeight="1">
      <c r="A1217" s="2" t="s">
        <v>2468</v>
      </c>
      <c r="B1217" s="2" t="s">
        <v>61</v>
      </c>
      <c r="C1217" s="2" t="s">
        <v>2469</v>
      </c>
      <c r="D1217" s="2" t="s">
        <v>59</v>
      </c>
      <c r="E1217" s="2" t="s">
        <v>52</v>
      </c>
    </row>
    <row r="1218" spans="1:5" ht="15.75" customHeight="1">
      <c r="A1218" s="2" t="s">
        <v>2470</v>
      </c>
      <c r="B1218" s="2" t="s">
        <v>148</v>
      </c>
      <c r="C1218" s="2" t="s">
        <v>2471</v>
      </c>
      <c r="D1218" s="2" t="s">
        <v>59</v>
      </c>
      <c r="E1218" s="2" t="s">
        <v>52</v>
      </c>
    </row>
    <row r="1219" spans="1:5" ht="15.75" customHeight="1">
      <c r="A1219" s="2" t="s">
        <v>2472</v>
      </c>
      <c r="B1219" s="2" t="s">
        <v>76</v>
      </c>
      <c r="C1219" s="2" t="s">
        <v>2473</v>
      </c>
      <c r="D1219" s="2" t="s">
        <v>59</v>
      </c>
      <c r="E1219" s="2" t="s">
        <v>52</v>
      </c>
    </row>
    <row r="1220" spans="1:5" ht="15.75" customHeight="1">
      <c r="A1220" s="2" t="s">
        <v>2474</v>
      </c>
      <c r="B1220" s="2" t="s">
        <v>67</v>
      </c>
      <c r="C1220" s="2" t="s">
        <v>2475</v>
      </c>
      <c r="D1220" s="2" t="s">
        <v>78</v>
      </c>
      <c r="E1220" s="2"/>
    </row>
    <row r="1221" spans="1:5" ht="15.75" customHeight="1">
      <c r="A1221" s="2" t="s">
        <v>2476</v>
      </c>
      <c r="B1221" s="2" t="s">
        <v>76</v>
      </c>
      <c r="C1221" s="2" t="s">
        <v>2477</v>
      </c>
      <c r="D1221" s="2" t="s">
        <v>78</v>
      </c>
      <c r="E1221" s="2"/>
    </row>
    <row r="1222" spans="1:5" ht="15.75" customHeight="1">
      <c r="A1222" s="2" t="s">
        <v>2478</v>
      </c>
      <c r="B1222" s="2" t="s">
        <v>76</v>
      </c>
      <c r="C1222" s="2" t="s">
        <v>2479</v>
      </c>
      <c r="D1222" s="2" t="s">
        <v>78</v>
      </c>
      <c r="E1222" s="2"/>
    </row>
    <row r="1223" spans="1:5" ht="15.75" customHeight="1">
      <c r="A1223" s="2" t="s">
        <v>2480</v>
      </c>
      <c r="B1223" s="2" t="s">
        <v>148</v>
      </c>
      <c r="C1223" s="2" t="s">
        <v>2481</v>
      </c>
      <c r="D1223" s="2" t="s">
        <v>78</v>
      </c>
      <c r="E1223" s="2"/>
    </row>
    <row r="1224" spans="1:5" ht="15.75" customHeight="1">
      <c r="A1224" s="2" t="s">
        <v>2482</v>
      </c>
      <c r="B1224" s="2" t="s">
        <v>91</v>
      </c>
      <c r="C1224" s="2" t="s">
        <v>2483</v>
      </c>
      <c r="D1224" s="2" t="s">
        <v>59</v>
      </c>
      <c r="E1224" s="2" t="s">
        <v>52</v>
      </c>
    </row>
    <row r="1225" spans="1:5" ht="15.75" customHeight="1">
      <c r="A1225" s="2" t="s">
        <v>2484</v>
      </c>
      <c r="B1225" s="2" t="s">
        <v>148</v>
      </c>
      <c r="C1225" s="2" t="s">
        <v>2485</v>
      </c>
      <c r="D1225" s="2" t="s">
        <v>59</v>
      </c>
      <c r="E1225" s="2" t="s">
        <v>52</v>
      </c>
    </row>
    <row r="1226" spans="1:5" ht="15.75" customHeight="1">
      <c r="A1226" s="2" t="s">
        <v>2486</v>
      </c>
      <c r="B1226" s="2" t="s">
        <v>67</v>
      </c>
      <c r="C1226" s="2" t="s">
        <v>2487</v>
      </c>
      <c r="D1226" s="2" t="s">
        <v>59</v>
      </c>
      <c r="E1226" s="2" t="s">
        <v>52</v>
      </c>
    </row>
    <row r="1227" spans="1:5" ht="15.75" customHeight="1">
      <c r="A1227" s="2" t="s">
        <v>2488</v>
      </c>
      <c r="B1227" s="2" t="s">
        <v>67</v>
      </c>
      <c r="C1227" s="2" t="s">
        <v>2489</v>
      </c>
      <c r="D1227" s="2" t="s">
        <v>78</v>
      </c>
      <c r="E1227" s="2"/>
    </row>
    <row r="1228" spans="1:5" ht="15.75" customHeight="1">
      <c r="A1228" s="2" t="s">
        <v>2490</v>
      </c>
      <c r="B1228" s="2" t="s">
        <v>76</v>
      </c>
      <c r="C1228" s="2" t="s">
        <v>2491</v>
      </c>
      <c r="D1228" s="2" t="s">
        <v>78</v>
      </c>
      <c r="E1228" s="2"/>
    </row>
    <row r="1229" spans="1:5" ht="15.75" customHeight="1">
      <c r="A1229" s="2" t="s">
        <v>2492</v>
      </c>
      <c r="B1229" s="2" t="s">
        <v>57</v>
      </c>
      <c r="C1229" s="2" t="s">
        <v>2493</v>
      </c>
      <c r="D1229" s="2" t="s">
        <v>78</v>
      </c>
      <c r="E1229" s="2"/>
    </row>
    <row r="1230" spans="1:5" ht="15.75" customHeight="1">
      <c r="A1230" s="2" t="s">
        <v>2494</v>
      </c>
      <c r="B1230" s="2" t="s">
        <v>76</v>
      </c>
      <c r="C1230" s="2" t="s">
        <v>2495</v>
      </c>
      <c r="D1230" s="2" t="s">
        <v>78</v>
      </c>
      <c r="E1230" s="2"/>
    </row>
    <row r="1231" spans="1:5" ht="15.75" customHeight="1">
      <c r="A1231" s="2" t="s">
        <v>2496</v>
      </c>
      <c r="B1231" s="2" t="s">
        <v>67</v>
      </c>
      <c r="C1231" s="2" t="s">
        <v>2497</v>
      </c>
      <c r="D1231" s="2" t="s">
        <v>78</v>
      </c>
      <c r="E1231" s="2"/>
    </row>
    <row r="1232" spans="1:5" ht="15.75" customHeight="1">
      <c r="A1232" s="2" t="s">
        <v>2498</v>
      </c>
      <c r="B1232" s="2" t="s">
        <v>67</v>
      </c>
      <c r="C1232" s="2" t="s">
        <v>2499</v>
      </c>
      <c r="D1232" s="2" t="s">
        <v>78</v>
      </c>
      <c r="E1232" s="2"/>
    </row>
    <row r="1233" spans="1:5" ht="15.75" customHeight="1">
      <c r="A1233" s="2" t="s">
        <v>2500</v>
      </c>
      <c r="B1233" s="2" t="s">
        <v>76</v>
      </c>
      <c r="C1233" s="2" t="s">
        <v>2501</v>
      </c>
      <c r="D1233" s="2" t="s">
        <v>78</v>
      </c>
      <c r="E1233" s="2"/>
    </row>
    <row r="1234" spans="1:5" ht="15.75" customHeight="1">
      <c r="A1234" s="2" t="s">
        <v>2502</v>
      </c>
      <c r="B1234" s="2" t="s">
        <v>76</v>
      </c>
      <c r="C1234" s="9" t="s">
        <v>2503</v>
      </c>
      <c r="D1234" s="2" t="s">
        <v>78</v>
      </c>
      <c r="E1234" s="2"/>
    </row>
    <row r="1235" spans="1:5" ht="15.75" customHeight="1">
      <c r="A1235" s="2" t="s">
        <v>2504</v>
      </c>
      <c r="B1235" s="2" t="s">
        <v>61</v>
      </c>
      <c r="C1235" s="2" t="s">
        <v>2505</v>
      </c>
      <c r="D1235" s="2" t="s">
        <v>78</v>
      </c>
      <c r="E1235" s="2"/>
    </row>
    <row r="1236" spans="1:5" ht="15.75" customHeight="1">
      <c r="A1236" s="2" t="s">
        <v>2506</v>
      </c>
      <c r="B1236" s="2" t="s">
        <v>67</v>
      </c>
      <c r="C1236" s="2" t="s">
        <v>2507</v>
      </c>
      <c r="D1236" s="2" t="s">
        <v>59</v>
      </c>
      <c r="E1236" s="2" t="s">
        <v>52</v>
      </c>
    </row>
    <row r="1237" spans="1:5" ht="15.75" customHeight="1">
      <c r="A1237" s="2" t="s">
        <v>2508</v>
      </c>
      <c r="B1237" s="2" t="s">
        <v>76</v>
      </c>
      <c r="C1237" s="2" t="s">
        <v>2509</v>
      </c>
      <c r="D1237" s="2" t="s">
        <v>78</v>
      </c>
      <c r="E1237" s="2"/>
    </row>
    <row r="1238" spans="1:5" ht="15.75" customHeight="1">
      <c r="A1238" s="2" t="s">
        <v>2510</v>
      </c>
      <c r="B1238" s="2" t="s">
        <v>84</v>
      </c>
      <c r="C1238" s="2" t="s">
        <v>2511</v>
      </c>
      <c r="D1238" s="2" t="s">
        <v>78</v>
      </c>
      <c r="E1238" s="2"/>
    </row>
    <row r="1239" spans="1:5" ht="15.75" customHeight="1">
      <c r="A1239" s="2" t="s">
        <v>2512</v>
      </c>
      <c r="B1239" s="2" t="s">
        <v>61</v>
      </c>
      <c r="C1239" s="2" t="s">
        <v>2513</v>
      </c>
      <c r="D1239" s="2" t="s">
        <v>59</v>
      </c>
      <c r="E1239" s="2" t="s">
        <v>52</v>
      </c>
    </row>
    <row r="1240" spans="1:5" ht="15.75" customHeight="1">
      <c r="A1240" s="2" t="s">
        <v>2514</v>
      </c>
      <c r="B1240" s="2" t="s">
        <v>148</v>
      </c>
      <c r="C1240" s="2" t="s">
        <v>2515</v>
      </c>
      <c r="D1240" s="2" t="s">
        <v>59</v>
      </c>
      <c r="E1240" s="2" t="s">
        <v>52</v>
      </c>
    </row>
    <row r="1241" spans="1:5" ht="15.75" customHeight="1">
      <c r="A1241" s="2" t="s">
        <v>2516</v>
      </c>
      <c r="B1241" s="2" t="s">
        <v>84</v>
      </c>
      <c r="C1241" s="2" t="s">
        <v>2517</v>
      </c>
      <c r="D1241" s="2" t="s">
        <v>59</v>
      </c>
      <c r="E1241" s="2" t="s">
        <v>52</v>
      </c>
    </row>
    <row r="1242" spans="1:5" ht="15.75" customHeight="1">
      <c r="A1242" s="2" t="s">
        <v>2518</v>
      </c>
      <c r="B1242" s="2" t="s">
        <v>67</v>
      </c>
      <c r="C1242" s="2" t="s">
        <v>2519</v>
      </c>
      <c r="D1242" s="2" t="s">
        <v>59</v>
      </c>
      <c r="E1242" s="2" t="s">
        <v>52</v>
      </c>
    </row>
    <row r="1243" spans="1:5" ht="15.75" customHeight="1">
      <c r="A1243" s="2" t="s">
        <v>2520</v>
      </c>
      <c r="B1243" s="2" t="s">
        <v>76</v>
      </c>
      <c r="C1243" s="2" t="s">
        <v>2521</v>
      </c>
      <c r="D1243" s="2" t="s">
        <v>78</v>
      </c>
      <c r="E1243" s="2"/>
    </row>
    <row r="1244" spans="1:5" ht="15.75" customHeight="1">
      <c r="A1244" s="2" t="s">
        <v>2522</v>
      </c>
      <c r="B1244" s="2" t="s">
        <v>148</v>
      </c>
      <c r="C1244" s="2" t="s">
        <v>2523</v>
      </c>
      <c r="D1244" s="2" t="s">
        <v>78</v>
      </c>
      <c r="E1244" s="2"/>
    </row>
    <row r="1245" spans="1:5" ht="15.75" customHeight="1">
      <c r="A1245" s="2" t="s">
        <v>2524</v>
      </c>
      <c r="B1245" s="2" t="s">
        <v>148</v>
      </c>
      <c r="C1245" s="2" t="s">
        <v>2525</v>
      </c>
      <c r="D1245" s="2" t="s">
        <v>59</v>
      </c>
      <c r="E1245" s="2" t="s">
        <v>52</v>
      </c>
    </row>
    <row r="1246" spans="1:5" ht="15.75" customHeight="1">
      <c r="A1246" s="2" t="s">
        <v>2526</v>
      </c>
      <c r="B1246" s="2" t="s">
        <v>84</v>
      </c>
      <c r="C1246" s="2" t="s">
        <v>2527</v>
      </c>
      <c r="D1246" s="2" t="s">
        <v>59</v>
      </c>
      <c r="E1246" s="2" t="s">
        <v>52</v>
      </c>
    </row>
    <row r="1247" spans="1:5" ht="15.75" customHeight="1">
      <c r="A1247" s="2" t="s">
        <v>2528</v>
      </c>
      <c r="B1247" s="2" t="s">
        <v>84</v>
      </c>
      <c r="C1247" s="2" t="s">
        <v>2529</v>
      </c>
      <c r="D1247" s="2" t="s">
        <v>59</v>
      </c>
      <c r="E1247" s="2" t="s">
        <v>52</v>
      </c>
    </row>
    <row r="1248" spans="1:5" ht="15.75" customHeight="1">
      <c r="A1248" s="2" t="s">
        <v>2530</v>
      </c>
      <c r="B1248" s="2" t="s">
        <v>76</v>
      </c>
      <c r="C1248" s="2" t="s">
        <v>2531</v>
      </c>
      <c r="D1248" s="2" t="s">
        <v>59</v>
      </c>
      <c r="E1248" s="2" t="s">
        <v>52</v>
      </c>
    </row>
    <row r="1249" spans="1:5" ht="15.75" customHeight="1">
      <c r="A1249" s="2" t="s">
        <v>2532</v>
      </c>
      <c r="B1249" s="2" t="s">
        <v>76</v>
      </c>
      <c r="C1249" s="2" t="s">
        <v>2533</v>
      </c>
      <c r="D1249" s="2" t="s">
        <v>78</v>
      </c>
      <c r="E1249" s="2"/>
    </row>
    <row r="1250" spans="1:5" ht="15.75" customHeight="1">
      <c r="A1250" s="2" t="s">
        <v>2534</v>
      </c>
      <c r="B1250" s="2" t="s">
        <v>84</v>
      </c>
      <c r="C1250" s="2" t="s">
        <v>2535</v>
      </c>
      <c r="D1250" s="2" t="s">
        <v>78</v>
      </c>
      <c r="E1250" s="2"/>
    </row>
    <row r="1251" spans="1:5" ht="15.75" customHeight="1">
      <c r="A1251" s="2" t="s">
        <v>2536</v>
      </c>
      <c r="B1251" s="2" t="s">
        <v>76</v>
      </c>
      <c r="C1251" s="9" t="s">
        <v>2537</v>
      </c>
      <c r="D1251" s="2" t="s">
        <v>59</v>
      </c>
      <c r="E1251" s="2" t="s">
        <v>52</v>
      </c>
    </row>
    <row r="1252" spans="1:5" ht="15.75" customHeight="1">
      <c r="A1252" s="2" t="s">
        <v>2538</v>
      </c>
      <c r="B1252" s="2" t="s">
        <v>76</v>
      </c>
      <c r="C1252" s="2" t="s">
        <v>2539</v>
      </c>
      <c r="D1252" s="2" t="s">
        <v>78</v>
      </c>
      <c r="E1252" s="2"/>
    </row>
    <row r="1253" spans="1:5" ht="15.75" customHeight="1">
      <c r="A1253" s="2" t="s">
        <v>2540</v>
      </c>
      <c r="B1253" s="2" t="s">
        <v>76</v>
      </c>
      <c r="C1253" s="9" t="s">
        <v>2541</v>
      </c>
      <c r="D1253" s="2" t="s">
        <v>78</v>
      </c>
      <c r="E1253" s="2"/>
    </row>
    <row r="1254" spans="1:5" ht="15.75" customHeight="1">
      <c r="A1254" s="2" t="s">
        <v>2542</v>
      </c>
      <c r="B1254" s="2" t="s">
        <v>91</v>
      </c>
      <c r="C1254" s="2" t="s">
        <v>2543</v>
      </c>
      <c r="D1254" s="2" t="s">
        <v>78</v>
      </c>
      <c r="E1254" s="2"/>
    </row>
    <row r="1255" spans="1:5" ht="15.75" customHeight="1">
      <c r="A1255" s="2" t="s">
        <v>2544</v>
      </c>
      <c r="B1255" s="2" t="s">
        <v>76</v>
      </c>
      <c r="C1255" s="2" t="s">
        <v>2545</v>
      </c>
      <c r="D1255" s="2" t="s">
        <v>59</v>
      </c>
      <c r="E1255" s="2" t="s">
        <v>52</v>
      </c>
    </row>
    <row r="1256" spans="1:5" ht="15.75" customHeight="1">
      <c r="A1256" s="2" t="s">
        <v>2546</v>
      </c>
      <c r="B1256" s="2" t="s">
        <v>76</v>
      </c>
      <c r="C1256" s="9" t="s">
        <v>2547</v>
      </c>
      <c r="D1256" s="2" t="s">
        <v>78</v>
      </c>
      <c r="E1256" s="2"/>
    </row>
    <row r="1257" spans="1:5" ht="15.75" customHeight="1">
      <c r="A1257" s="2" t="s">
        <v>2548</v>
      </c>
      <c r="B1257" s="2" t="s">
        <v>76</v>
      </c>
      <c r="C1257" s="9" t="s">
        <v>2549</v>
      </c>
      <c r="D1257" s="2" t="s">
        <v>78</v>
      </c>
      <c r="E1257" s="2"/>
    </row>
    <row r="1258" spans="1:5" ht="15.75" customHeight="1">
      <c r="A1258" s="2" t="s">
        <v>2550</v>
      </c>
      <c r="B1258" s="2" t="s">
        <v>76</v>
      </c>
      <c r="C1258" s="2" t="s">
        <v>2551</v>
      </c>
      <c r="D1258" s="2" t="s">
        <v>78</v>
      </c>
      <c r="E1258" s="2"/>
    </row>
    <row r="1259" spans="1:5" ht="15.75" customHeight="1">
      <c r="A1259" s="2" t="s">
        <v>2552</v>
      </c>
      <c r="B1259" s="2" t="s">
        <v>76</v>
      </c>
      <c r="C1259" s="2" t="s">
        <v>2553</v>
      </c>
      <c r="D1259" s="2" t="s">
        <v>78</v>
      </c>
      <c r="E1259" s="2"/>
    </row>
    <row r="1260" spans="1:5" ht="15.75" customHeight="1">
      <c r="A1260" s="2" t="s">
        <v>2554</v>
      </c>
      <c r="B1260" s="2" t="s">
        <v>57</v>
      </c>
      <c r="C1260" s="2" t="s">
        <v>2555</v>
      </c>
      <c r="D1260" s="2" t="s">
        <v>78</v>
      </c>
      <c r="E1260" s="2"/>
    </row>
    <row r="1261" spans="1:5" ht="15.75" customHeight="1">
      <c r="A1261" s="2" t="s">
        <v>2556</v>
      </c>
      <c r="B1261" s="2" t="s">
        <v>76</v>
      </c>
      <c r="C1261" s="9" t="s">
        <v>2557</v>
      </c>
      <c r="D1261" s="2" t="s">
        <v>78</v>
      </c>
      <c r="E1261" s="2"/>
    </row>
    <row r="1262" spans="1:5" ht="15.75" customHeight="1">
      <c r="A1262" s="2" t="s">
        <v>2558</v>
      </c>
      <c r="B1262" s="2" t="s">
        <v>84</v>
      </c>
      <c r="C1262" s="2" t="s">
        <v>2559</v>
      </c>
      <c r="D1262" s="2" t="s">
        <v>78</v>
      </c>
      <c r="E1262" s="2"/>
    </row>
    <row r="1263" spans="1:5" ht="15.75" customHeight="1">
      <c r="A1263" s="2" t="s">
        <v>2560</v>
      </c>
      <c r="B1263" s="2" t="s">
        <v>148</v>
      </c>
      <c r="C1263" s="2" t="s">
        <v>2561</v>
      </c>
      <c r="D1263" s="2" t="s">
        <v>59</v>
      </c>
      <c r="E1263" s="2" t="s">
        <v>52</v>
      </c>
    </row>
    <row r="1264" spans="1:5" ht="15.75" customHeight="1">
      <c r="A1264" s="2" t="s">
        <v>2562</v>
      </c>
      <c r="B1264" s="2" t="s">
        <v>61</v>
      </c>
      <c r="C1264" s="2" t="s">
        <v>2563</v>
      </c>
      <c r="D1264" s="2" t="s">
        <v>59</v>
      </c>
      <c r="E1264" s="2" t="s">
        <v>52</v>
      </c>
    </row>
    <row r="1265" spans="1:5" ht="15.75" customHeight="1">
      <c r="A1265" s="2" t="s">
        <v>2564</v>
      </c>
      <c r="B1265" s="2" t="s">
        <v>76</v>
      </c>
      <c r="C1265" s="2" t="s">
        <v>2565</v>
      </c>
      <c r="D1265" s="2" t="s">
        <v>59</v>
      </c>
      <c r="E1265" s="2" t="s">
        <v>52</v>
      </c>
    </row>
    <row r="1266" spans="1:5" ht="15.75" customHeight="1">
      <c r="A1266" s="2" t="s">
        <v>2566</v>
      </c>
      <c r="B1266" s="2" t="s">
        <v>76</v>
      </c>
      <c r="C1266" s="2" t="s">
        <v>2567</v>
      </c>
      <c r="D1266" s="2" t="s">
        <v>78</v>
      </c>
      <c r="E1266" s="2"/>
    </row>
    <row r="1267" spans="1:5" ht="15.75" customHeight="1">
      <c r="A1267" s="2" t="s">
        <v>2568</v>
      </c>
      <c r="B1267" s="2" t="s">
        <v>61</v>
      </c>
      <c r="C1267" s="2" t="s">
        <v>2569</v>
      </c>
      <c r="D1267" s="2" t="s">
        <v>78</v>
      </c>
      <c r="E1267" s="2"/>
    </row>
    <row r="1268" spans="1:5" ht="15.75" customHeight="1">
      <c r="A1268" s="2" t="s">
        <v>2570</v>
      </c>
      <c r="B1268" s="2" t="s">
        <v>76</v>
      </c>
      <c r="C1268" s="2" t="s">
        <v>2571</v>
      </c>
      <c r="D1268" s="2" t="s">
        <v>59</v>
      </c>
      <c r="E1268" s="2" t="s">
        <v>52</v>
      </c>
    </row>
    <row r="1269" spans="1:5" ht="15.75" customHeight="1">
      <c r="A1269" s="2" t="s">
        <v>2572</v>
      </c>
      <c r="B1269" s="2" t="s">
        <v>57</v>
      </c>
      <c r="C1269" s="2" t="s">
        <v>2573</v>
      </c>
      <c r="D1269" s="2" t="s">
        <v>78</v>
      </c>
      <c r="E1269" s="2"/>
    </row>
    <row r="1270" spans="1:5" ht="15.75" customHeight="1">
      <c r="A1270" s="2" t="s">
        <v>2574</v>
      </c>
      <c r="B1270" s="2" t="s">
        <v>57</v>
      </c>
      <c r="C1270" s="2" t="s">
        <v>2575</v>
      </c>
      <c r="D1270" s="2" t="s">
        <v>78</v>
      </c>
      <c r="E1270" s="2"/>
    </row>
    <row r="1271" spans="1:5" ht="15.75" customHeight="1">
      <c r="A1271" s="2" t="s">
        <v>2576</v>
      </c>
      <c r="B1271" s="2" t="s">
        <v>76</v>
      </c>
      <c r="C1271" s="9" t="s">
        <v>2577</v>
      </c>
      <c r="D1271" s="2" t="s">
        <v>78</v>
      </c>
      <c r="E1271" s="2"/>
    </row>
    <row r="1272" spans="1:5" ht="15.75" customHeight="1">
      <c r="A1272" s="2" t="s">
        <v>2578</v>
      </c>
      <c r="B1272" s="2" t="s">
        <v>61</v>
      </c>
      <c r="C1272" s="2" t="s">
        <v>2579</v>
      </c>
      <c r="D1272" s="2" t="s">
        <v>78</v>
      </c>
      <c r="E1272" s="2"/>
    </row>
    <row r="1273" spans="1:5" ht="15.75" customHeight="1">
      <c r="A1273" s="2" t="s">
        <v>2580</v>
      </c>
      <c r="B1273" s="2" t="s">
        <v>61</v>
      </c>
      <c r="C1273" s="2" t="s">
        <v>2581</v>
      </c>
      <c r="D1273" s="2" t="s">
        <v>59</v>
      </c>
      <c r="E1273" s="2" t="s">
        <v>52</v>
      </c>
    </row>
    <row r="1274" spans="1:5" ht="15.75" customHeight="1">
      <c r="A1274" s="2" t="s">
        <v>2582</v>
      </c>
      <c r="B1274" s="2" t="s">
        <v>61</v>
      </c>
      <c r="C1274" s="2" t="s">
        <v>2583</v>
      </c>
      <c r="D1274" s="2" t="s">
        <v>59</v>
      </c>
      <c r="E1274" s="2" t="s">
        <v>52</v>
      </c>
    </row>
    <row r="1275" spans="1:5" ht="15.75" customHeight="1">
      <c r="A1275" s="2" t="s">
        <v>2584</v>
      </c>
      <c r="B1275" s="2" t="s">
        <v>91</v>
      </c>
      <c r="C1275" s="2" t="s">
        <v>2585</v>
      </c>
      <c r="D1275" s="2" t="s">
        <v>59</v>
      </c>
      <c r="E1275" s="2" t="s">
        <v>52</v>
      </c>
    </row>
    <row r="1276" spans="1:5" ht="15.75" customHeight="1">
      <c r="A1276" s="2" t="s">
        <v>2586</v>
      </c>
      <c r="B1276" s="2" t="s">
        <v>76</v>
      </c>
      <c r="C1276" s="2" t="s">
        <v>2587</v>
      </c>
      <c r="D1276" s="2" t="s">
        <v>59</v>
      </c>
      <c r="E1276" s="2" t="s">
        <v>52</v>
      </c>
    </row>
    <row r="1277" spans="1:5" ht="15.75" customHeight="1">
      <c r="A1277" s="2" t="s">
        <v>2588</v>
      </c>
      <c r="B1277" s="2" t="s">
        <v>76</v>
      </c>
      <c r="C1277" s="2" t="s">
        <v>2589</v>
      </c>
      <c r="D1277" s="2" t="s">
        <v>78</v>
      </c>
      <c r="E1277" s="2"/>
    </row>
    <row r="1278" spans="1:5" ht="15.75" customHeight="1">
      <c r="A1278" s="2" t="s">
        <v>2590</v>
      </c>
      <c r="B1278" s="2" t="s">
        <v>76</v>
      </c>
      <c r="C1278" s="2" t="s">
        <v>2591</v>
      </c>
      <c r="D1278" s="2" t="s">
        <v>78</v>
      </c>
      <c r="E1278" s="2"/>
    </row>
    <row r="1279" spans="1:5" ht="15.75" customHeight="1">
      <c r="A1279" s="2" t="s">
        <v>2592</v>
      </c>
      <c r="B1279" s="2" t="s">
        <v>67</v>
      </c>
      <c r="C1279" s="2" t="s">
        <v>2593</v>
      </c>
      <c r="D1279" s="2" t="s">
        <v>78</v>
      </c>
      <c r="E1279" s="2"/>
    </row>
    <row r="1280" spans="1:5" ht="15.75" customHeight="1">
      <c r="A1280" s="2" t="s">
        <v>2594</v>
      </c>
      <c r="B1280" s="2" t="s">
        <v>61</v>
      </c>
      <c r="C1280" s="2" t="s">
        <v>2595</v>
      </c>
      <c r="D1280" s="2" t="s">
        <v>78</v>
      </c>
      <c r="E1280" s="2"/>
    </row>
    <row r="1281" spans="1:5" ht="15.75" customHeight="1">
      <c r="A1281" s="2" t="s">
        <v>2596</v>
      </c>
      <c r="B1281" s="2" t="s">
        <v>76</v>
      </c>
      <c r="C1281" s="2" t="s">
        <v>2597</v>
      </c>
      <c r="D1281" s="2" t="s">
        <v>59</v>
      </c>
      <c r="E1281" s="2" t="s">
        <v>52</v>
      </c>
    </row>
    <row r="1282" spans="1:5" ht="15.75" customHeight="1">
      <c r="A1282" s="2" t="s">
        <v>2598</v>
      </c>
      <c r="B1282" s="2" t="s">
        <v>76</v>
      </c>
      <c r="C1282" s="2" t="s">
        <v>2599</v>
      </c>
      <c r="D1282" s="2" t="s">
        <v>78</v>
      </c>
      <c r="E1282" s="2"/>
    </row>
    <row r="1283" spans="1:5" ht="15.75" customHeight="1">
      <c r="A1283" s="2" t="s">
        <v>2600</v>
      </c>
      <c r="B1283" s="2" t="s">
        <v>76</v>
      </c>
      <c r="C1283" s="2" t="s">
        <v>2601</v>
      </c>
      <c r="D1283" s="2" t="s">
        <v>78</v>
      </c>
      <c r="E1283" s="2"/>
    </row>
    <row r="1284" spans="1:5" ht="15.75" customHeight="1">
      <c r="A1284" s="2" t="s">
        <v>2602</v>
      </c>
      <c r="B1284" s="2" t="s">
        <v>61</v>
      </c>
      <c r="C1284" s="2" t="s">
        <v>2603</v>
      </c>
      <c r="D1284" s="2" t="s">
        <v>78</v>
      </c>
      <c r="E1284" s="2"/>
    </row>
    <row r="1285" spans="1:5" ht="15.75" customHeight="1">
      <c r="A1285" s="2" t="s">
        <v>2604</v>
      </c>
      <c r="B1285" s="2" t="s">
        <v>67</v>
      </c>
      <c r="C1285" s="2" t="s">
        <v>2605</v>
      </c>
      <c r="D1285" s="2" t="s">
        <v>59</v>
      </c>
      <c r="E1285" s="2" t="s">
        <v>52</v>
      </c>
    </row>
    <row r="1286" spans="1:5" ht="15.75" customHeight="1">
      <c r="A1286" s="2" t="s">
        <v>2606</v>
      </c>
      <c r="B1286" s="2" t="s">
        <v>155</v>
      </c>
      <c r="C1286" s="2" t="s">
        <v>2607</v>
      </c>
      <c r="D1286" s="2" t="s">
        <v>78</v>
      </c>
      <c r="E1286" s="2"/>
    </row>
    <row r="1287" spans="1:5" ht="15.75" customHeight="1">
      <c r="A1287" s="2" t="s">
        <v>2608</v>
      </c>
      <c r="B1287" s="2" t="s">
        <v>155</v>
      </c>
      <c r="C1287" s="2" t="s">
        <v>2609</v>
      </c>
      <c r="D1287" s="2" t="s">
        <v>78</v>
      </c>
      <c r="E1287" s="2"/>
    </row>
    <row r="1288" spans="1:5" ht="15.75" customHeight="1">
      <c r="A1288" s="2" t="s">
        <v>2610</v>
      </c>
      <c r="B1288" s="2" t="s">
        <v>76</v>
      </c>
      <c r="C1288" s="9" t="s">
        <v>2611</v>
      </c>
      <c r="D1288" s="2" t="s">
        <v>78</v>
      </c>
      <c r="E1288" s="2"/>
    </row>
    <row r="1289" spans="1:5" ht="15.75" customHeight="1">
      <c r="A1289" s="2" t="s">
        <v>2612</v>
      </c>
      <c r="B1289" s="2" t="s">
        <v>61</v>
      </c>
      <c r="C1289" s="2" t="s">
        <v>2613</v>
      </c>
      <c r="D1289" s="2" t="s">
        <v>78</v>
      </c>
      <c r="E1289" s="2"/>
    </row>
    <row r="1290" spans="1:5" ht="15.75" customHeight="1">
      <c r="A1290" s="2" t="s">
        <v>2614</v>
      </c>
      <c r="B1290" s="2" t="s">
        <v>67</v>
      </c>
      <c r="C1290" s="2" t="s">
        <v>2615</v>
      </c>
      <c r="D1290" s="2" t="s">
        <v>59</v>
      </c>
      <c r="E1290" s="2" t="s">
        <v>52</v>
      </c>
    </row>
    <row r="1291" spans="1:5" ht="15.75" customHeight="1">
      <c r="A1291" s="2" t="s">
        <v>2616</v>
      </c>
      <c r="B1291" s="2" t="s">
        <v>61</v>
      </c>
      <c r="C1291" s="2" t="s">
        <v>2617</v>
      </c>
      <c r="D1291" s="2" t="s">
        <v>78</v>
      </c>
      <c r="E1291" s="2"/>
    </row>
    <row r="1292" spans="1:5" ht="15.75" customHeight="1">
      <c r="A1292" s="2" t="s">
        <v>2618</v>
      </c>
      <c r="B1292" s="2" t="s">
        <v>91</v>
      </c>
      <c r="C1292" s="2" t="s">
        <v>2619</v>
      </c>
      <c r="D1292" s="2" t="s">
        <v>59</v>
      </c>
      <c r="E1292" s="2" t="s">
        <v>52</v>
      </c>
    </row>
    <row r="1293" spans="1:5" ht="15.75" customHeight="1">
      <c r="A1293" s="2" t="s">
        <v>2620</v>
      </c>
      <c r="B1293" s="2" t="s">
        <v>61</v>
      </c>
      <c r="C1293" s="2" t="s">
        <v>2621</v>
      </c>
      <c r="D1293" s="2" t="s">
        <v>59</v>
      </c>
      <c r="E1293" s="2" t="s">
        <v>52</v>
      </c>
    </row>
    <row r="1294" spans="1:5" ht="15.75" customHeight="1">
      <c r="A1294" s="2" t="s">
        <v>2622</v>
      </c>
      <c r="B1294" s="2" t="s">
        <v>61</v>
      </c>
      <c r="C1294" s="2" t="s">
        <v>2623</v>
      </c>
      <c r="D1294" s="2" t="s">
        <v>59</v>
      </c>
      <c r="E1294" s="2" t="s">
        <v>52</v>
      </c>
    </row>
    <row r="1295" spans="1:5" ht="15.75" customHeight="1">
      <c r="A1295" s="2" t="s">
        <v>2624</v>
      </c>
      <c r="B1295" s="2" t="s">
        <v>76</v>
      </c>
      <c r="C1295" s="2" t="s">
        <v>2625</v>
      </c>
      <c r="D1295" s="2" t="s">
        <v>59</v>
      </c>
      <c r="E1295" s="2" t="s">
        <v>52</v>
      </c>
    </row>
    <row r="1296" spans="1:5" ht="15.75" customHeight="1">
      <c r="A1296" s="2" t="s">
        <v>2626</v>
      </c>
      <c r="B1296" s="2" t="s">
        <v>76</v>
      </c>
      <c r="C1296" s="2" t="s">
        <v>2627</v>
      </c>
      <c r="D1296" s="2" t="s">
        <v>78</v>
      </c>
      <c r="E1296" s="2"/>
    </row>
    <row r="1297" spans="1:5" ht="15.75" customHeight="1">
      <c r="A1297" s="2" t="s">
        <v>2628</v>
      </c>
      <c r="B1297" s="2" t="s">
        <v>76</v>
      </c>
      <c r="C1297" s="2" t="s">
        <v>2629</v>
      </c>
      <c r="D1297" s="2" t="s">
        <v>78</v>
      </c>
      <c r="E1297" s="2"/>
    </row>
    <row r="1298" spans="1:5" ht="15.75" customHeight="1">
      <c r="A1298" s="2" t="s">
        <v>2630</v>
      </c>
      <c r="B1298" s="2" t="s">
        <v>67</v>
      </c>
      <c r="C1298" s="9" t="s">
        <v>2631</v>
      </c>
      <c r="D1298" s="2" t="s">
        <v>78</v>
      </c>
      <c r="E1298" s="2"/>
    </row>
    <row r="1299" spans="1:5" ht="15.75" customHeight="1">
      <c r="A1299" s="2" t="s">
        <v>2632</v>
      </c>
      <c r="B1299" s="2" t="s">
        <v>67</v>
      </c>
      <c r="C1299" s="2" t="s">
        <v>2633</v>
      </c>
      <c r="D1299" s="2" t="s">
        <v>78</v>
      </c>
      <c r="E1299" s="2"/>
    </row>
    <row r="1300" spans="1:5" ht="15.75" customHeight="1">
      <c r="A1300" s="2" t="s">
        <v>2634</v>
      </c>
      <c r="B1300" s="2" t="s">
        <v>155</v>
      </c>
      <c r="C1300" s="2" t="s">
        <v>2635</v>
      </c>
      <c r="D1300" s="2" t="s">
        <v>78</v>
      </c>
      <c r="E1300" s="2"/>
    </row>
    <row r="1301" spans="1:5" ht="15.75" customHeight="1">
      <c r="A1301" s="2" t="s">
        <v>2636</v>
      </c>
      <c r="B1301" s="2" t="s">
        <v>155</v>
      </c>
      <c r="C1301" s="2" t="s">
        <v>2637</v>
      </c>
      <c r="D1301" s="2" t="s">
        <v>78</v>
      </c>
      <c r="E1301" s="2"/>
    </row>
    <row r="1302" spans="1:5" ht="15.75" customHeight="1">
      <c r="A1302" s="2" t="s">
        <v>2638</v>
      </c>
      <c r="B1302" s="2" t="s">
        <v>76</v>
      </c>
      <c r="C1302" s="2" t="s">
        <v>2639</v>
      </c>
      <c r="D1302" s="2" t="s">
        <v>78</v>
      </c>
      <c r="E1302" s="2"/>
    </row>
    <row r="1303" spans="1:5" ht="15.75" customHeight="1">
      <c r="A1303" s="2" t="s">
        <v>2640</v>
      </c>
      <c r="B1303" s="2" t="s">
        <v>155</v>
      </c>
      <c r="C1303" s="2" t="s">
        <v>2641</v>
      </c>
      <c r="D1303" s="2" t="s">
        <v>78</v>
      </c>
      <c r="E1303" s="2"/>
    </row>
    <row r="1304" spans="1:5" ht="15.75" customHeight="1">
      <c r="A1304" s="2" t="s">
        <v>2642</v>
      </c>
      <c r="B1304" s="2" t="s">
        <v>155</v>
      </c>
      <c r="C1304" s="2" t="s">
        <v>2643</v>
      </c>
      <c r="D1304" s="2" t="s">
        <v>78</v>
      </c>
      <c r="E1304" s="2"/>
    </row>
    <row r="1305" spans="1:5" ht="15.75" customHeight="1">
      <c r="A1305" s="2" t="s">
        <v>2644</v>
      </c>
      <c r="B1305" s="2" t="s">
        <v>61</v>
      </c>
      <c r="C1305" s="2" t="s">
        <v>2645</v>
      </c>
      <c r="D1305" s="2" t="s">
        <v>78</v>
      </c>
      <c r="E1305" s="2"/>
    </row>
    <row r="1306" spans="1:5" ht="15.75" customHeight="1">
      <c r="A1306" s="2" t="s">
        <v>2646</v>
      </c>
      <c r="B1306" s="2" t="s">
        <v>76</v>
      </c>
      <c r="C1306" s="2" t="s">
        <v>2647</v>
      </c>
      <c r="D1306" s="2" t="s">
        <v>59</v>
      </c>
      <c r="E1306" s="2" t="s">
        <v>52</v>
      </c>
    </row>
    <row r="1307" spans="1:5" ht="15.75" customHeight="1">
      <c r="A1307" s="2" t="s">
        <v>2648</v>
      </c>
      <c r="B1307" s="2" t="s">
        <v>84</v>
      </c>
      <c r="C1307" s="2" t="s">
        <v>2649</v>
      </c>
      <c r="D1307" s="2" t="s">
        <v>78</v>
      </c>
      <c r="E1307" s="2"/>
    </row>
    <row r="1308" spans="1:5" ht="15.75" customHeight="1">
      <c r="A1308" s="2" t="s">
        <v>2650</v>
      </c>
      <c r="B1308" s="2" t="s">
        <v>61</v>
      </c>
      <c r="C1308" s="2" t="s">
        <v>2651</v>
      </c>
      <c r="D1308" s="2" t="s">
        <v>59</v>
      </c>
      <c r="E1308" s="2" t="s">
        <v>52</v>
      </c>
    </row>
    <row r="1309" spans="1:5" ht="15.75" customHeight="1">
      <c r="A1309" s="2" t="s">
        <v>2652</v>
      </c>
      <c r="B1309" s="2" t="s">
        <v>76</v>
      </c>
      <c r="C1309" s="2" t="s">
        <v>2653</v>
      </c>
      <c r="D1309" s="2" t="s">
        <v>59</v>
      </c>
      <c r="E1309" s="2" t="s">
        <v>52</v>
      </c>
    </row>
    <row r="1310" spans="1:5" ht="15.75" customHeight="1">
      <c r="A1310" s="2" t="s">
        <v>2654</v>
      </c>
      <c r="B1310" s="2" t="s">
        <v>67</v>
      </c>
      <c r="C1310" s="9" t="s">
        <v>2655</v>
      </c>
      <c r="D1310" s="2" t="s">
        <v>78</v>
      </c>
      <c r="E1310" s="2"/>
    </row>
    <row r="1311" spans="1:5" ht="15.75" customHeight="1">
      <c r="A1311" s="2" t="s">
        <v>2656</v>
      </c>
      <c r="B1311" s="2" t="s">
        <v>61</v>
      </c>
      <c r="C1311" s="2" t="s">
        <v>2657</v>
      </c>
      <c r="D1311" s="2" t="s">
        <v>78</v>
      </c>
      <c r="E1311" s="2"/>
    </row>
    <row r="1312" spans="1:5" ht="15.75" customHeight="1">
      <c r="A1312" s="2" t="s">
        <v>2658</v>
      </c>
      <c r="B1312" s="2" t="s">
        <v>84</v>
      </c>
      <c r="C1312" s="2" t="s">
        <v>2659</v>
      </c>
      <c r="D1312" s="2" t="s">
        <v>59</v>
      </c>
      <c r="E1312" s="2" t="s">
        <v>52</v>
      </c>
    </row>
    <row r="1313" spans="1:5" ht="15.75" customHeight="1">
      <c r="A1313" s="2" t="s">
        <v>2660</v>
      </c>
      <c r="B1313" s="2" t="s">
        <v>76</v>
      </c>
      <c r="C1313" s="2" t="s">
        <v>2661</v>
      </c>
      <c r="D1313" s="2" t="s">
        <v>59</v>
      </c>
      <c r="E1313" s="2" t="s">
        <v>52</v>
      </c>
    </row>
    <row r="1314" spans="1:5" ht="15.75" customHeight="1">
      <c r="A1314" s="2" t="s">
        <v>2662</v>
      </c>
      <c r="B1314" s="2" t="s">
        <v>76</v>
      </c>
      <c r="C1314" s="2" t="s">
        <v>2663</v>
      </c>
      <c r="D1314" s="2" t="s">
        <v>78</v>
      </c>
      <c r="E1314" s="2"/>
    </row>
    <row r="1315" spans="1:5" ht="15.75" customHeight="1">
      <c r="A1315" s="2" t="s">
        <v>2664</v>
      </c>
      <c r="B1315" s="2" t="s">
        <v>67</v>
      </c>
      <c r="C1315" s="2" t="s">
        <v>2665</v>
      </c>
      <c r="D1315" s="2" t="s">
        <v>78</v>
      </c>
      <c r="E1315" s="2"/>
    </row>
    <row r="1316" spans="1:5" ht="15.75" customHeight="1">
      <c r="A1316" s="2" t="s">
        <v>2666</v>
      </c>
      <c r="B1316" s="2" t="s">
        <v>76</v>
      </c>
      <c r="C1316" s="2" t="s">
        <v>2667</v>
      </c>
      <c r="D1316" s="2" t="s">
        <v>78</v>
      </c>
      <c r="E1316" s="2"/>
    </row>
    <row r="1317" spans="1:5" ht="15.75" customHeight="1">
      <c r="A1317" s="2" t="s">
        <v>2668</v>
      </c>
      <c r="B1317" s="2" t="s">
        <v>76</v>
      </c>
      <c r="C1317" s="9" t="s">
        <v>2669</v>
      </c>
      <c r="D1317" s="2" t="s">
        <v>78</v>
      </c>
      <c r="E1317" s="2"/>
    </row>
    <row r="1318" spans="1:5" ht="15.75" customHeight="1">
      <c r="A1318" s="2" t="s">
        <v>2670</v>
      </c>
      <c r="B1318" s="2" t="s">
        <v>76</v>
      </c>
      <c r="C1318" s="2" t="s">
        <v>2671</v>
      </c>
      <c r="D1318" s="2" t="s">
        <v>78</v>
      </c>
      <c r="E1318" s="2"/>
    </row>
    <row r="1319" spans="1:5" ht="15.75" customHeight="1">
      <c r="A1319" s="2" t="s">
        <v>2672</v>
      </c>
      <c r="B1319" s="2" t="s">
        <v>67</v>
      </c>
      <c r="C1319" s="2" t="s">
        <v>2673</v>
      </c>
      <c r="D1319" s="2" t="s">
        <v>78</v>
      </c>
      <c r="E1319" s="2"/>
    </row>
    <row r="1320" spans="1:5" ht="15.75" customHeight="1">
      <c r="A1320" s="2" t="s">
        <v>2674</v>
      </c>
      <c r="B1320" s="2" t="s">
        <v>76</v>
      </c>
      <c r="C1320" s="9" t="s">
        <v>2675</v>
      </c>
      <c r="D1320" s="2" t="s">
        <v>78</v>
      </c>
      <c r="E1320" s="2"/>
    </row>
    <row r="1321" spans="1:5" ht="15.75" customHeight="1">
      <c r="A1321" s="2" t="s">
        <v>2676</v>
      </c>
      <c r="B1321" s="2" t="s">
        <v>61</v>
      </c>
      <c r="C1321" s="2" t="s">
        <v>2677</v>
      </c>
      <c r="D1321" s="2" t="s">
        <v>78</v>
      </c>
      <c r="E1321" s="2"/>
    </row>
    <row r="1322" spans="1:5" ht="15.75" customHeight="1">
      <c r="A1322" s="2" t="s">
        <v>2678</v>
      </c>
      <c r="B1322" s="2" t="s">
        <v>61</v>
      </c>
      <c r="C1322" s="2" t="s">
        <v>2679</v>
      </c>
      <c r="D1322" s="2" t="s">
        <v>59</v>
      </c>
      <c r="E1322" s="2" t="s">
        <v>52</v>
      </c>
    </row>
    <row r="1323" spans="1:5" ht="15.75" customHeight="1">
      <c r="A1323" s="2" t="s">
        <v>2680</v>
      </c>
      <c r="B1323" s="2" t="s">
        <v>76</v>
      </c>
      <c r="C1323" s="2" t="s">
        <v>2681</v>
      </c>
      <c r="D1323" s="2" t="s">
        <v>59</v>
      </c>
      <c r="E1323" s="2" t="s">
        <v>52</v>
      </c>
    </row>
    <row r="1324" spans="1:5" ht="15.75" customHeight="1">
      <c r="A1324" s="2" t="s">
        <v>2682</v>
      </c>
      <c r="B1324" s="2" t="s">
        <v>76</v>
      </c>
      <c r="C1324" s="9" t="s">
        <v>2683</v>
      </c>
      <c r="D1324" s="2" t="s">
        <v>78</v>
      </c>
      <c r="E1324" s="2"/>
    </row>
    <row r="1325" spans="1:5" ht="15.75" customHeight="1">
      <c r="A1325" s="2" t="s">
        <v>2684</v>
      </c>
      <c r="B1325" s="2" t="s">
        <v>76</v>
      </c>
      <c r="C1325" s="2" t="s">
        <v>2685</v>
      </c>
      <c r="D1325" s="2" t="s">
        <v>78</v>
      </c>
      <c r="E1325" s="2"/>
    </row>
    <row r="1326" spans="1:5" ht="15.75" customHeight="1">
      <c r="A1326" s="2" t="s">
        <v>2686</v>
      </c>
      <c r="B1326" s="2" t="s">
        <v>76</v>
      </c>
      <c r="C1326" s="2" t="s">
        <v>2687</v>
      </c>
      <c r="D1326" s="2" t="s">
        <v>78</v>
      </c>
      <c r="E1326" s="2"/>
    </row>
    <row r="1327" spans="1:5" ht="15.75" customHeight="1">
      <c r="A1327" s="2" t="s">
        <v>2688</v>
      </c>
      <c r="B1327" s="2" t="s">
        <v>76</v>
      </c>
      <c r="C1327" s="9" t="s">
        <v>2689</v>
      </c>
      <c r="D1327" s="2"/>
      <c r="E1327" s="2"/>
    </row>
    <row r="1328" spans="1:5" ht="15.75" customHeight="1">
      <c r="A1328" s="2" t="s">
        <v>2690</v>
      </c>
      <c r="B1328" s="2" t="s">
        <v>61</v>
      </c>
      <c r="C1328" s="2" t="s">
        <v>2691</v>
      </c>
      <c r="D1328" s="2" t="s">
        <v>78</v>
      </c>
      <c r="E1328" s="2"/>
    </row>
    <row r="1329" spans="1:5" ht="15.75" customHeight="1">
      <c r="A1329" s="2" t="s">
        <v>2692</v>
      </c>
      <c r="B1329" s="2" t="s">
        <v>61</v>
      </c>
      <c r="C1329" s="2" t="s">
        <v>2693</v>
      </c>
      <c r="D1329" s="2" t="s">
        <v>59</v>
      </c>
      <c r="E1329" s="2" t="s">
        <v>52</v>
      </c>
    </row>
    <row r="1330" spans="1:5" ht="15.75" customHeight="1">
      <c r="A1330" s="2" t="s">
        <v>2694</v>
      </c>
      <c r="B1330" s="2" t="s">
        <v>76</v>
      </c>
      <c r="C1330" s="5" t="s">
        <v>2695</v>
      </c>
      <c r="D1330" s="5"/>
      <c r="E1330" s="5"/>
    </row>
    <row r="1331" spans="1:5" ht="15.75" customHeight="1">
      <c r="A1331" s="2" t="s">
        <v>2696</v>
      </c>
      <c r="B1331" s="2" t="s">
        <v>76</v>
      </c>
      <c r="C1331" s="5" t="s">
        <v>2697</v>
      </c>
      <c r="D1331" s="5"/>
      <c r="E1331" s="5"/>
    </row>
    <row r="1332" spans="1:5" ht="15.75" customHeight="1">
      <c r="A1332" s="2" t="s">
        <v>2698</v>
      </c>
      <c r="B1332" s="2" t="s">
        <v>76</v>
      </c>
      <c r="C1332" s="5" t="s">
        <v>2699</v>
      </c>
      <c r="D1332" s="5"/>
      <c r="E1332" s="5"/>
    </row>
    <row r="1333" spans="1:5" ht="15.75" customHeight="1">
      <c r="A1333" s="5" t="s">
        <v>2700</v>
      </c>
      <c r="B1333" s="2" t="s">
        <v>76</v>
      </c>
      <c r="C1333" s="5" t="s">
        <v>2701</v>
      </c>
      <c r="D1333" s="5"/>
      <c r="E1333" s="5"/>
    </row>
    <row r="1334" spans="1:5" ht="15.75" customHeight="1">
      <c r="A1334" s="2" t="s">
        <v>2702</v>
      </c>
      <c r="B1334" s="2" t="s">
        <v>76</v>
      </c>
      <c r="C1334" s="5" t="s">
        <v>2703</v>
      </c>
      <c r="D1334" s="5"/>
      <c r="E1334" s="5"/>
    </row>
    <row r="1335" spans="1:5" ht="15.75" customHeight="1">
      <c r="A1335" s="2" t="s">
        <v>2704</v>
      </c>
      <c r="B1335" s="2" t="s">
        <v>2705</v>
      </c>
      <c r="C1335" s="2" t="s">
        <v>2706</v>
      </c>
      <c r="D1335" s="2"/>
      <c r="E1335" s="2"/>
    </row>
    <row r="1336" spans="1:5" ht="15.75" customHeight="1">
      <c r="A1336" s="2" t="s">
        <v>2707</v>
      </c>
      <c r="B1336" s="2" t="s">
        <v>76</v>
      </c>
      <c r="C1336" s="5" t="s">
        <v>2708</v>
      </c>
      <c r="D1336" s="5"/>
      <c r="E1336" s="5"/>
    </row>
    <row r="1337" spans="1:5" ht="15.75" customHeight="1">
      <c r="A1337" s="2" t="s">
        <v>2709</v>
      </c>
      <c r="B1337" s="2" t="s">
        <v>76</v>
      </c>
      <c r="C1337" s="5" t="s">
        <v>2710</v>
      </c>
      <c r="D1337" s="5"/>
      <c r="E1337" s="5"/>
    </row>
    <row r="1338" spans="1:5" ht="15.75" customHeight="1">
      <c r="A1338" s="2" t="s">
        <v>2711</v>
      </c>
      <c r="B1338" s="2" t="s">
        <v>76</v>
      </c>
      <c r="C1338" s="5" t="s">
        <v>2712</v>
      </c>
      <c r="D1338" s="5"/>
      <c r="E1338" s="5"/>
    </row>
    <row r="1339" spans="1:5" ht="15.75" customHeight="1">
      <c r="A1339" s="2" t="s">
        <v>2713</v>
      </c>
      <c r="B1339" s="2" t="s">
        <v>76</v>
      </c>
      <c r="C1339" s="5" t="s">
        <v>2714</v>
      </c>
      <c r="D1339" s="5"/>
      <c r="E1339" s="5"/>
    </row>
    <row r="1340" spans="1:5" ht="15.75" customHeight="1">
      <c r="A1340" s="2" t="s">
        <v>2715</v>
      </c>
      <c r="B1340" s="2" t="s">
        <v>76</v>
      </c>
      <c r="C1340" s="5" t="s">
        <v>2716</v>
      </c>
      <c r="D1340" s="5"/>
      <c r="E1340" s="5"/>
    </row>
    <row r="1341" spans="1:5" ht="15.75" customHeight="1">
      <c r="A1341" s="2" t="s">
        <v>2717</v>
      </c>
      <c r="B1341" s="2" t="s">
        <v>76</v>
      </c>
      <c r="C1341" s="5" t="s">
        <v>2718</v>
      </c>
      <c r="D1341" s="5"/>
      <c r="E1341" s="5"/>
    </row>
    <row r="1342" spans="1:5" ht="15.75" customHeight="1">
      <c r="A1342" s="2" t="s">
        <v>2719</v>
      </c>
      <c r="B1342" s="2" t="s">
        <v>76</v>
      </c>
      <c r="C1342" s="5" t="s">
        <v>2720</v>
      </c>
      <c r="D1342" s="5"/>
      <c r="E1342" s="5"/>
    </row>
    <row r="1343" spans="1:5" ht="15.75" customHeight="1">
      <c r="A1343" s="2" t="s">
        <v>2719</v>
      </c>
      <c r="B1343" s="2" t="s">
        <v>76</v>
      </c>
      <c r="C1343" s="5" t="s">
        <v>2720</v>
      </c>
      <c r="D1343" s="5"/>
      <c r="E1343" s="5"/>
    </row>
    <row r="1344" spans="1:5" ht="15.75" customHeight="1">
      <c r="A1344" s="2" t="s">
        <v>2719</v>
      </c>
      <c r="B1344" s="2" t="s">
        <v>76</v>
      </c>
      <c r="C1344" s="5" t="s">
        <v>2720</v>
      </c>
      <c r="D1344" s="5"/>
      <c r="E1344" s="5"/>
    </row>
    <row r="1345" spans="1:5" ht="15.75" customHeight="1">
      <c r="A1345" s="2" t="s">
        <v>2721</v>
      </c>
      <c r="B1345" s="2" t="s">
        <v>76</v>
      </c>
      <c r="C1345" s="5" t="s">
        <v>2722</v>
      </c>
      <c r="D1345" s="5"/>
      <c r="E1345" s="5"/>
    </row>
    <row r="1346" spans="1:5" ht="15.75" customHeight="1">
      <c r="A1346" s="2" t="s">
        <v>2723</v>
      </c>
      <c r="B1346" s="2" t="s">
        <v>76</v>
      </c>
      <c r="C1346" s="5" t="s">
        <v>2724</v>
      </c>
      <c r="D1346" s="5"/>
      <c r="E1346" s="5"/>
    </row>
    <row r="1347" spans="1:5" ht="15.75" customHeight="1">
      <c r="A1347" s="2" t="s">
        <v>2723</v>
      </c>
      <c r="B1347" s="2" t="s">
        <v>76</v>
      </c>
      <c r="C1347" s="5" t="s">
        <v>2724</v>
      </c>
      <c r="D1347" s="5"/>
      <c r="E1347" s="5"/>
    </row>
    <row r="1348" spans="1:5" ht="15.75" customHeight="1">
      <c r="A1348" s="2" t="s">
        <v>2725</v>
      </c>
      <c r="B1348" s="2" t="s">
        <v>76</v>
      </c>
      <c r="C1348" s="5" t="s">
        <v>2726</v>
      </c>
      <c r="D1348" s="5"/>
      <c r="E1348" s="5"/>
    </row>
    <row r="1349" spans="1:5" ht="15.75" customHeight="1">
      <c r="A1349" s="2" t="s">
        <v>2725</v>
      </c>
      <c r="B1349" s="2" t="s">
        <v>76</v>
      </c>
      <c r="C1349" s="5" t="s">
        <v>2726</v>
      </c>
      <c r="D1349" s="5"/>
      <c r="E1349" s="5"/>
    </row>
    <row r="1350" spans="1:5" ht="15.75" customHeight="1">
      <c r="A1350" s="2" t="s">
        <v>2725</v>
      </c>
      <c r="B1350" s="2" t="s">
        <v>76</v>
      </c>
      <c r="C1350" s="5" t="s">
        <v>2726</v>
      </c>
      <c r="D1350" s="5"/>
      <c r="E1350" s="5"/>
    </row>
    <row r="1351" spans="1:5" ht="15.75" customHeight="1">
      <c r="A1351" s="2" t="s">
        <v>2727</v>
      </c>
      <c r="B1351" s="2" t="s">
        <v>76</v>
      </c>
      <c r="C1351" s="5" t="s">
        <v>2728</v>
      </c>
      <c r="D1351" s="5"/>
      <c r="E1351" s="5"/>
    </row>
    <row r="1352" spans="1:5" ht="15.75" customHeight="1">
      <c r="A1352" s="2" t="s">
        <v>2729</v>
      </c>
      <c r="B1352" s="2" t="s">
        <v>76</v>
      </c>
      <c r="C1352" s="5" t="s">
        <v>2730</v>
      </c>
      <c r="D1352" s="5"/>
      <c r="E1352" s="5"/>
    </row>
    <row r="1353" spans="1:5" ht="15.75" customHeight="1">
      <c r="A1353" s="2" t="s">
        <v>2731</v>
      </c>
      <c r="B1353" s="2" t="s">
        <v>76</v>
      </c>
      <c r="C1353" s="5" t="s">
        <v>2732</v>
      </c>
      <c r="D1353" s="5"/>
      <c r="E1353" s="5"/>
    </row>
    <row r="1354" spans="1:5" ht="15.75" customHeight="1">
      <c r="A1354" s="2" t="s">
        <v>2733</v>
      </c>
      <c r="B1354" s="2" t="s">
        <v>76</v>
      </c>
      <c r="C1354" s="5" t="s">
        <v>2734</v>
      </c>
      <c r="D1354" s="5"/>
      <c r="E1354" s="5"/>
    </row>
    <row r="1355" spans="1:5" ht="15.75" customHeight="1">
      <c r="A1355" s="2" t="s">
        <v>2735</v>
      </c>
      <c r="B1355" s="2" t="s">
        <v>76</v>
      </c>
      <c r="C1355" s="5" t="s">
        <v>2736</v>
      </c>
      <c r="D1355" s="5"/>
      <c r="E1355" s="5"/>
    </row>
    <row r="1356" spans="1:5" ht="15.75" customHeight="1">
      <c r="A1356" s="2" t="s">
        <v>2737</v>
      </c>
      <c r="B1356" s="2" t="s">
        <v>76</v>
      </c>
      <c r="C1356" s="5" t="s">
        <v>2738</v>
      </c>
      <c r="D1356" s="5"/>
      <c r="E1356" s="5"/>
    </row>
    <row r="1357" spans="1:5" ht="15.75" customHeight="1">
      <c r="A1357" s="2" t="s">
        <v>2737</v>
      </c>
      <c r="B1357" s="2" t="s">
        <v>76</v>
      </c>
      <c r="C1357" s="5" t="s">
        <v>2738</v>
      </c>
      <c r="D1357" s="5"/>
      <c r="E1357" s="5"/>
    </row>
    <row r="1358" spans="1:5" ht="15.75" customHeight="1">
      <c r="A1358" s="2" t="s">
        <v>2739</v>
      </c>
      <c r="B1358" s="2" t="s">
        <v>76</v>
      </c>
      <c r="C1358" s="5" t="s">
        <v>2740</v>
      </c>
      <c r="D1358" s="5"/>
      <c r="E1358" s="5"/>
    </row>
    <row r="1359" spans="1:5" ht="15.75" customHeight="1">
      <c r="A1359" s="2" t="s">
        <v>2741</v>
      </c>
      <c r="B1359" s="2" t="s">
        <v>76</v>
      </c>
      <c r="C1359" s="5" t="s">
        <v>2742</v>
      </c>
      <c r="D1359" s="5"/>
      <c r="E1359" s="5"/>
    </row>
    <row r="1360" spans="1:5" ht="15.75" customHeight="1">
      <c r="A1360" s="2" t="s">
        <v>2743</v>
      </c>
      <c r="B1360" s="2" t="s">
        <v>76</v>
      </c>
      <c r="C1360" s="5" t="s">
        <v>2744</v>
      </c>
      <c r="D1360" s="5"/>
      <c r="E1360" s="5"/>
    </row>
    <row r="1361" spans="1:5" ht="15.75" customHeight="1">
      <c r="A1361" s="2" t="s">
        <v>2745</v>
      </c>
      <c r="B1361" s="2" t="s">
        <v>76</v>
      </c>
      <c r="C1361" s="5" t="s">
        <v>2746</v>
      </c>
      <c r="D1361" s="5"/>
      <c r="E1361" s="5"/>
    </row>
    <row r="1362" spans="1:5" ht="15.75" customHeight="1">
      <c r="A1362" s="2" t="s">
        <v>2747</v>
      </c>
      <c r="B1362" s="2" t="s">
        <v>76</v>
      </c>
      <c r="C1362" s="5" t="s">
        <v>2748</v>
      </c>
      <c r="D1362" s="5"/>
      <c r="E1362" s="5"/>
    </row>
    <row r="1363" spans="1:5" ht="15.75" customHeight="1">
      <c r="A1363" s="5" t="s">
        <v>2749</v>
      </c>
      <c r="B1363" s="2" t="s">
        <v>76</v>
      </c>
      <c r="C1363" s="5" t="s">
        <v>2750</v>
      </c>
      <c r="D1363" s="5"/>
      <c r="E1363" s="5"/>
    </row>
    <row r="1364" spans="1:5" ht="15.75" customHeight="1">
      <c r="A1364" s="5" t="s">
        <v>2751</v>
      </c>
      <c r="B1364" s="5"/>
      <c r="C1364" s="5" t="s">
        <v>2752</v>
      </c>
      <c r="D1364" s="5"/>
      <c r="E1364" s="5"/>
    </row>
    <row r="1365" spans="1:5" ht="15.75" customHeight="1">
      <c r="A1365" s="2" t="s">
        <v>2753</v>
      </c>
      <c r="B1365" s="2" t="s">
        <v>76</v>
      </c>
      <c r="C1365" s="5" t="s">
        <v>2754</v>
      </c>
      <c r="D1365" s="5"/>
      <c r="E1365" s="5"/>
    </row>
    <row r="1366" spans="1:5" ht="15.75" customHeight="1">
      <c r="A1366" s="2" t="s">
        <v>2755</v>
      </c>
      <c r="B1366" s="2" t="s">
        <v>76</v>
      </c>
      <c r="C1366" s="5" t="s">
        <v>2756</v>
      </c>
      <c r="D1366" s="5"/>
      <c r="E1366" s="5"/>
    </row>
    <row r="1367" spans="1:5" ht="15.75" customHeight="1">
      <c r="A1367" s="2" t="s">
        <v>2757</v>
      </c>
      <c r="B1367" s="2" t="s">
        <v>76</v>
      </c>
      <c r="C1367" s="5" t="s">
        <v>2758</v>
      </c>
      <c r="D1367" s="5"/>
      <c r="E1367" s="5"/>
    </row>
    <row r="1368" spans="1:5" ht="15.75" customHeight="1">
      <c r="A1368" s="5" t="s">
        <v>2759</v>
      </c>
      <c r="B1368" s="2" t="s">
        <v>76</v>
      </c>
      <c r="C1368" s="5" t="s">
        <v>2760</v>
      </c>
      <c r="D1368" s="5"/>
      <c r="E1368" s="5"/>
    </row>
    <row r="1369" spans="1:5" ht="15.75" customHeight="1">
      <c r="A1369" s="5" t="s">
        <v>2761</v>
      </c>
      <c r="B1369" s="2" t="s">
        <v>76</v>
      </c>
      <c r="C1369" s="5" t="s">
        <v>2762</v>
      </c>
      <c r="D1369" s="5"/>
      <c r="E1369" s="5"/>
    </row>
    <row r="1370" spans="1:5" ht="15.75" customHeight="1">
      <c r="A1370" s="2" t="s">
        <v>2763</v>
      </c>
      <c r="B1370" s="2" t="s">
        <v>76</v>
      </c>
      <c r="C1370" s="5" t="s">
        <v>2764</v>
      </c>
      <c r="D1370" s="5"/>
      <c r="E1370" s="5"/>
    </row>
    <row r="1371" spans="1:5" ht="15.75" customHeight="1">
      <c r="A1371" s="2" t="s">
        <v>2765</v>
      </c>
      <c r="B1371" s="2" t="s">
        <v>76</v>
      </c>
      <c r="C1371" s="5" t="s">
        <v>2766</v>
      </c>
      <c r="D1371" s="5"/>
      <c r="E1371" s="5"/>
    </row>
    <row r="1372" spans="1:5" ht="15.75" customHeight="1">
      <c r="A1372" s="2" t="s">
        <v>2767</v>
      </c>
      <c r="B1372" s="2" t="s">
        <v>76</v>
      </c>
      <c r="C1372" s="5" t="s">
        <v>2768</v>
      </c>
      <c r="D1372" s="5"/>
      <c r="E1372" s="5"/>
    </row>
    <row r="1373" spans="1:5" ht="15.75" customHeight="1">
      <c r="A1373" s="2" t="s">
        <v>2769</v>
      </c>
      <c r="B1373" s="2" t="s">
        <v>76</v>
      </c>
      <c r="C1373" s="5" t="s">
        <v>2770</v>
      </c>
      <c r="D1373" s="5"/>
      <c r="E1373" s="5"/>
    </row>
    <row r="1374" spans="1:5" ht="15.75" customHeight="1">
      <c r="A1374" s="2" t="s">
        <v>2769</v>
      </c>
      <c r="B1374" s="2" t="s">
        <v>76</v>
      </c>
      <c r="C1374" s="5"/>
      <c r="D1374" s="5"/>
      <c r="E1374" s="5"/>
    </row>
    <row r="1375" spans="1:5" ht="15.75" customHeight="1">
      <c r="A1375" s="2" t="s">
        <v>2769</v>
      </c>
      <c r="B1375" s="2" t="s">
        <v>76</v>
      </c>
      <c r="C1375" s="5"/>
      <c r="D1375" s="5"/>
      <c r="E1375" s="5"/>
    </row>
    <row r="1376" spans="1:5" ht="15.75" customHeight="1">
      <c r="A1376" s="2" t="s">
        <v>2771</v>
      </c>
      <c r="B1376" s="2" t="s">
        <v>76</v>
      </c>
      <c r="C1376" s="5" t="s">
        <v>2772</v>
      </c>
      <c r="D1376" s="5"/>
      <c r="E1376" s="5"/>
    </row>
    <row r="1377" spans="1:5" ht="15.75" customHeight="1">
      <c r="A1377" s="2" t="s">
        <v>2771</v>
      </c>
      <c r="B1377" s="2" t="s">
        <v>76</v>
      </c>
      <c r="C1377" s="5"/>
      <c r="D1377" s="5"/>
      <c r="E1377" s="5"/>
    </row>
    <row r="1378" spans="1:5" ht="15.75" customHeight="1">
      <c r="A1378" s="2" t="s">
        <v>2773</v>
      </c>
      <c r="B1378" s="2" t="s">
        <v>76</v>
      </c>
      <c r="C1378" s="5" t="s">
        <v>2774</v>
      </c>
      <c r="D1378" s="5"/>
      <c r="E1378" s="5"/>
    </row>
    <row r="1379" spans="1:5" ht="15.75" customHeight="1">
      <c r="A1379" s="5" t="s">
        <v>2775</v>
      </c>
      <c r="B1379" s="5" t="s">
        <v>76</v>
      </c>
      <c r="C1379" s="5" t="s">
        <v>2776</v>
      </c>
      <c r="D1379" s="5"/>
      <c r="E1379" s="5"/>
    </row>
    <row r="1380" spans="1:5" ht="15.75" customHeight="1">
      <c r="A1380" s="2" t="s">
        <v>2777</v>
      </c>
      <c r="B1380" s="2" t="s">
        <v>76</v>
      </c>
      <c r="C1380" s="2" t="s">
        <v>2778</v>
      </c>
      <c r="D1380" s="5"/>
      <c r="E1380" s="5"/>
    </row>
    <row r="1381" spans="1:5" ht="15.75" customHeight="1">
      <c r="A1381" s="2" t="s">
        <v>2777</v>
      </c>
      <c r="B1381" s="2" t="s">
        <v>76</v>
      </c>
      <c r="C1381" s="5" t="s">
        <v>2779</v>
      </c>
      <c r="D1381" s="5"/>
      <c r="E1381" s="5"/>
    </row>
    <row r="1382" spans="1:5" ht="15.75" customHeight="1">
      <c r="A1382" s="2" t="s">
        <v>2780</v>
      </c>
      <c r="B1382" s="2" t="s">
        <v>76</v>
      </c>
      <c r="C1382" s="5" t="s">
        <v>2779</v>
      </c>
      <c r="D1382" s="5"/>
      <c r="E1382" s="5"/>
    </row>
    <row r="1383" spans="1:5" ht="15.75" customHeight="1">
      <c r="A1383" s="2" t="s">
        <v>2781</v>
      </c>
      <c r="B1383" s="2" t="s">
        <v>76</v>
      </c>
      <c r="C1383" s="2" t="s">
        <v>2782</v>
      </c>
      <c r="D1383" s="2" t="s">
        <v>59</v>
      </c>
      <c r="E1383" s="2" t="s">
        <v>52</v>
      </c>
    </row>
    <row r="1384" spans="1:5" ht="15.75" customHeight="1">
      <c r="A1384" s="2" t="s">
        <v>2783</v>
      </c>
      <c r="B1384" s="2" t="s">
        <v>76</v>
      </c>
      <c r="C1384" s="9" t="s">
        <v>2784</v>
      </c>
      <c r="D1384" s="2" t="s">
        <v>78</v>
      </c>
      <c r="E1384" s="2"/>
    </row>
    <row r="1385" spans="1:5" ht="15.75" customHeight="1">
      <c r="A1385" s="2" t="s">
        <v>2785</v>
      </c>
      <c r="B1385" s="2" t="s">
        <v>57</v>
      </c>
      <c r="C1385" s="2" t="s">
        <v>2786</v>
      </c>
      <c r="D1385" s="2" t="s">
        <v>78</v>
      </c>
      <c r="E1385" s="2"/>
    </row>
    <row r="1386" spans="1:5" ht="15.75" customHeight="1">
      <c r="A1386" s="2" t="s">
        <v>2787</v>
      </c>
      <c r="B1386" s="2" t="s">
        <v>76</v>
      </c>
      <c r="C1386" s="2" t="s">
        <v>2788</v>
      </c>
      <c r="D1386" s="2" t="s">
        <v>78</v>
      </c>
      <c r="E1386" s="2"/>
    </row>
    <row r="1387" spans="1:5" ht="15.75" customHeight="1">
      <c r="A1387" s="2" t="s">
        <v>2789</v>
      </c>
      <c r="B1387" s="2" t="s">
        <v>61</v>
      </c>
      <c r="C1387" s="2" t="s">
        <v>2790</v>
      </c>
      <c r="D1387" s="2" t="s">
        <v>78</v>
      </c>
      <c r="E1387" s="2"/>
    </row>
    <row r="1388" spans="1:5" ht="15.75" customHeight="1">
      <c r="A1388" s="2" t="s">
        <v>2791</v>
      </c>
      <c r="B1388" s="2" t="s">
        <v>76</v>
      </c>
      <c r="C1388" s="9" t="s">
        <v>2792</v>
      </c>
      <c r="D1388" s="2" t="s">
        <v>59</v>
      </c>
      <c r="E1388" s="2" t="s">
        <v>52</v>
      </c>
    </row>
    <row r="1389" spans="1:5" ht="15.75" customHeight="1">
      <c r="A1389" s="2" t="s">
        <v>2793</v>
      </c>
      <c r="B1389" s="2" t="s">
        <v>61</v>
      </c>
      <c r="C1389" s="2" t="s">
        <v>2794</v>
      </c>
      <c r="D1389" s="2" t="s">
        <v>78</v>
      </c>
      <c r="E1389" s="2"/>
    </row>
    <row r="1390" spans="1:5" ht="15.75" customHeight="1">
      <c r="A1390" s="2" t="s">
        <v>2795</v>
      </c>
      <c r="B1390" s="2" t="s">
        <v>61</v>
      </c>
      <c r="C1390" s="2" t="s">
        <v>2796</v>
      </c>
      <c r="D1390" s="2" t="s">
        <v>59</v>
      </c>
      <c r="E1390" s="2" t="s">
        <v>52</v>
      </c>
    </row>
    <row r="1391" spans="1:5" ht="15.75" customHeight="1">
      <c r="A1391" s="2" t="s">
        <v>2797</v>
      </c>
      <c r="B1391" s="2" t="s">
        <v>148</v>
      </c>
      <c r="C1391" s="2" t="s">
        <v>2798</v>
      </c>
      <c r="D1391" s="2" t="s">
        <v>59</v>
      </c>
      <c r="E1391" s="2" t="s">
        <v>52</v>
      </c>
    </row>
    <row r="1392" spans="1:5" ht="15.75" customHeight="1">
      <c r="A1392" s="2" t="s">
        <v>2799</v>
      </c>
      <c r="B1392" s="2" t="s">
        <v>84</v>
      </c>
      <c r="C1392" s="2" t="s">
        <v>2800</v>
      </c>
      <c r="D1392" s="2" t="s">
        <v>59</v>
      </c>
      <c r="E1392" s="2" t="s">
        <v>52</v>
      </c>
    </row>
    <row r="1393" spans="1:5" ht="15.75" customHeight="1">
      <c r="A1393" s="2" t="s">
        <v>2801</v>
      </c>
      <c r="B1393" s="2" t="s">
        <v>61</v>
      </c>
      <c r="C1393" s="2" t="s">
        <v>2802</v>
      </c>
      <c r="D1393" s="2" t="s">
        <v>59</v>
      </c>
      <c r="E1393" s="2" t="s">
        <v>52</v>
      </c>
    </row>
    <row r="1394" spans="1:5" ht="15.75" customHeight="1">
      <c r="A1394" s="2" t="s">
        <v>2803</v>
      </c>
      <c r="B1394" s="2" t="s">
        <v>61</v>
      </c>
      <c r="C1394" s="2" t="s">
        <v>2804</v>
      </c>
      <c r="D1394" s="2" t="s">
        <v>59</v>
      </c>
      <c r="E1394" s="2" t="s">
        <v>52</v>
      </c>
    </row>
    <row r="1395" spans="1:5" ht="15.75" customHeight="1">
      <c r="A1395" s="2" t="s">
        <v>2805</v>
      </c>
      <c r="B1395" s="2" t="s">
        <v>76</v>
      </c>
      <c r="C1395" s="2" t="s">
        <v>2806</v>
      </c>
      <c r="D1395" s="2" t="s">
        <v>59</v>
      </c>
      <c r="E1395" s="2" t="s">
        <v>52</v>
      </c>
    </row>
    <row r="1396" spans="1:5" ht="15.75" customHeight="1">
      <c r="A1396" s="2" t="s">
        <v>2807</v>
      </c>
      <c r="B1396" s="2" t="s">
        <v>57</v>
      </c>
      <c r="C1396" s="2" t="s">
        <v>2808</v>
      </c>
      <c r="D1396" s="2" t="s">
        <v>78</v>
      </c>
      <c r="E1396" s="2"/>
    </row>
    <row r="1397" spans="1:5" ht="15.75" customHeight="1">
      <c r="A1397" s="2" t="s">
        <v>2809</v>
      </c>
      <c r="B1397" s="2" t="s">
        <v>76</v>
      </c>
      <c r="C1397" s="2" t="s">
        <v>2810</v>
      </c>
      <c r="D1397" s="2" t="s">
        <v>78</v>
      </c>
      <c r="E1397" s="2"/>
    </row>
    <row r="1398" spans="1:5" ht="15.75" customHeight="1">
      <c r="A1398" s="2" t="s">
        <v>2811</v>
      </c>
      <c r="B1398" s="2" t="s">
        <v>76</v>
      </c>
      <c r="C1398" s="2" t="s">
        <v>2812</v>
      </c>
      <c r="D1398" s="2" t="s">
        <v>78</v>
      </c>
      <c r="E1398" s="2"/>
    </row>
    <row r="1399" spans="1:5" ht="15.75" customHeight="1">
      <c r="A1399" s="2" t="s">
        <v>2813</v>
      </c>
      <c r="B1399" s="2" t="s">
        <v>61</v>
      </c>
      <c r="C1399" s="2" t="s">
        <v>2814</v>
      </c>
      <c r="D1399" s="2" t="s">
        <v>78</v>
      </c>
      <c r="E1399" s="2"/>
    </row>
    <row r="1400" spans="1:5" ht="15.75" customHeight="1">
      <c r="A1400" s="2" t="s">
        <v>2815</v>
      </c>
      <c r="B1400" s="2" t="s">
        <v>61</v>
      </c>
      <c r="C1400" s="2" t="s">
        <v>2816</v>
      </c>
      <c r="D1400" s="2" t="s">
        <v>59</v>
      </c>
      <c r="E1400" s="2" t="s">
        <v>52</v>
      </c>
    </row>
    <row r="1401" spans="1:5" ht="15.75" customHeight="1">
      <c r="A1401" s="2" t="s">
        <v>2817</v>
      </c>
      <c r="B1401" s="2" t="s">
        <v>61</v>
      </c>
      <c r="C1401" s="2" t="s">
        <v>2818</v>
      </c>
      <c r="D1401" s="2" t="s">
        <v>59</v>
      </c>
      <c r="E1401" s="2" t="s">
        <v>52</v>
      </c>
    </row>
    <row r="1402" spans="1:5" ht="15.75" customHeight="1">
      <c r="A1402" s="2" t="s">
        <v>2819</v>
      </c>
      <c r="B1402" s="2" t="s">
        <v>84</v>
      </c>
      <c r="C1402" s="2" t="s">
        <v>2820</v>
      </c>
      <c r="D1402" s="2" t="s">
        <v>59</v>
      </c>
      <c r="E1402" s="2" t="s">
        <v>52</v>
      </c>
    </row>
    <row r="1403" spans="1:5" ht="15.75" customHeight="1">
      <c r="A1403" s="2" t="s">
        <v>2821</v>
      </c>
      <c r="B1403" s="2" t="s">
        <v>61</v>
      </c>
      <c r="C1403" s="2" t="s">
        <v>2822</v>
      </c>
      <c r="D1403" s="2" t="s">
        <v>59</v>
      </c>
      <c r="E1403" s="2" t="s">
        <v>52</v>
      </c>
    </row>
    <row r="1404" spans="1:5" ht="15.75" customHeight="1">
      <c r="A1404" s="2" t="s">
        <v>2823</v>
      </c>
      <c r="B1404" s="2" t="s">
        <v>61</v>
      </c>
      <c r="C1404" s="2" t="s">
        <v>2824</v>
      </c>
      <c r="D1404" s="2" t="s">
        <v>59</v>
      </c>
      <c r="E1404" s="2" t="s">
        <v>52</v>
      </c>
    </row>
    <row r="1405" spans="1:5" ht="15.75" customHeight="1">
      <c r="A1405" s="2" t="s">
        <v>2825</v>
      </c>
      <c r="B1405" s="2" t="s">
        <v>76</v>
      </c>
      <c r="C1405" s="2" t="s">
        <v>2826</v>
      </c>
      <c r="D1405" s="2" t="s">
        <v>59</v>
      </c>
      <c r="E1405" s="2" t="s">
        <v>52</v>
      </c>
    </row>
    <row r="1406" spans="1:5" ht="15.75" customHeight="1">
      <c r="A1406" s="2" t="s">
        <v>2827</v>
      </c>
      <c r="B1406" s="2" t="s">
        <v>76</v>
      </c>
      <c r="C1406" s="2" t="s">
        <v>2828</v>
      </c>
      <c r="D1406" s="2" t="s">
        <v>78</v>
      </c>
      <c r="E1406" s="2"/>
    </row>
    <row r="1407" spans="1:5" ht="15.75" customHeight="1">
      <c r="A1407" s="2" t="s">
        <v>2829</v>
      </c>
      <c r="B1407" s="2" t="s">
        <v>76</v>
      </c>
      <c r="C1407" s="2" t="s">
        <v>2830</v>
      </c>
      <c r="D1407" s="2" t="s">
        <v>78</v>
      </c>
      <c r="E1407" s="2"/>
    </row>
    <row r="1408" spans="1:5" ht="15.75" customHeight="1">
      <c r="A1408" s="2" t="s">
        <v>2831</v>
      </c>
      <c r="B1408" s="2" t="s">
        <v>76</v>
      </c>
      <c r="C1408" s="2" t="s">
        <v>2832</v>
      </c>
      <c r="D1408" s="2" t="s">
        <v>78</v>
      </c>
      <c r="E1408" s="2"/>
    </row>
    <row r="1409" spans="1:5" ht="15.75" customHeight="1">
      <c r="A1409" s="2" t="s">
        <v>2833</v>
      </c>
      <c r="B1409" s="2" t="s">
        <v>76</v>
      </c>
      <c r="C1409" s="2" t="s">
        <v>2834</v>
      </c>
      <c r="D1409" s="2" t="s">
        <v>78</v>
      </c>
      <c r="E1409" s="2"/>
    </row>
    <row r="1410" spans="1:5" ht="15.75" customHeight="1">
      <c r="A1410" s="2" t="s">
        <v>2835</v>
      </c>
      <c r="B1410" s="2" t="s">
        <v>76</v>
      </c>
      <c r="C1410" s="2" t="s">
        <v>2836</v>
      </c>
      <c r="D1410" s="2" t="s">
        <v>78</v>
      </c>
      <c r="E1410" s="2"/>
    </row>
    <row r="1411" spans="1:5" ht="15.75" customHeight="1">
      <c r="A1411" s="2" t="s">
        <v>2837</v>
      </c>
      <c r="B1411" s="2" t="s">
        <v>76</v>
      </c>
      <c r="C1411" s="2" t="s">
        <v>2838</v>
      </c>
      <c r="D1411" s="2" t="s">
        <v>78</v>
      </c>
      <c r="E1411" s="2"/>
    </row>
    <row r="1412" spans="1:5" ht="15.75" customHeight="1">
      <c r="A1412" s="2" t="s">
        <v>2839</v>
      </c>
      <c r="B1412" s="2" t="s">
        <v>76</v>
      </c>
      <c r="C1412" s="2" t="s">
        <v>2840</v>
      </c>
      <c r="D1412" s="2" t="s">
        <v>78</v>
      </c>
      <c r="E1412" s="2"/>
    </row>
    <row r="1413" spans="1:5" ht="15.75" customHeight="1">
      <c r="A1413" s="2" t="s">
        <v>2841</v>
      </c>
      <c r="B1413" s="2" t="s">
        <v>76</v>
      </c>
      <c r="C1413" s="2" t="s">
        <v>2842</v>
      </c>
      <c r="D1413" s="2" t="s">
        <v>78</v>
      </c>
      <c r="E1413" s="2"/>
    </row>
    <row r="1414" spans="1:5" ht="15.75" customHeight="1">
      <c r="A1414" s="2" t="s">
        <v>2843</v>
      </c>
      <c r="B1414" s="2" t="s">
        <v>76</v>
      </c>
      <c r="C1414" s="2" t="s">
        <v>2844</v>
      </c>
      <c r="D1414" s="2" t="s">
        <v>78</v>
      </c>
      <c r="E1414" s="2"/>
    </row>
    <row r="1415" spans="1:5" ht="15.75" customHeight="1">
      <c r="A1415" s="2" t="s">
        <v>2845</v>
      </c>
      <c r="B1415" s="2" t="s">
        <v>76</v>
      </c>
      <c r="C1415" s="2" t="s">
        <v>2846</v>
      </c>
      <c r="D1415" s="2" t="s">
        <v>78</v>
      </c>
      <c r="E1415" s="2"/>
    </row>
    <row r="1416" spans="1:5" ht="15.75" customHeight="1">
      <c r="A1416" s="2" t="s">
        <v>2847</v>
      </c>
      <c r="B1416" s="2" t="s">
        <v>76</v>
      </c>
      <c r="C1416" s="2" t="s">
        <v>2848</v>
      </c>
      <c r="D1416" s="2" t="s">
        <v>78</v>
      </c>
      <c r="E1416" s="2"/>
    </row>
    <row r="1417" spans="1:5" ht="15.75" customHeight="1">
      <c r="A1417" s="2" t="s">
        <v>2849</v>
      </c>
      <c r="B1417" s="2" t="s">
        <v>67</v>
      </c>
      <c r="C1417" s="2" t="s">
        <v>2850</v>
      </c>
      <c r="D1417" s="2" t="s">
        <v>78</v>
      </c>
      <c r="E1417" s="2"/>
    </row>
    <row r="1418" spans="1:5" ht="15.75" customHeight="1">
      <c r="A1418" s="2" t="s">
        <v>2851</v>
      </c>
      <c r="B1418" s="2" t="s">
        <v>67</v>
      </c>
      <c r="C1418" s="2" t="s">
        <v>2852</v>
      </c>
      <c r="D1418" s="2" t="s">
        <v>78</v>
      </c>
      <c r="E1418" s="2"/>
    </row>
    <row r="1419" spans="1:5" ht="15.75" customHeight="1">
      <c r="A1419" s="2" t="s">
        <v>2853</v>
      </c>
      <c r="B1419" s="2" t="s">
        <v>76</v>
      </c>
      <c r="C1419" s="2" t="s">
        <v>2854</v>
      </c>
      <c r="D1419" s="2" t="s">
        <v>78</v>
      </c>
      <c r="E1419" s="2"/>
    </row>
    <row r="1420" spans="1:5" ht="15.75" customHeight="1">
      <c r="A1420" s="2" t="s">
        <v>2855</v>
      </c>
      <c r="B1420" s="2" t="s">
        <v>76</v>
      </c>
      <c r="C1420" s="2" t="s">
        <v>2856</v>
      </c>
      <c r="D1420" s="2" t="s">
        <v>78</v>
      </c>
      <c r="E1420" s="2"/>
    </row>
    <row r="1421" spans="1:5" ht="15.75" customHeight="1">
      <c r="A1421" s="2" t="s">
        <v>2857</v>
      </c>
      <c r="B1421" s="2" t="s">
        <v>76</v>
      </c>
      <c r="C1421" s="2" t="s">
        <v>2858</v>
      </c>
      <c r="D1421" s="2" t="s">
        <v>78</v>
      </c>
      <c r="E1421" s="2"/>
    </row>
    <row r="1422" spans="1:5" ht="15.75" customHeight="1">
      <c r="A1422" s="2" t="s">
        <v>2859</v>
      </c>
      <c r="B1422" s="2" t="s">
        <v>76</v>
      </c>
      <c r="C1422" s="2" t="s">
        <v>2860</v>
      </c>
      <c r="D1422" s="2" t="s">
        <v>78</v>
      </c>
      <c r="E1422" s="2"/>
    </row>
    <row r="1423" spans="1:5" ht="15.75" customHeight="1">
      <c r="A1423" s="2" t="s">
        <v>2861</v>
      </c>
      <c r="B1423" s="2" t="s">
        <v>76</v>
      </c>
      <c r="C1423" s="9" t="s">
        <v>2862</v>
      </c>
      <c r="D1423" s="2" t="s">
        <v>78</v>
      </c>
      <c r="E1423" s="2"/>
    </row>
    <row r="1424" spans="1:5" ht="15.75" customHeight="1">
      <c r="A1424" s="2" t="s">
        <v>2863</v>
      </c>
      <c r="B1424" s="2" t="s">
        <v>76</v>
      </c>
      <c r="C1424" s="2" t="s">
        <v>2864</v>
      </c>
      <c r="D1424" s="2" t="s">
        <v>78</v>
      </c>
      <c r="E1424" s="2"/>
    </row>
    <row r="1425" spans="1:5" ht="15.75" customHeight="1">
      <c r="A1425" s="2" t="s">
        <v>2865</v>
      </c>
      <c r="B1425" s="2" t="s">
        <v>76</v>
      </c>
      <c r="C1425" s="2" t="s">
        <v>2866</v>
      </c>
      <c r="D1425" s="2" t="s">
        <v>78</v>
      </c>
      <c r="E1425" s="2"/>
    </row>
    <row r="1426" spans="1:5" ht="15.75" customHeight="1">
      <c r="A1426" s="2" t="s">
        <v>2867</v>
      </c>
      <c r="B1426" s="2" t="s">
        <v>76</v>
      </c>
      <c r="C1426" s="2" t="s">
        <v>2868</v>
      </c>
      <c r="D1426" s="2" t="s">
        <v>78</v>
      </c>
      <c r="E1426" s="2"/>
    </row>
    <row r="1427" spans="1:5" ht="15.75" customHeight="1">
      <c r="A1427" s="2" t="s">
        <v>2869</v>
      </c>
      <c r="B1427" s="2" t="s">
        <v>67</v>
      </c>
      <c r="C1427" s="2" t="s">
        <v>2870</v>
      </c>
      <c r="D1427" s="2" t="s">
        <v>78</v>
      </c>
      <c r="E1427" s="2"/>
    </row>
    <row r="1428" spans="1:5" ht="15.75" customHeight="1">
      <c r="A1428" s="2" t="s">
        <v>2871</v>
      </c>
      <c r="B1428" s="2" t="s">
        <v>76</v>
      </c>
      <c r="C1428" s="2" t="s">
        <v>2872</v>
      </c>
      <c r="D1428" s="2" t="s">
        <v>78</v>
      </c>
      <c r="E1428" s="2"/>
    </row>
    <row r="1429" spans="1:5" ht="15.75" customHeight="1">
      <c r="A1429" s="2" t="s">
        <v>2873</v>
      </c>
      <c r="B1429" s="2" t="s">
        <v>76</v>
      </c>
      <c r="C1429" s="2" t="s">
        <v>2874</v>
      </c>
      <c r="D1429" s="2" t="s">
        <v>78</v>
      </c>
      <c r="E1429" s="2"/>
    </row>
    <row r="1430" spans="1:5" ht="15.75" customHeight="1">
      <c r="A1430" s="2" t="s">
        <v>2875</v>
      </c>
      <c r="B1430" s="2" t="s">
        <v>76</v>
      </c>
      <c r="C1430" s="2" t="s">
        <v>2876</v>
      </c>
      <c r="D1430" s="2" t="s">
        <v>78</v>
      </c>
      <c r="E1430" s="2"/>
    </row>
    <row r="1431" spans="1:5" ht="15.75" customHeight="1">
      <c r="A1431" s="2" t="s">
        <v>2877</v>
      </c>
      <c r="B1431" s="2" t="s">
        <v>76</v>
      </c>
      <c r="C1431" s="2" t="s">
        <v>2878</v>
      </c>
      <c r="D1431" s="2" t="s">
        <v>78</v>
      </c>
      <c r="E1431" s="2"/>
    </row>
    <row r="1432" spans="1:5" ht="15.75" customHeight="1">
      <c r="A1432" s="2" t="s">
        <v>2879</v>
      </c>
      <c r="B1432" s="2" t="s">
        <v>76</v>
      </c>
      <c r="C1432" s="2" t="s">
        <v>2880</v>
      </c>
      <c r="D1432" s="2" t="s">
        <v>78</v>
      </c>
      <c r="E1432" s="2"/>
    </row>
    <row r="1433" spans="1:5" ht="15.75" customHeight="1">
      <c r="A1433" s="2" t="s">
        <v>2881</v>
      </c>
      <c r="B1433" s="2" t="s">
        <v>57</v>
      </c>
      <c r="C1433" s="2" t="s">
        <v>2882</v>
      </c>
      <c r="D1433" s="2" t="s">
        <v>78</v>
      </c>
      <c r="E1433" s="2"/>
    </row>
    <row r="1434" spans="1:5" ht="15.75" customHeight="1">
      <c r="A1434" s="2" t="s">
        <v>2883</v>
      </c>
      <c r="B1434" s="2" t="s">
        <v>76</v>
      </c>
      <c r="C1434" s="2" t="s">
        <v>2884</v>
      </c>
      <c r="D1434" s="2" t="s">
        <v>78</v>
      </c>
      <c r="E1434" s="2"/>
    </row>
    <row r="1435" spans="1:5" ht="15.75" customHeight="1">
      <c r="A1435" s="2" t="s">
        <v>2885</v>
      </c>
      <c r="B1435" s="2" t="s">
        <v>76</v>
      </c>
      <c r="C1435" s="2" t="s">
        <v>2886</v>
      </c>
      <c r="D1435" s="2" t="s">
        <v>78</v>
      </c>
      <c r="E1435" s="2"/>
    </row>
    <row r="1436" spans="1:5" ht="15.75" customHeight="1">
      <c r="A1436" s="2" t="s">
        <v>2887</v>
      </c>
      <c r="B1436" s="2" t="s">
        <v>76</v>
      </c>
      <c r="C1436" s="2" t="s">
        <v>2888</v>
      </c>
      <c r="D1436" s="2" t="s">
        <v>78</v>
      </c>
      <c r="E1436" s="2"/>
    </row>
    <row r="1437" spans="1:5" ht="15.75" customHeight="1">
      <c r="A1437" s="2" t="s">
        <v>2889</v>
      </c>
      <c r="B1437" s="2" t="s">
        <v>76</v>
      </c>
      <c r="C1437" s="2" t="s">
        <v>2890</v>
      </c>
      <c r="D1437" s="2" t="s">
        <v>78</v>
      </c>
      <c r="E1437" s="2"/>
    </row>
    <row r="1438" spans="1:5" ht="15.75" customHeight="1">
      <c r="A1438" s="2" t="s">
        <v>2891</v>
      </c>
      <c r="B1438" s="2" t="s">
        <v>76</v>
      </c>
      <c r="C1438" s="2" t="s">
        <v>2892</v>
      </c>
      <c r="D1438" s="2" t="s">
        <v>78</v>
      </c>
      <c r="E1438" s="2"/>
    </row>
    <row r="1439" spans="1:5" ht="15.75" customHeight="1">
      <c r="A1439" s="2" t="s">
        <v>2893</v>
      </c>
      <c r="B1439" s="2" t="s">
        <v>76</v>
      </c>
      <c r="C1439" s="2" t="s">
        <v>2894</v>
      </c>
      <c r="D1439" s="2" t="s">
        <v>78</v>
      </c>
      <c r="E1439" s="2"/>
    </row>
    <row r="1440" spans="1:5" ht="15.75" customHeight="1">
      <c r="A1440" s="2" t="s">
        <v>2895</v>
      </c>
      <c r="B1440" s="2" t="s">
        <v>76</v>
      </c>
      <c r="C1440" s="2" t="s">
        <v>2896</v>
      </c>
      <c r="D1440" s="2" t="s">
        <v>78</v>
      </c>
      <c r="E1440" s="2"/>
    </row>
    <row r="1441" spans="1:5" ht="15.75" customHeight="1">
      <c r="A1441" s="2" t="s">
        <v>2897</v>
      </c>
      <c r="B1441" s="2" t="s">
        <v>76</v>
      </c>
      <c r="C1441" s="2" t="s">
        <v>2898</v>
      </c>
      <c r="D1441" s="2" t="s">
        <v>78</v>
      </c>
      <c r="E1441" s="2"/>
    </row>
    <row r="1442" spans="1:5" ht="15.75" customHeight="1">
      <c r="A1442" s="2" t="s">
        <v>2899</v>
      </c>
      <c r="B1442" s="2" t="s">
        <v>76</v>
      </c>
      <c r="C1442" s="2" t="s">
        <v>2900</v>
      </c>
      <c r="D1442" s="2" t="s">
        <v>78</v>
      </c>
      <c r="E1442" s="2"/>
    </row>
    <row r="1443" spans="1:5" ht="15.75" customHeight="1">
      <c r="A1443" s="2" t="s">
        <v>2901</v>
      </c>
      <c r="B1443" s="2" t="s">
        <v>76</v>
      </c>
      <c r="C1443" s="2" t="s">
        <v>2902</v>
      </c>
      <c r="D1443" s="2" t="s">
        <v>78</v>
      </c>
      <c r="E1443" s="2"/>
    </row>
    <row r="1444" spans="1:5" ht="15.75" customHeight="1">
      <c r="A1444" s="2" t="s">
        <v>2903</v>
      </c>
      <c r="B1444" s="2" t="s">
        <v>76</v>
      </c>
      <c r="C1444" s="2" t="s">
        <v>2904</v>
      </c>
      <c r="D1444" s="2" t="s">
        <v>78</v>
      </c>
      <c r="E1444" s="2"/>
    </row>
    <row r="1445" spans="1:5" ht="15.75" customHeight="1">
      <c r="A1445" s="2" t="s">
        <v>2905</v>
      </c>
      <c r="B1445" s="2" t="s">
        <v>76</v>
      </c>
      <c r="C1445" s="2" t="s">
        <v>2906</v>
      </c>
      <c r="D1445" s="2" t="s">
        <v>78</v>
      </c>
      <c r="E1445" s="2"/>
    </row>
    <row r="1446" spans="1:5" ht="15.75" customHeight="1">
      <c r="A1446" s="2" t="s">
        <v>2907</v>
      </c>
      <c r="B1446" s="2" t="s">
        <v>76</v>
      </c>
      <c r="C1446" s="2" t="s">
        <v>2908</v>
      </c>
      <c r="D1446" s="2" t="s">
        <v>78</v>
      </c>
      <c r="E1446" s="2"/>
    </row>
    <row r="1447" spans="1:5" ht="15.75" customHeight="1">
      <c r="A1447" s="2" t="s">
        <v>2909</v>
      </c>
      <c r="B1447" s="2" t="s">
        <v>76</v>
      </c>
      <c r="C1447" s="2" t="s">
        <v>2910</v>
      </c>
      <c r="D1447" s="2" t="s">
        <v>78</v>
      </c>
      <c r="E1447" s="2"/>
    </row>
    <row r="1448" spans="1:5" ht="15.75" customHeight="1">
      <c r="A1448" s="2" t="s">
        <v>2911</v>
      </c>
      <c r="B1448" s="2" t="s">
        <v>76</v>
      </c>
      <c r="C1448" s="2" t="s">
        <v>2912</v>
      </c>
      <c r="D1448" s="2" t="s">
        <v>78</v>
      </c>
      <c r="E1448" s="2"/>
    </row>
    <row r="1449" spans="1:5" ht="15.75" customHeight="1">
      <c r="A1449" s="2" t="s">
        <v>2913</v>
      </c>
      <c r="B1449" s="2" t="s">
        <v>76</v>
      </c>
      <c r="C1449" s="2" t="s">
        <v>2914</v>
      </c>
      <c r="D1449" s="2" t="s">
        <v>78</v>
      </c>
      <c r="E1449" s="2"/>
    </row>
    <row r="1450" spans="1:5" ht="15.75" customHeight="1">
      <c r="A1450" s="2" t="s">
        <v>2915</v>
      </c>
      <c r="B1450" s="2" t="s">
        <v>76</v>
      </c>
      <c r="C1450" s="2" t="s">
        <v>2916</v>
      </c>
      <c r="D1450" s="2" t="s">
        <v>78</v>
      </c>
      <c r="E1450" s="2"/>
    </row>
    <row r="1451" spans="1:5" ht="15.75" customHeight="1">
      <c r="A1451" s="2" t="s">
        <v>2917</v>
      </c>
      <c r="B1451" s="2" t="s">
        <v>76</v>
      </c>
      <c r="C1451" s="2" t="s">
        <v>2918</v>
      </c>
      <c r="D1451" s="2" t="s">
        <v>78</v>
      </c>
      <c r="E1451" s="2"/>
    </row>
    <row r="1452" spans="1:5" ht="15.75" customHeight="1">
      <c r="A1452" s="2" t="s">
        <v>2919</v>
      </c>
      <c r="B1452" s="2" t="s">
        <v>76</v>
      </c>
      <c r="C1452" s="2" t="s">
        <v>2920</v>
      </c>
      <c r="D1452" s="2" t="s">
        <v>78</v>
      </c>
      <c r="E1452" s="2"/>
    </row>
    <row r="1453" spans="1:5" ht="15.75" customHeight="1">
      <c r="A1453" s="2" t="s">
        <v>2921</v>
      </c>
      <c r="B1453" s="2" t="s">
        <v>76</v>
      </c>
      <c r="C1453" s="2" t="s">
        <v>2922</v>
      </c>
      <c r="D1453" s="2" t="s">
        <v>78</v>
      </c>
      <c r="E1453" s="2"/>
    </row>
    <row r="1454" spans="1:5" ht="15.75" customHeight="1">
      <c r="A1454" s="2" t="s">
        <v>2923</v>
      </c>
      <c r="B1454" s="2" t="s">
        <v>76</v>
      </c>
      <c r="C1454" s="2" t="s">
        <v>2924</v>
      </c>
      <c r="D1454" s="2" t="s">
        <v>78</v>
      </c>
      <c r="E1454" s="2"/>
    </row>
    <row r="1455" spans="1:5" ht="15.75" customHeight="1">
      <c r="A1455" s="2" t="s">
        <v>2925</v>
      </c>
      <c r="B1455" s="2" t="s">
        <v>76</v>
      </c>
      <c r="C1455" s="2" t="s">
        <v>2926</v>
      </c>
      <c r="D1455" s="2" t="s">
        <v>78</v>
      </c>
      <c r="E1455" s="2"/>
    </row>
    <row r="1456" spans="1:5" ht="15.75" customHeight="1">
      <c r="A1456" s="2" t="s">
        <v>2927</v>
      </c>
      <c r="B1456" s="2" t="s">
        <v>67</v>
      </c>
      <c r="C1456" s="2" t="s">
        <v>2928</v>
      </c>
      <c r="D1456" s="2" t="s">
        <v>78</v>
      </c>
      <c r="E1456" s="2"/>
    </row>
    <row r="1457" spans="1:5" ht="15.75" customHeight="1">
      <c r="A1457" s="2" t="s">
        <v>2929</v>
      </c>
      <c r="B1457" s="2" t="s">
        <v>67</v>
      </c>
      <c r="C1457" s="2" t="s">
        <v>2930</v>
      </c>
      <c r="D1457" s="2" t="s">
        <v>78</v>
      </c>
      <c r="E1457" s="2"/>
    </row>
    <row r="1458" spans="1:5" ht="15.75" customHeight="1">
      <c r="A1458" s="2" t="s">
        <v>2931</v>
      </c>
      <c r="B1458" s="2" t="s">
        <v>76</v>
      </c>
      <c r="C1458" s="2" t="s">
        <v>2932</v>
      </c>
      <c r="D1458" s="2" t="s">
        <v>78</v>
      </c>
      <c r="E1458" s="2"/>
    </row>
    <row r="1459" spans="1:5" ht="15.75" customHeight="1">
      <c r="A1459" s="2" t="s">
        <v>2933</v>
      </c>
      <c r="B1459" s="2" t="s">
        <v>76</v>
      </c>
      <c r="C1459" s="2" t="s">
        <v>2934</v>
      </c>
      <c r="D1459" s="2" t="s">
        <v>78</v>
      </c>
      <c r="E1459" s="2"/>
    </row>
    <row r="1460" spans="1:5" ht="15.75" customHeight="1">
      <c r="A1460" s="2" t="s">
        <v>2935</v>
      </c>
      <c r="B1460" s="2" t="s">
        <v>67</v>
      </c>
      <c r="C1460" s="2" t="s">
        <v>2936</v>
      </c>
      <c r="D1460" s="2" t="s">
        <v>78</v>
      </c>
      <c r="E1460" s="2"/>
    </row>
    <row r="1461" spans="1:5" ht="15.75" customHeight="1">
      <c r="A1461" s="2" t="s">
        <v>2937</v>
      </c>
      <c r="B1461" s="2" t="s">
        <v>76</v>
      </c>
      <c r="C1461" s="2" t="s">
        <v>2938</v>
      </c>
      <c r="D1461" s="2" t="s">
        <v>78</v>
      </c>
      <c r="E1461" s="2"/>
    </row>
    <row r="1462" spans="1:5" ht="15.75" customHeight="1">
      <c r="A1462" s="2" t="s">
        <v>2939</v>
      </c>
      <c r="B1462" s="2" t="s">
        <v>76</v>
      </c>
      <c r="C1462" s="2" t="s">
        <v>2940</v>
      </c>
      <c r="D1462" s="2" t="s">
        <v>78</v>
      </c>
      <c r="E1462" s="2"/>
    </row>
    <row r="1463" spans="1:5" ht="15.75" customHeight="1">
      <c r="A1463" s="2" t="s">
        <v>2941</v>
      </c>
      <c r="B1463" s="2" t="s">
        <v>76</v>
      </c>
      <c r="C1463" s="2" t="s">
        <v>2942</v>
      </c>
      <c r="D1463" s="2" t="s">
        <v>78</v>
      </c>
      <c r="E1463" s="2"/>
    </row>
    <row r="1464" spans="1:5" ht="15.75" customHeight="1">
      <c r="A1464" s="2" t="s">
        <v>2943</v>
      </c>
      <c r="B1464" s="2" t="s">
        <v>76</v>
      </c>
      <c r="C1464" s="2" t="s">
        <v>2944</v>
      </c>
      <c r="D1464" s="2" t="s">
        <v>78</v>
      </c>
      <c r="E1464" s="2"/>
    </row>
    <row r="1465" spans="1:5" ht="15.75" customHeight="1">
      <c r="A1465" s="2" t="s">
        <v>2945</v>
      </c>
      <c r="B1465" s="2" t="s">
        <v>91</v>
      </c>
      <c r="C1465" s="2" t="s">
        <v>2946</v>
      </c>
      <c r="D1465" s="2" t="s">
        <v>78</v>
      </c>
      <c r="E1465" s="2"/>
    </row>
    <row r="1466" spans="1:5" ht="15.75" customHeight="1">
      <c r="A1466" s="2" t="s">
        <v>2947</v>
      </c>
      <c r="B1466" s="2" t="s">
        <v>61</v>
      </c>
      <c r="C1466" s="2" t="s">
        <v>2948</v>
      </c>
      <c r="D1466" s="2" t="s">
        <v>59</v>
      </c>
      <c r="E1466" s="2" t="s">
        <v>52</v>
      </c>
    </row>
    <row r="1467" spans="1:5" ht="15.75" customHeight="1">
      <c r="A1467" s="2" t="s">
        <v>2949</v>
      </c>
      <c r="B1467" s="2" t="s">
        <v>61</v>
      </c>
      <c r="C1467" s="2" t="s">
        <v>2950</v>
      </c>
      <c r="D1467" s="2" t="s">
        <v>59</v>
      </c>
      <c r="E1467" s="2" t="s">
        <v>52</v>
      </c>
    </row>
    <row r="1468" spans="1:5" ht="15.75" customHeight="1">
      <c r="A1468" s="2" t="s">
        <v>2951</v>
      </c>
      <c r="B1468" s="2" t="s">
        <v>61</v>
      </c>
      <c r="C1468" s="2" t="s">
        <v>2952</v>
      </c>
      <c r="D1468" s="2" t="s">
        <v>59</v>
      </c>
      <c r="E1468" s="2" t="s">
        <v>52</v>
      </c>
    </row>
    <row r="1469" spans="1:5" ht="15.75" customHeight="1">
      <c r="A1469" s="2" t="s">
        <v>2953</v>
      </c>
      <c r="B1469" s="2" t="s">
        <v>61</v>
      </c>
      <c r="C1469" s="2" t="s">
        <v>2954</v>
      </c>
      <c r="D1469" s="2" t="s">
        <v>59</v>
      </c>
      <c r="E1469" s="2" t="s">
        <v>52</v>
      </c>
    </row>
    <row r="1470" spans="1:5" ht="15.75" customHeight="1">
      <c r="A1470" s="2" t="s">
        <v>2955</v>
      </c>
      <c r="B1470" s="2" t="s">
        <v>61</v>
      </c>
      <c r="C1470" s="2" t="s">
        <v>2956</v>
      </c>
      <c r="D1470" s="2" t="s">
        <v>59</v>
      </c>
      <c r="E1470" s="2" t="s">
        <v>52</v>
      </c>
    </row>
    <row r="1471" spans="1:5" ht="15.75" customHeight="1">
      <c r="A1471" s="2" t="s">
        <v>2957</v>
      </c>
      <c r="B1471" s="2" t="s">
        <v>61</v>
      </c>
      <c r="C1471" s="2" t="s">
        <v>2958</v>
      </c>
      <c r="D1471" s="2" t="s">
        <v>59</v>
      </c>
      <c r="E1471" s="2" t="s">
        <v>52</v>
      </c>
    </row>
    <row r="1472" spans="1:5" ht="15.75" customHeight="1">
      <c r="A1472" s="2" t="s">
        <v>2959</v>
      </c>
      <c r="B1472" s="2" t="s">
        <v>61</v>
      </c>
      <c r="C1472" s="2" t="s">
        <v>2960</v>
      </c>
      <c r="D1472" s="2" t="s">
        <v>59</v>
      </c>
      <c r="E1472" s="2" t="s">
        <v>52</v>
      </c>
    </row>
    <row r="1473" spans="1:5" ht="15.75" customHeight="1">
      <c r="A1473" s="2" t="s">
        <v>2961</v>
      </c>
      <c r="B1473" s="2" t="s">
        <v>84</v>
      </c>
      <c r="C1473" s="2" t="s">
        <v>2962</v>
      </c>
      <c r="D1473" s="2" t="s">
        <v>59</v>
      </c>
      <c r="E1473" s="2" t="s">
        <v>52</v>
      </c>
    </row>
    <row r="1474" spans="1:5" ht="15.75" customHeight="1">
      <c r="A1474" s="2" t="s">
        <v>2963</v>
      </c>
      <c r="B1474" s="2" t="s">
        <v>76</v>
      </c>
      <c r="C1474" s="2" t="s">
        <v>2964</v>
      </c>
      <c r="D1474" s="2" t="s">
        <v>59</v>
      </c>
      <c r="E1474" s="2" t="s">
        <v>52</v>
      </c>
    </row>
    <row r="1475" spans="1:5" ht="15.75" customHeight="1">
      <c r="A1475" s="2" t="s">
        <v>2965</v>
      </c>
      <c r="B1475" s="2" t="s">
        <v>67</v>
      </c>
      <c r="C1475" s="2" t="s">
        <v>2966</v>
      </c>
      <c r="D1475" s="2"/>
      <c r="E1475" s="2"/>
    </row>
    <row r="1476" spans="1:5" ht="15.75" customHeight="1">
      <c r="A1476" s="2" t="s">
        <v>2967</v>
      </c>
      <c r="B1476" s="2" t="s">
        <v>76</v>
      </c>
      <c r="C1476" s="2" t="s">
        <v>2968</v>
      </c>
      <c r="D1476" s="2" t="s">
        <v>78</v>
      </c>
      <c r="E1476" s="2"/>
    </row>
    <row r="1477" spans="1:5" ht="15.75" customHeight="1">
      <c r="A1477" s="2" t="s">
        <v>2969</v>
      </c>
      <c r="B1477" s="2" t="s">
        <v>67</v>
      </c>
      <c r="C1477" s="2" t="s">
        <v>2970</v>
      </c>
      <c r="D1477" s="2" t="s">
        <v>78</v>
      </c>
      <c r="E1477" s="2"/>
    </row>
    <row r="1478" spans="1:5" ht="15.75" customHeight="1">
      <c r="A1478" s="2" t="s">
        <v>2971</v>
      </c>
      <c r="B1478" s="2" t="s">
        <v>76</v>
      </c>
      <c r="C1478" s="2" t="s">
        <v>2972</v>
      </c>
      <c r="D1478" s="2" t="s">
        <v>78</v>
      </c>
      <c r="E1478" s="2"/>
    </row>
    <row r="1479" spans="1:5" ht="15.75" customHeight="1">
      <c r="A1479" s="2" t="s">
        <v>2973</v>
      </c>
      <c r="B1479" s="2" t="s">
        <v>76</v>
      </c>
      <c r="C1479" s="2" t="s">
        <v>2974</v>
      </c>
      <c r="D1479" s="2" t="s">
        <v>78</v>
      </c>
      <c r="E1479" s="2"/>
    </row>
    <row r="1480" spans="1:5" ht="15.75" customHeight="1">
      <c r="A1480" s="2" t="s">
        <v>2975</v>
      </c>
      <c r="B1480" s="2" t="s">
        <v>76</v>
      </c>
      <c r="C1480" s="2" t="s">
        <v>2976</v>
      </c>
      <c r="D1480" s="2" t="s">
        <v>78</v>
      </c>
      <c r="E1480" s="2"/>
    </row>
    <row r="1481" spans="1:5" ht="15.75" customHeight="1">
      <c r="A1481" s="2" t="s">
        <v>2977</v>
      </c>
      <c r="B1481" s="2" t="s">
        <v>76</v>
      </c>
      <c r="C1481" s="2" t="s">
        <v>2978</v>
      </c>
      <c r="D1481" s="2" t="s">
        <v>78</v>
      </c>
      <c r="E1481" s="2"/>
    </row>
    <row r="1482" spans="1:5" ht="15.75" customHeight="1">
      <c r="A1482" s="2" t="s">
        <v>2979</v>
      </c>
      <c r="B1482" s="2" t="s">
        <v>76</v>
      </c>
      <c r="C1482" s="2" t="s">
        <v>2980</v>
      </c>
      <c r="D1482" s="2" t="s">
        <v>78</v>
      </c>
      <c r="E1482" s="2"/>
    </row>
    <row r="1483" spans="1:5" ht="15.75" customHeight="1">
      <c r="A1483" s="2" t="s">
        <v>2981</v>
      </c>
      <c r="B1483" s="2" t="s">
        <v>76</v>
      </c>
      <c r="C1483" s="2" t="s">
        <v>2982</v>
      </c>
      <c r="D1483" s="2" t="s">
        <v>78</v>
      </c>
      <c r="E1483" s="2"/>
    </row>
    <row r="1484" spans="1:5" ht="15.75" customHeight="1">
      <c r="A1484" s="2" t="s">
        <v>2983</v>
      </c>
      <c r="B1484" s="2" t="s">
        <v>76</v>
      </c>
      <c r="C1484" s="2" t="s">
        <v>2984</v>
      </c>
      <c r="D1484" s="2" t="s">
        <v>78</v>
      </c>
      <c r="E1484" s="2"/>
    </row>
    <row r="1485" spans="1:5" ht="15.75" customHeight="1">
      <c r="A1485" s="2" t="s">
        <v>2985</v>
      </c>
      <c r="B1485" s="2" t="s">
        <v>76</v>
      </c>
      <c r="C1485" s="2" t="s">
        <v>2986</v>
      </c>
      <c r="D1485" s="2" t="s">
        <v>78</v>
      </c>
      <c r="E1485" s="2"/>
    </row>
    <row r="1486" spans="1:5" ht="15.75" customHeight="1">
      <c r="A1486" s="2" t="s">
        <v>2987</v>
      </c>
      <c r="B1486" s="2" t="s">
        <v>76</v>
      </c>
      <c r="C1486" s="2" t="s">
        <v>2988</v>
      </c>
      <c r="D1486" s="2" t="s">
        <v>78</v>
      </c>
      <c r="E1486" s="2"/>
    </row>
    <row r="1487" spans="1:5" ht="15.75" customHeight="1">
      <c r="A1487" s="2" t="s">
        <v>2989</v>
      </c>
      <c r="B1487" s="2" t="s">
        <v>76</v>
      </c>
      <c r="C1487" s="2" t="s">
        <v>2990</v>
      </c>
      <c r="D1487" s="2" t="s">
        <v>78</v>
      </c>
      <c r="E1487" s="2"/>
    </row>
    <row r="1488" spans="1:5" ht="15.75" customHeight="1">
      <c r="A1488" s="2" t="s">
        <v>2991</v>
      </c>
      <c r="B1488" s="2" t="s">
        <v>76</v>
      </c>
      <c r="C1488" s="2" t="s">
        <v>2992</v>
      </c>
      <c r="D1488" s="2" t="s">
        <v>78</v>
      </c>
      <c r="E1488" s="2"/>
    </row>
    <row r="1489" spans="1:5" ht="15.75" customHeight="1">
      <c r="A1489" s="2" t="s">
        <v>2993</v>
      </c>
      <c r="B1489" s="2" t="s">
        <v>76</v>
      </c>
      <c r="C1489" s="2" t="s">
        <v>2994</v>
      </c>
      <c r="D1489" s="2" t="s">
        <v>78</v>
      </c>
      <c r="E1489" s="2"/>
    </row>
    <row r="1490" spans="1:5" ht="15.75" customHeight="1">
      <c r="A1490" s="2" t="s">
        <v>2995</v>
      </c>
      <c r="B1490" s="2" t="s">
        <v>76</v>
      </c>
      <c r="C1490" s="2" t="s">
        <v>2996</v>
      </c>
      <c r="D1490" s="2" t="s">
        <v>78</v>
      </c>
      <c r="E1490" s="2"/>
    </row>
    <row r="1491" spans="1:5" ht="15.75" customHeight="1">
      <c r="A1491" s="2" t="s">
        <v>2997</v>
      </c>
      <c r="B1491" s="2" t="s">
        <v>155</v>
      </c>
      <c r="C1491" s="2" t="s">
        <v>2998</v>
      </c>
      <c r="D1491" s="2" t="s">
        <v>78</v>
      </c>
      <c r="E1491" s="2"/>
    </row>
    <row r="1492" spans="1:5" ht="15.75" customHeight="1">
      <c r="A1492" s="2" t="s">
        <v>2999</v>
      </c>
      <c r="B1492" s="2" t="s">
        <v>76</v>
      </c>
      <c r="C1492" s="2" t="s">
        <v>3000</v>
      </c>
      <c r="D1492" s="2" t="s">
        <v>78</v>
      </c>
      <c r="E1492" s="2"/>
    </row>
    <row r="1493" spans="1:5" ht="15.75" customHeight="1">
      <c r="A1493" s="2" t="s">
        <v>3001</v>
      </c>
      <c r="B1493" s="2" t="s">
        <v>76</v>
      </c>
      <c r="C1493" s="2" t="s">
        <v>3002</v>
      </c>
      <c r="D1493" s="2" t="s">
        <v>78</v>
      </c>
      <c r="E1493" s="2"/>
    </row>
    <row r="1494" spans="1:5" ht="15.75" customHeight="1">
      <c r="A1494" s="2" t="s">
        <v>3003</v>
      </c>
      <c r="B1494" s="2" t="s">
        <v>67</v>
      </c>
      <c r="C1494" s="2" t="s">
        <v>3004</v>
      </c>
      <c r="D1494" s="2" t="s">
        <v>78</v>
      </c>
      <c r="E1494" s="2"/>
    </row>
    <row r="1495" spans="1:5" ht="15.75" customHeight="1">
      <c r="A1495" s="2" t="s">
        <v>3005</v>
      </c>
      <c r="B1495" s="2" t="s">
        <v>76</v>
      </c>
      <c r="C1495" s="2" t="s">
        <v>3006</v>
      </c>
      <c r="D1495" s="2" t="s">
        <v>78</v>
      </c>
      <c r="E1495" s="2"/>
    </row>
    <row r="1496" spans="1:5" ht="15.75" customHeight="1">
      <c r="A1496" s="2" t="s">
        <v>3007</v>
      </c>
      <c r="B1496" s="2" t="s">
        <v>67</v>
      </c>
      <c r="C1496" s="2" t="s">
        <v>3008</v>
      </c>
      <c r="D1496" s="2" t="s">
        <v>78</v>
      </c>
      <c r="E1496" s="2"/>
    </row>
    <row r="1497" spans="1:5" ht="15.75" customHeight="1">
      <c r="A1497" s="2" t="s">
        <v>3009</v>
      </c>
      <c r="B1497" s="2" t="s">
        <v>76</v>
      </c>
      <c r="C1497" s="2" t="s">
        <v>3010</v>
      </c>
      <c r="D1497" s="2" t="s">
        <v>78</v>
      </c>
      <c r="E1497" s="2"/>
    </row>
    <row r="1498" spans="1:5" ht="15.75" customHeight="1">
      <c r="A1498" s="2" t="s">
        <v>3011</v>
      </c>
      <c r="B1498" s="2" t="s">
        <v>61</v>
      </c>
      <c r="C1498" s="2" t="s">
        <v>3012</v>
      </c>
      <c r="D1498" s="2" t="s">
        <v>78</v>
      </c>
      <c r="E1498" s="2"/>
    </row>
    <row r="1499" spans="1:5" ht="15.75" customHeight="1">
      <c r="A1499" s="2" t="s">
        <v>3013</v>
      </c>
      <c r="B1499" s="2" t="s">
        <v>61</v>
      </c>
      <c r="C1499" s="2" t="s">
        <v>3014</v>
      </c>
      <c r="D1499" s="2" t="s">
        <v>59</v>
      </c>
      <c r="E1499" s="2" t="s">
        <v>52</v>
      </c>
    </row>
    <row r="1500" spans="1:5" ht="15.75" customHeight="1">
      <c r="A1500" s="2" t="s">
        <v>3015</v>
      </c>
      <c r="B1500" s="2" t="s">
        <v>84</v>
      </c>
      <c r="C1500" s="2" t="s">
        <v>3016</v>
      </c>
      <c r="D1500" s="2" t="s">
        <v>59</v>
      </c>
      <c r="E1500" s="2" t="s">
        <v>52</v>
      </c>
    </row>
    <row r="1501" spans="1:5" ht="15.75" customHeight="1">
      <c r="A1501" s="2" t="s">
        <v>3017</v>
      </c>
      <c r="B1501" s="2" t="s">
        <v>84</v>
      </c>
      <c r="C1501" s="2" t="s">
        <v>3018</v>
      </c>
      <c r="D1501" s="2" t="s">
        <v>59</v>
      </c>
      <c r="E1501" s="2" t="s">
        <v>52</v>
      </c>
    </row>
    <row r="1502" spans="1:5" ht="15.75" customHeight="1">
      <c r="A1502" s="2" t="s">
        <v>3019</v>
      </c>
      <c r="B1502" s="2" t="s">
        <v>76</v>
      </c>
      <c r="C1502" s="2" t="s">
        <v>3020</v>
      </c>
      <c r="D1502" s="2" t="s">
        <v>59</v>
      </c>
      <c r="E1502" s="2" t="s">
        <v>52</v>
      </c>
    </row>
    <row r="1503" spans="1:5" ht="15.75" customHeight="1">
      <c r="A1503" s="2" t="s">
        <v>3021</v>
      </c>
      <c r="B1503" s="2" t="s">
        <v>76</v>
      </c>
      <c r="C1503" s="2" t="s">
        <v>3022</v>
      </c>
      <c r="D1503" s="2" t="s">
        <v>78</v>
      </c>
      <c r="E1503" s="2"/>
    </row>
    <row r="1504" spans="1:5" ht="15.75" customHeight="1">
      <c r="A1504" s="2" t="s">
        <v>3023</v>
      </c>
      <c r="B1504" s="2" t="s">
        <v>76</v>
      </c>
      <c r="C1504" s="2" t="s">
        <v>3024</v>
      </c>
      <c r="D1504" s="2" t="s">
        <v>78</v>
      </c>
      <c r="E1504" s="2"/>
    </row>
    <row r="1505" spans="1:5" ht="15.75" customHeight="1">
      <c r="A1505" s="2" t="s">
        <v>3025</v>
      </c>
      <c r="B1505" s="2" t="s">
        <v>76</v>
      </c>
      <c r="C1505" s="2" t="s">
        <v>3026</v>
      </c>
      <c r="D1505" s="2" t="s">
        <v>78</v>
      </c>
      <c r="E1505" s="2"/>
    </row>
    <row r="1506" spans="1:5" ht="15.75" customHeight="1">
      <c r="A1506" s="2" t="s">
        <v>3027</v>
      </c>
      <c r="B1506" s="2" t="s">
        <v>76</v>
      </c>
      <c r="C1506" s="2" t="s">
        <v>3028</v>
      </c>
      <c r="D1506" s="2" t="s">
        <v>78</v>
      </c>
      <c r="E1506" s="2"/>
    </row>
    <row r="1507" spans="1:5" ht="15.75" customHeight="1">
      <c r="A1507" s="2" t="s">
        <v>3029</v>
      </c>
      <c r="B1507" s="2" t="s">
        <v>76</v>
      </c>
      <c r="C1507" s="2" t="s">
        <v>3030</v>
      </c>
      <c r="D1507" s="2" t="s">
        <v>78</v>
      </c>
      <c r="E1507" s="2"/>
    </row>
    <row r="1508" spans="1:5" ht="15.75" customHeight="1">
      <c r="A1508" s="2" t="s">
        <v>3031</v>
      </c>
      <c r="B1508" s="2" t="s">
        <v>76</v>
      </c>
      <c r="C1508" s="2" t="s">
        <v>3032</v>
      </c>
      <c r="D1508" s="2" t="s">
        <v>78</v>
      </c>
      <c r="E1508" s="2"/>
    </row>
    <row r="1509" spans="1:5" ht="15.75" customHeight="1">
      <c r="A1509" s="2" t="s">
        <v>3033</v>
      </c>
      <c r="B1509" s="2" t="s">
        <v>76</v>
      </c>
      <c r="C1509" s="2" t="s">
        <v>3034</v>
      </c>
      <c r="D1509" s="2" t="s">
        <v>78</v>
      </c>
      <c r="E1509" s="2"/>
    </row>
    <row r="1510" spans="1:5" ht="15.75" customHeight="1">
      <c r="A1510" s="2" t="s">
        <v>3035</v>
      </c>
      <c r="B1510" s="2" t="s">
        <v>76</v>
      </c>
      <c r="C1510" s="2" t="s">
        <v>3036</v>
      </c>
      <c r="D1510" s="2" t="s">
        <v>78</v>
      </c>
      <c r="E1510" s="2"/>
    </row>
    <row r="1511" spans="1:5" ht="15.75" customHeight="1">
      <c r="A1511" s="2" t="s">
        <v>3037</v>
      </c>
      <c r="B1511" s="2" t="s">
        <v>76</v>
      </c>
      <c r="C1511" s="2" t="s">
        <v>3038</v>
      </c>
      <c r="D1511" s="2" t="s">
        <v>78</v>
      </c>
      <c r="E1511" s="2"/>
    </row>
    <row r="1512" spans="1:5" ht="15.75" customHeight="1">
      <c r="A1512" s="2" t="s">
        <v>3039</v>
      </c>
      <c r="B1512" s="2" t="s">
        <v>76</v>
      </c>
      <c r="C1512" s="2" t="s">
        <v>3040</v>
      </c>
      <c r="D1512" s="2" t="s">
        <v>78</v>
      </c>
      <c r="E1512" s="2"/>
    </row>
    <row r="1513" spans="1:5" ht="15.75" customHeight="1">
      <c r="A1513" s="2" t="s">
        <v>3041</v>
      </c>
      <c r="B1513" s="2" t="s">
        <v>76</v>
      </c>
      <c r="C1513" s="2" t="s">
        <v>3042</v>
      </c>
      <c r="D1513" s="2" t="s">
        <v>78</v>
      </c>
      <c r="E1513" s="2"/>
    </row>
    <row r="1514" spans="1:5" ht="15.75" customHeight="1">
      <c r="A1514" s="2" t="s">
        <v>3043</v>
      </c>
      <c r="B1514" s="2" t="s">
        <v>76</v>
      </c>
      <c r="C1514" s="2" t="s">
        <v>3044</v>
      </c>
      <c r="D1514" s="2" t="s">
        <v>78</v>
      </c>
      <c r="E1514" s="2"/>
    </row>
    <row r="1515" spans="1:5" ht="15.75" customHeight="1">
      <c r="A1515" s="2" t="s">
        <v>3045</v>
      </c>
      <c r="B1515" s="2" t="s">
        <v>76</v>
      </c>
      <c r="C1515" s="2" t="s">
        <v>3046</v>
      </c>
      <c r="D1515" s="2" t="s">
        <v>78</v>
      </c>
      <c r="E1515" s="2"/>
    </row>
    <row r="1516" spans="1:5" ht="15.75" customHeight="1">
      <c r="A1516" s="2" t="s">
        <v>3047</v>
      </c>
      <c r="B1516" s="2" t="s">
        <v>76</v>
      </c>
      <c r="C1516" s="2" t="s">
        <v>3048</v>
      </c>
      <c r="D1516" s="2" t="s">
        <v>78</v>
      </c>
      <c r="E1516" s="2"/>
    </row>
    <row r="1517" spans="1:5" ht="15.75" customHeight="1">
      <c r="A1517" s="2" t="s">
        <v>3049</v>
      </c>
      <c r="B1517" s="2" t="s">
        <v>76</v>
      </c>
      <c r="C1517" s="2" t="s">
        <v>3050</v>
      </c>
      <c r="D1517" s="2" t="s">
        <v>78</v>
      </c>
      <c r="E1517" s="2"/>
    </row>
    <row r="1518" spans="1:5" ht="15.75" customHeight="1">
      <c r="A1518" s="2" t="s">
        <v>3051</v>
      </c>
      <c r="B1518" s="2" t="s">
        <v>76</v>
      </c>
      <c r="C1518" s="2" t="s">
        <v>3052</v>
      </c>
      <c r="D1518" s="2" t="s">
        <v>78</v>
      </c>
      <c r="E1518" s="2"/>
    </row>
    <row r="1519" spans="1:5" ht="15.75" customHeight="1">
      <c r="A1519" s="2" t="s">
        <v>3053</v>
      </c>
      <c r="B1519" s="2" t="s">
        <v>76</v>
      </c>
      <c r="C1519" s="2" t="s">
        <v>3054</v>
      </c>
      <c r="D1519" s="2" t="s">
        <v>78</v>
      </c>
      <c r="E1519" s="2"/>
    </row>
    <row r="1520" spans="1:5" ht="15.75" customHeight="1">
      <c r="A1520" s="2" t="s">
        <v>3055</v>
      </c>
      <c r="B1520" s="2" t="s">
        <v>76</v>
      </c>
      <c r="C1520" s="2" t="s">
        <v>3056</v>
      </c>
      <c r="D1520" s="2" t="s">
        <v>78</v>
      </c>
      <c r="E1520" s="2"/>
    </row>
    <row r="1521" spans="1:5" ht="15.75" customHeight="1">
      <c r="A1521" s="2" t="s">
        <v>3057</v>
      </c>
      <c r="B1521" s="2" t="s">
        <v>67</v>
      </c>
      <c r="C1521" s="2" t="s">
        <v>3058</v>
      </c>
      <c r="D1521" s="2" t="s">
        <v>78</v>
      </c>
      <c r="E1521" s="2"/>
    </row>
    <row r="1522" spans="1:5" ht="15.75" customHeight="1">
      <c r="A1522" s="2" t="s">
        <v>3059</v>
      </c>
      <c r="B1522" s="2" t="s">
        <v>76</v>
      </c>
      <c r="C1522" s="2" t="s">
        <v>3060</v>
      </c>
      <c r="D1522" s="2" t="s">
        <v>78</v>
      </c>
      <c r="E1522" s="2"/>
    </row>
    <row r="1523" spans="1:5" ht="15.75" customHeight="1">
      <c r="A1523" s="2" t="s">
        <v>3061</v>
      </c>
      <c r="B1523" s="2" t="s">
        <v>76</v>
      </c>
      <c r="C1523" s="2" t="s">
        <v>3062</v>
      </c>
      <c r="D1523" s="2" t="s">
        <v>78</v>
      </c>
      <c r="E1523" s="2"/>
    </row>
    <row r="1524" spans="1:5" ht="15.75" customHeight="1">
      <c r="A1524" s="2" t="s">
        <v>3063</v>
      </c>
      <c r="B1524" s="2" t="s">
        <v>76</v>
      </c>
      <c r="C1524" s="2" t="s">
        <v>3064</v>
      </c>
      <c r="D1524" s="2" t="s">
        <v>78</v>
      </c>
      <c r="E1524" s="2"/>
    </row>
    <row r="1525" spans="1:5" ht="15.75" customHeight="1">
      <c r="A1525" s="2" t="s">
        <v>3065</v>
      </c>
      <c r="B1525" s="2" t="s">
        <v>76</v>
      </c>
      <c r="C1525" s="2" t="s">
        <v>3066</v>
      </c>
      <c r="D1525" s="2" t="s">
        <v>78</v>
      </c>
      <c r="E1525" s="2"/>
    </row>
    <row r="1526" spans="1:5" ht="15.75" customHeight="1">
      <c r="A1526" s="2" t="s">
        <v>3067</v>
      </c>
      <c r="B1526" s="2" t="s">
        <v>76</v>
      </c>
      <c r="C1526" s="2" t="s">
        <v>3068</v>
      </c>
      <c r="D1526" s="2" t="s">
        <v>78</v>
      </c>
      <c r="E1526" s="2"/>
    </row>
    <row r="1527" spans="1:5" ht="15.75" customHeight="1">
      <c r="A1527" s="2" t="s">
        <v>3069</v>
      </c>
      <c r="B1527" s="2" t="s">
        <v>76</v>
      </c>
      <c r="C1527" s="2" t="s">
        <v>3070</v>
      </c>
      <c r="D1527" s="2" t="s">
        <v>78</v>
      </c>
      <c r="E1527" s="2"/>
    </row>
    <row r="1528" spans="1:5" ht="15.75" customHeight="1">
      <c r="A1528" s="2" t="s">
        <v>3071</v>
      </c>
      <c r="B1528" s="2" t="s">
        <v>76</v>
      </c>
      <c r="C1528" s="2" t="s">
        <v>3072</v>
      </c>
      <c r="D1528" s="2" t="s">
        <v>78</v>
      </c>
      <c r="E1528" s="2"/>
    </row>
    <row r="1529" spans="1:5" ht="15.75" customHeight="1">
      <c r="A1529" s="2" t="s">
        <v>3073</v>
      </c>
      <c r="B1529" s="2" t="s">
        <v>61</v>
      </c>
      <c r="C1529" s="2" t="s">
        <v>3074</v>
      </c>
      <c r="D1529" s="2" t="s">
        <v>78</v>
      </c>
      <c r="E1529" s="2"/>
    </row>
    <row r="1530" spans="1:5" ht="15.75" customHeight="1">
      <c r="A1530" s="2" t="s">
        <v>3075</v>
      </c>
      <c r="B1530" s="2" t="s">
        <v>61</v>
      </c>
      <c r="C1530" s="2" t="s">
        <v>3076</v>
      </c>
      <c r="D1530" s="2" t="s">
        <v>59</v>
      </c>
      <c r="E1530" s="2" t="s">
        <v>52</v>
      </c>
    </row>
    <row r="1531" spans="1:5" ht="15.75" customHeight="1">
      <c r="A1531" s="2" t="s">
        <v>3077</v>
      </c>
      <c r="B1531" s="2" t="s">
        <v>3078</v>
      </c>
      <c r="C1531" s="2" t="s">
        <v>3079</v>
      </c>
      <c r="D1531" s="5"/>
      <c r="E1531" s="5"/>
    </row>
    <row r="1532" spans="1:5" ht="15.75" customHeight="1">
      <c r="A1532" s="2" t="s">
        <v>3080</v>
      </c>
      <c r="B1532" s="2" t="s">
        <v>76</v>
      </c>
      <c r="C1532" s="2" t="s">
        <v>3081</v>
      </c>
      <c r="D1532" s="2" t="s">
        <v>78</v>
      </c>
      <c r="E1532" s="2"/>
    </row>
    <row r="1533" spans="1:5" ht="15.75" customHeight="1">
      <c r="A1533" s="2" t="s">
        <v>3082</v>
      </c>
      <c r="B1533" s="2" t="s">
        <v>76</v>
      </c>
      <c r="C1533" s="2" t="s">
        <v>3083</v>
      </c>
      <c r="D1533" s="2" t="s">
        <v>78</v>
      </c>
      <c r="E1533" s="2"/>
    </row>
    <row r="1534" spans="1:5" ht="15.75" customHeight="1">
      <c r="A1534" s="2" t="s">
        <v>3084</v>
      </c>
      <c r="B1534" s="2" t="s">
        <v>76</v>
      </c>
      <c r="C1534" s="2" t="s">
        <v>3085</v>
      </c>
      <c r="D1534" s="2" t="s">
        <v>78</v>
      </c>
      <c r="E1534" s="2"/>
    </row>
    <row r="1535" spans="1:5" ht="15.75" customHeight="1">
      <c r="A1535" s="2" t="s">
        <v>3086</v>
      </c>
      <c r="B1535" s="2" t="s">
        <v>76</v>
      </c>
      <c r="C1535" s="2" t="s">
        <v>3087</v>
      </c>
      <c r="D1535" s="2" t="s">
        <v>78</v>
      </c>
      <c r="E1535" s="2"/>
    </row>
    <row r="1536" spans="1:5" ht="15.75" customHeight="1">
      <c r="A1536" s="2" t="s">
        <v>3088</v>
      </c>
      <c r="B1536" s="2" t="s">
        <v>76</v>
      </c>
      <c r="C1536" s="2" t="s">
        <v>3089</v>
      </c>
      <c r="D1536" s="2" t="s">
        <v>78</v>
      </c>
      <c r="E1536" s="2"/>
    </row>
    <row r="1537" spans="1:5" ht="15.75" customHeight="1">
      <c r="A1537" s="2" t="s">
        <v>3090</v>
      </c>
      <c r="B1537" s="2" t="s">
        <v>76</v>
      </c>
      <c r="C1537" s="2" t="s">
        <v>3091</v>
      </c>
      <c r="D1537" s="2" t="s">
        <v>78</v>
      </c>
      <c r="E1537" s="2"/>
    </row>
    <row r="1538" spans="1:5" ht="15.75" customHeight="1">
      <c r="A1538" s="2" t="s">
        <v>3092</v>
      </c>
      <c r="B1538" s="2" t="s">
        <v>76</v>
      </c>
      <c r="C1538" s="7" t="s">
        <v>3093</v>
      </c>
      <c r="D1538" s="2" t="s">
        <v>78</v>
      </c>
      <c r="E1538" s="2"/>
    </row>
    <row r="1539" spans="1:5" ht="15.75" customHeight="1">
      <c r="A1539" s="2" t="s">
        <v>3094</v>
      </c>
      <c r="B1539" s="2" t="s">
        <v>76</v>
      </c>
      <c r="C1539" s="2" t="s">
        <v>3095</v>
      </c>
      <c r="D1539" s="2" t="s">
        <v>78</v>
      </c>
      <c r="E1539" s="2"/>
    </row>
    <row r="1540" spans="1:5" ht="15.75" customHeight="1">
      <c r="A1540" s="2" t="s">
        <v>3096</v>
      </c>
      <c r="B1540" s="2" t="s">
        <v>76</v>
      </c>
      <c r="C1540" s="2" t="s">
        <v>3097</v>
      </c>
      <c r="D1540" s="2" t="s">
        <v>78</v>
      </c>
      <c r="E1540" s="2"/>
    </row>
    <row r="1541" spans="1:5" ht="15.75" customHeight="1">
      <c r="A1541" s="2" t="s">
        <v>3098</v>
      </c>
      <c r="B1541" s="2" t="s">
        <v>76</v>
      </c>
      <c r="C1541" s="2" t="s">
        <v>3099</v>
      </c>
      <c r="D1541" s="2" t="s">
        <v>78</v>
      </c>
      <c r="E1541" s="2"/>
    </row>
    <row r="1542" spans="1:5" ht="15.75" customHeight="1">
      <c r="A1542" s="2" t="s">
        <v>3100</v>
      </c>
      <c r="B1542" s="2" t="s">
        <v>76</v>
      </c>
      <c r="C1542" s="2" t="s">
        <v>3101</v>
      </c>
      <c r="D1542" s="2" t="s">
        <v>78</v>
      </c>
      <c r="E1542" s="2"/>
    </row>
    <row r="1543" spans="1:5" ht="15.75" customHeight="1">
      <c r="A1543" s="2" t="s">
        <v>3102</v>
      </c>
      <c r="B1543" s="2" t="s">
        <v>76</v>
      </c>
      <c r="C1543" s="2" t="s">
        <v>3103</v>
      </c>
      <c r="D1543" s="2" t="s">
        <v>78</v>
      </c>
      <c r="E1543" s="2"/>
    </row>
    <row r="1544" spans="1:5" ht="15.75" customHeight="1">
      <c r="A1544" s="2" t="s">
        <v>3104</v>
      </c>
      <c r="B1544" s="2" t="s">
        <v>76</v>
      </c>
      <c r="C1544" s="2" t="s">
        <v>3105</v>
      </c>
      <c r="D1544" s="2" t="s">
        <v>78</v>
      </c>
      <c r="E1544" s="2"/>
    </row>
    <row r="1545" spans="1:5" ht="15.75" customHeight="1">
      <c r="A1545" s="2" t="s">
        <v>3106</v>
      </c>
      <c r="B1545" s="2" t="s">
        <v>76</v>
      </c>
      <c r="C1545" s="2" t="s">
        <v>3107</v>
      </c>
      <c r="D1545" s="2" t="s">
        <v>78</v>
      </c>
      <c r="E1545" s="2"/>
    </row>
    <row r="1546" spans="1:5" ht="15.75" customHeight="1">
      <c r="A1546" s="2" t="s">
        <v>3108</v>
      </c>
      <c r="B1546" s="2" t="s">
        <v>76</v>
      </c>
      <c r="C1546" s="2" t="s">
        <v>3109</v>
      </c>
      <c r="D1546" s="2" t="s">
        <v>78</v>
      </c>
      <c r="E1546" s="2"/>
    </row>
    <row r="1547" spans="1:5" ht="15.75" customHeight="1">
      <c r="A1547" s="2" t="s">
        <v>3110</v>
      </c>
      <c r="B1547" s="2" t="s">
        <v>76</v>
      </c>
      <c r="C1547" s="2" t="s">
        <v>3111</v>
      </c>
      <c r="D1547" s="2" t="s">
        <v>78</v>
      </c>
      <c r="E1547" s="2"/>
    </row>
    <row r="1548" spans="1:5" ht="15.75" customHeight="1">
      <c r="A1548" s="2" t="s">
        <v>3112</v>
      </c>
      <c r="B1548" s="2" t="s">
        <v>76</v>
      </c>
      <c r="C1548" s="2" t="s">
        <v>3113</v>
      </c>
      <c r="D1548" s="2" t="s">
        <v>78</v>
      </c>
      <c r="E1548" s="2"/>
    </row>
    <row r="1549" spans="1:5" ht="15.75" customHeight="1">
      <c r="A1549" s="2" t="s">
        <v>3114</v>
      </c>
      <c r="B1549" s="2" t="s">
        <v>67</v>
      </c>
      <c r="C1549" s="2" t="s">
        <v>3115</v>
      </c>
      <c r="D1549" s="2" t="s">
        <v>78</v>
      </c>
      <c r="E1549" s="2"/>
    </row>
    <row r="1550" spans="1:5" ht="15.75" customHeight="1">
      <c r="A1550" s="2" t="s">
        <v>3116</v>
      </c>
      <c r="B1550" s="2" t="s">
        <v>76</v>
      </c>
      <c r="C1550" s="2" t="s">
        <v>3117</v>
      </c>
      <c r="D1550" s="2" t="s">
        <v>78</v>
      </c>
      <c r="E1550" s="2"/>
    </row>
    <row r="1551" spans="1:5" ht="15.75" customHeight="1">
      <c r="A1551" s="2" t="s">
        <v>3118</v>
      </c>
      <c r="B1551" s="2" t="s">
        <v>76</v>
      </c>
      <c r="C1551" s="2" t="s">
        <v>3119</v>
      </c>
      <c r="D1551" s="2" t="s">
        <v>78</v>
      </c>
      <c r="E1551" s="2"/>
    </row>
    <row r="1552" spans="1:5" ht="15.75" customHeight="1">
      <c r="A1552" s="2" t="s">
        <v>3120</v>
      </c>
      <c r="B1552" s="2" t="s">
        <v>76</v>
      </c>
      <c r="C1552" s="2" t="s">
        <v>3121</v>
      </c>
      <c r="D1552" s="2" t="s">
        <v>78</v>
      </c>
      <c r="E1552" s="2"/>
    </row>
    <row r="1553" spans="1:5" ht="15.75" customHeight="1">
      <c r="A1553" s="2" t="s">
        <v>3122</v>
      </c>
      <c r="B1553" s="2" t="s">
        <v>76</v>
      </c>
      <c r="C1553" s="2" t="s">
        <v>3123</v>
      </c>
      <c r="D1553" s="2" t="s">
        <v>78</v>
      </c>
      <c r="E1553" s="2"/>
    </row>
    <row r="1554" spans="1:5" ht="15.75" customHeight="1">
      <c r="A1554" s="2" t="s">
        <v>3124</v>
      </c>
      <c r="B1554" s="2" t="s">
        <v>76</v>
      </c>
      <c r="C1554" s="2" t="s">
        <v>3125</v>
      </c>
      <c r="D1554" s="2" t="s">
        <v>78</v>
      </c>
      <c r="E1554" s="2"/>
    </row>
    <row r="1555" spans="1:5" ht="15.75" customHeight="1">
      <c r="A1555" s="2" t="s">
        <v>3126</v>
      </c>
      <c r="B1555" s="2" t="s">
        <v>76</v>
      </c>
      <c r="C1555" s="2" t="s">
        <v>3127</v>
      </c>
      <c r="D1555" s="2" t="s">
        <v>78</v>
      </c>
      <c r="E1555" s="2"/>
    </row>
    <row r="1556" spans="1:5" ht="15.75" customHeight="1">
      <c r="A1556" s="2" t="s">
        <v>3128</v>
      </c>
      <c r="B1556" s="2" t="s">
        <v>76</v>
      </c>
      <c r="C1556" s="2" t="s">
        <v>3129</v>
      </c>
      <c r="D1556" s="2" t="s">
        <v>78</v>
      </c>
      <c r="E1556" s="2"/>
    </row>
    <row r="1557" spans="1:5" ht="15.75" customHeight="1">
      <c r="A1557" s="2" t="s">
        <v>3130</v>
      </c>
      <c r="B1557" s="2" t="s">
        <v>76</v>
      </c>
      <c r="C1557" s="2" t="s">
        <v>3131</v>
      </c>
      <c r="D1557" s="2" t="s">
        <v>78</v>
      </c>
      <c r="E1557" s="2"/>
    </row>
    <row r="1558" spans="1:5" ht="15.75" customHeight="1">
      <c r="A1558" s="2" t="s">
        <v>3132</v>
      </c>
      <c r="B1558" s="2" t="s">
        <v>76</v>
      </c>
      <c r="C1558" s="2" t="s">
        <v>3133</v>
      </c>
      <c r="D1558" s="2" t="s">
        <v>78</v>
      </c>
      <c r="E1558" s="2"/>
    </row>
    <row r="1559" spans="1:5" ht="15.75" customHeight="1">
      <c r="A1559" s="2" t="s">
        <v>3134</v>
      </c>
      <c r="B1559" s="2" t="s">
        <v>76</v>
      </c>
      <c r="C1559" s="2" t="s">
        <v>3135</v>
      </c>
      <c r="D1559" s="2" t="s">
        <v>78</v>
      </c>
      <c r="E1559" s="2"/>
    </row>
    <row r="1560" spans="1:5" ht="15.75" customHeight="1">
      <c r="A1560" s="2" t="s">
        <v>3136</v>
      </c>
      <c r="B1560" s="2" t="s">
        <v>76</v>
      </c>
      <c r="C1560" s="2" t="s">
        <v>3137</v>
      </c>
      <c r="D1560" s="2" t="s">
        <v>78</v>
      </c>
      <c r="E1560" s="2"/>
    </row>
    <row r="1561" spans="1:5" ht="15.75" customHeight="1">
      <c r="A1561" s="2" t="s">
        <v>3138</v>
      </c>
      <c r="B1561" s="2" t="s">
        <v>76</v>
      </c>
      <c r="C1561" s="2" t="s">
        <v>3139</v>
      </c>
      <c r="D1561" s="2" t="s">
        <v>78</v>
      </c>
      <c r="E1561" s="2"/>
    </row>
    <row r="1562" spans="1:5" ht="15.75" customHeight="1">
      <c r="A1562" s="2" t="s">
        <v>3140</v>
      </c>
      <c r="B1562" s="2" t="s">
        <v>76</v>
      </c>
      <c r="C1562" s="2" t="s">
        <v>3141</v>
      </c>
      <c r="D1562" s="2" t="s">
        <v>78</v>
      </c>
      <c r="E1562" s="2"/>
    </row>
    <row r="1563" spans="1:5" ht="15.75" customHeight="1">
      <c r="A1563" s="2" t="s">
        <v>3142</v>
      </c>
      <c r="B1563" s="2" t="s">
        <v>76</v>
      </c>
      <c r="C1563" s="9" t="s">
        <v>3143</v>
      </c>
      <c r="D1563" s="2" t="s">
        <v>78</v>
      </c>
      <c r="E1563" s="2"/>
    </row>
    <row r="1564" spans="1:5" ht="15.75" customHeight="1">
      <c r="A1564" s="2" t="s">
        <v>3144</v>
      </c>
      <c r="B1564" s="2" t="s">
        <v>76</v>
      </c>
      <c r="C1564" s="2" t="s">
        <v>3145</v>
      </c>
      <c r="D1564" s="2" t="s">
        <v>78</v>
      </c>
      <c r="E1564" s="2"/>
    </row>
    <row r="1565" spans="1:5" ht="15.75" customHeight="1">
      <c r="A1565" s="2" t="s">
        <v>3146</v>
      </c>
      <c r="B1565" s="2" t="s">
        <v>76</v>
      </c>
      <c r="C1565" s="2" t="s">
        <v>3147</v>
      </c>
      <c r="D1565" s="2" t="s">
        <v>78</v>
      </c>
      <c r="E1565" s="2"/>
    </row>
    <row r="1566" spans="1:5" ht="15.75" customHeight="1">
      <c r="A1566" s="2" t="s">
        <v>3148</v>
      </c>
      <c r="B1566" s="2" t="s">
        <v>76</v>
      </c>
      <c r="C1566" s="2" t="s">
        <v>3149</v>
      </c>
      <c r="D1566" s="2" t="s">
        <v>78</v>
      </c>
      <c r="E1566" s="2"/>
    </row>
    <row r="1567" spans="1:5" ht="15.75" customHeight="1">
      <c r="A1567" s="2" t="s">
        <v>3150</v>
      </c>
      <c r="B1567" s="2" t="s">
        <v>67</v>
      </c>
      <c r="C1567" s="2" t="s">
        <v>3151</v>
      </c>
      <c r="D1567" s="2" t="s">
        <v>78</v>
      </c>
      <c r="E1567" s="2"/>
    </row>
    <row r="1568" spans="1:5" ht="15.75" customHeight="1">
      <c r="A1568" s="2" t="s">
        <v>3152</v>
      </c>
      <c r="B1568" s="2" t="s">
        <v>76</v>
      </c>
      <c r="C1568" s="2" t="s">
        <v>3153</v>
      </c>
      <c r="D1568" s="2" t="s">
        <v>78</v>
      </c>
      <c r="E1568" s="2"/>
    </row>
    <row r="1569" spans="1:5" ht="15.75" customHeight="1">
      <c r="A1569" s="2" t="s">
        <v>3154</v>
      </c>
      <c r="B1569" s="2" t="s">
        <v>76</v>
      </c>
      <c r="C1569" s="2" t="s">
        <v>3155</v>
      </c>
      <c r="D1569" s="2" t="s">
        <v>78</v>
      </c>
      <c r="E1569" s="2"/>
    </row>
    <row r="1570" spans="1:5" ht="15.75" customHeight="1">
      <c r="A1570" s="2" t="s">
        <v>3156</v>
      </c>
      <c r="B1570" s="2" t="s">
        <v>76</v>
      </c>
      <c r="C1570" s="2" t="s">
        <v>3157</v>
      </c>
      <c r="D1570" s="2" t="s">
        <v>78</v>
      </c>
      <c r="E1570" s="2"/>
    </row>
    <row r="1571" spans="1:5" ht="15.75" customHeight="1">
      <c r="A1571" s="2" t="s">
        <v>3158</v>
      </c>
      <c r="B1571" s="2" t="s">
        <v>76</v>
      </c>
      <c r="C1571" s="2" t="s">
        <v>3159</v>
      </c>
      <c r="D1571" s="2" t="s">
        <v>78</v>
      </c>
      <c r="E1571" s="2"/>
    </row>
    <row r="1572" spans="1:5" ht="15.75" customHeight="1">
      <c r="A1572" s="2" t="s">
        <v>3160</v>
      </c>
      <c r="B1572" s="2" t="s">
        <v>76</v>
      </c>
      <c r="C1572" s="2" t="s">
        <v>3161</v>
      </c>
      <c r="D1572" s="2" t="s">
        <v>78</v>
      </c>
      <c r="E1572" s="2"/>
    </row>
    <row r="1573" spans="1:5" ht="15.75" customHeight="1">
      <c r="A1573" s="2" t="s">
        <v>3162</v>
      </c>
      <c r="B1573" s="2" t="s">
        <v>76</v>
      </c>
      <c r="C1573" s="2" t="s">
        <v>3163</v>
      </c>
      <c r="D1573" s="2" t="s">
        <v>78</v>
      </c>
      <c r="E1573" s="2"/>
    </row>
    <row r="1574" spans="1:5" ht="15.75" customHeight="1">
      <c r="A1574" s="2" t="s">
        <v>3164</v>
      </c>
      <c r="B1574" s="2" t="s">
        <v>76</v>
      </c>
      <c r="C1574" s="2" t="s">
        <v>3165</v>
      </c>
      <c r="D1574" s="2" t="s">
        <v>78</v>
      </c>
      <c r="E1574" s="2"/>
    </row>
    <row r="1575" spans="1:5" ht="15.75" customHeight="1">
      <c r="A1575" s="2" t="s">
        <v>3166</v>
      </c>
      <c r="B1575" s="2" t="s">
        <v>67</v>
      </c>
      <c r="C1575" s="10" t="s">
        <v>3167</v>
      </c>
      <c r="D1575" s="2" t="s">
        <v>78</v>
      </c>
      <c r="E1575" s="2"/>
    </row>
    <row r="1576" spans="1:5" ht="15.75" customHeight="1">
      <c r="A1576" s="2" t="s">
        <v>3168</v>
      </c>
      <c r="B1576" s="2" t="s">
        <v>76</v>
      </c>
      <c r="C1576" s="2" t="s">
        <v>3169</v>
      </c>
      <c r="D1576" s="2" t="s">
        <v>78</v>
      </c>
      <c r="E1576" s="2"/>
    </row>
    <row r="1577" spans="1:5" ht="15.75" customHeight="1">
      <c r="A1577" s="2" t="s">
        <v>3170</v>
      </c>
      <c r="B1577" s="2" t="s">
        <v>76</v>
      </c>
      <c r="C1577" s="2" t="s">
        <v>3171</v>
      </c>
      <c r="D1577" s="2" t="s">
        <v>78</v>
      </c>
      <c r="E1577" s="2"/>
    </row>
    <row r="1578" spans="1:5" ht="15.75" customHeight="1">
      <c r="A1578" s="2" t="s">
        <v>3172</v>
      </c>
      <c r="B1578" s="2" t="s">
        <v>76</v>
      </c>
      <c r="C1578" s="2" t="s">
        <v>3173</v>
      </c>
      <c r="D1578" s="2" t="s">
        <v>78</v>
      </c>
      <c r="E1578" s="2"/>
    </row>
    <row r="1579" spans="1:5" ht="15.75" customHeight="1">
      <c r="A1579" s="2" t="s">
        <v>3174</v>
      </c>
      <c r="B1579" s="2" t="s">
        <v>76</v>
      </c>
      <c r="C1579" s="2" t="s">
        <v>3175</v>
      </c>
      <c r="D1579" s="2" t="s">
        <v>78</v>
      </c>
      <c r="E1579" s="2"/>
    </row>
    <row r="1580" spans="1:5" ht="15.75" customHeight="1">
      <c r="A1580" s="2" t="s">
        <v>3176</v>
      </c>
      <c r="B1580" s="2" t="s">
        <v>61</v>
      </c>
      <c r="C1580" s="2" t="s">
        <v>3177</v>
      </c>
      <c r="D1580" s="2" t="s">
        <v>78</v>
      </c>
      <c r="E1580" s="2"/>
    </row>
    <row r="1581" spans="1:5" ht="15.75" customHeight="1">
      <c r="A1581" s="2" t="s">
        <v>3178</v>
      </c>
      <c r="B1581" s="2" t="s">
        <v>61</v>
      </c>
      <c r="C1581" s="2" t="s">
        <v>3179</v>
      </c>
      <c r="D1581" s="2" t="s">
        <v>59</v>
      </c>
      <c r="E1581" s="2" t="s">
        <v>52</v>
      </c>
    </row>
    <row r="1582" spans="1:5" ht="15.75" customHeight="1">
      <c r="A1582" s="2" t="s">
        <v>3180</v>
      </c>
      <c r="B1582" s="2" t="s">
        <v>76</v>
      </c>
      <c r="C1582" s="2" t="s">
        <v>3181</v>
      </c>
      <c r="D1582" s="2" t="s">
        <v>59</v>
      </c>
      <c r="E1582" s="2" t="s">
        <v>52</v>
      </c>
    </row>
    <row r="1583" spans="1:5" ht="15.75" customHeight="1">
      <c r="A1583" s="2" t="s">
        <v>3182</v>
      </c>
      <c r="B1583" s="2" t="s">
        <v>76</v>
      </c>
      <c r="C1583" s="2" t="s">
        <v>3183</v>
      </c>
      <c r="D1583" s="2" t="s">
        <v>78</v>
      </c>
      <c r="E1583" s="2"/>
    </row>
    <row r="1584" spans="1:5" ht="15.75" customHeight="1">
      <c r="A1584" s="2" t="s">
        <v>3184</v>
      </c>
      <c r="B1584" s="2" t="s">
        <v>67</v>
      </c>
      <c r="C1584" s="2" t="s">
        <v>3185</v>
      </c>
      <c r="D1584" s="2" t="s">
        <v>78</v>
      </c>
      <c r="E1584" s="2"/>
    </row>
    <row r="1585" spans="1:5" ht="15.75" customHeight="1">
      <c r="A1585" s="2" t="s">
        <v>3186</v>
      </c>
      <c r="B1585" s="2" t="s">
        <v>76</v>
      </c>
      <c r="C1585" s="2" t="s">
        <v>3187</v>
      </c>
      <c r="D1585" s="2" t="s">
        <v>78</v>
      </c>
      <c r="E1585" s="2"/>
    </row>
    <row r="1586" spans="1:5" ht="15.75" customHeight="1">
      <c r="A1586" s="2" t="s">
        <v>3188</v>
      </c>
      <c r="B1586" s="2" t="s">
        <v>76</v>
      </c>
      <c r="C1586" s="2" t="s">
        <v>3189</v>
      </c>
      <c r="D1586" s="2" t="s">
        <v>78</v>
      </c>
      <c r="E1586" s="2"/>
    </row>
    <row r="1587" spans="1:5" ht="15.75" customHeight="1">
      <c r="A1587" s="2" t="s">
        <v>3190</v>
      </c>
      <c r="B1587" s="2" t="s">
        <v>76</v>
      </c>
      <c r="C1587" s="2" t="s">
        <v>3191</v>
      </c>
      <c r="D1587" s="2" t="s">
        <v>78</v>
      </c>
      <c r="E1587" s="2"/>
    </row>
    <row r="1588" spans="1:5" ht="15.75" customHeight="1">
      <c r="A1588" s="2" t="s">
        <v>3192</v>
      </c>
      <c r="B1588" s="2" t="s">
        <v>76</v>
      </c>
      <c r="C1588" s="2" t="s">
        <v>3193</v>
      </c>
      <c r="D1588" s="2" t="s">
        <v>78</v>
      </c>
      <c r="E1588" s="2"/>
    </row>
    <row r="1589" spans="1:5" ht="15.75" customHeight="1">
      <c r="A1589" s="2" t="s">
        <v>3194</v>
      </c>
      <c r="B1589" s="2" t="s">
        <v>61</v>
      </c>
      <c r="C1589" s="2" t="s">
        <v>3195</v>
      </c>
      <c r="D1589" s="2" t="s">
        <v>78</v>
      </c>
      <c r="E1589" s="2"/>
    </row>
    <row r="1590" spans="1:5" ht="15.75" customHeight="1">
      <c r="A1590" s="2" t="s">
        <v>3196</v>
      </c>
      <c r="B1590" s="2" t="s">
        <v>76</v>
      </c>
      <c r="C1590" s="2" t="s">
        <v>3197</v>
      </c>
      <c r="D1590" s="2" t="s">
        <v>59</v>
      </c>
      <c r="E1590" s="2" t="s">
        <v>52</v>
      </c>
    </row>
    <row r="1591" spans="1:5" ht="15.75" customHeight="1">
      <c r="A1591" s="2" t="s">
        <v>3198</v>
      </c>
      <c r="B1591" s="2" t="s">
        <v>76</v>
      </c>
      <c r="C1591" s="2" t="s">
        <v>3199</v>
      </c>
      <c r="D1591" s="2" t="s">
        <v>78</v>
      </c>
      <c r="E1591" s="2"/>
    </row>
    <row r="1592" spans="1:5" ht="15.75" customHeight="1">
      <c r="A1592" s="2" t="s">
        <v>3200</v>
      </c>
      <c r="B1592" s="2" t="s">
        <v>76</v>
      </c>
      <c r="C1592" s="2" t="s">
        <v>3201</v>
      </c>
      <c r="D1592" s="2" t="s">
        <v>78</v>
      </c>
      <c r="E1592" s="2"/>
    </row>
    <row r="1593" spans="1:5" ht="15.75" customHeight="1">
      <c r="A1593" s="2" t="s">
        <v>3202</v>
      </c>
      <c r="B1593" s="2" t="s">
        <v>76</v>
      </c>
      <c r="C1593" s="2" t="s">
        <v>3203</v>
      </c>
      <c r="D1593" s="2" t="s">
        <v>78</v>
      </c>
      <c r="E1593" s="2"/>
    </row>
    <row r="1594" spans="1:5" ht="15.75" customHeight="1">
      <c r="A1594" s="2" t="s">
        <v>3204</v>
      </c>
      <c r="B1594" s="2" t="s">
        <v>76</v>
      </c>
      <c r="C1594" s="2" t="s">
        <v>3205</v>
      </c>
      <c r="D1594" s="2" t="s">
        <v>78</v>
      </c>
      <c r="E1594" s="2"/>
    </row>
    <row r="1595" spans="1:5" ht="15.75" customHeight="1">
      <c r="A1595" s="2" t="s">
        <v>3206</v>
      </c>
      <c r="B1595" s="2" t="s">
        <v>76</v>
      </c>
      <c r="C1595" s="9" t="s">
        <v>3207</v>
      </c>
      <c r="D1595" s="2" t="s">
        <v>78</v>
      </c>
      <c r="E1595" s="2"/>
    </row>
    <row r="1596" spans="1:5" ht="15.75" customHeight="1">
      <c r="A1596" s="2" t="s">
        <v>3208</v>
      </c>
      <c r="B1596" s="2" t="s">
        <v>67</v>
      </c>
      <c r="C1596" s="2" t="s">
        <v>3209</v>
      </c>
      <c r="D1596" s="2" t="s">
        <v>78</v>
      </c>
      <c r="E1596" s="2"/>
    </row>
    <row r="1597" spans="1:5" ht="15.75" customHeight="1">
      <c r="A1597" s="2" t="s">
        <v>3210</v>
      </c>
      <c r="B1597" s="2" t="s">
        <v>76</v>
      </c>
      <c r="C1597" s="2" t="s">
        <v>3211</v>
      </c>
      <c r="D1597" s="2" t="s">
        <v>78</v>
      </c>
      <c r="E1597" s="2"/>
    </row>
    <row r="1598" spans="1:5" ht="15.75" customHeight="1">
      <c r="A1598" s="2" t="s">
        <v>3212</v>
      </c>
      <c r="B1598" s="2" t="s">
        <v>76</v>
      </c>
      <c r="C1598" s="2" t="s">
        <v>3213</v>
      </c>
      <c r="D1598" s="2" t="s">
        <v>78</v>
      </c>
      <c r="E1598" s="2"/>
    </row>
    <row r="1599" spans="1:5" ht="15.75" customHeight="1">
      <c r="A1599" s="2" t="s">
        <v>3214</v>
      </c>
      <c r="B1599" s="2" t="s">
        <v>76</v>
      </c>
      <c r="C1599" s="2" t="s">
        <v>3215</v>
      </c>
      <c r="D1599" s="2" t="s">
        <v>78</v>
      </c>
      <c r="E1599" s="2"/>
    </row>
    <row r="1600" spans="1:5" ht="15.75" customHeight="1">
      <c r="A1600" s="2" t="s">
        <v>3216</v>
      </c>
      <c r="B1600" s="2" t="s">
        <v>67</v>
      </c>
      <c r="C1600" s="2" t="s">
        <v>3217</v>
      </c>
      <c r="D1600" s="2" t="s">
        <v>78</v>
      </c>
      <c r="E1600" s="2"/>
    </row>
    <row r="1601" spans="1:5" ht="15.75" customHeight="1">
      <c r="A1601" s="2" t="s">
        <v>3218</v>
      </c>
      <c r="B1601" s="2" t="s">
        <v>76</v>
      </c>
      <c r="C1601" s="2" t="s">
        <v>3219</v>
      </c>
      <c r="D1601" s="2" t="s">
        <v>78</v>
      </c>
      <c r="E1601" s="2"/>
    </row>
    <row r="1602" spans="1:5" ht="15.75" customHeight="1">
      <c r="A1602" s="2" t="s">
        <v>3220</v>
      </c>
      <c r="B1602" s="2" t="s">
        <v>67</v>
      </c>
      <c r="C1602" s="2" t="s">
        <v>3221</v>
      </c>
      <c r="D1602" s="2" t="s">
        <v>78</v>
      </c>
      <c r="E1602" s="2"/>
    </row>
    <row r="1603" spans="1:5" ht="15.75" customHeight="1">
      <c r="A1603" s="2" t="s">
        <v>3222</v>
      </c>
      <c r="B1603" s="2" t="s">
        <v>76</v>
      </c>
      <c r="C1603" s="2" t="s">
        <v>3223</v>
      </c>
      <c r="D1603" s="2" t="s">
        <v>78</v>
      </c>
      <c r="E1603" s="2"/>
    </row>
    <row r="1604" spans="1:5" ht="15.75" customHeight="1">
      <c r="A1604" s="2" t="s">
        <v>3224</v>
      </c>
      <c r="B1604" s="2" t="s">
        <v>76</v>
      </c>
      <c r="C1604" s="2" t="s">
        <v>3225</v>
      </c>
      <c r="D1604" s="2" t="s">
        <v>78</v>
      </c>
      <c r="E1604" s="2"/>
    </row>
    <row r="1605" spans="1:5" ht="15.75" customHeight="1">
      <c r="A1605" s="2" t="s">
        <v>3226</v>
      </c>
      <c r="B1605" s="2" t="s">
        <v>76</v>
      </c>
      <c r="C1605" s="2" t="s">
        <v>3227</v>
      </c>
      <c r="D1605" s="2" t="s">
        <v>78</v>
      </c>
      <c r="E1605" s="2"/>
    </row>
    <row r="1606" spans="1:5" ht="15.75" customHeight="1">
      <c r="A1606" s="2" t="s">
        <v>3228</v>
      </c>
      <c r="B1606" s="2" t="s">
        <v>76</v>
      </c>
      <c r="C1606" s="2" t="s">
        <v>3229</v>
      </c>
      <c r="D1606" s="2" t="s">
        <v>78</v>
      </c>
      <c r="E1606" s="2"/>
    </row>
    <row r="1607" spans="1:5" ht="15.75" customHeight="1">
      <c r="A1607" s="2" t="s">
        <v>3230</v>
      </c>
      <c r="B1607" s="2" t="s">
        <v>76</v>
      </c>
      <c r="C1607" s="2" t="s">
        <v>3231</v>
      </c>
      <c r="D1607" s="2" t="s">
        <v>78</v>
      </c>
      <c r="E1607" s="2"/>
    </row>
    <row r="1608" spans="1:5" ht="15.75" customHeight="1">
      <c r="A1608" s="2" t="s">
        <v>3232</v>
      </c>
      <c r="B1608" s="2" t="s">
        <v>76</v>
      </c>
      <c r="C1608" s="2" t="s">
        <v>3233</v>
      </c>
      <c r="D1608" s="2" t="s">
        <v>78</v>
      </c>
      <c r="E1608" s="2"/>
    </row>
    <row r="1609" spans="1:5" ht="15.75" customHeight="1">
      <c r="A1609" s="2" t="s">
        <v>3234</v>
      </c>
      <c r="B1609" s="2" t="s">
        <v>76</v>
      </c>
      <c r="C1609" s="2" t="s">
        <v>3235</v>
      </c>
      <c r="D1609" s="2" t="s">
        <v>78</v>
      </c>
      <c r="E1609" s="2"/>
    </row>
    <row r="1610" spans="1:5" ht="15.75" customHeight="1">
      <c r="A1610" s="2" t="s">
        <v>3236</v>
      </c>
      <c r="B1610" s="2" t="s">
        <v>76</v>
      </c>
      <c r="C1610" s="2" t="s">
        <v>3237</v>
      </c>
      <c r="D1610" s="2" t="s">
        <v>78</v>
      </c>
      <c r="E1610" s="2"/>
    </row>
    <row r="1611" spans="1:5" ht="15.75" customHeight="1">
      <c r="A1611" s="2" t="s">
        <v>3238</v>
      </c>
      <c r="B1611" s="2" t="s">
        <v>67</v>
      </c>
      <c r="C1611" s="2" t="s">
        <v>3239</v>
      </c>
      <c r="D1611" s="2" t="s">
        <v>78</v>
      </c>
      <c r="E1611" s="2"/>
    </row>
    <row r="1612" spans="1:5" ht="15.75" customHeight="1">
      <c r="A1612" s="2" t="s">
        <v>3240</v>
      </c>
      <c r="B1612" s="2" t="s">
        <v>76</v>
      </c>
      <c r="C1612" s="2" t="s">
        <v>3241</v>
      </c>
      <c r="D1612" s="2" t="s">
        <v>78</v>
      </c>
      <c r="E1612" s="2"/>
    </row>
    <row r="1613" spans="1:5" ht="15.75" customHeight="1">
      <c r="A1613" s="2" t="s">
        <v>3242</v>
      </c>
      <c r="B1613" s="2" t="s">
        <v>76</v>
      </c>
      <c r="C1613" s="2" t="s">
        <v>3243</v>
      </c>
      <c r="D1613" s="2" t="s">
        <v>78</v>
      </c>
      <c r="E1613" s="2"/>
    </row>
    <row r="1614" spans="1:5" ht="15.75" customHeight="1">
      <c r="A1614" s="2" t="s">
        <v>3244</v>
      </c>
      <c r="B1614" s="2" t="s">
        <v>76</v>
      </c>
      <c r="C1614" s="2" t="s">
        <v>3245</v>
      </c>
      <c r="D1614" s="2" t="s">
        <v>78</v>
      </c>
      <c r="E1614" s="2"/>
    </row>
    <row r="1615" spans="1:5" ht="15.75" customHeight="1">
      <c r="A1615" s="2" t="s">
        <v>3246</v>
      </c>
      <c r="B1615" s="2" t="s">
        <v>76</v>
      </c>
      <c r="C1615" s="9" t="s">
        <v>3247</v>
      </c>
      <c r="D1615" s="2" t="s">
        <v>78</v>
      </c>
      <c r="E1615" s="2"/>
    </row>
    <row r="1616" spans="1:5" ht="15.75" customHeight="1">
      <c r="A1616" s="2" t="s">
        <v>3248</v>
      </c>
      <c r="B1616" s="2" t="s">
        <v>76</v>
      </c>
      <c r="C1616" s="2" t="s">
        <v>3249</v>
      </c>
      <c r="D1616" s="2" t="s">
        <v>78</v>
      </c>
      <c r="E1616" s="2"/>
    </row>
    <row r="1617" spans="1:5" ht="15.75" customHeight="1">
      <c r="A1617" s="2" t="s">
        <v>3250</v>
      </c>
      <c r="B1617" s="2" t="s">
        <v>76</v>
      </c>
      <c r="C1617" s="2" t="s">
        <v>3251</v>
      </c>
      <c r="D1617" s="2" t="s">
        <v>78</v>
      </c>
      <c r="E1617" s="2"/>
    </row>
    <row r="1618" spans="1:5" ht="15.75" customHeight="1">
      <c r="A1618" s="2" t="s">
        <v>3252</v>
      </c>
      <c r="B1618" s="2" t="s">
        <v>76</v>
      </c>
      <c r="C1618" s="2" t="s">
        <v>3253</v>
      </c>
      <c r="D1618" s="2" t="s">
        <v>78</v>
      </c>
      <c r="E1618" s="2"/>
    </row>
    <row r="1619" spans="1:5" ht="15.75" customHeight="1">
      <c r="A1619" s="2" t="s">
        <v>3254</v>
      </c>
      <c r="B1619" s="2" t="s">
        <v>76</v>
      </c>
      <c r="C1619" s="2" t="s">
        <v>3255</v>
      </c>
      <c r="D1619" s="2" t="s">
        <v>78</v>
      </c>
      <c r="E1619" s="2"/>
    </row>
    <row r="1620" spans="1:5" ht="15.75" customHeight="1">
      <c r="A1620" s="2" t="s">
        <v>3256</v>
      </c>
      <c r="B1620" s="2" t="s">
        <v>76</v>
      </c>
      <c r="C1620" s="2" t="s">
        <v>3257</v>
      </c>
      <c r="D1620" s="2" t="s">
        <v>78</v>
      </c>
      <c r="E1620" s="2"/>
    </row>
    <row r="1621" spans="1:5" ht="15.75" customHeight="1">
      <c r="A1621" s="2" t="s">
        <v>3258</v>
      </c>
      <c r="B1621" s="2" t="s">
        <v>76</v>
      </c>
      <c r="C1621" s="2" t="s">
        <v>3259</v>
      </c>
      <c r="D1621" s="2" t="s">
        <v>78</v>
      </c>
      <c r="E1621" s="2"/>
    </row>
    <row r="1622" spans="1:5" ht="15.75" customHeight="1">
      <c r="A1622" s="2" t="s">
        <v>3260</v>
      </c>
      <c r="B1622" s="2" t="s">
        <v>76</v>
      </c>
      <c r="C1622" s="2" t="s">
        <v>3261</v>
      </c>
      <c r="D1622" s="2" t="s">
        <v>78</v>
      </c>
      <c r="E1622" s="2"/>
    </row>
    <row r="1623" spans="1:5" ht="15.75" customHeight="1">
      <c r="A1623" s="2" t="s">
        <v>3262</v>
      </c>
      <c r="B1623" s="2" t="s">
        <v>76</v>
      </c>
      <c r="C1623" s="2" t="s">
        <v>3263</v>
      </c>
      <c r="D1623" s="2" t="s">
        <v>78</v>
      </c>
      <c r="E1623" s="2"/>
    </row>
    <row r="1624" spans="1:5" ht="15.75" customHeight="1">
      <c r="A1624" s="2" t="s">
        <v>3264</v>
      </c>
      <c r="B1624" s="2" t="s">
        <v>76</v>
      </c>
      <c r="C1624" s="2" t="s">
        <v>3265</v>
      </c>
      <c r="D1624" s="2" t="s">
        <v>78</v>
      </c>
      <c r="E1624" s="2"/>
    </row>
    <row r="1625" spans="1:5" ht="15.75" customHeight="1">
      <c r="A1625" s="2" t="s">
        <v>3266</v>
      </c>
      <c r="B1625" s="2" t="s">
        <v>61</v>
      </c>
      <c r="C1625" s="2" t="s">
        <v>3267</v>
      </c>
      <c r="D1625" s="2" t="s">
        <v>78</v>
      </c>
      <c r="E1625" s="2"/>
    </row>
    <row r="1626" spans="1:5" ht="15.75" customHeight="1">
      <c r="A1626" s="2" t="s">
        <v>3268</v>
      </c>
      <c r="B1626" s="2" t="s">
        <v>61</v>
      </c>
      <c r="C1626" s="2" t="s">
        <v>3269</v>
      </c>
      <c r="D1626" s="2" t="s">
        <v>59</v>
      </c>
      <c r="E1626" s="2" t="s">
        <v>52</v>
      </c>
    </row>
    <row r="1627" spans="1:5" ht="15.75" customHeight="1">
      <c r="A1627" s="2" t="s">
        <v>3270</v>
      </c>
      <c r="B1627" s="2" t="s">
        <v>76</v>
      </c>
      <c r="C1627" s="2" t="s">
        <v>3271</v>
      </c>
      <c r="D1627" s="2" t="s">
        <v>59</v>
      </c>
      <c r="E1627" s="2" t="s">
        <v>52</v>
      </c>
    </row>
    <row r="1628" spans="1:5" ht="15.75" customHeight="1">
      <c r="A1628" s="2" t="s">
        <v>3272</v>
      </c>
      <c r="B1628" s="2" t="s">
        <v>76</v>
      </c>
      <c r="C1628" s="2" t="s">
        <v>3273</v>
      </c>
      <c r="D1628" s="2" t="s">
        <v>78</v>
      </c>
      <c r="E1628" s="2"/>
    </row>
    <row r="1629" spans="1:5" ht="15.75" customHeight="1">
      <c r="A1629" s="2" t="s">
        <v>3274</v>
      </c>
      <c r="B1629" s="2" t="s">
        <v>76</v>
      </c>
      <c r="C1629" s="2" t="s">
        <v>3275</v>
      </c>
      <c r="D1629" s="2" t="s">
        <v>78</v>
      </c>
      <c r="E1629" s="2"/>
    </row>
    <row r="1630" spans="1:5" ht="15.75" customHeight="1">
      <c r="A1630" s="2" t="s">
        <v>3276</v>
      </c>
      <c r="B1630" s="2" t="s">
        <v>67</v>
      </c>
      <c r="C1630" s="2" t="s">
        <v>3277</v>
      </c>
      <c r="D1630" s="2" t="s">
        <v>78</v>
      </c>
      <c r="E1630" s="2"/>
    </row>
    <row r="1631" spans="1:5" ht="15.75" customHeight="1">
      <c r="A1631" s="2" t="s">
        <v>3278</v>
      </c>
      <c r="B1631" s="2" t="s">
        <v>76</v>
      </c>
      <c r="C1631" s="2" t="s">
        <v>3279</v>
      </c>
      <c r="D1631" s="2" t="s">
        <v>78</v>
      </c>
      <c r="E1631" s="2"/>
    </row>
    <row r="1632" spans="1:5" ht="15.75" customHeight="1">
      <c r="A1632" s="2" t="s">
        <v>3280</v>
      </c>
      <c r="B1632" s="2" t="s">
        <v>76</v>
      </c>
      <c r="C1632" s="2" t="s">
        <v>3281</v>
      </c>
      <c r="D1632" s="2" t="s">
        <v>78</v>
      </c>
      <c r="E1632" s="2"/>
    </row>
    <row r="1633" spans="1:5" ht="15.75" customHeight="1">
      <c r="A1633" s="2" t="s">
        <v>3282</v>
      </c>
      <c r="B1633" s="2" t="s">
        <v>67</v>
      </c>
      <c r="C1633" s="2" t="s">
        <v>3283</v>
      </c>
      <c r="D1633" s="2" t="s">
        <v>78</v>
      </c>
      <c r="E1633" s="2"/>
    </row>
    <row r="1634" spans="1:5" ht="15.75" customHeight="1">
      <c r="A1634" s="2" t="s">
        <v>3284</v>
      </c>
      <c r="B1634" s="2" t="s">
        <v>76</v>
      </c>
      <c r="C1634" s="2" t="s">
        <v>3285</v>
      </c>
      <c r="D1634" s="2" t="s">
        <v>78</v>
      </c>
      <c r="E1634" s="2"/>
    </row>
    <row r="1635" spans="1:5" ht="15.75" customHeight="1">
      <c r="A1635" s="2" t="s">
        <v>3286</v>
      </c>
      <c r="B1635" s="2" t="s">
        <v>67</v>
      </c>
      <c r="C1635" s="2" t="s">
        <v>3287</v>
      </c>
      <c r="D1635" s="2" t="s">
        <v>78</v>
      </c>
      <c r="E1635" s="2"/>
    </row>
    <row r="1636" spans="1:5" ht="15.75" customHeight="1">
      <c r="A1636" s="2" t="s">
        <v>3288</v>
      </c>
      <c r="B1636" s="2" t="s">
        <v>76</v>
      </c>
      <c r="C1636" s="2" t="s">
        <v>3289</v>
      </c>
      <c r="D1636" s="2" t="s">
        <v>78</v>
      </c>
      <c r="E1636" s="2"/>
    </row>
    <row r="1637" spans="1:5" ht="15.75" customHeight="1">
      <c r="A1637" s="2" t="s">
        <v>3290</v>
      </c>
      <c r="B1637" s="2" t="s">
        <v>76</v>
      </c>
      <c r="C1637" s="2" t="s">
        <v>3291</v>
      </c>
      <c r="D1637" s="2" t="s">
        <v>78</v>
      </c>
      <c r="E1637" s="2"/>
    </row>
    <row r="1638" spans="1:5" ht="15.75" customHeight="1">
      <c r="A1638" s="2" t="s">
        <v>3292</v>
      </c>
      <c r="B1638" s="2" t="s">
        <v>76</v>
      </c>
      <c r="C1638" s="2" t="s">
        <v>3293</v>
      </c>
      <c r="D1638" s="2" t="s">
        <v>78</v>
      </c>
      <c r="E1638" s="2"/>
    </row>
    <row r="1639" spans="1:5" ht="15.75" customHeight="1">
      <c r="A1639" s="2" t="s">
        <v>3294</v>
      </c>
      <c r="B1639" s="2" t="s">
        <v>76</v>
      </c>
      <c r="C1639" s="2" t="s">
        <v>3295</v>
      </c>
      <c r="D1639" s="2" t="s">
        <v>78</v>
      </c>
      <c r="E1639" s="2"/>
    </row>
    <row r="1640" spans="1:5" ht="15.75" customHeight="1">
      <c r="A1640" s="2" t="s">
        <v>3296</v>
      </c>
      <c r="B1640" s="2" t="s">
        <v>67</v>
      </c>
      <c r="C1640" s="2" t="s">
        <v>3297</v>
      </c>
      <c r="D1640" s="2" t="s">
        <v>78</v>
      </c>
      <c r="E1640" s="2"/>
    </row>
    <row r="1641" spans="1:5" ht="15.75" customHeight="1">
      <c r="A1641" s="2" t="s">
        <v>3298</v>
      </c>
      <c r="B1641" s="2" t="s">
        <v>76</v>
      </c>
      <c r="C1641" s="2" t="s">
        <v>3299</v>
      </c>
      <c r="D1641" s="2" t="s">
        <v>78</v>
      </c>
      <c r="E1641" s="2"/>
    </row>
    <row r="1642" spans="1:5" ht="15.75" customHeight="1">
      <c r="A1642" s="2" t="s">
        <v>3300</v>
      </c>
      <c r="B1642" s="2" t="s">
        <v>76</v>
      </c>
      <c r="C1642" s="2" t="s">
        <v>3301</v>
      </c>
      <c r="D1642" s="2" t="s">
        <v>78</v>
      </c>
      <c r="E1642" s="2"/>
    </row>
    <row r="1643" spans="1:5" ht="15.75" customHeight="1">
      <c r="A1643" s="2" t="s">
        <v>3302</v>
      </c>
      <c r="B1643" s="2" t="s">
        <v>76</v>
      </c>
      <c r="C1643" s="2" t="s">
        <v>3303</v>
      </c>
      <c r="D1643" s="2" t="s">
        <v>78</v>
      </c>
      <c r="E1643" s="2"/>
    </row>
    <row r="1644" spans="1:5" ht="15.75" customHeight="1">
      <c r="A1644" s="2" t="s">
        <v>3304</v>
      </c>
      <c r="B1644" s="2" t="s">
        <v>76</v>
      </c>
      <c r="C1644" s="2" t="s">
        <v>3305</v>
      </c>
      <c r="D1644" s="2" t="s">
        <v>78</v>
      </c>
      <c r="E1644" s="2"/>
    </row>
    <row r="1645" spans="1:5" ht="15.75" customHeight="1">
      <c r="A1645" s="2" t="s">
        <v>3306</v>
      </c>
      <c r="B1645" s="2" t="s">
        <v>67</v>
      </c>
      <c r="C1645" s="2" t="s">
        <v>3307</v>
      </c>
      <c r="D1645" s="2" t="s">
        <v>78</v>
      </c>
      <c r="E1645" s="2"/>
    </row>
    <row r="1646" spans="1:5" ht="15.75" customHeight="1">
      <c r="A1646" s="2" t="s">
        <v>3308</v>
      </c>
      <c r="B1646" s="2" t="s">
        <v>76</v>
      </c>
      <c r="C1646" s="2" t="s">
        <v>3309</v>
      </c>
      <c r="D1646" s="2" t="s">
        <v>78</v>
      </c>
      <c r="E1646" s="2"/>
    </row>
    <row r="1647" spans="1:5" ht="15.75" customHeight="1">
      <c r="A1647" s="2" t="s">
        <v>3310</v>
      </c>
      <c r="B1647" s="2" t="s">
        <v>76</v>
      </c>
      <c r="C1647" s="2" t="s">
        <v>3311</v>
      </c>
      <c r="D1647" s="2" t="s">
        <v>78</v>
      </c>
      <c r="E1647" s="2"/>
    </row>
    <row r="1648" spans="1:5" ht="15.75" customHeight="1">
      <c r="A1648" s="2" t="s">
        <v>3312</v>
      </c>
      <c r="B1648" s="2" t="s">
        <v>76</v>
      </c>
      <c r="C1648" s="2" t="s">
        <v>3313</v>
      </c>
      <c r="D1648" s="2" t="s">
        <v>78</v>
      </c>
      <c r="E1648" s="2"/>
    </row>
    <row r="1649" spans="1:5" ht="15.75" customHeight="1">
      <c r="A1649" s="2" t="s">
        <v>3314</v>
      </c>
      <c r="B1649" s="2" t="s">
        <v>76</v>
      </c>
      <c r="C1649" s="2" t="s">
        <v>3315</v>
      </c>
      <c r="D1649" s="2" t="s">
        <v>78</v>
      </c>
      <c r="E1649" s="2"/>
    </row>
    <row r="1650" spans="1:5" ht="15.75" customHeight="1">
      <c r="A1650" s="2" t="s">
        <v>3316</v>
      </c>
      <c r="B1650" s="2" t="s">
        <v>76</v>
      </c>
      <c r="C1650" s="2" t="s">
        <v>3317</v>
      </c>
      <c r="D1650" s="2" t="s">
        <v>78</v>
      </c>
      <c r="E1650" s="2"/>
    </row>
    <row r="1651" spans="1:5" ht="15.75" customHeight="1">
      <c r="A1651" s="2" t="s">
        <v>3318</v>
      </c>
      <c r="B1651" s="2" t="s">
        <v>155</v>
      </c>
      <c r="C1651" s="2" t="s">
        <v>3319</v>
      </c>
      <c r="D1651" s="2" t="s">
        <v>78</v>
      </c>
      <c r="E1651" s="2"/>
    </row>
    <row r="1652" spans="1:5" ht="15.75" customHeight="1">
      <c r="A1652" s="2" t="s">
        <v>3320</v>
      </c>
      <c r="B1652" s="2" t="s">
        <v>76</v>
      </c>
      <c r="C1652" s="2" t="s">
        <v>3321</v>
      </c>
      <c r="D1652" s="2" t="s">
        <v>78</v>
      </c>
      <c r="E1652" s="2"/>
    </row>
    <row r="1653" spans="1:5" ht="15.75" customHeight="1">
      <c r="A1653" s="2" t="s">
        <v>3322</v>
      </c>
      <c r="B1653" s="2" t="s">
        <v>76</v>
      </c>
      <c r="C1653" s="2" t="s">
        <v>3323</v>
      </c>
      <c r="D1653" s="2" t="s">
        <v>78</v>
      </c>
      <c r="E1653" s="2"/>
    </row>
    <row r="1654" spans="1:5" ht="15.75" customHeight="1">
      <c r="A1654" s="2" t="s">
        <v>3324</v>
      </c>
      <c r="B1654" s="2" t="s">
        <v>84</v>
      </c>
      <c r="C1654" s="2" t="s">
        <v>3325</v>
      </c>
      <c r="D1654" s="2" t="s">
        <v>78</v>
      </c>
      <c r="E1654" s="2"/>
    </row>
    <row r="1655" spans="1:5" ht="15.75" customHeight="1">
      <c r="A1655" s="2" t="s">
        <v>3326</v>
      </c>
      <c r="B1655" s="2" t="s">
        <v>76</v>
      </c>
      <c r="C1655" s="2" t="s">
        <v>3327</v>
      </c>
      <c r="D1655" s="2" t="s">
        <v>59</v>
      </c>
      <c r="E1655" s="2" t="s">
        <v>52</v>
      </c>
    </row>
    <row r="1656" spans="1:5" ht="15.75" customHeight="1">
      <c r="A1656" s="2" t="s">
        <v>3328</v>
      </c>
      <c r="B1656" s="2" t="s">
        <v>67</v>
      </c>
      <c r="C1656" s="9" t="s">
        <v>3329</v>
      </c>
      <c r="D1656" s="2" t="s">
        <v>78</v>
      </c>
      <c r="E1656" s="2"/>
    </row>
    <row r="1657" spans="1:5" ht="15.75" customHeight="1">
      <c r="A1657" s="2" t="s">
        <v>3330</v>
      </c>
      <c r="B1657" s="2" t="s">
        <v>84</v>
      </c>
      <c r="C1657" s="2" t="s">
        <v>3331</v>
      </c>
      <c r="D1657" s="2" t="s">
        <v>78</v>
      </c>
      <c r="E1657" s="2"/>
    </row>
    <row r="1658" spans="1:5" ht="15.75" customHeight="1">
      <c r="A1658" s="2" t="s">
        <v>3332</v>
      </c>
      <c r="B1658" s="2" t="s">
        <v>61</v>
      </c>
      <c r="C1658" s="2" t="s">
        <v>3333</v>
      </c>
      <c r="D1658" s="2" t="s">
        <v>59</v>
      </c>
      <c r="E1658" s="2" t="s">
        <v>52</v>
      </c>
    </row>
    <row r="1659" spans="1:5" ht="15.75" customHeight="1">
      <c r="A1659" s="2" t="s">
        <v>3334</v>
      </c>
      <c r="B1659" s="2" t="s">
        <v>61</v>
      </c>
      <c r="C1659" s="2" t="s">
        <v>3335</v>
      </c>
      <c r="D1659" s="2" t="s">
        <v>59</v>
      </c>
      <c r="E1659" s="2" t="s">
        <v>52</v>
      </c>
    </row>
    <row r="1660" spans="1:5" ht="15.75" customHeight="1">
      <c r="A1660" s="2" t="s">
        <v>3336</v>
      </c>
      <c r="B1660" s="2" t="s">
        <v>76</v>
      </c>
      <c r="C1660" s="2" t="s">
        <v>3105</v>
      </c>
      <c r="D1660" s="2" t="s">
        <v>59</v>
      </c>
      <c r="E1660" s="2" t="s">
        <v>52</v>
      </c>
    </row>
    <row r="1661" spans="1:5" ht="15.75" customHeight="1">
      <c r="A1661" s="2" t="s">
        <v>3337</v>
      </c>
      <c r="B1661" s="2" t="s">
        <v>61</v>
      </c>
      <c r="C1661" s="2" t="s">
        <v>3338</v>
      </c>
      <c r="D1661" s="2" t="s">
        <v>78</v>
      </c>
      <c r="E1661" s="2"/>
    </row>
    <row r="1662" spans="1:5" ht="15.75" customHeight="1">
      <c r="A1662" s="2" t="s">
        <v>3339</v>
      </c>
      <c r="B1662" s="2" t="s">
        <v>61</v>
      </c>
      <c r="C1662" s="2" t="s">
        <v>3340</v>
      </c>
      <c r="D1662" s="2" t="s">
        <v>59</v>
      </c>
      <c r="E1662" s="2" t="s">
        <v>52</v>
      </c>
    </row>
    <row r="1663" spans="1:5" ht="15.75" customHeight="1">
      <c r="A1663" s="2" t="s">
        <v>3341</v>
      </c>
      <c r="B1663" s="2" t="s">
        <v>61</v>
      </c>
      <c r="C1663" s="2" t="s">
        <v>3342</v>
      </c>
      <c r="D1663" s="2" t="s">
        <v>59</v>
      </c>
      <c r="E1663" s="2" t="s">
        <v>52</v>
      </c>
    </row>
    <row r="1664" spans="1:5" ht="15.75" customHeight="1">
      <c r="A1664" s="2" t="s">
        <v>3343</v>
      </c>
      <c r="B1664" s="2" t="s">
        <v>76</v>
      </c>
      <c r="C1664" s="2" t="s">
        <v>3344</v>
      </c>
      <c r="D1664" s="2" t="s">
        <v>59</v>
      </c>
      <c r="E1664" s="2" t="s">
        <v>52</v>
      </c>
    </row>
    <row r="1665" spans="1:5" ht="15.75" customHeight="1">
      <c r="A1665" s="2" t="s">
        <v>3345</v>
      </c>
      <c r="B1665" s="2" t="s">
        <v>76</v>
      </c>
      <c r="C1665" s="2" t="s">
        <v>3346</v>
      </c>
      <c r="D1665" s="2" t="s">
        <v>78</v>
      </c>
      <c r="E1665" s="2"/>
    </row>
    <row r="1666" spans="1:5" ht="15.75" customHeight="1">
      <c r="A1666" s="2" t="s">
        <v>3347</v>
      </c>
      <c r="B1666" s="2" t="s">
        <v>61</v>
      </c>
      <c r="C1666" s="2" t="s">
        <v>3348</v>
      </c>
      <c r="D1666" s="2" t="s">
        <v>78</v>
      </c>
      <c r="E1666" s="2"/>
    </row>
    <row r="1667" spans="1:5" ht="15.75" customHeight="1">
      <c r="A1667" s="2" t="s">
        <v>3349</v>
      </c>
      <c r="B1667" s="2" t="s">
        <v>61</v>
      </c>
      <c r="C1667" s="2" t="s">
        <v>3350</v>
      </c>
      <c r="D1667" s="2" t="s">
        <v>59</v>
      </c>
      <c r="E1667" s="2" t="s">
        <v>52</v>
      </c>
    </row>
    <row r="1668" spans="1:5" ht="15.75" customHeight="1">
      <c r="A1668" s="2" t="s">
        <v>3351</v>
      </c>
      <c r="B1668" s="2" t="s">
        <v>61</v>
      </c>
      <c r="C1668" s="2" t="s">
        <v>3352</v>
      </c>
      <c r="D1668" s="2" t="s">
        <v>59</v>
      </c>
      <c r="E1668" s="2" t="s">
        <v>52</v>
      </c>
    </row>
    <row r="1669" spans="1:5" ht="15.75" customHeight="1">
      <c r="A1669" s="2" t="s">
        <v>3353</v>
      </c>
      <c r="B1669" s="2" t="s">
        <v>76</v>
      </c>
      <c r="C1669" s="2" t="s">
        <v>3354</v>
      </c>
      <c r="D1669" s="2" t="s">
        <v>59</v>
      </c>
      <c r="E1669" s="2" t="s">
        <v>52</v>
      </c>
    </row>
    <row r="1670" spans="1:5" ht="15.75" customHeight="1">
      <c r="A1670" s="2" t="s">
        <v>3355</v>
      </c>
      <c r="B1670" s="2" t="s">
        <v>61</v>
      </c>
      <c r="C1670" s="2" t="s">
        <v>3356</v>
      </c>
      <c r="D1670" s="2" t="s">
        <v>78</v>
      </c>
      <c r="E1670" s="2"/>
    </row>
    <row r="1671" spans="1:5" ht="15.75" customHeight="1">
      <c r="A1671" s="2" t="s">
        <v>3357</v>
      </c>
      <c r="B1671" s="2" t="s">
        <v>76</v>
      </c>
      <c r="C1671" s="2" t="s">
        <v>3358</v>
      </c>
      <c r="D1671" s="2" t="s">
        <v>59</v>
      </c>
      <c r="E1671" s="2" t="s">
        <v>52</v>
      </c>
    </row>
    <row r="1672" spans="1:5" ht="15.75" customHeight="1">
      <c r="A1672" s="2" t="s">
        <v>3359</v>
      </c>
      <c r="B1672" s="2" t="s">
        <v>76</v>
      </c>
      <c r="C1672" s="2" t="s">
        <v>3360</v>
      </c>
      <c r="D1672" s="2" t="s">
        <v>78</v>
      </c>
      <c r="E1672" s="2"/>
    </row>
    <row r="1673" spans="1:5" ht="15.75" customHeight="1">
      <c r="A1673" s="2" t="s">
        <v>3361</v>
      </c>
      <c r="B1673" s="2" t="s">
        <v>76</v>
      </c>
      <c r="C1673" s="2" t="s">
        <v>3362</v>
      </c>
      <c r="D1673" s="2" t="s">
        <v>78</v>
      </c>
      <c r="E1673" s="2"/>
    </row>
    <row r="1674" spans="1:5" ht="15.75" customHeight="1">
      <c r="A1674" s="2" t="s">
        <v>3363</v>
      </c>
      <c r="B1674" s="2" t="s">
        <v>76</v>
      </c>
      <c r="C1674" s="2" t="s">
        <v>3364</v>
      </c>
      <c r="D1674" s="2" t="s">
        <v>78</v>
      </c>
      <c r="E1674" s="2"/>
    </row>
    <row r="1675" spans="1:5" ht="15.75" customHeight="1">
      <c r="A1675" s="2" t="s">
        <v>3365</v>
      </c>
      <c r="B1675" s="2" t="s">
        <v>155</v>
      </c>
      <c r="C1675" s="2" t="s">
        <v>3366</v>
      </c>
      <c r="D1675" s="2" t="s">
        <v>78</v>
      </c>
      <c r="E1675" s="2"/>
    </row>
    <row r="1676" spans="1:5" ht="15.75" customHeight="1">
      <c r="A1676" s="2" t="s">
        <v>3367</v>
      </c>
      <c r="B1676" s="2" t="s">
        <v>76</v>
      </c>
      <c r="C1676" s="2" t="s">
        <v>3368</v>
      </c>
      <c r="D1676" s="2" t="s">
        <v>78</v>
      </c>
      <c r="E1676" s="2"/>
    </row>
    <row r="1677" spans="1:5" ht="15.75" customHeight="1">
      <c r="A1677" s="2" t="s">
        <v>3369</v>
      </c>
      <c r="B1677" s="2" t="s">
        <v>76</v>
      </c>
      <c r="C1677" s="2" t="s">
        <v>3370</v>
      </c>
      <c r="D1677" s="2" t="s">
        <v>78</v>
      </c>
      <c r="E1677" s="2"/>
    </row>
    <row r="1678" spans="1:5" ht="15.75" customHeight="1">
      <c r="A1678" s="2" t="s">
        <v>3371</v>
      </c>
      <c r="B1678" s="2" t="s">
        <v>155</v>
      </c>
      <c r="C1678" s="2" t="s">
        <v>3372</v>
      </c>
      <c r="D1678" s="2" t="s">
        <v>78</v>
      </c>
      <c r="E1678" s="2"/>
    </row>
    <row r="1679" spans="1:5" ht="15.75" customHeight="1">
      <c r="A1679" s="2" t="s">
        <v>3373</v>
      </c>
      <c r="B1679" s="2" t="s">
        <v>76</v>
      </c>
      <c r="C1679" s="2" t="s">
        <v>3374</v>
      </c>
      <c r="D1679" s="2" t="s">
        <v>78</v>
      </c>
      <c r="E1679" s="2"/>
    </row>
    <row r="1680" spans="1:5" ht="15.75" customHeight="1">
      <c r="A1680" s="2" t="s">
        <v>3375</v>
      </c>
      <c r="B1680" s="2" t="s">
        <v>155</v>
      </c>
      <c r="C1680" s="2" t="s">
        <v>3376</v>
      </c>
      <c r="D1680" s="2" t="s">
        <v>78</v>
      </c>
      <c r="E1680" s="2"/>
    </row>
    <row r="1681" spans="1:5" ht="15.75" customHeight="1">
      <c r="A1681" s="2" t="s">
        <v>3377</v>
      </c>
      <c r="B1681" s="2" t="s">
        <v>3378</v>
      </c>
      <c r="C1681" s="2" t="s">
        <v>3379</v>
      </c>
      <c r="D1681" s="2" t="s">
        <v>78</v>
      </c>
      <c r="E1681" s="2"/>
    </row>
    <row r="1682" spans="1:5" ht="15.75" customHeight="1">
      <c r="A1682" s="2" t="s">
        <v>3380</v>
      </c>
      <c r="B1682" s="2" t="s">
        <v>155</v>
      </c>
      <c r="C1682" s="5" t="s">
        <v>3381</v>
      </c>
      <c r="D1682" s="5"/>
      <c r="E1682" s="5"/>
    </row>
    <row r="1683" spans="1:5" ht="15.75" customHeight="1">
      <c r="A1683" s="2" t="s">
        <v>3382</v>
      </c>
      <c r="B1683" s="2" t="s">
        <v>155</v>
      </c>
      <c r="C1683" s="2" t="s">
        <v>3383</v>
      </c>
      <c r="D1683" s="2" t="s">
        <v>59</v>
      </c>
      <c r="E1683" s="2" t="s">
        <v>52</v>
      </c>
    </row>
    <row r="1684" spans="1:5" ht="15.75" customHeight="1">
      <c r="A1684" s="2" t="s">
        <v>3384</v>
      </c>
      <c r="B1684" s="2" t="s">
        <v>57</v>
      </c>
      <c r="C1684" s="2" t="s">
        <v>3385</v>
      </c>
      <c r="D1684" s="2" t="s">
        <v>78</v>
      </c>
      <c r="E1684" s="2"/>
    </row>
    <row r="1685" spans="1:5" ht="15.75" customHeight="1">
      <c r="A1685" s="2" t="s">
        <v>3386</v>
      </c>
      <c r="B1685" s="2" t="s">
        <v>76</v>
      </c>
      <c r="C1685" s="2" t="s">
        <v>3387</v>
      </c>
      <c r="D1685" s="2" t="s">
        <v>78</v>
      </c>
      <c r="E1685" s="2"/>
    </row>
    <row r="1686" spans="1:5" ht="15.75" customHeight="1">
      <c r="A1686" s="2" t="s">
        <v>3388</v>
      </c>
      <c r="B1686" s="2" t="s">
        <v>61</v>
      </c>
      <c r="C1686" s="2" t="s">
        <v>3389</v>
      </c>
      <c r="D1686" s="2" t="s">
        <v>78</v>
      </c>
      <c r="E1686" s="2"/>
    </row>
    <row r="1687" spans="1:5" ht="15.75" customHeight="1">
      <c r="A1687" s="2" t="s">
        <v>3390</v>
      </c>
      <c r="B1687" s="2" t="s">
        <v>84</v>
      </c>
      <c r="C1687" s="2" t="s">
        <v>3391</v>
      </c>
      <c r="D1687" s="2" t="s">
        <v>59</v>
      </c>
      <c r="E1687" s="2" t="s">
        <v>52</v>
      </c>
    </row>
    <row r="1688" spans="1:5" ht="15.75" customHeight="1">
      <c r="A1688" s="2" t="s">
        <v>3392</v>
      </c>
      <c r="B1688" s="2" t="s">
        <v>61</v>
      </c>
      <c r="C1688" s="2" t="s">
        <v>3393</v>
      </c>
      <c r="D1688" s="2" t="s">
        <v>59</v>
      </c>
      <c r="E1688" s="2" t="s">
        <v>52</v>
      </c>
    </row>
    <row r="1689" spans="1:5" ht="15.75" customHeight="1">
      <c r="A1689" s="2" t="s">
        <v>3394</v>
      </c>
      <c r="B1689" s="2" t="s">
        <v>76</v>
      </c>
      <c r="C1689" s="2" t="s">
        <v>3395</v>
      </c>
      <c r="D1689" s="2" t="s">
        <v>59</v>
      </c>
      <c r="E1689" s="2" t="s">
        <v>52</v>
      </c>
    </row>
    <row r="1690" spans="1:5" ht="15.75" customHeight="1">
      <c r="A1690" s="2" t="s">
        <v>3396</v>
      </c>
      <c r="B1690" s="2" t="s">
        <v>76</v>
      </c>
      <c r="C1690" s="2" t="s">
        <v>3397</v>
      </c>
      <c r="D1690" s="2" t="s">
        <v>78</v>
      </c>
      <c r="E1690" s="2"/>
    </row>
    <row r="1691" spans="1:5" ht="15.75" customHeight="1">
      <c r="A1691" s="2" t="s">
        <v>3398</v>
      </c>
      <c r="B1691" s="2" t="s">
        <v>155</v>
      </c>
      <c r="C1691" s="2" t="s">
        <v>3399</v>
      </c>
      <c r="D1691" s="2" t="s">
        <v>78</v>
      </c>
      <c r="E1691" s="2"/>
    </row>
    <row r="1692" spans="1:5" ht="15.75" customHeight="1">
      <c r="A1692" s="2" t="s">
        <v>3400</v>
      </c>
      <c r="B1692" s="2" t="s">
        <v>155</v>
      </c>
      <c r="C1692" s="2" t="s">
        <v>3401</v>
      </c>
      <c r="D1692" s="2" t="s">
        <v>78</v>
      </c>
      <c r="E1692" s="2"/>
    </row>
    <row r="1693" spans="1:5" ht="15.75" customHeight="1">
      <c r="A1693" s="2" t="s">
        <v>3402</v>
      </c>
      <c r="B1693" s="2" t="s">
        <v>67</v>
      </c>
      <c r="C1693" s="2" t="s">
        <v>3403</v>
      </c>
      <c r="D1693" s="2" t="s">
        <v>78</v>
      </c>
      <c r="E1693" s="2"/>
    </row>
    <row r="1694" spans="1:5" ht="15.75" customHeight="1">
      <c r="A1694" s="2" t="s">
        <v>3404</v>
      </c>
      <c r="B1694" s="2" t="s">
        <v>76</v>
      </c>
      <c r="C1694" s="2" t="s">
        <v>3405</v>
      </c>
      <c r="D1694" s="2" t="s">
        <v>78</v>
      </c>
      <c r="E1694" s="2"/>
    </row>
    <row r="1695" spans="1:5" ht="15.75" customHeight="1">
      <c r="A1695" s="2" t="s">
        <v>3406</v>
      </c>
      <c r="B1695" s="2" t="s">
        <v>76</v>
      </c>
      <c r="C1695" s="2" t="s">
        <v>3407</v>
      </c>
      <c r="D1695" s="2" t="s">
        <v>78</v>
      </c>
      <c r="E1695" s="2"/>
    </row>
    <row r="1696" spans="1:5" ht="15.75" customHeight="1">
      <c r="A1696" s="2" t="s">
        <v>3408</v>
      </c>
      <c r="B1696" s="2" t="s">
        <v>76</v>
      </c>
      <c r="C1696" s="2" t="s">
        <v>3409</v>
      </c>
      <c r="D1696" s="2" t="s">
        <v>78</v>
      </c>
      <c r="E1696" s="2"/>
    </row>
    <row r="1697" spans="1:5" ht="15.75" customHeight="1">
      <c r="A1697" s="2" t="s">
        <v>3410</v>
      </c>
      <c r="B1697" s="2" t="s">
        <v>76</v>
      </c>
      <c r="C1697" s="2" t="s">
        <v>3411</v>
      </c>
      <c r="D1697" s="2" t="s">
        <v>78</v>
      </c>
      <c r="E1697" s="2"/>
    </row>
    <row r="1698" spans="1:5" ht="15.75" customHeight="1">
      <c r="A1698" s="2" t="s">
        <v>3412</v>
      </c>
      <c r="B1698" s="2" t="s">
        <v>76</v>
      </c>
      <c r="C1698" s="2" t="s">
        <v>3413</v>
      </c>
      <c r="D1698" s="2" t="s">
        <v>78</v>
      </c>
      <c r="E1698" s="2"/>
    </row>
    <row r="1699" spans="1:5" ht="15.75" customHeight="1">
      <c r="A1699" s="2" t="s">
        <v>3414</v>
      </c>
      <c r="B1699" s="2" t="s">
        <v>76</v>
      </c>
      <c r="C1699" s="2" t="s">
        <v>3415</v>
      </c>
      <c r="D1699" s="2" t="s">
        <v>78</v>
      </c>
      <c r="E1699" s="2"/>
    </row>
    <row r="1700" spans="1:5" ht="15.75" customHeight="1">
      <c r="A1700" s="2" t="s">
        <v>3416</v>
      </c>
      <c r="B1700" s="2" t="s">
        <v>155</v>
      </c>
      <c r="C1700" s="2" t="s">
        <v>3417</v>
      </c>
      <c r="D1700" s="2" t="s">
        <v>78</v>
      </c>
      <c r="E1700" s="2"/>
    </row>
    <row r="1701" spans="1:5" ht="15.75" customHeight="1">
      <c r="A1701" s="2" t="s">
        <v>3418</v>
      </c>
      <c r="B1701" s="2" t="s">
        <v>76</v>
      </c>
      <c r="C1701" s="2" t="s">
        <v>3419</v>
      </c>
      <c r="D1701" s="2" t="s">
        <v>78</v>
      </c>
      <c r="E1701" s="2"/>
    </row>
    <row r="1702" spans="1:5" ht="15.75" customHeight="1">
      <c r="A1702" s="2" t="s">
        <v>3420</v>
      </c>
      <c r="B1702" s="2" t="s">
        <v>67</v>
      </c>
      <c r="C1702" s="2" t="s">
        <v>3421</v>
      </c>
      <c r="D1702" s="2" t="s">
        <v>78</v>
      </c>
      <c r="E1702" s="2"/>
    </row>
    <row r="1703" spans="1:5" ht="15.75" customHeight="1">
      <c r="A1703" s="2" t="s">
        <v>3422</v>
      </c>
      <c r="B1703" s="2" t="s">
        <v>76</v>
      </c>
      <c r="C1703" s="2" t="s">
        <v>3423</v>
      </c>
      <c r="D1703" s="2" t="s">
        <v>78</v>
      </c>
      <c r="E1703" s="2"/>
    </row>
    <row r="1704" spans="1:5" ht="15.75" customHeight="1">
      <c r="A1704" s="2" t="s">
        <v>3424</v>
      </c>
      <c r="B1704" s="2" t="s">
        <v>76</v>
      </c>
      <c r="C1704" s="2" t="s">
        <v>3425</v>
      </c>
      <c r="D1704" s="2" t="s">
        <v>78</v>
      </c>
      <c r="E1704" s="2"/>
    </row>
    <row r="1705" spans="1:5" ht="15.75" customHeight="1">
      <c r="A1705" s="2" t="s">
        <v>3426</v>
      </c>
      <c r="B1705" s="2" t="s">
        <v>67</v>
      </c>
      <c r="C1705" s="2" t="s">
        <v>3427</v>
      </c>
      <c r="D1705" s="2" t="s">
        <v>78</v>
      </c>
      <c r="E1705" s="2"/>
    </row>
    <row r="1706" spans="1:5" ht="15.75" customHeight="1">
      <c r="A1706" s="2" t="s">
        <v>3428</v>
      </c>
      <c r="B1706" s="2" t="s">
        <v>67</v>
      </c>
      <c r="C1706" s="2" t="s">
        <v>3429</v>
      </c>
      <c r="D1706" s="2" t="s">
        <v>78</v>
      </c>
      <c r="E1706" s="2"/>
    </row>
    <row r="1707" spans="1:5" ht="15.75" customHeight="1">
      <c r="A1707" s="2" t="s">
        <v>3430</v>
      </c>
      <c r="B1707" s="2" t="s">
        <v>76</v>
      </c>
      <c r="C1707" s="2" t="s">
        <v>3431</v>
      </c>
      <c r="D1707" s="2" t="s">
        <v>78</v>
      </c>
      <c r="E1707" s="2"/>
    </row>
    <row r="1708" spans="1:5" ht="15.75" customHeight="1">
      <c r="A1708" s="2" t="s">
        <v>3432</v>
      </c>
      <c r="B1708" s="2" t="s">
        <v>76</v>
      </c>
      <c r="C1708" s="2" t="s">
        <v>3433</v>
      </c>
      <c r="D1708" s="2" t="s">
        <v>78</v>
      </c>
      <c r="E1708" s="2"/>
    </row>
    <row r="1709" spans="1:5" ht="15.75" customHeight="1">
      <c r="A1709" s="2" t="s">
        <v>3434</v>
      </c>
      <c r="B1709" s="2" t="s">
        <v>76</v>
      </c>
      <c r="C1709" s="2" t="s">
        <v>3435</v>
      </c>
      <c r="D1709" s="2" t="s">
        <v>78</v>
      </c>
      <c r="E1709" s="2"/>
    </row>
    <row r="1710" spans="1:5" ht="15.75" customHeight="1">
      <c r="A1710" s="2" t="s">
        <v>3436</v>
      </c>
      <c r="B1710" s="2" t="s">
        <v>67</v>
      </c>
      <c r="C1710" s="2" t="s">
        <v>3437</v>
      </c>
      <c r="D1710" s="2" t="s">
        <v>78</v>
      </c>
      <c r="E1710" s="2"/>
    </row>
    <row r="1711" spans="1:5" ht="15.75" customHeight="1">
      <c r="A1711" s="2" t="s">
        <v>3438</v>
      </c>
      <c r="B1711" s="2" t="s">
        <v>76</v>
      </c>
      <c r="C1711" s="2" t="s">
        <v>3439</v>
      </c>
      <c r="D1711" s="2" t="s">
        <v>78</v>
      </c>
      <c r="E1711" s="2"/>
    </row>
    <row r="1712" spans="1:5" ht="15.75" customHeight="1">
      <c r="A1712" s="2" t="s">
        <v>3440</v>
      </c>
      <c r="B1712" s="2" t="s">
        <v>84</v>
      </c>
      <c r="C1712" s="2" t="s">
        <v>3441</v>
      </c>
      <c r="D1712" s="2" t="s">
        <v>78</v>
      </c>
      <c r="E1712" s="2"/>
    </row>
    <row r="1713" spans="1:5" ht="15.75" customHeight="1">
      <c r="A1713" s="2" t="s">
        <v>3442</v>
      </c>
      <c r="B1713" s="2" t="s">
        <v>61</v>
      </c>
      <c r="C1713" s="2" t="s">
        <v>3443</v>
      </c>
      <c r="D1713" s="2" t="s">
        <v>59</v>
      </c>
      <c r="E1713" s="2" t="s">
        <v>52</v>
      </c>
    </row>
    <row r="1714" spans="1:5" ht="15.75" customHeight="1">
      <c r="A1714" s="2" t="s">
        <v>3444</v>
      </c>
      <c r="B1714" s="2" t="s">
        <v>67</v>
      </c>
      <c r="C1714" s="2" t="s">
        <v>3445</v>
      </c>
      <c r="D1714" s="2" t="s">
        <v>59</v>
      </c>
      <c r="E1714" s="2" t="s">
        <v>52</v>
      </c>
    </row>
    <row r="1715" spans="1:5" ht="15.75" customHeight="1">
      <c r="A1715" s="2" t="s">
        <v>3446</v>
      </c>
      <c r="B1715" s="2" t="s">
        <v>67</v>
      </c>
      <c r="C1715" s="2" t="s">
        <v>3447</v>
      </c>
      <c r="D1715" s="2" t="s">
        <v>78</v>
      </c>
      <c r="E1715" s="2"/>
    </row>
    <row r="1716" spans="1:5" ht="15.75" customHeight="1">
      <c r="A1716" s="2" t="s">
        <v>3448</v>
      </c>
      <c r="B1716" s="2" t="s">
        <v>155</v>
      </c>
      <c r="C1716" s="2" t="s">
        <v>3449</v>
      </c>
      <c r="D1716" s="2" t="s">
        <v>78</v>
      </c>
      <c r="E1716" s="2"/>
    </row>
    <row r="1717" spans="1:5" ht="15.75" customHeight="1">
      <c r="A1717" s="2" t="s">
        <v>3450</v>
      </c>
      <c r="B1717" s="2" t="s">
        <v>61</v>
      </c>
      <c r="C1717" s="2" t="s">
        <v>3451</v>
      </c>
      <c r="D1717" s="2" t="s">
        <v>78</v>
      </c>
      <c r="E1717" s="2"/>
    </row>
    <row r="1718" spans="1:5" ht="15.75" customHeight="1">
      <c r="A1718" s="2" t="s">
        <v>3452</v>
      </c>
      <c r="B1718" s="2" t="s">
        <v>61</v>
      </c>
      <c r="C1718" s="2" t="s">
        <v>3453</v>
      </c>
      <c r="D1718" s="2" t="s">
        <v>59</v>
      </c>
      <c r="E1718" s="2" t="s">
        <v>52</v>
      </c>
    </row>
    <row r="1719" spans="1:5" ht="15.75" customHeight="1">
      <c r="A1719" s="2" t="s">
        <v>3454</v>
      </c>
      <c r="B1719" s="2" t="s">
        <v>67</v>
      </c>
      <c r="C1719" s="2" t="s">
        <v>3455</v>
      </c>
      <c r="D1719" s="2" t="s">
        <v>59</v>
      </c>
      <c r="E1719" s="2" t="s">
        <v>52</v>
      </c>
    </row>
    <row r="1720" spans="1:5" ht="15.75" customHeight="1">
      <c r="A1720" s="2" t="s">
        <v>3456</v>
      </c>
      <c r="B1720" s="2" t="s">
        <v>76</v>
      </c>
      <c r="C1720" s="2" t="s">
        <v>3457</v>
      </c>
      <c r="D1720" s="2" t="s">
        <v>78</v>
      </c>
      <c r="E1720" s="2"/>
    </row>
    <row r="1721" spans="1:5" ht="15.75" customHeight="1">
      <c r="A1721" s="2" t="s">
        <v>3458</v>
      </c>
      <c r="B1721" s="2" t="s">
        <v>67</v>
      </c>
      <c r="C1721" s="2" t="s">
        <v>3459</v>
      </c>
      <c r="D1721" s="2" t="s">
        <v>78</v>
      </c>
      <c r="E1721" s="2"/>
    </row>
    <row r="1722" spans="1:5" ht="15.75" customHeight="1">
      <c r="A1722" s="2" t="s">
        <v>3460</v>
      </c>
      <c r="B1722" s="2" t="s">
        <v>76</v>
      </c>
      <c r="C1722" s="2" t="s">
        <v>3461</v>
      </c>
      <c r="D1722" s="2" t="s">
        <v>78</v>
      </c>
      <c r="E1722" s="2"/>
    </row>
    <row r="1723" spans="1:5" ht="15.75" customHeight="1">
      <c r="A1723" s="2" t="s">
        <v>3462</v>
      </c>
      <c r="B1723" s="2" t="s">
        <v>67</v>
      </c>
      <c r="C1723" s="2" t="s">
        <v>3463</v>
      </c>
      <c r="D1723" s="2" t="s">
        <v>78</v>
      </c>
      <c r="E1723" s="2"/>
    </row>
    <row r="1724" spans="1:5" ht="15.75" customHeight="1">
      <c r="A1724" s="2" t="s">
        <v>3464</v>
      </c>
      <c r="B1724" s="2" t="s">
        <v>61</v>
      </c>
      <c r="C1724" s="2" t="s">
        <v>3465</v>
      </c>
      <c r="D1724" s="2" t="s">
        <v>78</v>
      </c>
      <c r="E1724" s="2"/>
    </row>
    <row r="1725" spans="1:5" ht="15.75" customHeight="1">
      <c r="A1725" s="2" t="s">
        <v>3466</v>
      </c>
      <c r="B1725" s="2" t="s">
        <v>61</v>
      </c>
      <c r="C1725" s="2" t="s">
        <v>3467</v>
      </c>
      <c r="D1725" s="2" t="s">
        <v>59</v>
      </c>
      <c r="E1725" s="2" t="s">
        <v>52</v>
      </c>
    </row>
    <row r="1726" spans="1:5" ht="15.75" customHeight="1">
      <c r="A1726" s="2" t="s">
        <v>3468</v>
      </c>
      <c r="B1726" s="2" t="s">
        <v>61</v>
      </c>
      <c r="C1726" s="2" t="s">
        <v>3469</v>
      </c>
      <c r="D1726" s="2" t="s">
        <v>59</v>
      </c>
      <c r="E1726" s="2" t="s">
        <v>52</v>
      </c>
    </row>
    <row r="1727" spans="1:5" ht="15.75" customHeight="1">
      <c r="A1727" s="2" t="s">
        <v>3470</v>
      </c>
      <c r="B1727" s="2" t="s">
        <v>76</v>
      </c>
      <c r="C1727" s="2" t="s">
        <v>3471</v>
      </c>
      <c r="D1727" s="2" t="s">
        <v>59</v>
      </c>
      <c r="E1727" s="2" t="s">
        <v>52</v>
      </c>
    </row>
    <row r="1728" spans="1:5" ht="15.75" customHeight="1">
      <c r="A1728" s="2" t="s">
        <v>3472</v>
      </c>
      <c r="B1728" s="2" t="s">
        <v>148</v>
      </c>
      <c r="C1728" s="2" t="s">
        <v>3473</v>
      </c>
      <c r="D1728" s="2" t="s">
        <v>78</v>
      </c>
      <c r="E1728" s="2"/>
    </row>
    <row r="1729" spans="1:5" ht="15.75" customHeight="1">
      <c r="A1729" s="2" t="s">
        <v>3474</v>
      </c>
      <c r="B1729" s="2" t="s">
        <v>148</v>
      </c>
      <c r="C1729" s="2" t="s">
        <v>3475</v>
      </c>
      <c r="D1729" s="2" t="s">
        <v>59</v>
      </c>
      <c r="E1729" s="2" t="s">
        <v>52</v>
      </c>
    </row>
    <row r="1730" spans="1:5" ht="15.75" customHeight="1">
      <c r="A1730" s="2" t="s">
        <v>3476</v>
      </c>
      <c r="B1730" s="2" t="s">
        <v>61</v>
      </c>
      <c r="C1730" s="2" t="s">
        <v>3477</v>
      </c>
      <c r="D1730" s="2" t="s">
        <v>59</v>
      </c>
      <c r="E1730" s="2" t="s">
        <v>52</v>
      </c>
    </row>
    <row r="1731" spans="1:5" ht="15.75" customHeight="1">
      <c r="A1731" s="2" t="s">
        <v>3478</v>
      </c>
      <c r="B1731" s="2" t="s">
        <v>61</v>
      </c>
      <c r="C1731" s="2" t="s">
        <v>3479</v>
      </c>
      <c r="D1731" s="2" t="s">
        <v>59</v>
      </c>
      <c r="E1731" s="2" t="s">
        <v>52</v>
      </c>
    </row>
    <row r="1732" spans="1:5" ht="15.75" customHeight="1">
      <c r="A1732" s="2" t="s">
        <v>3480</v>
      </c>
      <c r="B1732" s="2" t="s">
        <v>67</v>
      </c>
      <c r="C1732" s="2" t="s">
        <v>3481</v>
      </c>
      <c r="D1732" s="2" t="s">
        <v>59</v>
      </c>
      <c r="E1732" s="2" t="s">
        <v>52</v>
      </c>
    </row>
    <row r="1733" spans="1:5" ht="15.75" customHeight="1">
      <c r="A1733" s="2" t="s">
        <v>3482</v>
      </c>
      <c r="B1733" s="2" t="s">
        <v>155</v>
      </c>
      <c r="C1733" s="2" t="s">
        <v>3483</v>
      </c>
      <c r="D1733" s="2" t="s">
        <v>78</v>
      </c>
      <c r="E1733" s="2"/>
    </row>
    <row r="1734" spans="1:5" ht="15.75" customHeight="1">
      <c r="A1734" s="2" t="s">
        <v>3484</v>
      </c>
      <c r="B1734" s="2" t="s">
        <v>76</v>
      </c>
      <c r="C1734" s="2" t="s">
        <v>3485</v>
      </c>
      <c r="D1734" s="2" t="s">
        <v>78</v>
      </c>
      <c r="E1734" s="2"/>
    </row>
    <row r="1735" spans="1:5" ht="15.75" customHeight="1">
      <c r="A1735" s="2" t="s">
        <v>3486</v>
      </c>
      <c r="B1735" s="2" t="s">
        <v>76</v>
      </c>
      <c r="C1735" s="2" t="s">
        <v>3487</v>
      </c>
      <c r="D1735" s="2" t="s">
        <v>78</v>
      </c>
      <c r="E1735" s="2"/>
    </row>
    <row r="1736" spans="1:5" ht="15.75" customHeight="1">
      <c r="A1736" s="2" t="s">
        <v>3488</v>
      </c>
      <c r="B1736" s="2" t="s">
        <v>76</v>
      </c>
      <c r="C1736" s="2" t="s">
        <v>3489</v>
      </c>
      <c r="D1736" s="2" t="s">
        <v>78</v>
      </c>
      <c r="E1736" s="2"/>
    </row>
    <row r="1737" spans="1:5" ht="15.75" customHeight="1">
      <c r="A1737" s="2" t="s">
        <v>3490</v>
      </c>
      <c r="B1737" s="2" t="s">
        <v>67</v>
      </c>
      <c r="C1737" s="2" t="s">
        <v>3491</v>
      </c>
      <c r="D1737" s="2" t="s">
        <v>78</v>
      </c>
      <c r="E1737" s="2"/>
    </row>
    <row r="1738" spans="1:5" ht="15.75" customHeight="1">
      <c r="A1738" s="2" t="s">
        <v>3492</v>
      </c>
      <c r="B1738" s="2" t="s">
        <v>76</v>
      </c>
      <c r="C1738" s="2" t="s">
        <v>3493</v>
      </c>
      <c r="D1738" s="2" t="s">
        <v>78</v>
      </c>
      <c r="E1738" s="2"/>
    </row>
    <row r="1739" spans="1:5" ht="15.75" customHeight="1">
      <c r="A1739" s="2" t="s">
        <v>3494</v>
      </c>
      <c r="B1739" s="2" t="s">
        <v>67</v>
      </c>
      <c r="C1739" s="2" t="s">
        <v>3495</v>
      </c>
      <c r="D1739" s="2" t="s">
        <v>78</v>
      </c>
      <c r="E1739" s="2"/>
    </row>
    <row r="1740" spans="1:5" ht="15.75" customHeight="1">
      <c r="A1740" s="2" t="s">
        <v>3496</v>
      </c>
      <c r="B1740" s="2" t="s">
        <v>61</v>
      </c>
      <c r="C1740" s="2" t="s">
        <v>3497</v>
      </c>
      <c r="D1740" s="2" t="s">
        <v>78</v>
      </c>
      <c r="E1740" s="2"/>
    </row>
    <row r="1741" spans="1:5" ht="15.75" customHeight="1">
      <c r="A1741" s="2" t="s">
        <v>3498</v>
      </c>
      <c r="B1741" s="2" t="s">
        <v>84</v>
      </c>
      <c r="C1741" s="2" t="s">
        <v>3499</v>
      </c>
      <c r="D1741" s="2" t="s">
        <v>59</v>
      </c>
      <c r="E1741" s="2" t="s">
        <v>52</v>
      </c>
    </row>
    <row r="1742" spans="1:5" ht="15.75" customHeight="1">
      <c r="A1742" s="2" t="s">
        <v>3500</v>
      </c>
      <c r="B1742" s="2" t="s">
        <v>84</v>
      </c>
      <c r="C1742" s="2" t="s">
        <v>3501</v>
      </c>
      <c r="D1742" s="2" t="s">
        <v>59</v>
      </c>
      <c r="E1742" s="2" t="s">
        <v>52</v>
      </c>
    </row>
    <row r="1743" spans="1:5" ht="15.75" customHeight="1">
      <c r="A1743" s="2" t="s">
        <v>3502</v>
      </c>
      <c r="B1743" s="2" t="s">
        <v>91</v>
      </c>
      <c r="C1743" s="2" t="s">
        <v>3503</v>
      </c>
      <c r="D1743" s="2" t="s">
        <v>59</v>
      </c>
      <c r="E1743" s="2" t="s">
        <v>52</v>
      </c>
    </row>
    <row r="1744" spans="1:5" ht="15.75" customHeight="1">
      <c r="A1744" s="2" t="s">
        <v>3504</v>
      </c>
      <c r="B1744" s="2" t="s">
        <v>84</v>
      </c>
      <c r="C1744" s="2" t="s">
        <v>3503</v>
      </c>
      <c r="D1744" s="2" t="s">
        <v>59</v>
      </c>
      <c r="E1744" s="2" t="s">
        <v>52</v>
      </c>
    </row>
    <row r="1745" spans="1:5" ht="15.75" customHeight="1">
      <c r="A1745" s="2" t="s">
        <v>3505</v>
      </c>
      <c r="B1745" s="2" t="s">
        <v>3506</v>
      </c>
      <c r="C1745" s="2" t="s">
        <v>3507</v>
      </c>
      <c r="D1745" s="2" t="s">
        <v>59</v>
      </c>
      <c r="E1745" s="2" t="s">
        <v>52</v>
      </c>
    </row>
    <row r="1746" spans="1:5" ht="15.75" customHeight="1">
      <c r="A1746" s="2" t="s">
        <v>3508</v>
      </c>
      <c r="B1746" s="2" t="s">
        <v>3509</v>
      </c>
      <c r="C1746" s="2" t="s">
        <v>3510</v>
      </c>
      <c r="D1746" s="2" t="s">
        <v>78</v>
      </c>
      <c r="E1746" s="2" t="s">
        <v>3511</v>
      </c>
    </row>
    <row r="1747" spans="1:5" ht="15.75" customHeight="1">
      <c r="A1747" s="2" t="s">
        <v>3512</v>
      </c>
      <c r="B1747" s="2" t="s">
        <v>3513</v>
      </c>
      <c r="C1747" s="2" t="s">
        <v>3514</v>
      </c>
      <c r="D1747" s="2" t="s">
        <v>78</v>
      </c>
      <c r="E1747" s="2" t="s">
        <v>3515</v>
      </c>
    </row>
    <row r="1748" spans="1:5" ht="15.75" customHeight="1">
      <c r="A1748" s="2" t="s">
        <v>3516</v>
      </c>
      <c r="B1748" s="2" t="s">
        <v>3517</v>
      </c>
      <c r="C1748" s="2" t="s">
        <v>3518</v>
      </c>
      <c r="D1748" s="2" t="s">
        <v>78</v>
      </c>
      <c r="E1748" s="2" t="s">
        <v>3519</v>
      </c>
    </row>
    <row r="1749" spans="1:5" ht="15.75" customHeight="1">
      <c r="A1749" s="2" t="s">
        <v>3520</v>
      </c>
      <c r="B1749" s="2" t="s">
        <v>3521</v>
      </c>
      <c r="C1749" s="2" t="s">
        <v>3522</v>
      </c>
      <c r="D1749" s="2" t="s">
        <v>78</v>
      </c>
      <c r="E1749" s="2" t="s">
        <v>3523</v>
      </c>
    </row>
    <row r="1750" spans="1:5" ht="15.75" customHeight="1">
      <c r="A1750" s="2" t="s">
        <v>3524</v>
      </c>
      <c r="B1750" s="2" t="s">
        <v>3525</v>
      </c>
      <c r="C1750" s="2" t="s">
        <v>3526</v>
      </c>
      <c r="D1750" s="2" t="s">
        <v>59</v>
      </c>
      <c r="E1750" s="2" t="s">
        <v>3527</v>
      </c>
    </row>
    <row r="1751" spans="1:5" ht="15.75" customHeight="1">
      <c r="A1751" s="2" t="s">
        <v>3528</v>
      </c>
      <c r="B1751" s="2" t="s">
        <v>2705</v>
      </c>
      <c r="C1751" s="2" t="s">
        <v>3529</v>
      </c>
      <c r="D1751" s="2" t="s">
        <v>78</v>
      </c>
      <c r="E1751" s="2" t="s">
        <v>3530</v>
      </c>
    </row>
    <row r="1752" spans="1:5" ht="15.75" customHeight="1">
      <c r="A1752" s="2" t="s">
        <v>3531</v>
      </c>
      <c r="B1752" s="2" t="s">
        <v>3532</v>
      </c>
      <c r="C1752" s="2" t="s">
        <v>3533</v>
      </c>
      <c r="D1752" s="2" t="s">
        <v>78</v>
      </c>
      <c r="E1752" s="2" t="s">
        <v>3534</v>
      </c>
    </row>
    <row r="1753" spans="1:5" ht="15.75" customHeight="1">
      <c r="A1753" s="2" t="s">
        <v>3535</v>
      </c>
      <c r="B1753" s="2" t="s">
        <v>3536</v>
      </c>
      <c r="C1753" s="2" t="s">
        <v>3537</v>
      </c>
      <c r="D1753" s="2" t="s">
        <v>59</v>
      </c>
      <c r="E1753" s="2" t="s">
        <v>3538</v>
      </c>
    </row>
    <row r="1754" spans="1:5" ht="15.75" customHeight="1">
      <c r="A1754" s="2" t="s">
        <v>3539</v>
      </c>
      <c r="B1754" s="2" t="s">
        <v>3540</v>
      </c>
      <c r="C1754" s="2" t="s">
        <v>3541</v>
      </c>
      <c r="D1754" s="2" t="s">
        <v>59</v>
      </c>
      <c r="E1754" s="2" t="s">
        <v>3542</v>
      </c>
    </row>
    <row r="1755" spans="1:5" ht="15.75" customHeight="1">
      <c r="A1755" s="2" t="s">
        <v>3543</v>
      </c>
      <c r="B1755" s="2" t="s">
        <v>3544</v>
      </c>
      <c r="C1755" s="2" t="s">
        <v>3545</v>
      </c>
      <c r="D1755" s="2" t="s">
        <v>59</v>
      </c>
      <c r="E1755" s="2" t="s">
        <v>3546</v>
      </c>
    </row>
    <row r="1756" spans="1:5" ht="15.75" customHeight="1">
      <c r="A1756" s="2" t="s">
        <v>3547</v>
      </c>
      <c r="B1756" s="2" t="s">
        <v>3548</v>
      </c>
      <c r="C1756" s="2" t="s">
        <v>3549</v>
      </c>
      <c r="D1756" s="2" t="s">
        <v>59</v>
      </c>
      <c r="E1756" s="2" t="s">
        <v>3550</v>
      </c>
    </row>
    <row r="1757" spans="1:5" ht="15.75" customHeight="1">
      <c r="A1757" s="2" t="s">
        <v>3551</v>
      </c>
      <c r="B1757" s="2" t="s">
        <v>3552</v>
      </c>
      <c r="C1757" s="2" t="s">
        <v>3553</v>
      </c>
      <c r="D1757" s="2" t="s">
        <v>78</v>
      </c>
      <c r="E1757" s="2" t="s">
        <v>3554</v>
      </c>
    </row>
    <row r="1758" spans="1:5" ht="15.75" customHeight="1">
      <c r="A1758" s="2" t="s">
        <v>3555</v>
      </c>
      <c r="B1758" s="2" t="s">
        <v>3556</v>
      </c>
      <c r="C1758" s="2" t="s">
        <v>3557</v>
      </c>
      <c r="D1758" s="2" t="s">
        <v>78</v>
      </c>
      <c r="E1758" s="2" t="s">
        <v>3558</v>
      </c>
    </row>
    <row r="1759" spans="1:5" ht="15.75" customHeight="1">
      <c r="A1759" s="2" t="s">
        <v>3559</v>
      </c>
      <c r="B1759" s="2" t="s">
        <v>3560</v>
      </c>
      <c r="C1759" s="2" t="s">
        <v>3561</v>
      </c>
      <c r="D1759" s="2" t="s">
        <v>59</v>
      </c>
      <c r="E1759" s="2" t="s">
        <v>3562</v>
      </c>
    </row>
    <row r="1760" spans="1:5" ht="15.75" customHeight="1">
      <c r="A1760" s="2" t="s">
        <v>3563</v>
      </c>
      <c r="B1760" s="2" t="s">
        <v>3564</v>
      </c>
      <c r="C1760" s="2" t="s">
        <v>3565</v>
      </c>
      <c r="D1760" s="2" t="s">
        <v>59</v>
      </c>
      <c r="E1760" s="2" t="s">
        <v>3566</v>
      </c>
    </row>
    <row r="1761" spans="1:5" ht="15.75" customHeight="1">
      <c r="A1761" s="2" t="s">
        <v>3567</v>
      </c>
      <c r="B1761" s="2" t="s">
        <v>3568</v>
      </c>
      <c r="C1761" s="2" t="s">
        <v>3569</v>
      </c>
      <c r="D1761" s="2" t="s">
        <v>59</v>
      </c>
      <c r="E1761" s="2" t="s">
        <v>3570</v>
      </c>
    </row>
    <row r="1762" spans="1:5" ht="15.75" customHeight="1">
      <c r="A1762" s="2" t="s">
        <v>3571</v>
      </c>
      <c r="B1762" s="2" t="s">
        <v>3572</v>
      </c>
      <c r="C1762" s="2" t="s">
        <v>3573</v>
      </c>
      <c r="D1762" s="2" t="s">
        <v>59</v>
      </c>
      <c r="E1762" s="2" t="s">
        <v>3574</v>
      </c>
    </row>
    <row r="1763" spans="1:5" ht="15.75" customHeight="1">
      <c r="A1763" s="2" t="s">
        <v>3575</v>
      </c>
      <c r="B1763" s="2" t="s">
        <v>3576</v>
      </c>
      <c r="C1763" s="2" t="s">
        <v>3577</v>
      </c>
      <c r="D1763" s="2" t="s">
        <v>78</v>
      </c>
      <c r="E1763" s="2" t="s">
        <v>3578</v>
      </c>
    </row>
    <row r="1764" spans="1:5" ht="15.75" customHeight="1">
      <c r="A1764" s="2" t="s">
        <v>3579</v>
      </c>
      <c r="B1764" s="2" t="s">
        <v>3580</v>
      </c>
      <c r="C1764" s="2" t="s">
        <v>3581</v>
      </c>
      <c r="D1764" s="2" t="s">
        <v>78</v>
      </c>
      <c r="E1764" s="2" t="s">
        <v>3582</v>
      </c>
    </row>
    <row r="1765" spans="1:5" ht="15.75" customHeight="1">
      <c r="A1765" s="2" t="s">
        <v>3583</v>
      </c>
      <c r="B1765" s="2" t="s">
        <v>3584</v>
      </c>
      <c r="C1765" s="2" t="s">
        <v>3585</v>
      </c>
      <c r="D1765" s="2" t="s">
        <v>59</v>
      </c>
      <c r="E1765" s="2" t="s">
        <v>3586</v>
      </c>
    </row>
    <row r="1766" spans="1:5" ht="15.75" customHeight="1">
      <c r="A1766" s="2" t="s">
        <v>3587</v>
      </c>
      <c r="B1766" s="2" t="s">
        <v>3588</v>
      </c>
      <c r="C1766" s="2" t="s">
        <v>3589</v>
      </c>
      <c r="D1766" s="2" t="s">
        <v>78</v>
      </c>
      <c r="E1766" s="2" t="s">
        <v>3590</v>
      </c>
    </row>
    <row r="1767" spans="1:5" ht="15.75" customHeight="1">
      <c r="A1767" s="2" t="s">
        <v>3591</v>
      </c>
      <c r="B1767" s="2" t="s">
        <v>3592</v>
      </c>
      <c r="C1767" s="2" t="s">
        <v>3593</v>
      </c>
      <c r="D1767" s="2" t="s">
        <v>59</v>
      </c>
      <c r="E1767" s="2" t="s">
        <v>3594</v>
      </c>
    </row>
    <row r="1768" spans="1:5" ht="15.75" customHeight="1">
      <c r="A1768" s="2" t="s">
        <v>3595</v>
      </c>
      <c r="B1768" s="2" t="s">
        <v>3596</v>
      </c>
      <c r="C1768" s="2" t="s">
        <v>3597</v>
      </c>
      <c r="D1768" s="2" t="s">
        <v>78</v>
      </c>
      <c r="E1768" s="2" t="s">
        <v>3598</v>
      </c>
    </row>
    <row r="1769" spans="1:5" ht="15.75" customHeight="1">
      <c r="A1769" s="2" t="s">
        <v>3599</v>
      </c>
      <c r="B1769" s="2" t="s">
        <v>3600</v>
      </c>
      <c r="C1769" s="2" t="s">
        <v>3601</v>
      </c>
      <c r="D1769" s="2" t="s">
        <v>78</v>
      </c>
      <c r="E1769" s="2" t="s">
        <v>3602</v>
      </c>
    </row>
    <row r="1770" spans="1:5" ht="15.75" customHeight="1">
      <c r="A1770" s="2" t="s">
        <v>3603</v>
      </c>
      <c r="B1770" s="2" t="s">
        <v>3604</v>
      </c>
      <c r="C1770" s="2" t="s">
        <v>3605</v>
      </c>
      <c r="D1770" s="2" t="s">
        <v>59</v>
      </c>
      <c r="E1770" s="2" t="s">
        <v>3606</v>
      </c>
    </row>
    <row r="1771" spans="1:5" ht="15.75" customHeight="1">
      <c r="A1771" s="2" t="s">
        <v>3607</v>
      </c>
      <c r="B1771" s="2" t="s">
        <v>3608</v>
      </c>
      <c r="C1771" s="2" t="s">
        <v>3609</v>
      </c>
      <c r="D1771" s="2" t="s">
        <v>59</v>
      </c>
      <c r="E1771" s="2" t="s">
        <v>3610</v>
      </c>
    </row>
    <row r="1772" spans="1:5" ht="15.75" customHeight="1">
      <c r="A1772" s="2" t="s">
        <v>3611</v>
      </c>
      <c r="B1772" s="2" t="s">
        <v>3612</v>
      </c>
      <c r="C1772" s="2" t="s">
        <v>3613</v>
      </c>
      <c r="D1772" s="2" t="s">
        <v>59</v>
      </c>
      <c r="E1772" s="2" t="s">
        <v>3614</v>
      </c>
    </row>
    <row r="1773" spans="1:5" ht="15.75" customHeight="1">
      <c r="A1773" s="2" t="s">
        <v>3615</v>
      </c>
      <c r="B1773" s="2" t="s">
        <v>3616</v>
      </c>
      <c r="C1773" s="2" t="s">
        <v>3617</v>
      </c>
      <c r="D1773" s="2" t="s">
        <v>78</v>
      </c>
      <c r="E1773" s="2" t="s">
        <v>3618</v>
      </c>
    </row>
    <row r="1774" spans="1:5" ht="15.75" customHeight="1">
      <c r="A1774" s="2" t="s">
        <v>3619</v>
      </c>
      <c r="B1774" s="2" t="s">
        <v>3620</v>
      </c>
      <c r="C1774" s="2" t="s">
        <v>3621</v>
      </c>
      <c r="D1774" s="2" t="s">
        <v>78</v>
      </c>
      <c r="E1774" s="2" t="s">
        <v>3622</v>
      </c>
    </row>
    <row r="1775" spans="1:5" ht="15.75" customHeight="1">
      <c r="A1775" s="2" t="s">
        <v>3623</v>
      </c>
      <c r="B1775" s="2" t="s">
        <v>3624</v>
      </c>
      <c r="C1775" s="2" t="s">
        <v>3625</v>
      </c>
      <c r="D1775" s="2" t="s">
        <v>59</v>
      </c>
      <c r="E1775" s="2" t="s">
        <v>3626</v>
      </c>
    </row>
    <row r="1776" spans="1:5" ht="15.75" customHeight="1">
      <c r="A1776" s="2" t="s">
        <v>3627</v>
      </c>
      <c r="B1776" s="2" t="s">
        <v>3628</v>
      </c>
      <c r="C1776" s="2" t="s">
        <v>3629</v>
      </c>
      <c r="D1776" s="2" t="s">
        <v>59</v>
      </c>
      <c r="E1776" s="2" t="s">
        <v>3630</v>
      </c>
    </row>
    <row r="1777" spans="1:5" ht="15.75" customHeight="1">
      <c r="A1777" s="2" t="s">
        <v>3631</v>
      </c>
      <c r="B1777" s="2" t="s">
        <v>3632</v>
      </c>
      <c r="C1777" s="2" t="s">
        <v>3633</v>
      </c>
      <c r="D1777" s="2" t="s">
        <v>59</v>
      </c>
      <c r="E1777" s="2" t="s">
        <v>3634</v>
      </c>
    </row>
    <row r="1778" spans="1:5" ht="15.75" customHeight="1">
      <c r="A1778" s="2" t="s">
        <v>3635</v>
      </c>
      <c r="B1778" s="2" t="s">
        <v>3636</v>
      </c>
      <c r="C1778" s="2" t="s">
        <v>3637</v>
      </c>
      <c r="D1778" s="2" t="s">
        <v>78</v>
      </c>
      <c r="E1778" s="2" t="s">
        <v>3638</v>
      </c>
    </row>
    <row r="1779" spans="1:5" ht="15.75" customHeight="1">
      <c r="A1779" s="2" t="s">
        <v>3639</v>
      </c>
      <c r="B1779" s="2" t="s">
        <v>3640</v>
      </c>
      <c r="C1779" s="3" t="s">
        <v>3641</v>
      </c>
      <c r="D1779" s="2" t="s">
        <v>78</v>
      </c>
      <c r="E1779" s="2" t="s">
        <v>3642</v>
      </c>
    </row>
    <row r="1780" spans="1:5" ht="15.75" customHeight="1">
      <c r="A1780" s="2" t="s">
        <v>3643</v>
      </c>
      <c r="B1780" s="2" t="s">
        <v>3644</v>
      </c>
      <c r="C1780" s="2" t="s">
        <v>3645</v>
      </c>
      <c r="D1780" s="2" t="s">
        <v>78</v>
      </c>
      <c r="E1780" s="2" t="s">
        <v>3646</v>
      </c>
    </row>
    <row r="1781" spans="1:5" ht="15.75" customHeight="1">
      <c r="A1781" s="2" t="s">
        <v>3647</v>
      </c>
      <c r="B1781" s="2" t="s">
        <v>3648</v>
      </c>
      <c r="C1781" s="2" t="s">
        <v>3649</v>
      </c>
      <c r="D1781" s="2" t="s">
        <v>59</v>
      </c>
      <c r="E1781" s="2" t="s">
        <v>3650</v>
      </c>
    </row>
    <row r="1782" spans="1:5" ht="15.75" customHeight="1">
      <c r="A1782" s="2" t="s">
        <v>3651</v>
      </c>
      <c r="B1782" s="2" t="s">
        <v>3652</v>
      </c>
      <c r="C1782" s="2" t="s">
        <v>3653</v>
      </c>
      <c r="D1782" s="2" t="s">
        <v>78</v>
      </c>
      <c r="E1782" s="2" t="s">
        <v>3654</v>
      </c>
    </row>
    <row r="1783" spans="1:5" ht="15.75" customHeight="1">
      <c r="A1783" s="2" t="s">
        <v>3655</v>
      </c>
      <c r="B1783" s="2" t="s">
        <v>3656</v>
      </c>
      <c r="C1783" s="2" t="s">
        <v>3657</v>
      </c>
      <c r="D1783" s="2" t="s">
        <v>78</v>
      </c>
      <c r="E1783" s="2" t="s">
        <v>3658</v>
      </c>
    </row>
    <row r="1784" spans="1:5" ht="15.75" customHeight="1">
      <c r="A1784" s="2" t="s">
        <v>3659</v>
      </c>
      <c r="B1784" s="2" t="s">
        <v>3660</v>
      </c>
      <c r="C1784" s="2" t="s">
        <v>3661</v>
      </c>
      <c r="D1784" s="2" t="s">
        <v>78</v>
      </c>
      <c r="E1784" s="2" t="s">
        <v>3662</v>
      </c>
    </row>
    <row r="1785" spans="1:5" ht="15.75" customHeight="1">
      <c r="A1785" s="2" t="s">
        <v>3663</v>
      </c>
      <c r="B1785" s="2" t="s">
        <v>3664</v>
      </c>
      <c r="C1785" s="2" t="s">
        <v>3665</v>
      </c>
      <c r="D1785" s="2" t="s">
        <v>59</v>
      </c>
      <c r="E1785" s="2" t="s">
        <v>3666</v>
      </c>
    </row>
    <row r="1786" spans="1:5" ht="15.75" customHeight="1">
      <c r="A1786" s="2" t="s">
        <v>3667</v>
      </c>
      <c r="B1786" s="2" t="s">
        <v>3668</v>
      </c>
      <c r="C1786" s="2" t="s">
        <v>3669</v>
      </c>
      <c r="D1786" s="2" t="s">
        <v>59</v>
      </c>
      <c r="E1786" s="2" t="s">
        <v>3670</v>
      </c>
    </row>
    <row r="1787" spans="1:5" ht="15.75" customHeight="1">
      <c r="A1787" s="2" t="s">
        <v>3671</v>
      </c>
      <c r="B1787" s="2" t="s">
        <v>3672</v>
      </c>
      <c r="C1787" s="2" t="s">
        <v>3673</v>
      </c>
      <c r="D1787" s="2" t="s">
        <v>78</v>
      </c>
      <c r="E1787" s="2" t="s">
        <v>3674</v>
      </c>
    </row>
    <row r="1788" spans="1:5" ht="15.75" customHeight="1">
      <c r="A1788" s="2" t="s">
        <v>3675</v>
      </c>
      <c r="B1788" s="2" t="s">
        <v>3676</v>
      </c>
      <c r="C1788" s="2" t="s">
        <v>3677</v>
      </c>
      <c r="D1788" s="2" t="s">
        <v>59</v>
      </c>
      <c r="E1788" s="2" t="s">
        <v>3678</v>
      </c>
    </row>
    <row r="1789" spans="1:5" ht="15.75" customHeight="1">
      <c r="A1789" s="2" t="s">
        <v>3679</v>
      </c>
      <c r="B1789" s="2" t="s">
        <v>3680</v>
      </c>
      <c r="C1789" s="2" t="s">
        <v>3681</v>
      </c>
      <c r="D1789" s="2" t="s">
        <v>59</v>
      </c>
      <c r="E1789" s="2" t="s">
        <v>3682</v>
      </c>
    </row>
    <row r="1790" spans="1:5" ht="15.75" customHeight="1">
      <c r="A1790" s="2" t="s">
        <v>3683</v>
      </c>
      <c r="B1790" s="2" t="s">
        <v>3684</v>
      </c>
      <c r="C1790" s="2" t="s">
        <v>3685</v>
      </c>
      <c r="D1790" s="2" t="s">
        <v>59</v>
      </c>
      <c r="E1790" s="2" t="s">
        <v>3686</v>
      </c>
    </row>
    <row r="1791" spans="1:5" ht="15.75" customHeight="1">
      <c r="A1791" s="2" t="s">
        <v>3687</v>
      </c>
      <c r="B1791" s="2" t="s">
        <v>3688</v>
      </c>
      <c r="C1791" s="2" t="s">
        <v>3689</v>
      </c>
      <c r="D1791" s="2" t="s">
        <v>59</v>
      </c>
      <c r="E1791" s="2" t="s">
        <v>3690</v>
      </c>
    </row>
    <row r="1792" spans="1:5" ht="15.75" customHeight="1">
      <c r="A1792" s="2" t="s">
        <v>3691</v>
      </c>
      <c r="B1792" s="2" t="s">
        <v>3692</v>
      </c>
      <c r="C1792" s="2" t="s">
        <v>3693</v>
      </c>
      <c r="D1792" s="2" t="s">
        <v>78</v>
      </c>
      <c r="E1792" s="2" t="s">
        <v>3694</v>
      </c>
    </row>
    <row r="1793" spans="1:5" ht="15.75" customHeight="1">
      <c r="A1793" s="2" t="s">
        <v>3695</v>
      </c>
      <c r="B1793" s="2" t="s">
        <v>3696</v>
      </c>
      <c r="C1793" s="2" t="s">
        <v>3697</v>
      </c>
      <c r="D1793" s="2" t="s">
        <v>59</v>
      </c>
      <c r="E1793" s="2" t="s">
        <v>3698</v>
      </c>
    </row>
    <row r="1794" spans="1:5" ht="15.75" customHeight="1">
      <c r="A1794" s="2" t="s">
        <v>3699</v>
      </c>
      <c r="B1794" s="2" t="s">
        <v>3700</v>
      </c>
      <c r="C1794" s="2" t="s">
        <v>3701</v>
      </c>
      <c r="D1794" s="2" t="s">
        <v>59</v>
      </c>
      <c r="E1794" s="2" t="s">
        <v>3702</v>
      </c>
    </row>
    <row r="1795" spans="1:5" ht="15.75" customHeight="1">
      <c r="A1795" s="2" t="s">
        <v>3703</v>
      </c>
      <c r="B1795" s="2" t="s">
        <v>3704</v>
      </c>
      <c r="C1795" s="2" t="s">
        <v>3705</v>
      </c>
      <c r="D1795" s="2" t="s">
        <v>59</v>
      </c>
      <c r="E1795" s="2" t="s">
        <v>3706</v>
      </c>
    </row>
    <row r="1796" spans="1:5" ht="15.75" customHeight="1">
      <c r="A1796" s="2" t="s">
        <v>3707</v>
      </c>
      <c r="B1796" s="2" t="s">
        <v>3708</v>
      </c>
      <c r="C1796" s="2" t="s">
        <v>3709</v>
      </c>
      <c r="D1796" s="2" t="s">
        <v>59</v>
      </c>
      <c r="E1796" s="2" t="s">
        <v>3710</v>
      </c>
    </row>
    <row r="1797" spans="1:5" ht="15.75" customHeight="1">
      <c r="A1797" s="2" t="s">
        <v>3711</v>
      </c>
      <c r="B1797" s="2" t="s">
        <v>3712</v>
      </c>
      <c r="C1797" s="2" t="s">
        <v>3713</v>
      </c>
      <c r="D1797" s="2" t="s">
        <v>59</v>
      </c>
      <c r="E1797" s="2" t="s">
        <v>3714</v>
      </c>
    </row>
    <row r="1798" spans="1:5" ht="15.75" customHeight="1">
      <c r="A1798" s="2" t="s">
        <v>3715</v>
      </c>
      <c r="B1798" s="2" t="s">
        <v>3716</v>
      </c>
      <c r="C1798" s="2" t="s">
        <v>3717</v>
      </c>
      <c r="D1798" s="2" t="s">
        <v>59</v>
      </c>
      <c r="E1798" s="2" t="s">
        <v>3718</v>
      </c>
    </row>
    <row r="1799" spans="1:5" ht="15.75" customHeight="1">
      <c r="A1799" s="2" t="s">
        <v>3719</v>
      </c>
      <c r="B1799" s="2" t="s">
        <v>3720</v>
      </c>
      <c r="C1799" s="2" t="s">
        <v>3721</v>
      </c>
      <c r="D1799" s="2" t="s">
        <v>59</v>
      </c>
      <c r="E1799" s="2" t="s">
        <v>3722</v>
      </c>
    </row>
    <row r="1800" spans="1:5" ht="15.75" customHeight="1">
      <c r="A1800" s="2" t="s">
        <v>3723</v>
      </c>
      <c r="B1800" s="2" t="s">
        <v>3724</v>
      </c>
      <c r="C1800" s="2" t="s">
        <v>3725</v>
      </c>
      <c r="D1800" s="2" t="s">
        <v>59</v>
      </c>
      <c r="E1800" s="2" t="s">
        <v>3726</v>
      </c>
    </row>
    <row r="1801" spans="1:5" ht="15.75" customHeight="1">
      <c r="A1801" s="2" t="s">
        <v>3727</v>
      </c>
      <c r="B1801" s="2" t="s">
        <v>3728</v>
      </c>
      <c r="C1801" s="2" t="s">
        <v>3729</v>
      </c>
      <c r="D1801" s="2" t="s">
        <v>59</v>
      </c>
      <c r="E1801" s="2" t="s">
        <v>3730</v>
      </c>
    </row>
    <row r="1802" spans="1:5" ht="15.75" customHeight="1">
      <c r="A1802" s="2" t="s">
        <v>3731</v>
      </c>
      <c r="B1802" s="2" t="s">
        <v>3732</v>
      </c>
      <c r="C1802" s="2" t="s">
        <v>3733</v>
      </c>
      <c r="D1802" s="2" t="s">
        <v>78</v>
      </c>
      <c r="E1802" s="2" t="s">
        <v>3734</v>
      </c>
    </row>
    <row r="1803" spans="1:5" ht="15.75" customHeight="1">
      <c r="A1803" s="2" t="s">
        <v>3735</v>
      </c>
      <c r="B1803" s="2" t="s">
        <v>3736</v>
      </c>
      <c r="C1803" s="2" t="s">
        <v>3737</v>
      </c>
      <c r="D1803" s="2" t="s">
        <v>78</v>
      </c>
      <c r="E1803" s="2" t="s">
        <v>3738</v>
      </c>
    </row>
    <row r="1804" spans="1:5" ht="15.75" customHeight="1">
      <c r="A1804" s="2" t="s">
        <v>3739</v>
      </c>
      <c r="B1804" s="2" t="s">
        <v>3740</v>
      </c>
      <c r="C1804" s="2" t="s">
        <v>3741</v>
      </c>
      <c r="D1804" s="2" t="s">
        <v>78</v>
      </c>
      <c r="E1804" s="2" t="s">
        <v>3742</v>
      </c>
    </row>
    <row r="1805" spans="1:5" ht="15.75" customHeight="1">
      <c r="A1805" s="2" t="s">
        <v>3743</v>
      </c>
      <c r="B1805" s="2" t="s">
        <v>447</v>
      </c>
      <c r="C1805" s="2" t="s">
        <v>3744</v>
      </c>
      <c r="D1805" s="2" t="s">
        <v>78</v>
      </c>
      <c r="E1805" s="2" t="s">
        <v>3745</v>
      </c>
    </row>
    <row r="1806" spans="1:5" ht="15.75" customHeight="1">
      <c r="A1806" s="2" t="s">
        <v>3746</v>
      </c>
      <c r="B1806" s="2" t="s">
        <v>3747</v>
      </c>
      <c r="C1806" s="2" t="s">
        <v>3748</v>
      </c>
      <c r="D1806" s="2" t="s">
        <v>78</v>
      </c>
      <c r="E1806" s="2" t="s">
        <v>3749</v>
      </c>
    </row>
    <row r="1807" spans="1:5" ht="15.75" customHeight="1">
      <c r="A1807" s="5" t="s">
        <v>3750</v>
      </c>
      <c r="B1807" s="2" t="s">
        <v>76</v>
      </c>
      <c r="C1807" s="5" t="s">
        <v>2776</v>
      </c>
      <c r="D1807" s="5"/>
      <c r="E1807" s="5"/>
    </row>
    <row r="1808" spans="1:5" ht="15.75" customHeight="1">
      <c r="A1808" s="2" t="s">
        <v>3751</v>
      </c>
      <c r="B1808" s="2" t="s">
        <v>3752</v>
      </c>
      <c r="C1808" s="2" t="s">
        <v>3753</v>
      </c>
      <c r="D1808" s="2" t="s">
        <v>78</v>
      </c>
      <c r="E1808" s="2" t="s">
        <v>3754</v>
      </c>
    </row>
    <row r="1809" spans="1:5" ht="15.75" customHeight="1">
      <c r="A1809" s="2" t="s">
        <v>3755</v>
      </c>
      <c r="B1809" s="2" t="s">
        <v>3756</v>
      </c>
      <c r="C1809" s="2" t="s">
        <v>3757</v>
      </c>
      <c r="D1809" s="2" t="s">
        <v>59</v>
      </c>
      <c r="E1809" s="2" t="s">
        <v>3758</v>
      </c>
    </row>
    <row r="1810" spans="1:5" ht="15.75" customHeight="1">
      <c r="A1810" s="2" t="s">
        <v>3759</v>
      </c>
      <c r="B1810" s="2" t="s">
        <v>3760</v>
      </c>
      <c r="C1810" s="2" t="s">
        <v>3761</v>
      </c>
      <c r="D1810" s="2" t="s">
        <v>6</v>
      </c>
      <c r="E1810" s="2" t="s">
        <v>3762</v>
      </c>
    </row>
    <row r="1811" spans="1:5" ht="15.75" customHeight="1">
      <c r="A1811" s="2" t="s">
        <v>3763</v>
      </c>
      <c r="B1811" s="2" t="s">
        <v>3764</v>
      </c>
      <c r="C1811" s="2" t="s">
        <v>3765</v>
      </c>
      <c r="D1811" s="5"/>
      <c r="E1811" s="5"/>
    </row>
    <row r="1812" spans="1:5" ht="15.75" customHeight="1">
      <c r="A1812" s="2" t="s">
        <v>3766</v>
      </c>
      <c r="B1812" s="2"/>
      <c r="C1812" s="2" t="s">
        <v>3767</v>
      </c>
      <c r="D1812" s="2"/>
      <c r="E1812" s="2"/>
    </row>
    <row r="1813" spans="1:5" ht="15.75" customHeight="1">
      <c r="A1813" s="2" t="s">
        <v>3768</v>
      </c>
      <c r="B1813" s="5" t="s">
        <v>3769</v>
      </c>
      <c r="C1813" s="2" t="s">
        <v>3770</v>
      </c>
      <c r="D1813" s="5"/>
      <c r="E1813" s="5"/>
    </row>
    <row r="1814" spans="1:5" ht="15.75" customHeight="1">
      <c r="A1814" s="2" t="s">
        <v>3771</v>
      </c>
      <c r="B1814" s="5" t="s">
        <v>3769</v>
      </c>
      <c r="C1814" s="2" t="s">
        <v>3772</v>
      </c>
      <c r="D1814" s="5"/>
      <c r="E1814" s="5"/>
    </row>
    <row r="1815" spans="1:5" ht="15.75" customHeight="1">
      <c r="A1815" s="2" t="s">
        <v>3773</v>
      </c>
      <c r="B1815" s="5" t="s">
        <v>3769</v>
      </c>
      <c r="C1815" s="2" t="s">
        <v>3774</v>
      </c>
      <c r="D1815" s="5"/>
      <c r="E1815" s="5"/>
    </row>
    <row r="1816" spans="1:5" ht="15.75" customHeight="1">
      <c r="A1816" s="2" t="s">
        <v>3775</v>
      </c>
      <c r="B1816" s="5" t="s">
        <v>3769</v>
      </c>
      <c r="C1816" s="3" t="s">
        <v>3776</v>
      </c>
      <c r="D1816" s="5"/>
      <c r="E1816" s="5"/>
    </row>
    <row r="1817" spans="1:5" ht="15.75" customHeight="1">
      <c r="A1817" s="2" t="s">
        <v>3777</v>
      </c>
      <c r="B1817" s="5" t="s">
        <v>3769</v>
      </c>
      <c r="C1817" s="2" t="s">
        <v>3778</v>
      </c>
      <c r="D1817" s="5"/>
      <c r="E1817" s="5"/>
    </row>
    <row r="1818" spans="1:5" ht="15.75" customHeight="1">
      <c r="A1818" s="2" t="s">
        <v>3779</v>
      </c>
      <c r="B1818" s="5" t="s">
        <v>3769</v>
      </c>
      <c r="C1818" s="2" t="s">
        <v>3780</v>
      </c>
      <c r="D1818" s="5"/>
      <c r="E1818" s="5"/>
    </row>
    <row r="1819" spans="1:5" ht="15.75" customHeight="1">
      <c r="A1819" s="2" t="s">
        <v>3781</v>
      </c>
      <c r="B1819" s="5" t="s">
        <v>3769</v>
      </c>
      <c r="C1819" s="2" t="s">
        <v>3782</v>
      </c>
      <c r="D1819" s="5"/>
      <c r="E1819" s="5"/>
    </row>
    <row r="1820" spans="1:5" ht="15.75" customHeight="1">
      <c r="A1820" s="2" t="s">
        <v>3783</v>
      </c>
      <c r="B1820" s="5" t="s">
        <v>3769</v>
      </c>
      <c r="C1820" s="2" t="s">
        <v>3784</v>
      </c>
      <c r="D1820" s="5"/>
      <c r="E1820" s="5"/>
    </row>
    <row r="1821" spans="1:5" ht="15.75" customHeight="1">
      <c r="A1821" s="2" t="s">
        <v>3785</v>
      </c>
      <c r="B1821" s="2" t="s">
        <v>3786</v>
      </c>
      <c r="C1821" s="2" t="s">
        <v>3787</v>
      </c>
      <c r="D1821" s="2" t="s">
        <v>6</v>
      </c>
      <c r="E1821" s="2" t="s">
        <v>3788</v>
      </c>
    </row>
    <row r="1822" spans="1:5" ht="15.75" customHeight="1">
      <c r="A1822" s="2" t="s">
        <v>3789</v>
      </c>
      <c r="B1822" s="2" t="s">
        <v>3790</v>
      </c>
      <c r="C1822" s="2" t="s">
        <v>3791</v>
      </c>
      <c r="D1822" s="2" t="s">
        <v>3792</v>
      </c>
      <c r="E1822" s="2" t="s">
        <v>3793</v>
      </c>
    </row>
    <row r="1823" spans="1:5" ht="15.75" customHeight="1">
      <c r="A1823" s="2" t="s">
        <v>3794</v>
      </c>
      <c r="B1823" s="2" t="s">
        <v>3795</v>
      </c>
      <c r="C1823" s="2" t="s">
        <v>3796</v>
      </c>
      <c r="D1823" s="2" t="s">
        <v>3792</v>
      </c>
      <c r="E1823" s="2" t="s">
        <v>3797</v>
      </c>
    </row>
    <row r="1824" spans="1:5" ht="15.75" customHeight="1">
      <c r="A1824" s="2" t="s">
        <v>3798</v>
      </c>
      <c r="B1824" s="2" t="s">
        <v>3799</v>
      </c>
      <c r="C1824" s="2" t="s">
        <v>3800</v>
      </c>
      <c r="D1824" s="2" t="s">
        <v>6</v>
      </c>
      <c r="E1824" s="2" t="s">
        <v>3801</v>
      </c>
    </row>
    <row r="1825" spans="1:5" ht="15.75" customHeight="1">
      <c r="A1825" s="2" t="s">
        <v>3802</v>
      </c>
      <c r="B1825" s="2" t="s">
        <v>3803</v>
      </c>
      <c r="C1825" s="2" t="s">
        <v>3804</v>
      </c>
      <c r="D1825" s="2" t="s">
        <v>3805</v>
      </c>
      <c r="E1825" s="2" t="s">
        <v>3806</v>
      </c>
    </row>
    <row r="1826" spans="1:5" ht="15.75" customHeight="1">
      <c r="A1826" s="2" t="s">
        <v>3807</v>
      </c>
      <c r="B1826" s="2" t="s">
        <v>3808</v>
      </c>
      <c r="C1826" s="2" t="s">
        <v>3809</v>
      </c>
      <c r="D1826" s="2" t="s">
        <v>3792</v>
      </c>
      <c r="E1826" s="2" t="s">
        <v>52</v>
      </c>
    </row>
    <row r="1827" spans="1:5" ht="15.75" customHeight="1">
      <c r="A1827" s="2" t="s">
        <v>3810</v>
      </c>
      <c r="B1827" s="2" t="s">
        <v>3811</v>
      </c>
      <c r="C1827" s="2" t="s">
        <v>3812</v>
      </c>
      <c r="D1827" s="2" t="s">
        <v>3792</v>
      </c>
      <c r="E1827" s="2" t="s">
        <v>3813</v>
      </c>
    </row>
    <row r="1828" spans="1:5" ht="15.75" customHeight="1">
      <c r="A1828" s="2" t="s">
        <v>3814</v>
      </c>
      <c r="B1828" s="2" t="s">
        <v>3815</v>
      </c>
      <c r="C1828" s="2" t="s">
        <v>3816</v>
      </c>
      <c r="D1828" s="2" t="s">
        <v>6</v>
      </c>
      <c r="E1828" s="2" t="s">
        <v>3817</v>
      </c>
    </row>
    <row r="1829" spans="1:5" ht="15.75" customHeight="1">
      <c r="A1829" s="2" t="s">
        <v>3818</v>
      </c>
      <c r="B1829" s="2" t="s">
        <v>3819</v>
      </c>
      <c r="C1829" s="2" t="s">
        <v>3820</v>
      </c>
      <c r="D1829" s="2" t="s">
        <v>6</v>
      </c>
      <c r="E1829" s="2" t="s">
        <v>3821</v>
      </c>
    </row>
    <row r="1830" spans="1:5" ht="15.75" customHeight="1">
      <c r="A1830" s="2" t="s">
        <v>3822</v>
      </c>
      <c r="B1830" s="2" t="s">
        <v>3823</v>
      </c>
      <c r="C1830" s="2" t="s">
        <v>3824</v>
      </c>
      <c r="D1830" s="2" t="s">
        <v>6</v>
      </c>
      <c r="E1830" s="2" t="s">
        <v>3825</v>
      </c>
    </row>
    <row r="1831" spans="1:5" ht="15.75" customHeight="1">
      <c r="A1831" s="2" t="s">
        <v>3826</v>
      </c>
      <c r="B1831" s="2" t="s">
        <v>3827</v>
      </c>
      <c r="C1831" s="2" t="s">
        <v>3828</v>
      </c>
      <c r="D1831" s="2" t="s">
        <v>3829</v>
      </c>
      <c r="E1831" s="2" t="s">
        <v>3830</v>
      </c>
    </row>
    <row r="1832" spans="1:5" ht="15.75" customHeight="1">
      <c r="A1832" s="2" t="s">
        <v>3831</v>
      </c>
      <c r="B1832" s="2" t="s">
        <v>3832</v>
      </c>
      <c r="C1832" s="2" t="s">
        <v>3833</v>
      </c>
      <c r="D1832" s="2" t="s">
        <v>6</v>
      </c>
      <c r="E1832" s="2" t="s">
        <v>3834</v>
      </c>
    </row>
    <row r="1833" spans="1:5" ht="15.75" customHeight="1">
      <c r="A1833" s="2" t="s">
        <v>3835</v>
      </c>
      <c r="B1833" s="2" t="s">
        <v>3836</v>
      </c>
      <c r="C1833" s="2" t="s">
        <v>3837</v>
      </c>
      <c r="D1833" s="2" t="s">
        <v>3838</v>
      </c>
      <c r="E1833" s="2" t="s">
        <v>52</v>
      </c>
    </row>
    <row r="1834" spans="1:5" ht="15.75" customHeight="1">
      <c r="A1834" s="2" t="s">
        <v>3839</v>
      </c>
      <c r="B1834" s="2" t="s">
        <v>3840</v>
      </c>
      <c r="C1834" s="2" t="s">
        <v>3841</v>
      </c>
      <c r="D1834" s="5"/>
      <c r="E1834" s="5"/>
    </row>
    <row r="1835" spans="1:5" ht="15.75" customHeight="1">
      <c r="A1835" s="2" t="s">
        <v>3842</v>
      </c>
      <c r="B1835" s="2" t="s">
        <v>3843</v>
      </c>
      <c r="C1835" s="2" t="s">
        <v>3844</v>
      </c>
      <c r="D1835" s="2" t="s">
        <v>3792</v>
      </c>
      <c r="E1835" s="2" t="s">
        <v>3845</v>
      </c>
    </row>
    <row r="1836" spans="1:5" ht="15.75" customHeight="1">
      <c r="A1836" s="2" t="s">
        <v>3846</v>
      </c>
      <c r="B1836" s="2" t="s">
        <v>3840</v>
      </c>
      <c r="C1836" s="2" t="s">
        <v>3847</v>
      </c>
      <c r="D1836" s="2" t="s">
        <v>3792</v>
      </c>
      <c r="E1836" s="2" t="s">
        <v>52</v>
      </c>
    </row>
    <row r="1837" spans="1:5" ht="15.75" customHeight="1">
      <c r="A1837" s="2" t="s">
        <v>3848</v>
      </c>
      <c r="B1837" s="2" t="s">
        <v>3840</v>
      </c>
      <c r="C1837" s="2" t="s">
        <v>3849</v>
      </c>
      <c r="D1837" s="2" t="s">
        <v>3792</v>
      </c>
      <c r="E1837" s="2" t="s">
        <v>52</v>
      </c>
    </row>
    <row r="1838" spans="1:5" ht="15.75" customHeight="1">
      <c r="A1838" s="2" t="s">
        <v>3850</v>
      </c>
      <c r="B1838" s="2" t="s">
        <v>3840</v>
      </c>
      <c r="C1838" s="2" t="s">
        <v>3851</v>
      </c>
      <c r="D1838" s="2" t="s">
        <v>3792</v>
      </c>
      <c r="E1838" s="2" t="s">
        <v>52</v>
      </c>
    </row>
    <row r="1839" spans="1:5" ht="15.75" customHeight="1">
      <c r="A1839" s="2" t="s">
        <v>3852</v>
      </c>
      <c r="B1839" s="2" t="s">
        <v>3840</v>
      </c>
      <c r="C1839" s="2" t="s">
        <v>3853</v>
      </c>
      <c r="D1839" s="2" t="s">
        <v>3792</v>
      </c>
      <c r="E1839" s="2" t="s">
        <v>52</v>
      </c>
    </row>
    <row r="1840" spans="1:5" ht="15.75" customHeight="1">
      <c r="A1840" s="2" t="s">
        <v>3854</v>
      </c>
      <c r="B1840" s="2" t="s">
        <v>3840</v>
      </c>
      <c r="C1840" s="2" t="s">
        <v>3855</v>
      </c>
      <c r="D1840" s="2" t="s">
        <v>3792</v>
      </c>
      <c r="E1840" s="2" t="s">
        <v>52</v>
      </c>
    </row>
    <row r="1841" spans="1:5" ht="15.75" customHeight="1">
      <c r="A1841" s="2" t="s">
        <v>3856</v>
      </c>
      <c r="B1841" s="2" t="s">
        <v>3840</v>
      </c>
      <c r="C1841" s="2" t="s">
        <v>3857</v>
      </c>
      <c r="D1841" s="2" t="s">
        <v>3792</v>
      </c>
      <c r="E1841" s="2" t="s">
        <v>52</v>
      </c>
    </row>
    <row r="1842" spans="1:5" ht="15.75" customHeight="1">
      <c r="A1842" s="2" t="s">
        <v>3858</v>
      </c>
      <c r="B1842" s="2" t="s">
        <v>3840</v>
      </c>
      <c r="C1842" s="2" t="s">
        <v>3859</v>
      </c>
      <c r="D1842" s="2" t="s">
        <v>3792</v>
      </c>
      <c r="E1842" s="2" t="s">
        <v>52</v>
      </c>
    </row>
    <row r="1843" spans="1:5" ht="15.75" customHeight="1">
      <c r="A1843" s="2" t="s">
        <v>3860</v>
      </c>
      <c r="B1843" s="2" t="s">
        <v>3840</v>
      </c>
      <c r="C1843" s="2" t="s">
        <v>3861</v>
      </c>
      <c r="D1843" s="2" t="s">
        <v>3792</v>
      </c>
      <c r="E1843" s="2" t="s">
        <v>52</v>
      </c>
    </row>
    <row r="1844" spans="1:5" ht="15.75" customHeight="1">
      <c r="A1844" s="2" t="s">
        <v>3862</v>
      </c>
      <c r="B1844" s="2" t="s">
        <v>3840</v>
      </c>
      <c r="C1844" s="2" t="s">
        <v>3863</v>
      </c>
      <c r="D1844" s="2" t="s">
        <v>3792</v>
      </c>
      <c r="E1844" s="2" t="s">
        <v>52</v>
      </c>
    </row>
    <row r="1845" spans="1:5" ht="15.75" customHeight="1">
      <c r="A1845" s="2" t="s">
        <v>3864</v>
      </c>
      <c r="B1845" s="2" t="s">
        <v>3865</v>
      </c>
      <c r="C1845" s="2" t="s">
        <v>3866</v>
      </c>
      <c r="D1845" s="2" t="s">
        <v>3792</v>
      </c>
      <c r="E1845" s="2" t="s">
        <v>52</v>
      </c>
    </row>
    <row r="1846" spans="1:5" ht="15.75" customHeight="1">
      <c r="A1846" s="2" t="s">
        <v>3867</v>
      </c>
      <c r="B1846" s="2" t="s">
        <v>3868</v>
      </c>
      <c r="C1846" s="2" t="s">
        <v>3869</v>
      </c>
      <c r="D1846" s="2" t="s">
        <v>3792</v>
      </c>
      <c r="E1846" s="2" t="s">
        <v>52</v>
      </c>
    </row>
    <row r="1847" spans="1:5" ht="15.75" customHeight="1">
      <c r="A1847" s="2" t="s">
        <v>3870</v>
      </c>
      <c r="B1847" s="2" t="s">
        <v>3840</v>
      </c>
      <c r="C1847" s="2" t="s">
        <v>3871</v>
      </c>
      <c r="D1847" s="2" t="s">
        <v>3792</v>
      </c>
      <c r="E1847" s="2" t="s">
        <v>52</v>
      </c>
    </row>
    <row r="1848" spans="1:5" ht="15.75" customHeight="1">
      <c r="A1848" s="2" t="s">
        <v>3872</v>
      </c>
      <c r="B1848" s="2" t="s">
        <v>3873</v>
      </c>
      <c r="C1848" s="11" t="s">
        <v>3874</v>
      </c>
      <c r="D1848" s="5"/>
      <c r="E1848" s="5"/>
    </row>
    <row r="1849" spans="1:5" ht="15.75" customHeight="1">
      <c r="A1849" s="2" t="s">
        <v>3875</v>
      </c>
      <c r="B1849" s="2" t="s">
        <v>3873</v>
      </c>
      <c r="C1849" s="11" t="s">
        <v>3876</v>
      </c>
      <c r="D1849" s="5"/>
      <c r="E1849" s="5"/>
    </row>
    <row r="1850" spans="1:5" ht="15.75" customHeight="1">
      <c r="A1850" s="2" t="s">
        <v>3877</v>
      </c>
      <c r="B1850" s="2" t="s">
        <v>3873</v>
      </c>
      <c r="C1850" s="11" t="s">
        <v>3878</v>
      </c>
      <c r="D1850" s="5"/>
      <c r="E1850" s="5"/>
    </row>
    <row r="1851" spans="1:5" ht="15.75" customHeight="1">
      <c r="A1851" s="2" t="s">
        <v>3879</v>
      </c>
      <c r="B1851" s="2" t="s">
        <v>3873</v>
      </c>
      <c r="C1851" s="11" t="s">
        <v>3880</v>
      </c>
      <c r="D1851" s="5"/>
      <c r="E1851" s="5"/>
    </row>
    <row r="1852" spans="1:5" ht="15.75" customHeight="1">
      <c r="A1852" s="2" t="s">
        <v>3881</v>
      </c>
      <c r="B1852" s="2" t="s">
        <v>3882</v>
      </c>
      <c r="C1852" s="2" t="s">
        <v>3883</v>
      </c>
      <c r="D1852" s="2" t="s">
        <v>3792</v>
      </c>
      <c r="E1852" s="2" t="s">
        <v>3884</v>
      </c>
    </row>
    <row r="1853" spans="1:5" ht="15.75" customHeight="1">
      <c r="A1853" s="2" t="s">
        <v>3885</v>
      </c>
      <c r="B1853" s="2" t="s">
        <v>3886</v>
      </c>
      <c r="C1853" s="2" t="s">
        <v>3887</v>
      </c>
      <c r="D1853" s="2" t="s">
        <v>6</v>
      </c>
      <c r="E1853" s="2" t="s">
        <v>52</v>
      </c>
    </row>
    <row r="1854" spans="1:5" ht="15.75" customHeight="1">
      <c r="A1854" s="2" t="s">
        <v>3888</v>
      </c>
      <c r="B1854" s="2" t="s">
        <v>3889</v>
      </c>
      <c r="C1854" s="2" t="s">
        <v>3890</v>
      </c>
      <c r="D1854" s="2" t="s">
        <v>6</v>
      </c>
      <c r="E1854" s="2" t="s">
        <v>52</v>
      </c>
    </row>
    <row r="1855" spans="1:5" ht="15.75" customHeight="1">
      <c r="A1855" s="2" t="s">
        <v>3891</v>
      </c>
      <c r="B1855" s="2" t="s">
        <v>3892</v>
      </c>
      <c r="C1855" s="2" t="s">
        <v>3893</v>
      </c>
      <c r="D1855" s="2" t="s">
        <v>6</v>
      </c>
      <c r="E1855" s="2" t="s">
        <v>3894</v>
      </c>
    </row>
    <row r="1856" spans="1:5" ht="15.75" customHeight="1">
      <c r="A1856" s="2" t="s">
        <v>3895</v>
      </c>
      <c r="B1856" s="2" t="s">
        <v>3896</v>
      </c>
      <c r="C1856" s="2" t="s">
        <v>3897</v>
      </c>
      <c r="D1856" s="2" t="s">
        <v>6</v>
      </c>
      <c r="E1856" s="2" t="s">
        <v>3898</v>
      </c>
    </row>
    <row r="1857" spans="1:5" ht="15.75" customHeight="1">
      <c r="A1857" s="2" t="s">
        <v>3899</v>
      </c>
      <c r="B1857" s="2" t="s">
        <v>3900</v>
      </c>
      <c r="C1857" s="5" t="s">
        <v>3901</v>
      </c>
      <c r="D1857" s="5"/>
      <c r="E1857" s="5"/>
    </row>
    <row r="1858" spans="1:5" ht="15.75" customHeight="1">
      <c r="A1858" s="2" t="s">
        <v>3902</v>
      </c>
      <c r="B1858" s="2" t="s">
        <v>3900</v>
      </c>
      <c r="C1858" s="5" t="s">
        <v>3903</v>
      </c>
      <c r="D1858" s="5"/>
      <c r="E1858" s="5"/>
    </row>
    <row r="1859" spans="1:5" ht="15.75" customHeight="1">
      <c r="A1859" s="2" t="s">
        <v>3904</v>
      </c>
      <c r="B1859" s="2" t="s">
        <v>3900</v>
      </c>
      <c r="C1859" s="5" t="s">
        <v>3905</v>
      </c>
      <c r="D1859" s="5"/>
      <c r="E1859" s="5"/>
    </row>
    <row r="1860" spans="1:5" ht="15.75" customHeight="1">
      <c r="A1860" s="2" t="s">
        <v>3906</v>
      </c>
      <c r="B1860" s="2" t="s">
        <v>3900</v>
      </c>
      <c r="C1860" s="5" t="s">
        <v>3907</v>
      </c>
      <c r="D1860" s="5"/>
      <c r="E1860" s="5"/>
    </row>
    <row r="1861" spans="1:5" ht="15.75" customHeight="1">
      <c r="A1861" s="2" t="s">
        <v>3908</v>
      </c>
      <c r="B1861" s="2" t="s">
        <v>3900</v>
      </c>
      <c r="C1861" s="5" t="s">
        <v>3909</v>
      </c>
      <c r="D1861" s="5"/>
      <c r="E1861" s="5"/>
    </row>
    <row r="1862" spans="1:5" ht="15.75" customHeight="1">
      <c r="A1862" s="2" t="s">
        <v>3910</v>
      </c>
      <c r="B1862" s="2" t="s">
        <v>3900</v>
      </c>
      <c r="C1862" s="5" t="s">
        <v>3911</v>
      </c>
      <c r="D1862" s="5"/>
      <c r="E1862" s="5"/>
    </row>
    <row r="1863" spans="1:5" ht="15.75" customHeight="1">
      <c r="A1863" s="2" t="s">
        <v>3912</v>
      </c>
      <c r="B1863" s="2" t="s">
        <v>3900</v>
      </c>
      <c r="C1863" s="5" t="s">
        <v>3913</v>
      </c>
      <c r="D1863" s="5"/>
      <c r="E1863" s="5"/>
    </row>
    <row r="1864" spans="1:5" ht="15.75" customHeight="1">
      <c r="A1864" s="2" t="s">
        <v>3914</v>
      </c>
      <c r="B1864" s="2" t="s">
        <v>3900</v>
      </c>
      <c r="C1864" s="5" t="s">
        <v>3915</v>
      </c>
      <c r="D1864" s="5"/>
      <c r="E1864" s="5"/>
    </row>
    <row r="1865" spans="1:5" ht="15.75" customHeight="1">
      <c r="A1865" s="2" t="s">
        <v>3916</v>
      </c>
      <c r="B1865" s="2" t="s">
        <v>3900</v>
      </c>
      <c r="C1865" s="5" t="s">
        <v>3917</v>
      </c>
      <c r="D1865" s="5"/>
      <c r="E1865" s="5"/>
    </row>
    <row r="1866" spans="1:5" ht="15.75" customHeight="1">
      <c r="A1866" s="2" t="s">
        <v>3918</v>
      </c>
      <c r="B1866" s="2" t="s">
        <v>3900</v>
      </c>
      <c r="C1866" s="5" t="s">
        <v>3919</v>
      </c>
      <c r="D1866" s="5"/>
      <c r="E1866" s="5"/>
    </row>
    <row r="1867" spans="1:5" ht="15.75" customHeight="1">
      <c r="A1867" s="2" t="s">
        <v>3920</v>
      </c>
      <c r="B1867" s="2" t="s">
        <v>3900</v>
      </c>
      <c r="C1867" s="5" t="s">
        <v>3921</v>
      </c>
      <c r="D1867" s="5"/>
      <c r="E1867" s="5"/>
    </row>
    <row r="1868" spans="1:5" ht="15.75" customHeight="1">
      <c r="A1868" s="2" t="s">
        <v>3922</v>
      </c>
      <c r="B1868" s="2" t="s">
        <v>3900</v>
      </c>
      <c r="C1868" s="2" t="s">
        <v>3923</v>
      </c>
      <c r="D1868" s="2" t="s">
        <v>6</v>
      </c>
      <c r="E1868" s="2" t="s">
        <v>3924</v>
      </c>
    </row>
    <row r="1869" spans="1:5" ht="15.75" customHeight="1">
      <c r="A1869" s="2" t="s">
        <v>3925</v>
      </c>
      <c r="B1869" s="2" t="s">
        <v>3926</v>
      </c>
      <c r="C1869" s="2" t="s">
        <v>3927</v>
      </c>
      <c r="D1869" s="2" t="s">
        <v>3792</v>
      </c>
      <c r="E1869" s="2" t="s">
        <v>3928</v>
      </c>
    </row>
    <row r="1870" spans="1:5" ht="15.75" customHeight="1">
      <c r="A1870" s="2" t="s">
        <v>3929</v>
      </c>
      <c r="B1870" s="2" t="s">
        <v>3930</v>
      </c>
      <c r="C1870" s="2" t="s">
        <v>3931</v>
      </c>
      <c r="D1870" s="2" t="s">
        <v>3792</v>
      </c>
      <c r="E1870" s="2" t="s">
        <v>3932</v>
      </c>
    </row>
    <row r="1871" spans="1:5" ht="15.75" customHeight="1">
      <c r="A1871" s="2" t="s">
        <v>3933</v>
      </c>
      <c r="B1871" s="2" t="s">
        <v>3934</v>
      </c>
      <c r="C1871" s="2" t="s">
        <v>3935</v>
      </c>
      <c r="D1871" s="2" t="s">
        <v>6</v>
      </c>
      <c r="E1871" s="2" t="s">
        <v>3936</v>
      </c>
    </row>
    <row r="1872" spans="1:5" ht="15.75" customHeight="1">
      <c r="A1872" s="2" t="s">
        <v>3937</v>
      </c>
      <c r="B1872" s="2" t="s">
        <v>3938</v>
      </c>
      <c r="C1872" s="2" t="s">
        <v>3939</v>
      </c>
      <c r="D1872" s="2" t="s">
        <v>6</v>
      </c>
      <c r="E1872" s="2" t="s">
        <v>3940</v>
      </c>
    </row>
    <row r="1873" spans="1:5" ht="15.75" customHeight="1">
      <c r="A1873" s="2" t="s">
        <v>3941</v>
      </c>
      <c r="B1873" s="2" t="s">
        <v>3942</v>
      </c>
      <c r="C1873" s="2" t="s">
        <v>3943</v>
      </c>
      <c r="D1873" s="2" t="s">
        <v>6</v>
      </c>
      <c r="E1873" s="2" t="s">
        <v>3944</v>
      </c>
    </row>
    <row r="1874" spans="1:5" ht="15.75" customHeight="1">
      <c r="A1874" s="2" t="s">
        <v>3945</v>
      </c>
      <c r="B1874" s="2" t="s">
        <v>3946</v>
      </c>
      <c r="C1874" s="2" t="s">
        <v>3947</v>
      </c>
      <c r="D1874" s="2" t="s">
        <v>6</v>
      </c>
      <c r="E1874" s="2" t="s">
        <v>3948</v>
      </c>
    </row>
    <row r="1875" spans="1:5" ht="15.75" customHeight="1">
      <c r="A1875" s="2" t="s">
        <v>3949</v>
      </c>
      <c r="B1875" s="2" t="s">
        <v>3950</v>
      </c>
      <c r="C1875" s="2" t="s">
        <v>3951</v>
      </c>
      <c r="D1875" s="2" t="s">
        <v>6</v>
      </c>
      <c r="E1875" s="2" t="s">
        <v>3952</v>
      </c>
    </row>
    <row r="1876" spans="1:5" ht="15.75" customHeight="1">
      <c r="A1876" s="2" t="s">
        <v>3953</v>
      </c>
      <c r="B1876" s="2" t="s">
        <v>3954</v>
      </c>
      <c r="C1876" s="2" t="s">
        <v>3955</v>
      </c>
      <c r="D1876" s="2" t="s">
        <v>6</v>
      </c>
      <c r="E1876" s="2" t="s">
        <v>3956</v>
      </c>
    </row>
    <row r="1877" spans="1:5" ht="15.75" customHeight="1">
      <c r="A1877" s="2" t="s">
        <v>3957</v>
      </c>
      <c r="B1877" s="2" t="s">
        <v>3958</v>
      </c>
      <c r="C1877" s="2" t="s">
        <v>3959</v>
      </c>
      <c r="D1877" s="2" t="s">
        <v>6</v>
      </c>
      <c r="E1877" s="2" t="s">
        <v>3960</v>
      </c>
    </row>
    <row r="1878" spans="1:5" ht="15.75" customHeight="1">
      <c r="A1878" s="2" t="s">
        <v>3961</v>
      </c>
      <c r="B1878" s="2" t="s">
        <v>3962</v>
      </c>
      <c r="C1878" s="2" t="s">
        <v>3963</v>
      </c>
      <c r="D1878" s="2" t="s">
        <v>6</v>
      </c>
      <c r="E1878" s="2" t="s">
        <v>3964</v>
      </c>
    </row>
    <row r="1879" spans="1:5" ht="15.75" customHeight="1">
      <c r="A1879" s="2" t="s">
        <v>3965</v>
      </c>
      <c r="B1879" s="2" t="s">
        <v>3966</v>
      </c>
      <c r="C1879" s="2" t="s">
        <v>3967</v>
      </c>
      <c r="D1879" s="2" t="s">
        <v>6</v>
      </c>
      <c r="E1879" s="2" t="s">
        <v>3968</v>
      </c>
    </row>
    <row r="1880" spans="1:5" ht="15.75" customHeight="1">
      <c r="A1880" s="2" t="s">
        <v>3969</v>
      </c>
      <c r="B1880" s="2" t="s">
        <v>3970</v>
      </c>
      <c r="C1880" s="5" t="s">
        <v>3971</v>
      </c>
      <c r="D1880" s="5"/>
      <c r="E1880" s="5"/>
    </row>
    <row r="1881" spans="1:5" ht="15.75" customHeight="1">
      <c r="A1881" s="2" t="s">
        <v>3972</v>
      </c>
      <c r="B1881" s="2" t="s">
        <v>3973</v>
      </c>
      <c r="C1881" s="3" t="s">
        <v>3974</v>
      </c>
      <c r="D1881" s="2"/>
      <c r="E1881" s="2"/>
    </row>
    <row r="1882" spans="1:5" ht="15.75" customHeight="1">
      <c r="A1882" s="2" t="s">
        <v>3975</v>
      </c>
      <c r="B1882" s="2" t="s">
        <v>3970</v>
      </c>
      <c r="C1882" s="5" t="s">
        <v>3976</v>
      </c>
      <c r="D1882" s="5"/>
      <c r="E1882" s="5"/>
    </row>
    <row r="1883" spans="1:5" ht="15.75" customHeight="1">
      <c r="A1883" s="2" t="s">
        <v>3977</v>
      </c>
      <c r="B1883" s="2" t="s">
        <v>3970</v>
      </c>
      <c r="C1883" s="5" t="s">
        <v>3978</v>
      </c>
      <c r="D1883" s="5"/>
      <c r="E1883" s="5"/>
    </row>
    <row r="1884" spans="1:5" ht="15.75" customHeight="1">
      <c r="A1884" s="2" t="s">
        <v>3979</v>
      </c>
      <c r="B1884" s="2" t="s">
        <v>3970</v>
      </c>
      <c r="C1884" s="2" t="s">
        <v>3980</v>
      </c>
      <c r="D1884" s="5"/>
      <c r="E1884" s="5"/>
    </row>
    <row r="1885" spans="1:5" ht="15.75" customHeight="1">
      <c r="A1885" s="2" t="s">
        <v>3981</v>
      </c>
      <c r="B1885" s="2" t="s">
        <v>3982</v>
      </c>
      <c r="C1885" s="2" t="s">
        <v>3983</v>
      </c>
      <c r="D1885" s="2" t="s">
        <v>6</v>
      </c>
      <c r="E1885" s="2" t="s">
        <v>3984</v>
      </c>
    </row>
    <row r="1886" spans="1:5" ht="15.75" customHeight="1">
      <c r="A1886" s="2" t="s">
        <v>3985</v>
      </c>
      <c r="B1886" s="2" t="s">
        <v>3986</v>
      </c>
      <c r="C1886" s="2" t="s">
        <v>3987</v>
      </c>
      <c r="D1886" s="2" t="s">
        <v>6</v>
      </c>
      <c r="E1886" s="2" t="s">
        <v>3988</v>
      </c>
    </row>
    <row r="1887" spans="1:5" ht="15.75" customHeight="1">
      <c r="A1887" s="2" t="s">
        <v>3989</v>
      </c>
      <c r="B1887" s="2" t="s">
        <v>3990</v>
      </c>
      <c r="C1887" s="2" t="s">
        <v>3991</v>
      </c>
      <c r="D1887" s="2" t="s">
        <v>3792</v>
      </c>
      <c r="E1887" s="2" t="s">
        <v>3992</v>
      </c>
    </row>
    <row r="1888" spans="1:5" ht="15.75" customHeight="1">
      <c r="A1888" s="2" t="s">
        <v>3993</v>
      </c>
      <c r="B1888" s="2" t="s">
        <v>3994</v>
      </c>
      <c r="C1888" s="2" t="s">
        <v>3995</v>
      </c>
      <c r="D1888" s="2" t="s">
        <v>3996</v>
      </c>
      <c r="E1888" s="2" t="s">
        <v>52</v>
      </c>
    </row>
    <row r="1889" spans="1:5" ht="15.75" customHeight="1">
      <c r="A1889" s="2" t="s">
        <v>3997</v>
      </c>
      <c r="B1889" s="2" t="s">
        <v>3998</v>
      </c>
      <c r="C1889" s="2" t="s">
        <v>3999</v>
      </c>
      <c r="D1889" s="2" t="s">
        <v>3996</v>
      </c>
      <c r="E1889" s="2" t="s">
        <v>52</v>
      </c>
    </row>
    <row r="1890" spans="1:5" ht="15.75" customHeight="1">
      <c r="A1890" s="2" t="s">
        <v>4000</v>
      </c>
      <c r="B1890" s="2" t="s">
        <v>4001</v>
      </c>
      <c r="C1890" s="2" t="s">
        <v>4002</v>
      </c>
      <c r="D1890" s="2" t="s">
        <v>3996</v>
      </c>
      <c r="E1890" s="2" t="s">
        <v>52</v>
      </c>
    </row>
    <row r="1891" spans="1:5" ht="15.75" customHeight="1">
      <c r="A1891" s="2" t="s">
        <v>4003</v>
      </c>
      <c r="B1891" s="2" t="s">
        <v>4004</v>
      </c>
      <c r="C1891" s="2" t="s">
        <v>4005</v>
      </c>
      <c r="D1891" s="5"/>
      <c r="E1891" s="5"/>
    </row>
    <row r="1892" spans="1:5" ht="15.75" customHeight="1">
      <c r="A1892" s="2" t="s">
        <v>4006</v>
      </c>
      <c r="B1892" s="2" t="s">
        <v>4004</v>
      </c>
      <c r="C1892" s="2" t="s">
        <v>4007</v>
      </c>
      <c r="D1892" s="5"/>
      <c r="E1892" s="5"/>
    </row>
    <row r="1893" spans="1:5" ht="15.75" customHeight="1">
      <c r="A1893" s="2" t="s">
        <v>4008</v>
      </c>
      <c r="B1893" s="2" t="s">
        <v>4004</v>
      </c>
      <c r="C1893" s="2" t="s">
        <v>4009</v>
      </c>
      <c r="D1893" s="5"/>
      <c r="E1893" s="5"/>
    </row>
    <row r="1894" spans="1:5" ht="15.75" customHeight="1">
      <c r="A1894" s="2" t="s">
        <v>4010</v>
      </c>
      <c r="B1894" s="2" t="s">
        <v>4004</v>
      </c>
      <c r="C1894" s="2" t="s">
        <v>4011</v>
      </c>
      <c r="D1894" s="5"/>
      <c r="E1894" s="5"/>
    </row>
    <row r="1895" spans="1:5" ht="15.75" customHeight="1">
      <c r="A1895" s="2" t="s">
        <v>4012</v>
      </c>
      <c r="B1895" s="2" t="s">
        <v>4004</v>
      </c>
      <c r="C1895" s="2" t="s">
        <v>4013</v>
      </c>
      <c r="D1895" s="5"/>
      <c r="E1895" s="5"/>
    </row>
    <row r="1896" spans="1:5" ht="15.75" customHeight="1">
      <c r="A1896" s="2" t="s">
        <v>4014</v>
      </c>
      <c r="B1896" s="2" t="s">
        <v>4015</v>
      </c>
      <c r="C1896" s="2" t="s">
        <v>4016</v>
      </c>
      <c r="D1896" s="5"/>
      <c r="E1896" s="5"/>
    </row>
    <row r="1897" spans="1:5" ht="15.75" customHeight="1">
      <c r="A1897" s="2" t="s">
        <v>4017</v>
      </c>
      <c r="B1897" s="2" t="s">
        <v>4015</v>
      </c>
      <c r="C1897" s="2" t="s">
        <v>4018</v>
      </c>
      <c r="D1897" s="5"/>
      <c r="E1897" s="5"/>
    </row>
    <row r="1898" spans="1:5" ht="15.75" customHeight="1">
      <c r="A1898" s="2" t="s">
        <v>4019</v>
      </c>
      <c r="B1898" s="2" t="s">
        <v>4020</v>
      </c>
      <c r="C1898" s="2" t="s">
        <v>4021</v>
      </c>
      <c r="D1898" s="5"/>
      <c r="E1898" s="5"/>
    </row>
    <row r="1899" spans="1:5" ht="15.75" customHeight="1">
      <c r="A1899" s="2" t="s">
        <v>4019</v>
      </c>
      <c r="B1899" s="2" t="s">
        <v>4022</v>
      </c>
      <c r="C1899" s="2" t="s">
        <v>4023</v>
      </c>
      <c r="D1899" s="5"/>
      <c r="E1899" s="5"/>
    </row>
    <row r="1900" spans="1:5" ht="15.75" customHeight="1">
      <c r="A1900" s="2" t="s">
        <v>4024</v>
      </c>
      <c r="B1900" s="2" t="s">
        <v>4025</v>
      </c>
      <c r="C1900" s="2" t="s">
        <v>4026</v>
      </c>
      <c r="D1900" s="5"/>
      <c r="E1900" s="5"/>
    </row>
    <row r="1901" spans="1:5" ht="15.75" customHeight="1">
      <c r="A1901" s="2" t="s">
        <v>4027</v>
      </c>
      <c r="B1901" s="2" t="s">
        <v>4028</v>
      </c>
      <c r="C1901" s="2" t="s">
        <v>4029</v>
      </c>
      <c r="D1901" s="2" t="s">
        <v>3996</v>
      </c>
      <c r="E1901" s="2" t="s">
        <v>52</v>
      </c>
    </row>
    <row r="1902" spans="1:5" ht="15.75" customHeight="1">
      <c r="A1902" s="2" t="s">
        <v>4030</v>
      </c>
      <c r="B1902" s="2" t="s">
        <v>4031</v>
      </c>
      <c r="C1902" s="2" t="s">
        <v>4032</v>
      </c>
      <c r="D1902" s="2" t="s">
        <v>4033</v>
      </c>
      <c r="E1902" s="2" t="s">
        <v>52</v>
      </c>
    </row>
    <row r="1903" spans="1:5" ht="15.75" customHeight="1">
      <c r="A1903" s="2" t="s">
        <v>4034</v>
      </c>
      <c r="B1903" s="2" t="s">
        <v>4035</v>
      </c>
      <c r="C1903" s="2" t="s">
        <v>4036</v>
      </c>
      <c r="D1903" s="2" t="s">
        <v>4033</v>
      </c>
      <c r="E1903" s="2" t="s">
        <v>52</v>
      </c>
    </row>
    <row r="1904" spans="1:5" ht="15.75" customHeight="1">
      <c r="A1904" s="2" t="s">
        <v>4037</v>
      </c>
      <c r="B1904" s="2" t="s">
        <v>4038</v>
      </c>
      <c r="C1904" s="2" t="s">
        <v>4039</v>
      </c>
      <c r="D1904" s="2" t="s">
        <v>4033</v>
      </c>
      <c r="E1904" s="2" t="s">
        <v>52</v>
      </c>
    </row>
    <row r="1905" spans="1:5" ht="15.75" customHeight="1">
      <c r="A1905" s="2" t="s">
        <v>4040</v>
      </c>
      <c r="B1905" s="2" t="s">
        <v>4041</v>
      </c>
      <c r="C1905" s="2" t="s">
        <v>4042</v>
      </c>
      <c r="D1905" s="2" t="s">
        <v>4033</v>
      </c>
      <c r="E1905" s="2" t="s">
        <v>52</v>
      </c>
    </row>
    <row r="1906" spans="1:5" ht="15.75" customHeight="1">
      <c r="A1906" s="2" t="s">
        <v>4043</v>
      </c>
      <c r="B1906" s="2" t="s">
        <v>4044</v>
      </c>
      <c r="C1906" s="2" t="s">
        <v>4045</v>
      </c>
      <c r="D1906" s="2" t="s">
        <v>4033</v>
      </c>
      <c r="E1906" s="2" t="s">
        <v>52</v>
      </c>
    </row>
    <row r="1907" spans="1:5" ht="15.75" customHeight="1">
      <c r="A1907" s="2" t="s">
        <v>4046</v>
      </c>
      <c r="B1907" s="2" t="s">
        <v>4047</v>
      </c>
      <c r="C1907" s="2" t="s">
        <v>4048</v>
      </c>
      <c r="D1907" s="2" t="s">
        <v>4033</v>
      </c>
      <c r="E1907" s="2" t="s">
        <v>52</v>
      </c>
    </row>
    <row r="1908" spans="1:5" ht="15.75" customHeight="1">
      <c r="A1908" s="2" t="s">
        <v>4049</v>
      </c>
      <c r="B1908" s="2" t="s">
        <v>4050</v>
      </c>
      <c r="C1908" s="2" t="s">
        <v>4051</v>
      </c>
      <c r="D1908" s="2" t="s">
        <v>4033</v>
      </c>
      <c r="E1908" s="2" t="s">
        <v>52</v>
      </c>
    </row>
    <row r="1909" spans="1:5" ht="15.75" customHeight="1">
      <c r="A1909" s="2" t="s">
        <v>4052</v>
      </c>
      <c r="B1909" s="2" t="s">
        <v>4053</v>
      </c>
      <c r="C1909" s="2" t="s">
        <v>4054</v>
      </c>
      <c r="D1909" s="2" t="s">
        <v>4033</v>
      </c>
      <c r="E1909" s="2" t="s">
        <v>52</v>
      </c>
    </row>
    <row r="1910" spans="1:5" ht="15.75" customHeight="1">
      <c r="A1910" s="2" t="s">
        <v>4055</v>
      </c>
      <c r="B1910" s="2" t="s">
        <v>4056</v>
      </c>
      <c r="C1910" s="2" t="s">
        <v>4057</v>
      </c>
      <c r="D1910" s="2" t="s">
        <v>4033</v>
      </c>
      <c r="E1910" s="2" t="s">
        <v>52</v>
      </c>
    </row>
    <row r="1911" spans="1:5" ht="15.75" customHeight="1">
      <c r="A1911" s="2" t="s">
        <v>4058</v>
      </c>
      <c r="B1911" s="2" t="s">
        <v>4059</v>
      </c>
      <c r="C1911" s="2" t="s">
        <v>4060</v>
      </c>
      <c r="D1911" s="2" t="s">
        <v>4033</v>
      </c>
      <c r="E1911" s="2" t="s">
        <v>52</v>
      </c>
    </row>
    <row r="1912" spans="1:5" ht="15.75" customHeight="1">
      <c r="A1912" s="2" t="s">
        <v>4061</v>
      </c>
      <c r="B1912" s="2" t="s">
        <v>4062</v>
      </c>
      <c r="C1912" s="2" t="s">
        <v>4063</v>
      </c>
      <c r="D1912" s="2" t="s">
        <v>4033</v>
      </c>
      <c r="E1912" s="2" t="s">
        <v>52</v>
      </c>
    </row>
    <row r="1913" spans="1:5" ht="15.75" customHeight="1">
      <c r="A1913" s="2" t="s">
        <v>4064</v>
      </c>
      <c r="B1913" s="2" t="s">
        <v>4065</v>
      </c>
      <c r="C1913" s="2" t="s">
        <v>4066</v>
      </c>
      <c r="D1913" s="2" t="s">
        <v>4033</v>
      </c>
      <c r="E1913" s="2" t="s">
        <v>52</v>
      </c>
    </row>
    <row r="1914" spans="1:5" ht="15.75" customHeight="1">
      <c r="A1914" s="2" t="s">
        <v>4067</v>
      </c>
      <c r="B1914" s="2" t="s">
        <v>4068</v>
      </c>
      <c r="C1914" s="2" t="s">
        <v>4069</v>
      </c>
      <c r="D1914" s="2" t="s">
        <v>4033</v>
      </c>
      <c r="E1914" s="2" t="s">
        <v>52</v>
      </c>
    </row>
    <row r="1915" spans="1:5" ht="15.75" customHeight="1">
      <c r="A1915" s="2" t="s">
        <v>4070</v>
      </c>
      <c r="B1915" s="2" t="s">
        <v>4071</v>
      </c>
      <c r="C1915" s="2" t="s">
        <v>4072</v>
      </c>
      <c r="D1915" s="2" t="s">
        <v>4033</v>
      </c>
      <c r="E1915" s="2" t="s">
        <v>52</v>
      </c>
    </row>
    <row r="1916" spans="1:5" ht="15.75" customHeight="1">
      <c r="A1916" s="2" t="s">
        <v>4073</v>
      </c>
      <c r="B1916" s="2" t="s">
        <v>4074</v>
      </c>
      <c r="C1916" s="2" t="s">
        <v>4075</v>
      </c>
      <c r="D1916" s="2" t="s">
        <v>4033</v>
      </c>
      <c r="E1916" s="2" t="s">
        <v>52</v>
      </c>
    </row>
    <row r="1917" spans="1:5" ht="15.75" customHeight="1">
      <c r="A1917" s="2" t="s">
        <v>4076</v>
      </c>
      <c r="B1917" s="2" t="s">
        <v>4077</v>
      </c>
      <c r="C1917" s="2" t="s">
        <v>4078</v>
      </c>
      <c r="D1917" s="2" t="s">
        <v>4033</v>
      </c>
      <c r="E1917" s="2" t="s">
        <v>52</v>
      </c>
    </row>
    <row r="1918" spans="1:5" ht="15.75" customHeight="1">
      <c r="A1918" s="2" t="s">
        <v>4079</v>
      </c>
      <c r="B1918" s="2" t="s">
        <v>4080</v>
      </c>
      <c r="C1918" s="2" t="s">
        <v>4081</v>
      </c>
      <c r="D1918" s="2" t="s">
        <v>4033</v>
      </c>
      <c r="E1918" s="2" t="s">
        <v>52</v>
      </c>
    </row>
    <row r="1919" spans="1:5" ht="15.75" customHeight="1">
      <c r="A1919" s="2" t="s">
        <v>4082</v>
      </c>
      <c r="B1919" s="2" t="s">
        <v>4083</v>
      </c>
      <c r="C1919" s="2" t="s">
        <v>4084</v>
      </c>
      <c r="D1919" s="2" t="s">
        <v>4033</v>
      </c>
      <c r="E1919" s="2" t="s">
        <v>52</v>
      </c>
    </row>
    <row r="1920" spans="1:5" ht="15.75" customHeight="1">
      <c r="A1920" s="2" t="s">
        <v>4085</v>
      </c>
      <c r="B1920" s="2" t="s">
        <v>4086</v>
      </c>
      <c r="C1920" s="2" t="s">
        <v>4087</v>
      </c>
      <c r="D1920" s="2" t="s">
        <v>4033</v>
      </c>
      <c r="E1920" s="2" t="s">
        <v>52</v>
      </c>
    </row>
    <row r="1921" spans="1:5" ht="15.75" customHeight="1">
      <c r="A1921" s="2" t="s">
        <v>4088</v>
      </c>
      <c r="B1921" s="2" t="s">
        <v>4089</v>
      </c>
      <c r="C1921" s="2" t="s">
        <v>4090</v>
      </c>
      <c r="D1921" s="5"/>
      <c r="E1921" s="5"/>
    </row>
    <row r="1922" spans="1:5" ht="15.75" customHeight="1">
      <c r="A1922" s="2" t="s">
        <v>4091</v>
      </c>
      <c r="B1922" s="2" t="s">
        <v>4092</v>
      </c>
      <c r="C1922" s="2" t="s">
        <v>4093</v>
      </c>
      <c r="D1922" s="2" t="s">
        <v>4033</v>
      </c>
      <c r="E1922" s="2" t="s">
        <v>52</v>
      </c>
    </row>
    <row r="1923" spans="1:5" ht="15.75" customHeight="1">
      <c r="A1923" s="2" t="s">
        <v>4094</v>
      </c>
      <c r="B1923" s="2" t="s">
        <v>4095</v>
      </c>
      <c r="C1923" s="2" t="s">
        <v>4096</v>
      </c>
      <c r="D1923" s="2" t="s">
        <v>4033</v>
      </c>
      <c r="E1923" s="2" t="s">
        <v>52</v>
      </c>
    </row>
    <row r="1924" spans="1:5" ht="15.75" customHeight="1">
      <c r="A1924" s="2" t="s">
        <v>4097</v>
      </c>
      <c r="B1924" s="2" t="s">
        <v>4098</v>
      </c>
      <c r="C1924" s="2" t="s">
        <v>4099</v>
      </c>
      <c r="D1924" s="2" t="s">
        <v>4033</v>
      </c>
      <c r="E1924" s="2" t="s">
        <v>52</v>
      </c>
    </row>
    <row r="1925" spans="1:5" ht="15.75" customHeight="1">
      <c r="A1925" s="2" t="s">
        <v>4100</v>
      </c>
      <c r="B1925" s="2" t="s">
        <v>4101</v>
      </c>
      <c r="C1925" s="2" t="s">
        <v>4102</v>
      </c>
      <c r="D1925" s="2" t="s">
        <v>4033</v>
      </c>
      <c r="E1925" s="2" t="s">
        <v>52</v>
      </c>
    </row>
    <row r="1926" spans="1:5" ht="15.75" customHeight="1">
      <c r="A1926" s="2" t="s">
        <v>4103</v>
      </c>
      <c r="B1926" s="2" t="s">
        <v>4104</v>
      </c>
      <c r="C1926" s="2" t="s">
        <v>4105</v>
      </c>
      <c r="D1926" s="2" t="s">
        <v>4033</v>
      </c>
      <c r="E1926" s="2" t="s">
        <v>52</v>
      </c>
    </row>
    <row r="1927" spans="1:5" ht="15.75" customHeight="1">
      <c r="A1927" s="2" t="s">
        <v>4106</v>
      </c>
      <c r="B1927" s="2" t="s">
        <v>4107</v>
      </c>
      <c r="C1927" s="2" t="s">
        <v>4108</v>
      </c>
      <c r="D1927" s="2" t="s">
        <v>4033</v>
      </c>
      <c r="E1927" s="2" t="s">
        <v>52</v>
      </c>
    </row>
    <row r="1928" spans="1:5" ht="15.75" customHeight="1">
      <c r="A1928" s="2" t="s">
        <v>4109</v>
      </c>
      <c r="B1928" s="2" t="s">
        <v>4110</v>
      </c>
      <c r="C1928" s="2" t="s">
        <v>4111</v>
      </c>
      <c r="D1928" s="2" t="s">
        <v>4033</v>
      </c>
      <c r="E1928" s="2" t="s">
        <v>52</v>
      </c>
    </row>
    <row r="1929" spans="1:5" ht="15.75" customHeight="1">
      <c r="A1929" s="2" t="s">
        <v>4112</v>
      </c>
      <c r="B1929" s="2" t="s">
        <v>4113</v>
      </c>
      <c r="C1929" s="2" t="s">
        <v>4114</v>
      </c>
      <c r="D1929" s="2" t="s">
        <v>4033</v>
      </c>
      <c r="E1929" s="2" t="s">
        <v>52</v>
      </c>
    </row>
    <row r="1930" spans="1:5" ht="15.75" customHeight="1">
      <c r="A1930" s="2" t="s">
        <v>4115</v>
      </c>
      <c r="B1930" s="2" t="s">
        <v>4116</v>
      </c>
      <c r="C1930" s="2" t="s">
        <v>4117</v>
      </c>
      <c r="D1930" s="2" t="s">
        <v>4033</v>
      </c>
      <c r="E1930" s="2" t="s">
        <v>52</v>
      </c>
    </row>
    <row r="1931" spans="1:5" ht="15.75" customHeight="1">
      <c r="A1931" s="2" t="s">
        <v>4118</v>
      </c>
      <c r="B1931" s="2" t="s">
        <v>4119</v>
      </c>
      <c r="C1931" s="2" t="s">
        <v>4120</v>
      </c>
      <c r="D1931" s="2" t="s">
        <v>4033</v>
      </c>
      <c r="E1931" s="2" t="s">
        <v>52</v>
      </c>
    </row>
    <row r="1932" spans="1:5" ht="15.75" customHeight="1">
      <c r="A1932" s="2" t="s">
        <v>4121</v>
      </c>
      <c r="B1932" s="2" t="s">
        <v>4122</v>
      </c>
      <c r="C1932" s="2" t="s">
        <v>4123</v>
      </c>
      <c r="D1932" s="2" t="s">
        <v>4033</v>
      </c>
      <c r="E1932" s="2" t="s">
        <v>52</v>
      </c>
    </row>
    <row r="1933" spans="1:5" ht="15.75" customHeight="1">
      <c r="A1933" s="2" t="s">
        <v>4124</v>
      </c>
      <c r="B1933" s="2" t="s">
        <v>4125</v>
      </c>
      <c r="C1933" s="2" t="s">
        <v>4126</v>
      </c>
      <c r="D1933" s="2" t="s">
        <v>4033</v>
      </c>
      <c r="E1933" s="2" t="s">
        <v>52</v>
      </c>
    </row>
    <row r="1934" spans="1:5" ht="15.75" customHeight="1">
      <c r="A1934" s="2" t="s">
        <v>4127</v>
      </c>
      <c r="B1934" s="2" t="s">
        <v>4128</v>
      </c>
      <c r="C1934" s="2" t="s">
        <v>4129</v>
      </c>
      <c r="D1934" s="2" t="s">
        <v>4033</v>
      </c>
      <c r="E1934" s="2" t="s">
        <v>52</v>
      </c>
    </row>
    <row r="1935" spans="1:5" ht="15.75" customHeight="1">
      <c r="A1935" s="2" t="s">
        <v>4130</v>
      </c>
      <c r="B1935" s="2" t="s">
        <v>4131</v>
      </c>
      <c r="C1935" s="2" t="s">
        <v>4132</v>
      </c>
      <c r="D1935" s="2" t="s">
        <v>4033</v>
      </c>
      <c r="E1935" s="2" t="s">
        <v>52</v>
      </c>
    </row>
    <row r="1936" spans="1:5" ht="15.75" customHeight="1">
      <c r="A1936" s="2" t="s">
        <v>4133</v>
      </c>
      <c r="B1936" s="2" t="s">
        <v>4134</v>
      </c>
      <c r="C1936" s="2" t="s">
        <v>4135</v>
      </c>
      <c r="D1936" s="2" t="s">
        <v>4033</v>
      </c>
      <c r="E1936" s="2" t="s">
        <v>52</v>
      </c>
    </row>
    <row r="1937" spans="1:5" ht="15.75" customHeight="1">
      <c r="A1937" s="2" t="s">
        <v>4136</v>
      </c>
      <c r="B1937" s="2" t="s">
        <v>4137</v>
      </c>
      <c r="C1937" s="2" t="s">
        <v>4138</v>
      </c>
      <c r="D1937" s="2" t="s">
        <v>4139</v>
      </c>
      <c r="E1937" s="2" t="s">
        <v>52</v>
      </c>
    </row>
    <row r="1938" spans="1:5" ht="15.75" customHeight="1">
      <c r="A1938" s="2" t="s">
        <v>4140</v>
      </c>
      <c r="B1938" s="2" t="s">
        <v>4141</v>
      </c>
      <c r="C1938" s="2" t="s">
        <v>4142</v>
      </c>
      <c r="D1938" s="2" t="s">
        <v>4139</v>
      </c>
      <c r="E1938" s="2" t="s">
        <v>52</v>
      </c>
    </row>
    <row r="1939" spans="1:5" ht="15.75" customHeight="1">
      <c r="A1939" s="2" t="s">
        <v>4143</v>
      </c>
      <c r="B1939" s="2" t="s">
        <v>4144</v>
      </c>
      <c r="C1939" s="2" t="s">
        <v>4145</v>
      </c>
      <c r="D1939" s="2" t="s">
        <v>4139</v>
      </c>
      <c r="E1939" s="2" t="s">
        <v>52</v>
      </c>
    </row>
    <row r="1940" spans="1:5" ht="15.75" customHeight="1">
      <c r="A1940" s="2" t="s">
        <v>4146</v>
      </c>
      <c r="B1940" s="2" t="s">
        <v>4147</v>
      </c>
      <c r="C1940" s="2" t="s">
        <v>4148</v>
      </c>
      <c r="D1940" s="2" t="s">
        <v>4139</v>
      </c>
      <c r="E1940" s="2" t="s">
        <v>52</v>
      </c>
    </row>
    <row r="1941" spans="1:5" ht="15.75" customHeight="1">
      <c r="A1941" s="2" t="s">
        <v>4149</v>
      </c>
      <c r="B1941" s="2" t="s">
        <v>4150</v>
      </c>
      <c r="C1941" s="2" t="s">
        <v>4151</v>
      </c>
      <c r="D1941" s="2" t="s">
        <v>4139</v>
      </c>
      <c r="E1941" s="2" t="s">
        <v>52</v>
      </c>
    </row>
    <row r="1942" spans="1:5" ht="15.75" customHeight="1">
      <c r="A1942" s="2" t="s">
        <v>4152</v>
      </c>
      <c r="B1942" s="2" t="s">
        <v>4153</v>
      </c>
      <c r="C1942" s="2" t="s">
        <v>4154</v>
      </c>
      <c r="D1942" s="2" t="s">
        <v>4139</v>
      </c>
      <c r="E1942" s="2" t="s">
        <v>52</v>
      </c>
    </row>
    <row r="1943" spans="1:5" ht="15.75" customHeight="1">
      <c r="A1943" s="2" t="s">
        <v>4155</v>
      </c>
      <c r="B1943" s="2" t="s">
        <v>4156</v>
      </c>
      <c r="C1943" s="2" t="s">
        <v>4157</v>
      </c>
      <c r="D1943" s="2" t="s">
        <v>4139</v>
      </c>
      <c r="E1943" s="2" t="s">
        <v>52</v>
      </c>
    </row>
    <row r="1944" spans="1:5" ht="15.75" customHeight="1">
      <c r="A1944" s="2" t="s">
        <v>4158</v>
      </c>
      <c r="B1944" s="2" t="s">
        <v>4159</v>
      </c>
      <c r="C1944" s="2" t="s">
        <v>4160</v>
      </c>
      <c r="D1944" s="2" t="s">
        <v>4033</v>
      </c>
      <c r="E1944" s="2" t="s">
        <v>52</v>
      </c>
    </row>
    <row r="1945" spans="1:5" ht="15.75" customHeight="1">
      <c r="A1945" s="2" t="s">
        <v>4161</v>
      </c>
      <c r="B1945" s="2" t="s">
        <v>4162</v>
      </c>
      <c r="C1945" s="2" t="s">
        <v>4163</v>
      </c>
      <c r="D1945" s="2" t="s">
        <v>4033</v>
      </c>
      <c r="E1945" s="2" t="s">
        <v>52</v>
      </c>
    </row>
    <row r="1946" spans="1:5" ht="15.75" customHeight="1">
      <c r="A1946" s="2" t="s">
        <v>4164</v>
      </c>
      <c r="B1946" s="2" t="s">
        <v>4165</v>
      </c>
      <c r="C1946" s="2" t="s">
        <v>4166</v>
      </c>
      <c r="D1946" s="2" t="s">
        <v>4033</v>
      </c>
      <c r="E1946" s="2" t="s">
        <v>52</v>
      </c>
    </row>
    <row r="1947" spans="1:5" ht="15.75" customHeight="1">
      <c r="A1947" s="2" t="s">
        <v>4167</v>
      </c>
      <c r="B1947" s="2" t="s">
        <v>4168</v>
      </c>
      <c r="C1947" s="2" t="s">
        <v>4169</v>
      </c>
      <c r="D1947" s="2" t="s">
        <v>4033</v>
      </c>
      <c r="E1947" s="2" t="s">
        <v>52</v>
      </c>
    </row>
    <row r="1948" spans="1:5" ht="15.75" customHeight="1">
      <c r="A1948" s="2" t="s">
        <v>4170</v>
      </c>
      <c r="B1948" s="2" t="s">
        <v>4171</v>
      </c>
      <c r="C1948" s="2" t="s">
        <v>4172</v>
      </c>
      <c r="D1948" s="2" t="s">
        <v>4033</v>
      </c>
      <c r="E1948" s="2" t="s">
        <v>52</v>
      </c>
    </row>
    <row r="1949" spans="1:5" ht="15.75" customHeight="1">
      <c r="A1949" s="2" t="s">
        <v>4173</v>
      </c>
      <c r="B1949" s="2" t="s">
        <v>4174</v>
      </c>
      <c r="C1949" s="2" t="s">
        <v>4175</v>
      </c>
      <c r="D1949" s="2" t="s">
        <v>4033</v>
      </c>
      <c r="E1949" s="2" t="s">
        <v>52</v>
      </c>
    </row>
    <row r="1950" spans="1:5" ht="15.75" customHeight="1">
      <c r="A1950" s="2" t="s">
        <v>4176</v>
      </c>
      <c r="B1950" s="2" t="s">
        <v>4177</v>
      </c>
      <c r="C1950" s="2" t="s">
        <v>4178</v>
      </c>
      <c r="D1950" s="2" t="s">
        <v>4033</v>
      </c>
      <c r="E1950" s="2" t="s">
        <v>52</v>
      </c>
    </row>
    <row r="1951" spans="1:5" ht="15.75" customHeight="1">
      <c r="A1951" s="2" t="s">
        <v>4179</v>
      </c>
      <c r="B1951" s="2" t="s">
        <v>4180</v>
      </c>
      <c r="C1951" s="2" t="s">
        <v>4181</v>
      </c>
      <c r="D1951" s="2" t="s">
        <v>4033</v>
      </c>
      <c r="E1951" s="2" t="s">
        <v>52</v>
      </c>
    </row>
    <row r="1952" spans="1:5" ht="15.75" customHeight="1">
      <c r="A1952" s="2" t="s">
        <v>4182</v>
      </c>
      <c r="B1952" s="2" t="s">
        <v>4183</v>
      </c>
      <c r="C1952" s="2" t="s">
        <v>4184</v>
      </c>
      <c r="D1952" s="2" t="s">
        <v>4033</v>
      </c>
      <c r="E1952" s="2" t="s">
        <v>52</v>
      </c>
    </row>
    <row r="1953" spans="1:5" ht="15.75" customHeight="1">
      <c r="A1953" s="2" t="s">
        <v>4185</v>
      </c>
      <c r="B1953" s="2" t="s">
        <v>4186</v>
      </c>
      <c r="C1953" s="2" t="s">
        <v>4187</v>
      </c>
      <c r="D1953" s="2" t="s">
        <v>4033</v>
      </c>
      <c r="E1953" s="2" t="s">
        <v>52</v>
      </c>
    </row>
    <row r="1954" spans="1:5" ht="15.75" customHeight="1">
      <c r="A1954" s="2" t="s">
        <v>4188</v>
      </c>
      <c r="B1954" s="2" t="s">
        <v>4189</v>
      </c>
      <c r="C1954" s="2" t="s">
        <v>4190</v>
      </c>
      <c r="D1954" s="2" t="s">
        <v>4033</v>
      </c>
      <c r="E1954" s="2" t="s">
        <v>52</v>
      </c>
    </row>
    <row r="1955" spans="1:5" ht="15.75" customHeight="1">
      <c r="A1955" s="2" t="s">
        <v>4191</v>
      </c>
      <c r="B1955" s="2" t="s">
        <v>4192</v>
      </c>
      <c r="C1955" s="2" t="s">
        <v>4193</v>
      </c>
      <c r="D1955" s="2" t="s">
        <v>4033</v>
      </c>
      <c r="E1955" s="2" t="s">
        <v>52</v>
      </c>
    </row>
    <row r="1956" spans="1:5" ht="15.75" customHeight="1">
      <c r="A1956" s="2" t="s">
        <v>4194</v>
      </c>
      <c r="B1956" s="2" t="s">
        <v>4195</v>
      </c>
      <c r="C1956" s="2" t="s">
        <v>4196</v>
      </c>
      <c r="D1956" s="2" t="s">
        <v>4033</v>
      </c>
      <c r="E1956" s="2" t="s">
        <v>52</v>
      </c>
    </row>
    <row r="1957" spans="1:5" ht="15.75" customHeight="1">
      <c r="A1957" s="2" t="s">
        <v>4197</v>
      </c>
      <c r="B1957" s="2" t="s">
        <v>4198</v>
      </c>
      <c r="C1957" s="2" t="s">
        <v>4199</v>
      </c>
      <c r="D1957" s="2" t="s">
        <v>4033</v>
      </c>
      <c r="E1957" s="2" t="s">
        <v>52</v>
      </c>
    </row>
    <row r="1958" spans="1:5" ht="15.75" customHeight="1">
      <c r="A1958" s="2" t="s">
        <v>4200</v>
      </c>
      <c r="B1958" s="2" t="s">
        <v>4201</v>
      </c>
      <c r="C1958" s="2" t="s">
        <v>4202</v>
      </c>
      <c r="D1958" s="2" t="s">
        <v>4033</v>
      </c>
      <c r="E1958" s="2" t="s">
        <v>52</v>
      </c>
    </row>
    <row r="1959" spans="1:5" ht="15.75" customHeight="1">
      <c r="A1959" s="2" t="s">
        <v>4203</v>
      </c>
      <c r="B1959" s="2" t="s">
        <v>4204</v>
      </c>
      <c r="C1959" s="2" t="s">
        <v>4205</v>
      </c>
      <c r="D1959" s="2" t="s">
        <v>4033</v>
      </c>
      <c r="E1959" s="2" t="s">
        <v>52</v>
      </c>
    </row>
    <row r="1960" spans="1:5" ht="15.75" customHeight="1">
      <c r="A1960" s="2" t="s">
        <v>4206</v>
      </c>
      <c r="B1960" s="2" t="s">
        <v>4207</v>
      </c>
      <c r="C1960" s="2" t="s">
        <v>4208</v>
      </c>
      <c r="D1960" s="2" t="s">
        <v>4033</v>
      </c>
      <c r="E1960" s="2" t="s">
        <v>52</v>
      </c>
    </row>
    <row r="1961" spans="1:5" ht="15.75" customHeight="1">
      <c r="A1961" s="2" t="s">
        <v>4209</v>
      </c>
      <c r="B1961" s="2" t="s">
        <v>4210</v>
      </c>
      <c r="C1961" s="2" t="s">
        <v>4211</v>
      </c>
      <c r="D1961" s="2" t="s">
        <v>4033</v>
      </c>
      <c r="E1961" s="2" t="s">
        <v>52</v>
      </c>
    </row>
    <row r="1962" spans="1:5" ht="15.75" customHeight="1">
      <c r="A1962" s="2" t="s">
        <v>4212</v>
      </c>
      <c r="B1962" s="2" t="s">
        <v>4213</v>
      </c>
      <c r="C1962" s="2" t="s">
        <v>4214</v>
      </c>
      <c r="D1962" s="2" t="s">
        <v>4033</v>
      </c>
      <c r="E1962" s="2" t="s">
        <v>52</v>
      </c>
    </row>
    <row r="1963" spans="1:5" ht="15.75" customHeight="1">
      <c r="A1963" s="2" t="s">
        <v>4215</v>
      </c>
      <c r="B1963" s="2" t="s">
        <v>4216</v>
      </c>
      <c r="C1963" s="2" t="s">
        <v>4217</v>
      </c>
      <c r="D1963" s="2" t="s">
        <v>4033</v>
      </c>
      <c r="E1963" s="2" t="s">
        <v>52</v>
      </c>
    </row>
    <row r="1964" spans="1:5" ht="15.75" customHeight="1">
      <c r="A1964" s="2" t="s">
        <v>4218</v>
      </c>
      <c r="B1964" s="2" t="s">
        <v>4219</v>
      </c>
      <c r="C1964" s="2" t="s">
        <v>4220</v>
      </c>
      <c r="D1964" s="2" t="s">
        <v>4033</v>
      </c>
      <c r="E1964" s="2" t="s">
        <v>52</v>
      </c>
    </row>
    <row r="1965" spans="1:5" ht="15.75" customHeight="1">
      <c r="A1965" s="2" t="s">
        <v>4221</v>
      </c>
      <c r="B1965" s="2" t="s">
        <v>4222</v>
      </c>
      <c r="C1965" s="2" t="s">
        <v>4223</v>
      </c>
      <c r="D1965" s="2" t="s">
        <v>4033</v>
      </c>
      <c r="E1965" s="2" t="s">
        <v>52</v>
      </c>
    </row>
    <row r="1966" spans="1:5" ht="15.75" customHeight="1">
      <c r="A1966" s="2" t="s">
        <v>4224</v>
      </c>
      <c r="B1966" s="2" t="s">
        <v>4225</v>
      </c>
      <c r="C1966" s="2" t="s">
        <v>4226</v>
      </c>
      <c r="D1966" s="2" t="s">
        <v>4033</v>
      </c>
      <c r="E1966" s="2" t="s">
        <v>52</v>
      </c>
    </row>
    <row r="1967" spans="1:5" ht="15.75" customHeight="1">
      <c r="A1967" s="2" t="s">
        <v>4227</v>
      </c>
      <c r="B1967" s="2" t="s">
        <v>4228</v>
      </c>
      <c r="C1967" s="2" t="s">
        <v>4229</v>
      </c>
      <c r="D1967" s="2" t="s">
        <v>4033</v>
      </c>
      <c r="E1967" s="2" t="s">
        <v>52</v>
      </c>
    </row>
    <row r="1968" spans="1:5" ht="15.75" customHeight="1">
      <c r="A1968" s="2" t="s">
        <v>4230</v>
      </c>
      <c r="B1968" s="2" t="s">
        <v>4231</v>
      </c>
      <c r="C1968" s="2" t="s">
        <v>4232</v>
      </c>
      <c r="D1968" s="2" t="s">
        <v>4033</v>
      </c>
      <c r="E1968" s="2" t="s">
        <v>52</v>
      </c>
    </row>
    <row r="1969" spans="1:5" ht="15.75" customHeight="1">
      <c r="A1969" s="2" t="s">
        <v>4233</v>
      </c>
      <c r="B1969" s="2" t="s">
        <v>4234</v>
      </c>
      <c r="C1969" s="2" t="s">
        <v>4235</v>
      </c>
      <c r="D1969" s="2" t="s">
        <v>4033</v>
      </c>
      <c r="E1969" s="2" t="s">
        <v>52</v>
      </c>
    </row>
    <row r="1970" spans="1:5" ht="15.75" customHeight="1">
      <c r="A1970" s="2" t="s">
        <v>4236</v>
      </c>
      <c r="B1970" s="2" t="s">
        <v>4237</v>
      </c>
      <c r="C1970" s="2" t="s">
        <v>4238</v>
      </c>
      <c r="D1970" s="2" t="s">
        <v>4033</v>
      </c>
      <c r="E1970" s="2" t="s">
        <v>52</v>
      </c>
    </row>
    <row r="1971" spans="1:5" ht="15.75" customHeight="1">
      <c r="A1971" s="2" t="s">
        <v>4239</v>
      </c>
      <c r="B1971" s="2" t="s">
        <v>4240</v>
      </c>
      <c r="C1971" s="2" t="s">
        <v>4241</v>
      </c>
      <c r="D1971" s="2" t="s">
        <v>4033</v>
      </c>
      <c r="E1971" s="2" t="s">
        <v>52</v>
      </c>
    </row>
    <row r="1972" spans="1:5" ht="15.75" customHeight="1">
      <c r="A1972" s="2" t="s">
        <v>4242</v>
      </c>
      <c r="B1972" s="2" t="s">
        <v>4243</v>
      </c>
      <c r="C1972" s="2" t="s">
        <v>4244</v>
      </c>
      <c r="D1972" s="2" t="s">
        <v>4033</v>
      </c>
      <c r="E1972" s="2" t="s">
        <v>52</v>
      </c>
    </row>
    <row r="1973" spans="1:5" ht="15.75" customHeight="1">
      <c r="A1973" s="2" t="s">
        <v>4245</v>
      </c>
      <c r="B1973" s="2" t="s">
        <v>4246</v>
      </c>
      <c r="C1973" s="2" t="s">
        <v>4247</v>
      </c>
      <c r="D1973" s="2" t="s">
        <v>4033</v>
      </c>
      <c r="E1973" s="2" t="s">
        <v>52</v>
      </c>
    </row>
    <row r="1974" spans="1:5" ht="15.75" customHeight="1">
      <c r="A1974" s="2" t="s">
        <v>4248</v>
      </c>
      <c r="B1974" s="2" t="s">
        <v>4249</v>
      </c>
      <c r="C1974" s="2" t="s">
        <v>4250</v>
      </c>
      <c r="D1974" s="2" t="s">
        <v>4033</v>
      </c>
      <c r="E1974" s="2" t="s">
        <v>52</v>
      </c>
    </row>
    <row r="1975" spans="1:5" ht="15.75" customHeight="1">
      <c r="A1975" s="2" t="s">
        <v>4251</v>
      </c>
      <c r="B1975" s="2" t="s">
        <v>4252</v>
      </c>
      <c r="C1975" s="2" t="s">
        <v>4253</v>
      </c>
      <c r="D1975" s="2" t="s">
        <v>4033</v>
      </c>
      <c r="E1975" s="2" t="s">
        <v>52</v>
      </c>
    </row>
    <row r="1976" spans="1:5" ht="15.75" customHeight="1">
      <c r="A1976" s="2" t="s">
        <v>4254</v>
      </c>
      <c r="B1976" s="2" t="s">
        <v>4255</v>
      </c>
      <c r="C1976" s="2" t="s">
        <v>4256</v>
      </c>
      <c r="D1976" s="2" t="s">
        <v>3996</v>
      </c>
      <c r="E1976" s="2" t="s">
        <v>52</v>
      </c>
    </row>
    <row r="1977" spans="1:5" ht="15.75" customHeight="1">
      <c r="A1977" s="2" t="s">
        <v>4257</v>
      </c>
      <c r="B1977" s="2" t="s">
        <v>4258</v>
      </c>
      <c r="C1977" s="2" t="s">
        <v>4259</v>
      </c>
      <c r="D1977" s="2" t="s">
        <v>4033</v>
      </c>
      <c r="E1977" s="2" t="s">
        <v>52</v>
      </c>
    </row>
    <row r="1978" spans="1:5" ht="15.75" customHeight="1">
      <c r="A1978" s="2" t="s">
        <v>4260</v>
      </c>
      <c r="B1978" s="2" t="s">
        <v>4261</v>
      </c>
      <c r="C1978" s="2" t="s">
        <v>4262</v>
      </c>
      <c r="D1978" s="2" t="s">
        <v>4033</v>
      </c>
      <c r="E1978" s="2" t="s">
        <v>52</v>
      </c>
    </row>
    <row r="1979" spans="1:5" ht="15.75" customHeight="1">
      <c r="A1979" s="2" t="s">
        <v>4263</v>
      </c>
      <c r="B1979" s="2" t="s">
        <v>4210</v>
      </c>
      <c r="C1979" s="2" t="s">
        <v>4264</v>
      </c>
      <c r="D1979" s="2" t="s">
        <v>4033</v>
      </c>
      <c r="E1979" s="2" t="s">
        <v>52</v>
      </c>
    </row>
    <row r="1980" spans="1:5" ht="15.75" customHeight="1">
      <c r="A1980" s="2" t="s">
        <v>4265</v>
      </c>
      <c r="B1980" s="2" t="s">
        <v>4266</v>
      </c>
      <c r="C1980" s="2" t="s">
        <v>4267</v>
      </c>
      <c r="D1980" s="2" t="s">
        <v>4268</v>
      </c>
      <c r="E1980" s="2" t="s">
        <v>4269</v>
      </c>
    </row>
    <row r="1981" spans="1:5" ht="15.75" customHeight="1">
      <c r="A1981" s="2" t="s">
        <v>4270</v>
      </c>
      <c r="B1981" s="2" t="s">
        <v>4271</v>
      </c>
      <c r="C1981" s="2" t="s">
        <v>4272</v>
      </c>
      <c r="D1981" s="2" t="s">
        <v>6</v>
      </c>
      <c r="E1981" s="2" t="s">
        <v>4273</v>
      </c>
    </row>
    <row r="1982" spans="1:5" ht="15.75" customHeight="1">
      <c r="A1982" s="2" t="s">
        <v>4274</v>
      </c>
      <c r="B1982" s="2" t="s">
        <v>4275</v>
      </c>
      <c r="C1982" s="2" t="s">
        <v>4276</v>
      </c>
      <c r="D1982" s="2" t="s">
        <v>4277</v>
      </c>
      <c r="E1982" s="2" t="s">
        <v>52</v>
      </c>
    </row>
    <row r="1983" spans="1:5" ht="15.75" customHeight="1">
      <c r="A1983" s="2" t="s">
        <v>4278</v>
      </c>
      <c r="B1983" s="2" t="s">
        <v>4279</v>
      </c>
      <c r="C1983" s="2" t="s">
        <v>4280</v>
      </c>
      <c r="D1983" s="2" t="s">
        <v>4277</v>
      </c>
      <c r="E1983" s="2" t="s">
        <v>52</v>
      </c>
    </row>
    <row r="1984" spans="1:5" ht="15.75" customHeight="1">
      <c r="A1984" s="2" t="s">
        <v>4281</v>
      </c>
      <c r="B1984" s="2" t="s">
        <v>4282</v>
      </c>
      <c r="C1984" s="2" t="s">
        <v>4283</v>
      </c>
      <c r="D1984" s="2" t="s">
        <v>4277</v>
      </c>
      <c r="E1984" s="2" t="s">
        <v>52</v>
      </c>
    </row>
    <row r="1985" spans="1:5" ht="15.75" customHeight="1">
      <c r="A1985" s="2" t="s">
        <v>4284</v>
      </c>
      <c r="B1985" s="2" t="s">
        <v>4285</v>
      </c>
      <c r="C1985" s="2" t="s">
        <v>4286</v>
      </c>
      <c r="D1985" s="2" t="s">
        <v>4277</v>
      </c>
      <c r="E1985" s="2" t="s">
        <v>52</v>
      </c>
    </row>
    <row r="1986" spans="1:5" ht="15.75" customHeight="1">
      <c r="A1986" s="2" t="s">
        <v>4287</v>
      </c>
      <c r="B1986" s="2" t="s">
        <v>4288</v>
      </c>
      <c r="C1986" s="2" t="s">
        <v>4289</v>
      </c>
      <c r="D1986" s="2" t="s">
        <v>4277</v>
      </c>
      <c r="E1986" s="2" t="s">
        <v>52</v>
      </c>
    </row>
    <row r="1987" spans="1:5" ht="15.75" customHeight="1">
      <c r="A1987" s="2" t="s">
        <v>4290</v>
      </c>
      <c r="B1987" s="2" t="s">
        <v>4291</v>
      </c>
      <c r="C1987" s="2" t="s">
        <v>4292</v>
      </c>
      <c r="D1987" s="2" t="s">
        <v>4277</v>
      </c>
      <c r="E1987" s="2" t="s">
        <v>52</v>
      </c>
    </row>
    <row r="1988" spans="1:5" ht="15.75" customHeight="1">
      <c r="A1988" s="2" t="s">
        <v>4293</v>
      </c>
      <c r="B1988" s="2" t="s">
        <v>4294</v>
      </c>
      <c r="C1988" s="2" t="s">
        <v>4295</v>
      </c>
      <c r="D1988" s="2" t="s">
        <v>4277</v>
      </c>
      <c r="E1988" s="2" t="s">
        <v>4296</v>
      </c>
    </row>
    <row r="1989" spans="1:5" ht="15.75" customHeight="1">
      <c r="A1989" s="2" t="s">
        <v>4297</v>
      </c>
      <c r="B1989" s="2" t="s">
        <v>4298</v>
      </c>
      <c r="C1989" s="2" t="s">
        <v>4299</v>
      </c>
      <c r="D1989" s="2" t="s">
        <v>4300</v>
      </c>
      <c r="E1989" s="2" t="s">
        <v>4301</v>
      </c>
    </row>
    <row r="1990" spans="1:5" ht="15.75" customHeight="1">
      <c r="A1990" s="2" t="s">
        <v>4302</v>
      </c>
      <c r="B1990" s="2" t="s">
        <v>4303</v>
      </c>
      <c r="C1990" s="2" t="s">
        <v>4304</v>
      </c>
      <c r="D1990" s="2"/>
      <c r="E1990" s="2" t="s">
        <v>4305</v>
      </c>
    </row>
    <row r="1991" spans="1:5" ht="15.75" customHeight="1">
      <c r="A1991" s="2" t="s">
        <v>4306</v>
      </c>
      <c r="B1991" s="2" t="s">
        <v>4307</v>
      </c>
      <c r="C1991" s="2" t="s">
        <v>4308</v>
      </c>
      <c r="D1991" s="2"/>
      <c r="E1991" s="2" t="s">
        <v>4309</v>
      </c>
    </row>
    <row r="1992" spans="1:5" ht="15.75" customHeight="1">
      <c r="A1992" s="2" t="s">
        <v>4310</v>
      </c>
      <c r="B1992" s="2" t="s">
        <v>4311</v>
      </c>
      <c r="C1992" s="2" t="s">
        <v>4312</v>
      </c>
      <c r="D1992" s="2" t="s">
        <v>4313</v>
      </c>
      <c r="E1992" s="2" t="s">
        <v>4314</v>
      </c>
    </row>
    <row r="1993" spans="1:5" ht="15.75" customHeight="1">
      <c r="A1993" s="2" t="s">
        <v>4315</v>
      </c>
      <c r="B1993" s="2" t="s">
        <v>4316</v>
      </c>
      <c r="C1993" s="2" t="s">
        <v>4317</v>
      </c>
      <c r="D1993" s="2"/>
      <c r="E1993" s="2" t="s">
        <v>4318</v>
      </c>
    </row>
    <row r="1994" spans="1:5" ht="15.75" customHeight="1">
      <c r="A1994" s="2" t="s">
        <v>4319</v>
      </c>
      <c r="B1994" s="2" t="s">
        <v>4320</v>
      </c>
      <c r="C1994" s="2" t="s">
        <v>4321</v>
      </c>
      <c r="D1994" s="2" t="s">
        <v>4322</v>
      </c>
      <c r="E1994" s="2" t="s">
        <v>52</v>
      </c>
    </row>
    <row r="1995" spans="1:5" ht="15.75" customHeight="1">
      <c r="A1995" s="2" t="s">
        <v>4323</v>
      </c>
      <c r="B1995" s="2" t="s">
        <v>4324</v>
      </c>
      <c r="C1995" s="2" t="s">
        <v>4325</v>
      </c>
      <c r="D1995" s="2" t="s">
        <v>4322</v>
      </c>
      <c r="E1995" s="2" t="s">
        <v>4326</v>
      </c>
    </row>
    <row r="1996" spans="1:5" ht="15.75" customHeight="1">
      <c r="A1996" s="2" t="s">
        <v>4327</v>
      </c>
      <c r="B1996" s="2" t="s">
        <v>4328</v>
      </c>
      <c r="C1996" s="2" t="s">
        <v>4329</v>
      </c>
      <c r="D1996" s="2" t="s">
        <v>6</v>
      </c>
      <c r="E1996" s="2" t="s">
        <v>4330</v>
      </c>
    </row>
    <row r="1997" spans="1:5" ht="15.75" customHeight="1">
      <c r="A1997" s="2" t="s">
        <v>4331</v>
      </c>
      <c r="B1997" s="2" t="s">
        <v>4332</v>
      </c>
      <c r="C1997" s="2" t="s">
        <v>4333</v>
      </c>
      <c r="D1997" s="2" t="s">
        <v>6</v>
      </c>
      <c r="E1997" s="2" t="s">
        <v>4334</v>
      </c>
    </row>
    <row r="1998" spans="1:5" ht="15.75" customHeight="1">
      <c r="A1998" s="2" t="s">
        <v>4335</v>
      </c>
      <c r="B1998" s="2" t="s">
        <v>4336</v>
      </c>
      <c r="C1998" s="2" t="s">
        <v>4337</v>
      </c>
      <c r="D1998" s="2" t="s">
        <v>6</v>
      </c>
      <c r="E1998" s="2" t="s">
        <v>4338</v>
      </c>
    </row>
    <row r="1999" spans="1:5" ht="15.75" customHeight="1">
      <c r="A1999" s="2" t="s">
        <v>4339</v>
      </c>
      <c r="B1999" s="2" t="s">
        <v>4340</v>
      </c>
      <c r="C1999" s="5" t="s">
        <v>4341</v>
      </c>
      <c r="D1999" s="5"/>
      <c r="E1999" s="5"/>
    </row>
    <row r="2000" spans="1:5" ht="15.75" customHeight="1">
      <c r="A2000" s="2" t="s">
        <v>4342</v>
      </c>
      <c r="B2000" s="2" t="s">
        <v>4340</v>
      </c>
      <c r="C2000" s="2" t="s">
        <v>4343</v>
      </c>
      <c r="D2000" s="5"/>
      <c r="E2000" s="5"/>
    </row>
    <row r="2001" spans="1:5" ht="15.75" customHeight="1">
      <c r="A2001" s="2" t="s">
        <v>4344</v>
      </c>
      <c r="B2001" s="2" t="s">
        <v>4345</v>
      </c>
      <c r="C2001" s="2" t="s">
        <v>4346</v>
      </c>
      <c r="D2001" s="2"/>
      <c r="E2001" s="2" t="s">
        <v>4347</v>
      </c>
    </row>
    <row r="2002" spans="1:5" ht="15.75" customHeight="1">
      <c r="A2002" s="2" t="s">
        <v>4348</v>
      </c>
      <c r="B2002" s="2" t="s">
        <v>4349</v>
      </c>
      <c r="C2002" s="2" t="s">
        <v>4350</v>
      </c>
      <c r="D2002" s="2" t="s">
        <v>6</v>
      </c>
      <c r="E2002" s="2" t="s">
        <v>4351</v>
      </c>
    </row>
    <row r="2003" spans="1:5" ht="15.75" customHeight="1">
      <c r="A2003" s="2" t="s">
        <v>4352</v>
      </c>
      <c r="B2003" s="2" t="s">
        <v>4353</v>
      </c>
      <c r="C2003" s="2" t="s">
        <v>4354</v>
      </c>
      <c r="D2003" s="2" t="s">
        <v>6</v>
      </c>
      <c r="E2003" s="2" t="s">
        <v>4355</v>
      </c>
    </row>
    <row r="2004" spans="1:5" ht="15.75" customHeight="1">
      <c r="A2004" s="2" t="s">
        <v>4356</v>
      </c>
      <c r="B2004" s="2" t="s">
        <v>4357</v>
      </c>
      <c r="C2004" s="2" t="s">
        <v>4358</v>
      </c>
      <c r="D2004" s="2" t="s">
        <v>6</v>
      </c>
      <c r="E2004" s="2" t="s">
        <v>4359</v>
      </c>
    </row>
    <row r="2005" spans="1:5" ht="15.75" customHeight="1">
      <c r="A2005" s="2" t="s">
        <v>4360</v>
      </c>
      <c r="B2005" s="2" t="s">
        <v>4361</v>
      </c>
      <c r="C2005" s="2" t="s">
        <v>4362</v>
      </c>
      <c r="D2005" s="5"/>
      <c r="E2005" s="5"/>
    </row>
    <row r="2006" spans="1:5" ht="15.75" customHeight="1">
      <c r="A2006" s="2" t="s">
        <v>4360</v>
      </c>
      <c r="B2006" s="5"/>
      <c r="C2006" s="5"/>
      <c r="D2006" s="5"/>
      <c r="E2006" s="5"/>
    </row>
    <row r="2007" spans="1:5" ht="15.75" customHeight="1">
      <c r="A2007" s="2" t="s">
        <v>4363</v>
      </c>
      <c r="B2007" s="5"/>
      <c r="C2007" s="2" t="s">
        <v>4364</v>
      </c>
      <c r="D2007" s="5"/>
      <c r="E2007" s="5"/>
    </row>
    <row r="2008" spans="1:5" ht="15.75" customHeight="1">
      <c r="A2008" s="2" t="s">
        <v>4365</v>
      </c>
      <c r="B2008" s="2" t="s">
        <v>4366</v>
      </c>
      <c r="C2008" s="2" t="s">
        <v>4367</v>
      </c>
      <c r="D2008" s="2" t="s">
        <v>6</v>
      </c>
      <c r="E2008" s="2" t="s">
        <v>4368</v>
      </c>
    </row>
    <row r="2009" spans="1:5" ht="15.75" customHeight="1">
      <c r="A2009" s="2" t="s">
        <v>4369</v>
      </c>
      <c r="B2009" s="2" t="s">
        <v>4370</v>
      </c>
      <c r="C2009" s="2" t="s">
        <v>4371</v>
      </c>
      <c r="D2009" s="2" t="s">
        <v>3792</v>
      </c>
      <c r="E2009" s="2"/>
    </row>
    <row r="2010" spans="1:5" ht="15.75" customHeight="1">
      <c r="A2010" s="2" t="s">
        <v>4372</v>
      </c>
      <c r="B2010" s="2" t="s">
        <v>4373</v>
      </c>
      <c r="C2010" s="2" t="s">
        <v>4374</v>
      </c>
      <c r="D2010" s="2" t="s">
        <v>6</v>
      </c>
      <c r="E2010" s="2" t="s">
        <v>4375</v>
      </c>
    </row>
    <row r="2011" spans="1:5" ht="15.75" customHeight="1">
      <c r="A2011" s="2" t="s">
        <v>4376</v>
      </c>
      <c r="B2011" s="2" t="s">
        <v>4377</v>
      </c>
      <c r="C2011" s="2" t="s">
        <v>4378</v>
      </c>
      <c r="D2011" s="2" t="s">
        <v>6</v>
      </c>
      <c r="E2011" s="2" t="s">
        <v>52</v>
      </c>
    </row>
    <row r="2012" spans="1:5" ht="15.75" customHeight="1">
      <c r="A2012" s="2" t="s">
        <v>4379</v>
      </c>
      <c r="B2012" s="2" t="s">
        <v>4380</v>
      </c>
      <c r="C2012" s="2" t="s">
        <v>4381</v>
      </c>
      <c r="D2012" s="2" t="s">
        <v>6</v>
      </c>
      <c r="E2012" s="2" t="s">
        <v>4382</v>
      </c>
    </row>
    <row r="2013" spans="1:5" ht="15.75" customHeight="1">
      <c r="A2013" s="2" t="s">
        <v>4383</v>
      </c>
      <c r="B2013" s="2" t="s">
        <v>4384</v>
      </c>
      <c r="C2013" s="2" t="s">
        <v>4385</v>
      </c>
      <c r="D2013" s="2" t="s">
        <v>6</v>
      </c>
      <c r="E2013" s="2" t="s">
        <v>4386</v>
      </c>
    </row>
    <row r="2014" spans="1:5" ht="15.75" customHeight="1">
      <c r="A2014" s="12" t="s">
        <v>4387</v>
      </c>
      <c r="B2014" s="5"/>
      <c r="C2014" s="5"/>
      <c r="D2014" s="5"/>
      <c r="E2014" s="5"/>
    </row>
    <row r="2015" spans="1:5" ht="15.75" customHeight="1">
      <c r="A2015" s="2" t="s">
        <v>4388</v>
      </c>
      <c r="B2015" s="2" t="s">
        <v>4389</v>
      </c>
      <c r="C2015" s="2" t="s">
        <v>4390</v>
      </c>
      <c r="D2015" s="2" t="s">
        <v>6</v>
      </c>
      <c r="E2015" s="2" t="s">
        <v>4391</v>
      </c>
    </row>
    <row r="2016" spans="1:5" ht="15.75" customHeight="1">
      <c r="A2016" s="2" t="s">
        <v>4392</v>
      </c>
      <c r="B2016" s="2" t="s">
        <v>4393</v>
      </c>
      <c r="C2016" s="2" t="s">
        <v>4394</v>
      </c>
      <c r="D2016" s="2" t="s">
        <v>3792</v>
      </c>
      <c r="E2016" s="2" t="s">
        <v>4395</v>
      </c>
    </row>
    <row r="2017" spans="1:5" ht="15.75" customHeight="1">
      <c r="A2017" s="2" t="s">
        <v>4396</v>
      </c>
      <c r="B2017" s="2" t="s">
        <v>4397</v>
      </c>
      <c r="C2017" s="2" t="s">
        <v>4398</v>
      </c>
      <c r="D2017" s="2" t="s">
        <v>3792</v>
      </c>
      <c r="E2017" s="2" t="s">
        <v>52</v>
      </c>
    </row>
    <row r="2018" spans="1:5" ht="15.75" customHeight="1">
      <c r="A2018" s="2" t="s">
        <v>4399</v>
      </c>
      <c r="B2018" s="2" t="s">
        <v>4400</v>
      </c>
      <c r="C2018" s="2" t="s">
        <v>4401</v>
      </c>
      <c r="D2018" s="2" t="s">
        <v>3792</v>
      </c>
      <c r="E2018" s="2" t="s">
        <v>52</v>
      </c>
    </row>
    <row r="2019" spans="1:5" ht="15.75" customHeight="1">
      <c r="A2019" s="2" t="s">
        <v>4402</v>
      </c>
      <c r="B2019" s="2" t="s">
        <v>4403</v>
      </c>
      <c r="C2019" s="2" t="s">
        <v>4404</v>
      </c>
      <c r="D2019" s="2" t="s">
        <v>3792</v>
      </c>
      <c r="E2019" s="2" t="s">
        <v>52</v>
      </c>
    </row>
    <row r="2020" spans="1:5" ht="15.75" customHeight="1">
      <c r="A2020" s="2" t="s">
        <v>4405</v>
      </c>
      <c r="B2020" s="2" t="s">
        <v>4406</v>
      </c>
      <c r="C2020" s="2" t="s">
        <v>4407</v>
      </c>
      <c r="D2020" s="2" t="s">
        <v>3792</v>
      </c>
      <c r="E2020" s="2" t="s">
        <v>52</v>
      </c>
    </row>
    <row r="2021" spans="1:5" ht="15.75" customHeight="1">
      <c r="A2021" s="2" t="s">
        <v>4408</v>
      </c>
      <c r="B2021" s="2" t="s">
        <v>4409</v>
      </c>
      <c r="C2021" s="2" t="s">
        <v>4410</v>
      </c>
      <c r="D2021" s="2" t="s">
        <v>3792</v>
      </c>
      <c r="E2021" s="2" t="s">
        <v>52</v>
      </c>
    </row>
    <row r="2022" spans="1:5" ht="15.75" customHeight="1">
      <c r="A2022" s="2" t="s">
        <v>4411</v>
      </c>
      <c r="B2022" s="2" t="s">
        <v>4412</v>
      </c>
      <c r="C2022" s="2" t="s">
        <v>4413</v>
      </c>
      <c r="D2022" s="2" t="s">
        <v>3792</v>
      </c>
      <c r="E2022" s="2" t="s">
        <v>4414</v>
      </c>
    </row>
    <row r="2023" spans="1:5" ht="15.75" customHeight="1">
      <c r="A2023" s="2" t="s">
        <v>4415</v>
      </c>
      <c r="B2023" s="2" t="s">
        <v>4416</v>
      </c>
      <c r="C2023" s="2" t="s">
        <v>4417</v>
      </c>
      <c r="D2023" s="2" t="s">
        <v>6</v>
      </c>
      <c r="E2023" s="2" t="s">
        <v>4418</v>
      </c>
    </row>
    <row r="2024" spans="1:5" ht="15.75" customHeight="1">
      <c r="A2024" s="2" t="s">
        <v>4419</v>
      </c>
      <c r="B2024" s="2" t="s">
        <v>4420</v>
      </c>
      <c r="C2024" s="2" t="s">
        <v>4421</v>
      </c>
      <c r="D2024" s="2" t="s">
        <v>6</v>
      </c>
      <c r="E2024" s="2" t="s">
        <v>4422</v>
      </c>
    </row>
    <row r="2025" spans="1:5" ht="15.75" customHeight="1">
      <c r="A2025" s="2" t="s">
        <v>4423</v>
      </c>
      <c r="B2025" s="2" t="s">
        <v>4424</v>
      </c>
      <c r="C2025" s="2" t="s">
        <v>4425</v>
      </c>
      <c r="D2025" s="2" t="s">
        <v>6</v>
      </c>
      <c r="E2025" s="2" t="s">
        <v>4426</v>
      </c>
    </row>
    <row r="2026" spans="1:5" ht="15.75" customHeight="1">
      <c r="A2026" s="2" t="s">
        <v>4427</v>
      </c>
      <c r="B2026" s="2" t="s">
        <v>4428</v>
      </c>
      <c r="C2026" s="2" t="s">
        <v>4429</v>
      </c>
      <c r="D2026" s="2" t="s">
        <v>6</v>
      </c>
      <c r="E2026" s="2" t="s">
        <v>4430</v>
      </c>
    </row>
    <row r="2027" spans="1:5" ht="15.75" customHeight="1">
      <c r="A2027" s="2" t="s">
        <v>4431</v>
      </c>
      <c r="B2027" s="2" t="s">
        <v>4432</v>
      </c>
      <c r="C2027" s="2" t="s">
        <v>4433</v>
      </c>
      <c r="D2027" s="2" t="s">
        <v>6</v>
      </c>
      <c r="E2027" s="2" t="s">
        <v>4434</v>
      </c>
    </row>
    <row r="2028" spans="1:5" ht="15.75" customHeight="1">
      <c r="A2028" s="2" t="s">
        <v>4435</v>
      </c>
      <c r="B2028" s="2" t="s">
        <v>4432</v>
      </c>
      <c r="C2028" s="2" t="s">
        <v>4436</v>
      </c>
      <c r="D2028" s="2"/>
      <c r="E2028" s="5"/>
    </row>
    <row r="2029" spans="1:5" ht="15.75" customHeight="1">
      <c r="A2029" s="2" t="s">
        <v>4437</v>
      </c>
      <c r="B2029" s="2" t="s">
        <v>4432</v>
      </c>
      <c r="C2029" s="2" t="s">
        <v>4438</v>
      </c>
      <c r="D2029" s="5"/>
      <c r="E2029" s="5"/>
    </row>
    <row r="2030" spans="1:5" ht="15.75" customHeight="1">
      <c r="A2030" s="2" t="s">
        <v>4439</v>
      </c>
      <c r="B2030" s="2" t="s">
        <v>4440</v>
      </c>
      <c r="C2030" s="2" t="s">
        <v>4441</v>
      </c>
      <c r="D2030" s="5"/>
      <c r="E2030" s="5"/>
    </row>
    <row r="2031" spans="1:5" ht="15.75" customHeight="1">
      <c r="A2031" s="2" t="s">
        <v>4442</v>
      </c>
      <c r="B2031" s="2" t="s">
        <v>4443</v>
      </c>
      <c r="C2031" s="2" t="s">
        <v>4444</v>
      </c>
      <c r="D2031" s="5"/>
      <c r="E2031" s="5"/>
    </row>
    <row r="2032" spans="1:5" ht="15.75" customHeight="1">
      <c r="A2032" s="2" t="s">
        <v>4445</v>
      </c>
      <c r="B2032" s="2" t="s">
        <v>4446</v>
      </c>
      <c r="C2032" s="2" t="s">
        <v>4447</v>
      </c>
      <c r="D2032" s="5"/>
      <c r="E2032" s="5"/>
    </row>
    <row r="2033" spans="1:5" ht="15.75" customHeight="1">
      <c r="A2033" s="2" t="s">
        <v>4448</v>
      </c>
      <c r="B2033" s="2" t="s">
        <v>4449</v>
      </c>
      <c r="C2033" s="2" t="s">
        <v>4450</v>
      </c>
      <c r="D2033" s="2"/>
      <c r="E2033" s="2" t="s">
        <v>4451</v>
      </c>
    </row>
    <row r="2034" spans="1:5" ht="15.75" customHeight="1">
      <c r="A2034" s="2" t="s">
        <v>4452</v>
      </c>
      <c r="B2034" s="2" t="s">
        <v>4453</v>
      </c>
      <c r="C2034" s="2" t="s">
        <v>4454</v>
      </c>
      <c r="D2034" s="2" t="s">
        <v>4455</v>
      </c>
      <c r="E2034" s="2" t="s">
        <v>52</v>
      </c>
    </row>
    <row r="2035" spans="1:5" ht="15.75" customHeight="1">
      <c r="A2035" s="2" t="s">
        <v>4456</v>
      </c>
      <c r="B2035" s="2" t="s">
        <v>4457</v>
      </c>
      <c r="C2035" s="2" t="s">
        <v>4458</v>
      </c>
      <c r="D2035" s="2" t="s">
        <v>4455</v>
      </c>
      <c r="E2035" s="2" t="s">
        <v>52</v>
      </c>
    </row>
    <row r="2036" spans="1:5" ht="15.75" customHeight="1">
      <c r="A2036" s="2" t="s">
        <v>4459</v>
      </c>
      <c r="B2036" s="2" t="s">
        <v>4460</v>
      </c>
      <c r="C2036" s="2" t="s">
        <v>4461</v>
      </c>
      <c r="D2036" s="2" t="s">
        <v>4455</v>
      </c>
      <c r="E2036" s="2" t="s">
        <v>52</v>
      </c>
    </row>
    <row r="2037" spans="1:5" ht="15.75" customHeight="1">
      <c r="A2037" s="2" t="s">
        <v>4462</v>
      </c>
      <c r="B2037" s="2" t="s">
        <v>4463</v>
      </c>
      <c r="C2037" s="2" t="s">
        <v>4464</v>
      </c>
      <c r="D2037" s="2" t="s">
        <v>4455</v>
      </c>
      <c r="E2037" s="2" t="s">
        <v>52</v>
      </c>
    </row>
    <row r="2038" spans="1:5" ht="15.75" customHeight="1">
      <c r="A2038" s="2" t="s">
        <v>4465</v>
      </c>
      <c r="B2038" s="2" t="s">
        <v>4466</v>
      </c>
      <c r="C2038" s="2" t="s">
        <v>4467</v>
      </c>
      <c r="D2038" s="2" t="s">
        <v>4455</v>
      </c>
      <c r="E2038" s="2" t="s">
        <v>52</v>
      </c>
    </row>
    <row r="2039" spans="1:5" ht="15.75" customHeight="1">
      <c r="A2039" s="2" t="s">
        <v>4468</v>
      </c>
      <c r="B2039" s="2" t="s">
        <v>4469</v>
      </c>
      <c r="C2039" s="2" t="s">
        <v>4470</v>
      </c>
      <c r="D2039" s="2" t="s">
        <v>4455</v>
      </c>
      <c r="E2039" s="2" t="s">
        <v>52</v>
      </c>
    </row>
    <row r="2040" spans="1:5" ht="15.75" customHeight="1">
      <c r="A2040" s="2" t="s">
        <v>4471</v>
      </c>
      <c r="B2040" s="2" t="s">
        <v>4472</v>
      </c>
      <c r="C2040" s="2" t="s">
        <v>4473</v>
      </c>
      <c r="D2040" s="2" t="s">
        <v>4455</v>
      </c>
      <c r="E2040" s="2" t="s">
        <v>52</v>
      </c>
    </row>
    <row r="2041" spans="1:5" ht="15.75" customHeight="1">
      <c r="A2041" s="2" t="s">
        <v>4474</v>
      </c>
      <c r="B2041" s="2" t="s">
        <v>4475</v>
      </c>
      <c r="C2041" s="2" t="s">
        <v>4476</v>
      </c>
      <c r="D2041" s="2" t="s">
        <v>4455</v>
      </c>
      <c r="E2041" s="2" t="s">
        <v>52</v>
      </c>
    </row>
    <row r="2042" spans="1:5" ht="15.75" customHeight="1">
      <c r="A2042" s="2" t="s">
        <v>4477</v>
      </c>
      <c r="B2042" s="2" t="s">
        <v>4478</v>
      </c>
      <c r="C2042" s="2" t="s">
        <v>4479</v>
      </c>
      <c r="D2042" s="2" t="s">
        <v>4455</v>
      </c>
      <c r="E2042" s="2" t="s">
        <v>52</v>
      </c>
    </row>
    <row r="2043" spans="1:5" ht="15.75" customHeight="1">
      <c r="A2043" s="2" t="s">
        <v>4480</v>
      </c>
      <c r="B2043" s="2" t="s">
        <v>4446</v>
      </c>
      <c r="C2043" s="2" t="s">
        <v>4481</v>
      </c>
      <c r="D2043" s="2" t="s">
        <v>4455</v>
      </c>
      <c r="E2043" s="2" t="s">
        <v>52</v>
      </c>
    </row>
    <row r="2044" spans="1:5" ht="15.75" customHeight="1">
      <c r="A2044" s="2" t="s">
        <v>4482</v>
      </c>
      <c r="B2044" s="2" t="s">
        <v>4483</v>
      </c>
      <c r="C2044" s="2" t="s">
        <v>4484</v>
      </c>
      <c r="D2044" s="2" t="s">
        <v>4485</v>
      </c>
      <c r="E2044" s="2" t="s">
        <v>4451</v>
      </c>
    </row>
    <row r="2045" spans="1:5" ht="15.75" customHeight="1">
      <c r="A2045" s="2" t="s">
        <v>4486</v>
      </c>
      <c r="B2045" s="2" t="s">
        <v>4487</v>
      </c>
      <c r="C2045" s="2" t="s">
        <v>4488</v>
      </c>
      <c r="D2045" s="2" t="s">
        <v>6</v>
      </c>
      <c r="E2045" s="2" t="s">
        <v>52</v>
      </c>
    </row>
    <row r="2046" spans="1:5" ht="15.75" customHeight="1">
      <c r="A2046" s="2" t="s">
        <v>4489</v>
      </c>
      <c r="B2046" s="2" t="s">
        <v>4490</v>
      </c>
      <c r="C2046" s="2" t="s">
        <v>4491</v>
      </c>
      <c r="D2046" s="2" t="s">
        <v>6</v>
      </c>
      <c r="E2046" s="2" t="s">
        <v>52</v>
      </c>
    </row>
    <row r="2047" spans="1:5" ht="15.75" customHeight="1">
      <c r="A2047" s="2" t="s">
        <v>4492</v>
      </c>
      <c r="B2047" s="2" t="s">
        <v>4493</v>
      </c>
      <c r="C2047" s="2" t="s">
        <v>4494</v>
      </c>
      <c r="D2047" s="2" t="s">
        <v>6</v>
      </c>
      <c r="E2047" s="2" t="s">
        <v>52</v>
      </c>
    </row>
    <row r="2048" spans="1:5" ht="15.75" customHeight="1">
      <c r="A2048" s="2" t="s">
        <v>4495</v>
      </c>
      <c r="B2048" s="2" t="s">
        <v>4496</v>
      </c>
      <c r="C2048" s="2" t="s">
        <v>4497</v>
      </c>
      <c r="D2048" s="2" t="s">
        <v>6</v>
      </c>
      <c r="E2048" s="2" t="s">
        <v>52</v>
      </c>
    </row>
    <row r="2049" spans="1:5" ht="15.75" customHeight="1">
      <c r="A2049" s="2" t="s">
        <v>4498</v>
      </c>
      <c r="B2049" s="2" t="s">
        <v>4499</v>
      </c>
      <c r="C2049" s="2" t="s">
        <v>4500</v>
      </c>
      <c r="D2049" s="2" t="s">
        <v>6</v>
      </c>
      <c r="E2049" s="2" t="s">
        <v>4501</v>
      </c>
    </row>
    <row r="2050" spans="1:5" ht="15.75" customHeight="1">
      <c r="A2050" s="2" t="s">
        <v>4502</v>
      </c>
      <c r="B2050" s="2" t="s">
        <v>4503</v>
      </c>
      <c r="C2050" s="2" t="s">
        <v>4504</v>
      </c>
      <c r="D2050" s="2" t="s">
        <v>6</v>
      </c>
      <c r="E2050" s="2" t="s">
        <v>4505</v>
      </c>
    </row>
    <row r="2051" spans="1:5" ht="15.75" customHeight="1">
      <c r="A2051" s="2" t="s">
        <v>4506</v>
      </c>
      <c r="B2051" s="2" t="s">
        <v>4507</v>
      </c>
      <c r="C2051" s="2" t="s">
        <v>4508</v>
      </c>
      <c r="D2051" s="2" t="s">
        <v>4139</v>
      </c>
      <c r="E2051" s="2" t="s">
        <v>4509</v>
      </c>
    </row>
    <row r="2052" spans="1:5" ht="15.75" customHeight="1">
      <c r="A2052" s="2" t="s">
        <v>4510</v>
      </c>
      <c r="B2052" s="2" t="s">
        <v>4511</v>
      </c>
      <c r="C2052" s="2" t="s">
        <v>4512</v>
      </c>
      <c r="D2052" s="2" t="s">
        <v>4139</v>
      </c>
      <c r="E2052" s="2" t="s">
        <v>4513</v>
      </c>
    </row>
    <row r="2053" spans="1:5" ht="15.75" customHeight="1">
      <c r="A2053" s="2" t="s">
        <v>4514</v>
      </c>
      <c r="B2053" s="2" t="s">
        <v>4446</v>
      </c>
      <c r="C2053" s="2" t="s">
        <v>4433</v>
      </c>
      <c r="D2053" s="2" t="s">
        <v>3792</v>
      </c>
      <c r="E2053" s="2" t="s">
        <v>4515</v>
      </c>
    </row>
    <row r="2054" spans="1:5" ht="15.75" customHeight="1">
      <c r="A2054" s="2" t="s">
        <v>4516</v>
      </c>
      <c r="B2054" s="2" t="s">
        <v>4517</v>
      </c>
      <c r="C2054" s="2" t="s">
        <v>4518</v>
      </c>
      <c r="D2054" s="2"/>
      <c r="E2054" s="2" t="s">
        <v>4451</v>
      </c>
    </row>
    <row r="2055" spans="1:5" ht="15.75" customHeight="1">
      <c r="A2055" s="2" t="s">
        <v>4519</v>
      </c>
      <c r="B2055" s="2" t="s">
        <v>4520</v>
      </c>
      <c r="C2055" s="2" t="s">
        <v>4521</v>
      </c>
      <c r="D2055" s="2" t="s">
        <v>4522</v>
      </c>
      <c r="E2055" s="2"/>
    </row>
    <row r="2056" spans="1:5" ht="15.75" customHeight="1">
      <c r="A2056" s="2" t="s">
        <v>4523</v>
      </c>
      <c r="B2056" s="2" t="s">
        <v>4524</v>
      </c>
      <c r="C2056" s="2" t="s">
        <v>4525</v>
      </c>
      <c r="D2056" s="2" t="s">
        <v>4522</v>
      </c>
      <c r="E2056" s="2"/>
    </row>
    <row r="2057" spans="1:5" ht="15.75" customHeight="1">
      <c r="A2057" s="2" t="s">
        <v>4526</v>
      </c>
      <c r="B2057" s="2" t="s">
        <v>4527</v>
      </c>
      <c r="C2057" s="2" t="s">
        <v>4528</v>
      </c>
      <c r="D2057" s="2" t="s">
        <v>4529</v>
      </c>
      <c r="E2057" s="2"/>
    </row>
    <row r="2058" spans="1:5" ht="15.75" customHeight="1">
      <c r="A2058" s="2" t="s">
        <v>4530</v>
      </c>
      <c r="B2058" s="2" t="s">
        <v>4531</v>
      </c>
      <c r="C2058" s="2" t="s">
        <v>4532</v>
      </c>
      <c r="D2058" s="2" t="s">
        <v>4522</v>
      </c>
      <c r="E2058" s="2"/>
    </row>
    <row r="2059" spans="1:5" ht="15.75" customHeight="1">
      <c r="A2059" s="2" t="s">
        <v>4533</v>
      </c>
      <c r="B2059" s="2" t="s">
        <v>4534</v>
      </c>
      <c r="C2059" s="2" t="s">
        <v>4535</v>
      </c>
      <c r="D2059" s="2" t="s">
        <v>4522</v>
      </c>
      <c r="E2059" s="2"/>
    </row>
    <row r="2060" spans="1:5" ht="15.75" customHeight="1">
      <c r="A2060" s="2" t="s">
        <v>4536</v>
      </c>
      <c r="B2060" s="2" t="s">
        <v>4537</v>
      </c>
      <c r="C2060" s="2" t="s">
        <v>4538</v>
      </c>
      <c r="D2060" s="2" t="s">
        <v>4539</v>
      </c>
      <c r="E2060" s="2" t="s">
        <v>4540</v>
      </c>
    </row>
    <row r="2061" spans="1:5" ht="15.75" customHeight="1">
      <c r="A2061" s="2" t="s">
        <v>4541</v>
      </c>
      <c r="B2061" s="2" t="s">
        <v>4542</v>
      </c>
      <c r="C2061" s="2" t="s">
        <v>4543</v>
      </c>
      <c r="D2061" s="2" t="s">
        <v>4539</v>
      </c>
      <c r="E2061" s="2" t="s">
        <v>4544</v>
      </c>
    </row>
    <row r="2062" spans="1:5" ht="15.75" customHeight="1">
      <c r="A2062" s="2" t="s">
        <v>4545</v>
      </c>
      <c r="B2062" s="2" t="s">
        <v>4546</v>
      </c>
      <c r="C2062" s="2" t="s">
        <v>4547</v>
      </c>
      <c r="D2062" s="2" t="s">
        <v>4539</v>
      </c>
      <c r="E2062" s="2" t="s">
        <v>4548</v>
      </c>
    </row>
    <row r="2063" spans="1:5" ht="15.75" customHeight="1">
      <c r="A2063" s="2" t="s">
        <v>4549</v>
      </c>
      <c r="B2063" s="2" t="s">
        <v>4550</v>
      </c>
      <c r="C2063" s="2" t="s">
        <v>4551</v>
      </c>
      <c r="D2063" s="2" t="s">
        <v>4522</v>
      </c>
      <c r="E2063" s="2"/>
    </row>
    <row r="2064" spans="1:5" ht="15.75" customHeight="1">
      <c r="A2064" s="2" t="s">
        <v>4552</v>
      </c>
      <c r="B2064" s="2" t="s">
        <v>4553</v>
      </c>
      <c r="C2064" s="2" t="s">
        <v>4554</v>
      </c>
      <c r="D2064" s="2" t="s">
        <v>4529</v>
      </c>
      <c r="E2064" s="2"/>
    </row>
    <row r="2065" spans="1:5" ht="15.75" customHeight="1">
      <c r="A2065" s="2" t="s">
        <v>4555</v>
      </c>
      <c r="B2065" s="2" t="s">
        <v>4556</v>
      </c>
      <c r="C2065" s="2" t="s">
        <v>4557</v>
      </c>
      <c r="D2065" s="2" t="s">
        <v>4529</v>
      </c>
      <c r="E2065" s="2"/>
    </row>
    <row r="2066" spans="1:5" ht="15.75" customHeight="1">
      <c r="A2066" s="2" t="s">
        <v>4558</v>
      </c>
      <c r="B2066" s="2" t="s">
        <v>4559</v>
      </c>
      <c r="C2066" s="2" t="s">
        <v>4560</v>
      </c>
      <c r="D2066" s="2" t="s">
        <v>4529</v>
      </c>
      <c r="E2066" s="2"/>
    </row>
    <row r="2067" spans="1:5" ht="15.75" customHeight="1">
      <c r="A2067" s="2" t="s">
        <v>4561</v>
      </c>
      <c r="B2067" s="2" t="s">
        <v>4562</v>
      </c>
      <c r="C2067" s="2" t="s">
        <v>4563</v>
      </c>
      <c r="D2067" s="2" t="s">
        <v>4529</v>
      </c>
      <c r="E2067" s="2"/>
    </row>
    <row r="2068" spans="1:5" ht="15.75" customHeight="1">
      <c r="A2068" s="2" t="s">
        <v>4564</v>
      </c>
      <c r="B2068" s="2" t="s">
        <v>4565</v>
      </c>
      <c r="C2068" s="2" t="s">
        <v>4566</v>
      </c>
      <c r="D2068" s="2" t="s">
        <v>4529</v>
      </c>
      <c r="E2068" s="2"/>
    </row>
    <row r="2069" spans="1:5" ht="15.75" customHeight="1">
      <c r="A2069" s="2" t="s">
        <v>4567</v>
      </c>
      <c r="B2069" s="2" t="s">
        <v>4568</v>
      </c>
      <c r="C2069" s="2" t="s">
        <v>4569</v>
      </c>
      <c r="D2069" s="2" t="s">
        <v>4529</v>
      </c>
      <c r="E2069" s="2"/>
    </row>
    <row r="2070" spans="1:5" ht="15.75" customHeight="1">
      <c r="A2070" s="2" t="s">
        <v>4570</v>
      </c>
      <c r="B2070" s="2" t="s">
        <v>4571</v>
      </c>
      <c r="C2070" s="2" t="s">
        <v>4572</v>
      </c>
      <c r="D2070" s="2" t="s">
        <v>4529</v>
      </c>
      <c r="E2070" s="2"/>
    </row>
    <row r="2071" spans="1:5" ht="15.75" customHeight="1">
      <c r="A2071" s="2" t="s">
        <v>4573</v>
      </c>
      <c r="B2071" s="2" t="s">
        <v>4574</v>
      </c>
      <c r="C2071" s="2" t="s">
        <v>4575</v>
      </c>
      <c r="D2071" s="2" t="s">
        <v>4529</v>
      </c>
      <c r="E2071" s="2"/>
    </row>
    <row r="2072" spans="1:5" ht="15.75" customHeight="1">
      <c r="A2072" s="2" t="s">
        <v>4576</v>
      </c>
      <c r="B2072" s="2" t="s">
        <v>4577</v>
      </c>
      <c r="C2072" s="2" t="s">
        <v>4578</v>
      </c>
      <c r="D2072" s="2" t="s">
        <v>4529</v>
      </c>
      <c r="E2072" s="2"/>
    </row>
    <row r="2073" spans="1:5" ht="15.75" customHeight="1">
      <c r="A2073" s="2" t="s">
        <v>4579</v>
      </c>
      <c r="B2073" s="2" t="s">
        <v>4580</v>
      </c>
      <c r="C2073" s="2" t="s">
        <v>4581</v>
      </c>
      <c r="D2073" s="2" t="s">
        <v>4529</v>
      </c>
      <c r="E2073" s="2"/>
    </row>
    <row r="2074" spans="1:5" ht="15.75" customHeight="1">
      <c r="A2074" s="2" t="s">
        <v>4582</v>
      </c>
      <c r="B2074" s="2" t="s">
        <v>4583</v>
      </c>
      <c r="C2074" s="2" t="s">
        <v>4584</v>
      </c>
      <c r="D2074" s="2" t="s">
        <v>4529</v>
      </c>
      <c r="E2074" s="2"/>
    </row>
    <row r="2075" spans="1:5" ht="15.75" customHeight="1">
      <c r="A2075" s="2" t="s">
        <v>4585</v>
      </c>
      <c r="B2075" s="2" t="s">
        <v>4586</v>
      </c>
      <c r="C2075" s="2" t="s">
        <v>4587</v>
      </c>
      <c r="D2075" s="2" t="s">
        <v>4529</v>
      </c>
      <c r="E2075" s="2"/>
    </row>
    <row r="2076" spans="1:5" ht="15.75" customHeight="1">
      <c r="A2076" s="2" t="s">
        <v>4588</v>
      </c>
      <c r="B2076" s="2" t="s">
        <v>4589</v>
      </c>
      <c r="C2076" s="2" t="s">
        <v>4590</v>
      </c>
      <c r="D2076" s="2" t="s">
        <v>4522</v>
      </c>
      <c r="E2076" s="2"/>
    </row>
    <row r="2077" spans="1:5" ht="15.75" customHeight="1">
      <c r="A2077" s="2" t="s">
        <v>4591</v>
      </c>
      <c r="B2077" s="2" t="s">
        <v>4592</v>
      </c>
      <c r="C2077" s="2" t="s">
        <v>4593</v>
      </c>
      <c r="D2077" s="2" t="s">
        <v>4529</v>
      </c>
      <c r="E2077" s="2"/>
    </row>
    <row r="2078" spans="1:5" ht="15.75" customHeight="1">
      <c r="A2078" s="2" t="s">
        <v>4594</v>
      </c>
      <c r="B2078" s="2" t="s">
        <v>4595</v>
      </c>
      <c r="C2078" s="2" t="s">
        <v>4596</v>
      </c>
      <c r="D2078" s="2" t="s">
        <v>4529</v>
      </c>
      <c r="E2078" s="2"/>
    </row>
    <row r="2079" spans="1:5" ht="15.75" customHeight="1">
      <c r="A2079" s="2" t="s">
        <v>4597</v>
      </c>
      <c r="B2079" s="2" t="s">
        <v>4598</v>
      </c>
      <c r="C2079" s="2" t="s">
        <v>4599</v>
      </c>
      <c r="D2079" s="2" t="s">
        <v>4529</v>
      </c>
      <c r="E2079" s="2"/>
    </row>
    <row r="2080" spans="1:5" ht="15.75" customHeight="1">
      <c r="A2080" s="2" t="s">
        <v>4600</v>
      </c>
      <c r="B2080" s="2" t="s">
        <v>4601</v>
      </c>
      <c r="C2080" s="2" t="s">
        <v>4602</v>
      </c>
      <c r="D2080" s="2" t="s">
        <v>4522</v>
      </c>
      <c r="E2080" s="2" t="s">
        <v>4603</v>
      </c>
    </row>
    <row r="2081" spans="1:5" ht="15.75" customHeight="1">
      <c r="A2081" s="2" t="s">
        <v>4604</v>
      </c>
      <c r="B2081" s="2" t="s">
        <v>4605</v>
      </c>
      <c r="C2081" s="2" t="s">
        <v>4606</v>
      </c>
      <c r="D2081" s="2" t="s">
        <v>4539</v>
      </c>
      <c r="E2081" s="2"/>
    </row>
    <row r="2082" spans="1:5" ht="15.75" customHeight="1">
      <c r="A2082" s="2" t="s">
        <v>4607</v>
      </c>
      <c r="B2082" s="2" t="s">
        <v>4608</v>
      </c>
      <c r="C2082" s="2" t="s">
        <v>4609</v>
      </c>
      <c r="D2082" s="2" t="s">
        <v>4522</v>
      </c>
      <c r="E2082" s="2"/>
    </row>
    <row r="2083" spans="1:5" ht="15.75" customHeight="1">
      <c r="A2083" s="2" t="s">
        <v>4610</v>
      </c>
      <c r="B2083" s="2" t="s">
        <v>4611</v>
      </c>
      <c r="C2083" s="2" t="s">
        <v>4612</v>
      </c>
      <c r="D2083" s="2" t="s">
        <v>4522</v>
      </c>
      <c r="E2083" s="2"/>
    </row>
    <row r="2084" spans="1:5" ht="15.75" customHeight="1">
      <c r="A2084" s="2" t="s">
        <v>4613</v>
      </c>
      <c r="B2084" s="2" t="s">
        <v>4614</v>
      </c>
      <c r="C2084" s="2" t="s">
        <v>4615</v>
      </c>
      <c r="D2084" s="2" t="s">
        <v>4522</v>
      </c>
      <c r="E2084" s="2"/>
    </row>
    <row r="2085" spans="1:5" ht="15.75" customHeight="1">
      <c r="A2085" s="2" t="s">
        <v>4616</v>
      </c>
      <c r="B2085" s="2" t="s">
        <v>4617</v>
      </c>
      <c r="C2085" s="2" t="s">
        <v>4618</v>
      </c>
      <c r="D2085" s="2" t="s">
        <v>4522</v>
      </c>
      <c r="E2085" s="2"/>
    </row>
    <row r="2086" spans="1:5" ht="15.75" customHeight="1">
      <c r="A2086" s="2" t="s">
        <v>4619</v>
      </c>
      <c r="B2086" s="2" t="s">
        <v>4620</v>
      </c>
      <c r="C2086" s="2" t="s">
        <v>4621</v>
      </c>
      <c r="D2086" s="2" t="s">
        <v>4522</v>
      </c>
      <c r="E2086" s="2"/>
    </row>
    <row r="2087" spans="1:5" ht="15.75" customHeight="1">
      <c r="A2087" s="2" t="s">
        <v>4622</v>
      </c>
      <c r="B2087" s="2" t="s">
        <v>4623</v>
      </c>
      <c r="C2087" s="2" t="s">
        <v>4624</v>
      </c>
      <c r="D2087" s="2" t="s">
        <v>4522</v>
      </c>
      <c r="E2087" s="2"/>
    </row>
    <row r="2088" spans="1:5" ht="15.75" customHeight="1">
      <c r="A2088" s="2" t="s">
        <v>4625</v>
      </c>
      <c r="B2088" s="2" t="s">
        <v>4626</v>
      </c>
      <c r="C2088" s="2" t="s">
        <v>4627</v>
      </c>
      <c r="D2088" s="2" t="s">
        <v>4522</v>
      </c>
      <c r="E2088" s="2"/>
    </row>
    <row r="2089" spans="1:5" ht="15.75" customHeight="1">
      <c r="A2089" s="2" t="s">
        <v>4628</v>
      </c>
      <c r="B2089" s="2" t="s">
        <v>4629</v>
      </c>
      <c r="C2089" s="2" t="s">
        <v>4630</v>
      </c>
      <c r="D2089" s="2" t="s">
        <v>4522</v>
      </c>
      <c r="E2089" s="2"/>
    </row>
    <row r="2090" spans="1:5" ht="15.75" customHeight="1">
      <c r="A2090" s="2" t="s">
        <v>4631</v>
      </c>
      <c r="B2090" s="2" t="s">
        <v>4632</v>
      </c>
      <c r="C2090" s="2" t="s">
        <v>4633</v>
      </c>
      <c r="D2090" s="2" t="s">
        <v>4522</v>
      </c>
      <c r="E2090" s="2"/>
    </row>
    <row r="2091" spans="1:5" ht="15.75" customHeight="1">
      <c r="A2091" s="2" t="s">
        <v>4634</v>
      </c>
      <c r="B2091" s="2" t="s">
        <v>4635</v>
      </c>
      <c r="C2091" s="2" t="s">
        <v>4636</v>
      </c>
      <c r="D2091" s="2" t="s">
        <v>4522</v>
      </c>
      <c r="E2091" s="2"/>
    </row>
    <row r="2092" spans="1:5" ht="15.75" customHeight="1">
      <c r="A2092" s="2" t="s">
        <v>4637</v>
      </c>
      <c r="B2092" s="2" t="s">
        <v>4638</v>
      </c>
      <c r="C2092" s="2" t="s">
        <v>4639</v>
      </c>
      <c r="D2092" s="2" t="s">
        <v>4522</v>
      </c>
      <c r="E2092" s="2"/>
    </row>
    <row r="2093" spans="1:5" ht="15.75" customHeight="1">
      <c r="A2093" s="2" t="s">
        <v>4640</v>
      </c>
      <c r="B2093" s="2" t="s">
        <v>4641</v>
      </c>
      <c r="C2093" s="2" t="s">
        <v>4642</v>
      </c>
      <c r="D2093" s="2" t="s">
        <v>4522</v>
      </c>
      <c r="E2093" s="2"/>
    </row>
    <row r="2094" spans="1:5" ht="15.75" customHeight="1">
      <c r="A2094" s="2" t="s">
        <v>4643</v>
      </c>
      <c r="B2094" s="2" t="s">
        <v>4644</v>
      </c>
      <c r="C2094" s="2" t="s">
        <v>4645</v>
      </c>
      <c r="D2094" s="2" t="s">
        <v>4522</v>
      </c>
      <c r="E2094" s="2"/>
    </row>
    <row r="2095" spans="1:5" ht="15.75" customHeight="1">
      <c r="A2095" s="2" t="s">
        <v>4646</v>
      </c>
      <c r="B2095" s="2" t="s">
        <v>4647</v>
      </c>
      <c r="C2095" s="2" t="s">
        <v>4648</v>
      </c>
      <c r="D2095" s="2" t="s">
        <v>4522</v>
      </c>
      <c r="E2095" s="2"/>
    </row>
    <row r="2096" spans="1:5" ht="15.75" customHeight="1">
      <c r="A2096" s="2" t="s">
        <v>4649</v>
      </c>
      <c r="B2096" s="2" t="s">
        <v>4650</v>
      </c>
      <c r="C2096" s="2" t="s">
        <v>4651</v>
      </c>
      <c r="D2096" s="2" t="s">
        <v>4522</v>
      </c>
      <c r="E2096" s="2"/>
    </row>
    <row r="2097" spans="1:5" ht="15.75" customHeight="1">
      <c r="A2097" s="2" t="s">
        <v>4652</v>
      </c>
      <c r="B2097" s="2" t="s">
        <v>4653</v>
      </c>
      <c r="C2097" s="2" t="s">
        <v>4654</v>
      </c>
      <c r="D2097" s="2" t="s">
        <v>4522</v>
      </c>
      <c r="E2097" s="2"/>
    </row>
    <row r="2098" spans="1:5" ht="15.75" customHeight="1">
      <c r="A2098" s="2" t="s">
        <v>4655</v>
      </c>
      <c r="B2098" s="2" t="s">
        <v>4656</v>
      </c>
      <c r="C2098" s="2" t="s">
        <v>4657</v>
      </c>
      <c r="D2098" s="2" t="s">
        <v>4522</v>
      </c>
      <c r="E2098" s="2"/>
    </row>
    <row r="2099" spans="1:5" ht="15.75" customHeight="1">
      <c r="A2099" s="2" t="s">
        <v>4658</v>
      </c>
      <c r="B2099" s="2" t="s">
        <v>4659</v>
      </c>
      <c r="C2099" s="2" t="s">
        <v>4660</v>
      </c>
      <c r="D2099" s="2" t="s">
        <v>4522</v>
      </c>
      <c r="E2099" s="2"/>
    </row>
    <row r="2100" spans="1:5" ht="15.75" customHeight="1">
      <c r="A2100" s="2" t="s">
        <v>4661</v>
      </c>
      <c r="B2100" s="2" t="s">
        <v>4662</v>
      </c>
      <c r="C2100" s="2" t="s">
        <v>4663</v>
      </c>
      <c r="D2100" s="2" t="s">
        <v>4522</v>
      </c>
      <c r="E2100" s="2"/>
    </row>
    <row r="2101" spans="1:5" ht="15.75" customHeight="1">
      <c r="A2101" s="2" t="s">
        <v>4664</v>
      </c>
      <c r="B2101" s="2" t="s">
        <v>4665</v>
      </c>
      <c r="C2101" s="2" t="s">
        <v>4666</v>
      </c>
      <c r="D2101" s="2" t="s">
        <v>4522</v>
      </c>
      <c r="E2101" s="2"/>
    </row>
    <row r="2102" spans="1:5" ht="15.75" customHeight="1">
      <c r="A2102" s="2" t="s">
        <v>4667</v>
      </c>
      <c r="B2102" s="2" t="s">
        <v>4668</v>
      </c>
      <c r="C2102" s="2" t="s">
        <v>4669</v>
      </c>
      <c r="D2102" s="2" t="s">
        <v>4522</v>
      </c>
      <c r="E2102" s="2"/>
    </row>
    <row r="2103" spans="1:5" ht="15.75" customHeight="1">
      <c r="A2103" s="2" t="s">
        <v>4670</v>
      </c>
      <c r="B2103" s="2" t="s">
        <v>4671</v>
      </c>
      <c r="C2103" s="2" t="s">
        <v>4672</v>
      </c>
      <c r="D2103" s="2" t="s">
        <v>4522</v>
      </c>
      <c r="E2103" s="2"/>
    </row>
    <row r="2104" spans="1:5" ht="15.75" customHeight="1">
      <c r="A2104" s="2" t="s">
        <v>4673</v>
      </c>
      <c r="B2104" s="2" t="s">
        <v>4674</v>
      </c>
      <c r="C2104" s="2" t="s">
        <v>4675</v>
      </c>
      <c r="D2104" s="2" t="s">
        <v>4522</v>
      </c>
      <c r="E2104" s="2"/>
    </row>
    <row r="2105" spans="1:5" ht="15.75" customHeight="1">
      <c r="A2105" s="2" t="s">
        <v>4676</v>
      </c>
      <c r="B2105" s="2" t="s">
        <v>4677</v>
      </c>
      <c r="C2105" s="2" t="s">
        <v>4678</v>
      </c>
      <c r="D2105" s="2" t="s">
        <v>4522</v>
      </c>
      <c r="E2105" s="2"/>
    </row>
    <row r="2106" spans="1:5" ht="15.75" customHeight="1">
      <c r="A2106" s="2" t="s">
        <v>4679</v>
      </c>
      <c r="B2106" s="2" t="s">
        <v>4680</v>
      </c>
      <c r="C2106" s="2" t="s">
        <v>4681</v>
      </c>
      <c r="D2106" s="2" t="s">
        <v>4522</v>
      </c>
      <c r="E2106" s="2"/>
    </row>
    <row r="2107" spans="1:5" ht="15.75" customHeight="1">
      <c r="A2107" s="2" t="s">
        <v>4682</v>
      </c>
      <c r="B2107" s="2" t="s">
        <v>4683</v>
      </c>
      <c r="C2107" s="2" t="s">
        <v>4684</v>
      </c>
      <c r="D2107" s="2" t="s">
        <v>4522</v>
      </c>
      <c r="E2107" s="2"/>
    </row>
    <row r="2108" spans="1:5" ht="15.75" customHeight="1">
      <c r="A2108" s="2" t="s">
        <v>4685</v>
      </c>
      <c r="B2108" s="2" t="s">
        <v>4686</v>
      </c>
      <c r="C2108" s="2" t="s">
        <v>4687</v>
      </c>
      <c r="D2108" s="2" t="s">
        <v>4522</v>
      </c>
      <c r="E2108" s="2"/>
    </row>
    <row r="2109" spans="1:5" ht="15.75" customHeight="1">
      <c r="A2109" s="2" t="s">
        <v>4688</v>
      </c>
      <c r="B2109" s="2" t="s">
        <v>4689</v>
      </c>
      <c r="C2109" s="2" t="s">
        <v>4690</v>
      </c>
      <c r="D2109" s="2" t="s">
        <v>4522</v>
      </c>
      <c r="E2109" s="2"/>
    </row>
    <row r="2110" spans="1:5" ht="15.75" customHeight="1">
      <c r="A2110" s="2" t="s">
        <v>4691</v>
      </c>
      <c r="B2110" s="2" t="s">
        <v>4692</v>
      </c>
      <c r="C2110" s="2" t="s">
        <v>4693</v>
      </c>
      <c r="D2110" s="2" t="s">
        <v>4522</v>
      </c>
      <c r="E2110" s="2"/>
    </row>
    <row r="2111" spans="1:5" ht="15.75" customHeight="1">
      <c r="A2111" s="2" t="s">
        <v>4694</v>
      </c>
      <c r="B2111" s="2" t="s">
        <v>4695</v>
      </c>
      <c r="C2111" s="2" t="s">
        <v>4696</v>
      </c>
      <c r="D2111" s="2" t="s">
        <v>4522</v>
      </c>
      <c r="E2111" s="2"/>
    </row>
    <row r="2112" spans="1:5" ht="15.75" customHeight="1">
      <c r="A2112" s="2" t="s">
        <v>4697</v>
      </c>
      <c r="B2112" s="2" t="s">
        <v>4698</v>
      </c>
      <c r="C2112" s="2" t="s">
        <v>4699</v>
      </c>
      <c r="D2112" s="2" t="s">
        <v>4522</v>
      </c>
      <c r="E2112" s="2"/>
    </row>
    <row r="2113" spans="1:5" ht="15.75" customHeight="1">
      <c r="A2113" s="2" t="s">
        <v>4700</v>
      </c>
      <c r="B2113" s="2" t="s">
        <v>4701</v>
      </c>
      <c r="C2113" s="2" t="s">
        <v>4702</v>
      </c>
      <c r="D2113" s="2" t="s">
        <v>4522</v>
      </c>
      <c r="E2113" s="2"/>
    </row>
    <row r="2114" spans="1:5" ht="15.75" customHeight="1">
      <c r="A2114" s="2" t="s">
        <v>4703</v>
      </c>
      <c r="B2114" s="2" t="s">
        <v>4704</v>
      </c>
      <c r="C2114" s="2" t="s">
        <v>4705</v>
      </c>
      <c r="D2114" s="2" t="s">
        <v>4522</v>
      </c>
      <c r="E2114" s="2"/>
    </row>
    <row r="2115" spans="1:5" ht="15.75" customHeight="1">
      <c r="A2115" s="2" t="s">
        <v>4706</v>
      </c>
      <c r="B2115" s="2" t="s">
        <v>4707</v>
      </c>
      <c r="C2115" s="2" t="s">
        <v>4708</v>
      </c>
      <c r="D2115" s="2" t="s">
        <v>4522</v>
      </c>
      <c r="E2115" s="2"/>
    </row>
    <row r="2116" spans="1:5" ht="15.75" customHeight="1">
      <c r="A2116" s="2" t="s">
        <v>4709</v>
      </c>
      <c r="B2116" s="2" t="s">
        <v>4710</v>
      </c>
      <c r="C2116" s="2" t="s">
        <v>4711</v>
      </c>
      <c r="D2116" s="2" t="s">
        <v>4522</v>
      </c>
      <c r="E2116" s="2"/>
    </row>
    <row r="2117" spans="1:5" ht="15.75" customHeight="1">
      <c r="A2117" s="2" t="s">
        <v>4712</v>
      </c>
      <c r="B2117" s="2" t="s">
        <v>4713</v>
      </c>
      <c r="C2117" s="2" t="s">
        <v>4714</v>
      </c>
      <c r="D2117" s="2" t="s">
        <v>4522</v>
      </c>
      <c r="E2117" s="2"/>
    </row>
    <row r="2118" spans="1:5" ht="15.75" customHeight="1">
      <c r="A2118" s="2" t="s">
        <v>4715</v>
      </c>
      <c r="B2118" s="2" t="s">
        <v>4716</v>
      </c>
      <c r="C2118" s="2" t="s">
        <v>4717</v>
      </c>
      <c r="D2118" s="2" t="s">
        <v>4522</v>
      </c>
      <c r="E2118" s="2"/>
    </row>
    <row r="2119" spans="1:5" ht="15.75" customHeight="1">
      <c r="A2119" s="2" t="s">
        <v>4718</v>
      </c>
      <c r="B2119" s="2" t="s">
        <v>4719</v>
      </c>
      <c r="C2119" s="2" t="s">
        <v>4720</v>
      </c>
      <c r="D2119" s="2" t="s">
        <v>4522</v>
      </c>
      <c r="E2119" s="2"/>
    </row>
    <row r="2120" spans="1:5" ht="15.75" customHeight="1">
      <c r="A2120" s="2" t="s">
        <v>4721</v>
      </c>
      <c r="B2120" s="2" t="s">
        <v>4722</v>
      </c>
      <c r="C2120" s="2" t="s">
        <v>4723</v>
      </c>
      <c r="D2120" s="2" t="s">
        <v>4522</v>
      </c>
      <c r="E2120" s="2"/>
    </row>
    <row r="2121" spans="1:5" ht="15.75" customHeight="1">
      <c r="A2121" s="2" t="s">
        <v>4724</v>
      </c>
      <c r="B2121" s="2" t="s">
        <v>4725</v>
      </c>
      <c r="C2121" s="2" t="s">
        <v>4726</v>
      </c>
      <c r="D2121" s="2" t="s">
        <v>4529</v>
      </c>
      <c r="E2121" s="2"/>
    </row>
    <row r="2122" spans="1:5" ht="15.75" customHeight="1">
      <c r="A2122" s="2" t="s">
        <v>4727</v>
      </c>
      <c r="B2122" s="2" t="s">
        <v>4728</v>
      </c>
      <c r="C2122" s="2" t="s">
        <v>4729</v>
      </c>
      <c r="D2122" s="2" t="s">
        <v>4529</v>
      </c>
      <c r="E2122" s="2"/>
    </row>
    <row r="2123" spans="1:5" ht="15.75" customHeight="1">
      <c r="A2123" s="2" t="s">
        <v>4730</v>
      </c>
      <c r="B2123" s="2" t="s">
        <v>4731</v>
      </c>
      <c r="C2123" s="2" t="s">
        <v>4732</v>
      </c>
      <c r="D2123" s="2" t="s">
        <v>4529</v>
      </c>
      <c r="E2123" s="2"/>
    </row>
    <row r="2124" spans="1:5" ht="15.75" customHeight="1">
      <c r="A2124" s="2" t="s">
        <v>4733</v>
      </c>
      <c r="B2124" s="2" t="s">
        <v>4734</v>
      </c>
      <c r="C2124" s="2" t="s">
        <v>4735</v>
      </c>
      <c r="D2124" s="2" t="s">
        <v>4529</v>
      </c>
      <c r="E2124" s="2"/>
    </row>
    <row r="2125" spans="1:5" ht="15.75" customHeight="1">
      <c r="A2125" s="2" t="s">
        <v>4736</v>
      </c>
      <c r="B2125" s="2" t="s">
        <v>4737</v>
      </c>
      <c r="C2125" s="2" t="s">
        <v>4738</v>
      </c>
      <c r="D2125" s="2" t="s">
        <v>4529</v>
      </c>
      <c r="E2125" s="2"/>
    </row>
    <row r="2126" spans="1:5" ht="15.75" customHeight="1">
      <c r="A2126" s="2" t="s">
        <v>4739</v>
      </c>
      <c r="B2126" s="2" t="s">
        <v>4740</v>
      </c>
      <c r="C2126" s="2" t="s">
        <v>4741</v>
      </c>
      <c r="D2126" s="2" t="s">
        <v>4529</v>
      </c>
      <c r="E2126" s="2"/>
    </row>
    <row r="2127" spans="1:5" ht="15.75" customHeight="1">
      <c r="A2127" s="2" t="s">
        <v>4742</v>
      </c>
      <c r="B2127" s="2" t="s">
        <v>4743</v>
      </c>
      <c r="C2127" s="2" t="s">
        <v>4744</v>
      </c>
      <c r="D2127" s="2" t="s">
        <v>4529</v>
      </c>
      <c r="E2127" s="2"/>
    </row>
    <row r="2128" spans="1:5" ht="15.75" customHeight="1">
      <c r="A2128" s="2" t="s">
        <v>4745</v>
      </c>
      <c r="B2128" s="2" t="s">
        <v>4746</v>
      </c>
      <c r="C2128" s="2" t="s">
        <v>4747</v>
      </c>
      <c r="D2128" s="2" t="s">
        <v>4529</v>
      </c>
      <c r="E2128" s="2"/>
    </row>
    <row r="2129" spans="1:5" ht="15.75" customHeight="1">
      <c r="A2129" s="2" t="s">
        <v>4748</v>
      </c>
      <c r="B2129" s="2" t="s">
        <v>4749</v>
      </c>
      <c r="C2129" s="2" t="s">
        <v>4750</v>
      </c>
      <c r="D2129" s="2" t="s">
        <v>4529</v>
      </c>
      <c r="E2129" s="2"/>
    </row>
    <row r="2130" spans="1:5" ht="15.75" customHeight="1">
      <c r="A2130" s="2" t="s">
        <v>4751</v>
      </c>
      <c r="B2130" s="2" t="s">
        <v>4752</v>
      </c>
      <c r="C2130" s="2" t="s">
        <v>4753</v>
      </c>
      <c r="D2130" s="2" t="s">
        <v>4529</v>
      </c>
      <c r="E2130" s="2"/>
    </row>
    <row r="2131" spans="1:5" ht="15.75" customHeight="1">
      <c r="A2131" s="2" t="s">
        <v>4754</v>
      </c>
      <c r="B2131" s="2" t="s">
        <v>4755</v>
      </c>
      <c r="C2131" s="2" t="s">
        <v>4756</v>
      </c>
      <c r="D2131" s="2" t="s">
        <v>4529</v>
      </c>
      <c r="E2131" s="2"/>
    </row>
    <row r="2132" spans="1:5" ht="15.75" customHeight="1">
      <c r="A2132" s="2" t="s">
        <v>4757</v>
      </c>
      <c r="B2132" s="2" t="s">
        <v>4758</v>
      </c>
      <c r="C2132" s="2" t="s">
        <v>4759</v>
      </c>
      <c r="D2132" s="2" t="s">
        <v>4529</v>
      </c>
      <c r="E2132" s="2"/>
    </row>
    <row r="2133" spans="1:5" ht="15.75" customHeight="1">
      <c r="A2133" s="2" t="s">
        <v>4760</v>
      </c>
      <c r="B2133" s="2" t="s">
        <v>4761</v>
      </c>
      <c r="C2133" s="2" t="s">
        <v>4762</v>
      </c>
      <c r="D2133" s="2" t="s">
        <v>4529</v>
      </c>
      <c r="E2133" s="2"/>
    </row>
    <row r="2134" spans="1:5" ht="15.75" customHeight="1">
      <c r="A2134" s="2" t="s">
        <v>4763</v>
      </c>
      <c r="B2134" s="2" t="s">
        <v>4764</v>
      </c>
      <c r="C2134" s="2" t="s">
        <v>4765</v>
      </c>
      <c r="D2134" s="2" t="s">
        <v>4529</v>
      </c>
      <c r="E2134" s="2"/>
    </row>
    <row r="2135" spans="1:5" ht="15.75" customHeight="1">
      <c r="A2135" s="2" t="s">
        <v>4766</v>
      </c>
      <c r="B2135" s="2" t="s">
        <v>4767</v>
      </c>
      <c r="C2135" s="2" t="s">
        <v>4768</v>
      </c>
      <c r="D2135" s="2" t="s">
        <v>4522</v>
      </c>
      <c r="E2135" s="2"/>
    </row>
    <row r="2136" spans="1:5" ht="15.75" customHeight="1">
      <c r="A2136" s="2" t="s">
        <v>4769</v>
      </c>
      <c r="B2136" s="2" t="s">
        <v>4770</v>
      </c>
      <c r="C2136" s="2" t="s">
        <v>4771</v>
      </c>
      <c r="D2136" s="2" t="s">
        <v>4522</v>
      </c>
      <c r="E2136" s="2"/>
    </row>
    <row r="2137" spans="1:5" ht="15.75" customHeight="1">
      <c r="A2137" s="2" t="s">
        <v>4772</v>
      </c>
      <c r="B2137" s="2" t="s">
        <v>4773</v>
      </c>
      <c r="C2137" s="2" t="s">
        <v>4774</v>
      </c>
      <c r="D2137" s="2" t="s">
        <v>4522</v>
      </c>
      <c r="E2137" s="2"/>
    </row>
    <row r="2138" spans="1:5" ht="15.75" customHeight="1">
      <c r="A2138" s="2" t="s">
        <v>4775</v>
      </c>
      <c r="B2138" s="2" t="s">
        <v>4776</v>
      </c>
      <c r="C2138" s="2" t="s">
        <v>4777</v>
      </c>
      <c r="D2138" s="2" t="s">
        <v>4522</v>
      </c>
      <c r="E2138" s="2"/>
    </row>
    <row r="2139" spans="1:5" ht="15.75" customHeight="1">
      <c r="A2139" s="2" t="s">
        <v>4778</v>
      </c>
      <c r="B2139" s="2" t="s">
        <v>4779</v>
      </c>
      <c r="C2139" s="2" t="s">
        <v>4780</v>
      </c>
      <c r="D2139" s="2" t="s">
        <v>4522</v>
      </c>
      <c r="E2139" s="2"/>
    </row>
    <row r="2140" spans="1:5" ht="15.75" customHeight="1">
      <c r="A2140" s="2" t="s">
        <v>4781</v>
      </c>
      <c r="B2140" s="2" t="s">
        <v>4782</v>
      </c>
      <c r="C2140" s="2" t="s">
        <v>4783</v>
      </c>
      <c r="D2140" s="2" t="s">
        <v>4522</v>
      </c>
      <c r="E2140" s="2"/>
    </row>
    <row r="2141" spans="1:5" ht="15.75" customHeight="1">
      <c r="A2141" s="2" t="s">
        <v>4784</v>
      </c>
      <c r="B2141" s="2" t="s">
        <v>4785</v>
      </c>
      <c r="C2141" s="2" t="s">
        <v>4786</v>
      </c>
      <c r="D2141" s="2" t="s">
        <v>4522</v>
      </c>
      <c r="E2141" s="2"/>
    </row>
    <row r="2142" spans="1:5" ht="15.75" customHeight="1">
      <c r="A2142" s="2" t="s">
        <v>4787</v>
      </c>
      <c r="B2142" s="2" t="s">
        <v>4788</v>
      </c>
      <c r="C2142" s="2" t="s">
        <v>4789</v>
      </c>
      <c r="D2142" s="2" t="s">
        <v>4522</v>
      </c>
      <c r="E2142" s="2"/>
    </row>
    <row r="2143" spans="1:5" ht="15.75" customHeight="1">
      <c r="A2143" s="2" t="s">
        <v>4790</v>
      </c>
      <c r="B2143" s="2" t="s">
        <v>4791</v>
      </c>
      <c r="C2143" s="2" t="s">
        <v>4792</v>
      </c>
      <c r="D2143" s="2" t="s">
        <v>4522</v>
      </c>
      <c r="E2143" s="2"/>
    </row>
    <row r="2144" spans="1:5" ht="15.75" customHeight="1">
      <c r="A2144" s="2" t="s">
        <v>4793</v>
      </c>
      <c r="B2144" s="2" t="s">
        <v>4794</v>
      </c>
      <c r="C2144" s="2" t="s">
        <v>4795</v>
      </c>
      <c r="D2144" s="2" t="s">
        <v>4522</v>
      </c>
      <c r="E2144" s="2"/>
    </row>
    <row r="2145" spans="1:5" ht="15.75" customHeight="1">
      <c r="A2145" s="2" t="s">
        <v>4796</v>
      </c>
      <c r="B2145" s="2" t="s">
        <v>4797</v>
      </c>
      <c r="C2145" s="2" t="s">
        <v>4798</v>
      </c>
      <c r="D2145" s="2" t="s">
        <v>4522</v>
      </c>
      <c r="E2145" s="2"/>
    </row>
    <row r="2146" spans="1:5" ht="15.75" customHeight="1">
      <c r="A2146" s="2" t="s">
        <v>4799</v>
      </c>
      <c r="B2146" s="2" t="s">
        <v>4800</v>
      </c>
      <c r="C2146" s="2" t="s">
        <v>4801</v>
      </c>
      <c r="D2146" s="2" t="s">
        <v>4522</v>
      </c>
      <c r="E2146" s="2"/>
    </row>
    <row r="2147" spans="1:5" ht="15.75" customHeight="1">
      <c r="A2147" s="2" t="s">
        <v>4802</v>
      </c>
      <c r="B2147" s="2" t="s">
        <v>4803</v>
      </c>
      <c r="C2147" s="2" t="s">
        <v>4804</v>
      </c>
      <c r="D2147" s="2" t="s">
        <v>4522</v>
      </c>
      <c r="E2147" s="2"/>
    </row>
    <row r="2148" spans="1:5" ht="15.75" customHeight="1">
      <c r="A2148" s="2" t="s">
        <v>4805</v>
      </c>
      <c r="B2148" s="2" t="s">
        <v>4806</v>
      </c>
      <c r="C2148" s="2" t="s">
        <v>4807</v>
      </c>
      <c r="D2148" s="2" t="s">
        <v>4522</v>
      </c>
      <c r="E2148" s="2"/>
    </row>
    <row r="2149" spans="1:5" ht="15.75" customHeight="1">
      <c r="A2149" s="2" t="s">
        <v>4808</v>
      </c>
      <c r="B2149" s="2" t="s">
        <v>4809</v>
      </c>
      <c r="C2149" s="2" t="s">
        <v>4810</v>
      </c>
      <c r="D2149" s="2" t="s">
        <v>4522</v>
      </c>
      <c r="E2149" s="2"/>
    </row>
    <row r="2150" spans="1:5" ht="15.75" customHeight="1">
      <c r="A2150" s="2" t="s">
        <v>4811</v>
      </c>
      <c r="B2150" s="2" t="s">
        <v>4812</v>
      </c>
      <c r="C2150" s="2" t="s">
        <v>4813</v>
      </c>
      <c r="D2150" s="2" t="s">
        <v>4522</v>
      </c>
      <c r="E2150" s="2"/>
    </row>
    <row r="2151" spans="1:5" ht="15.75" customHeight="1">
      <c r="A2151" s="2" t="s">
        <v>4814</v>
      </c>
      <c r="B2151" s="2" t="s">
        <v>4815</v>
      </c>
      <c r="C2151" s="2" t="s">
        <v>4816</v>
      </c>
      <c r="D2151" s="2" t="s">
        <v>4522</v>
      </c>
      <c r="E2151" s="2"/>
    </row>
    <row r="2152" spans="1:5" ht="15.75" customHeight="1">
      <c r="A2152" s="2" t="s">
        <v>4817</v>
      </c>
      <c r="B2152" s="2" t="s">
        <v>4818</v>
      </c>
      <c r="C2152" s="2" t="s">
        <v>4819</v>
      </c>
      <c r="D2152" s="2" t="s">
        <v>4522</v>
      </c>
      <c r="E2152" s="2"/>
    </row>
    <row r="2153" spans="1:5" ht="15.75" customHeight="1">
      <c r="A2153" s="2" t="s">
        <v>4820</v>
      </c>
      <c r="B2153" s="2" t="s">
        <v>4821</v>
      </c>
      <c r="C2153" s="2" t="s">
        <v>4822</v>
      </c>
      <c r="D2153" s="2" t="s">
        <v>4522</v>
      </c>
      <c r="E2153" s="2"/>
    </row>
    <row r="2154" spans="1:5" ht="15.75" customHeight="1">
      <c r="A2154" s="2" t="s">
        <v>4823</v>
      </c>
      <c r="B2154" s="2" t="s">
        <v>4824</v>
      </c>
      <c r="C2154" s="2" t="s">
        <v>4825</v>
      </c>
      <c r="D2154" s="2" t="s">
        <v>4522</v>
      </c>
      <c r="E2154" s="2"/>
    </row>
    <row r="2155" spans="1:5" ht="15.75" customHeight="1">
      <c r="A2155" s="2" t="s">
        <v>4826</v>
      </c>
      <c r="B2155" s="2" t="s">
        <v>4827</v>
      </c>
      <c r="C2155" s="2" t="s">
        <v>4828</v>
      </c>
      <c r="D2155" s="2" t="s">
        <v>4522</v>
      </c>
      <c r="E2155" s="2"/>
    </row>
    <row r="2156" spans="1:5" ht="15.75" customHeight="1">
      <c r="A2156" s="2" t="s">
        <v>4829</v>
      </c>
      <c r="B2156" s="2" t="s">
        <v>4830</v>
      </c>
      <c r="C2156" s="2" t="s">
        <v>4831</v>
      </c>
      <c r="D2156" s="2" t="s">
        <v>4522</v>
      </c>
      <c r="E2156" s="2"/>
    </row>
    <row r="2157" spans="1:5" ht="15.75" customHeight="1">
      <c r="A2157" s="2" t="s">
        <v>4832</v>
      </c>
      <c r="B2157" s="2" t="s">
        <v>4833</v>
      </c>
      <c r="C2157" s="2" t="s">
        <v>4834</v>
      </c>
      <c r="D2157" s="2" t="s">
        <v>4522</v>
      </c>
      <c r="E2157" s="2"/>
    </row>
    <row r="2158" spans="1:5" ht="15.75" customHeight="1">
      <c r="A2158" s="2" t="s">
        <v>4835</v>
      </c>
      <c r="B2158" s="2" t="s">
        <v>4836</v>
      </c>
      <c r="C2158" s="2" t="s">
        <v>4837</v>
      </c>
      <c r="D2158" s="2" t="s">
        <v>4522</v>
      </c>
      <c r="E2158" s="2"/>
    </row>
    <row r="2159" spans="1:5" ht="15.75" customHeight="1">
      <c r="A2159" s="2" t="s">
        <v>4838</v>
      </c>
      <c r="B2159" s="2" t="s">
        <v>4839</v>
      </c>
      <c r="C2159" s="2" t="s">
        <v>4840</v>
      </c>
      <c r="D2159" s="2" t="s">
        <v>4522</v>
      </c>
      <c r="E2159" s="2"/>
    </row>
    <row r="2160" spans="1:5" ht="15.75" customHeight="1">
      <c r="A2160" s="2" t="s">
        <v>4841</v>
      </c>
      <c r="B2160" s="2" t="s">
        <v>4842</v>
      </c>
      <c r="C2160" s="2" t="s">
        <v>4843</v>
      </c>
      <c r="D2160" s="2" t="s">
        <v>4522</v>
      </c>
      <c r="E2160" s="2"/>
    </row>
    <row r="2161" spans="1:5" ht="15.75" customHeight="1">
      <c r="A2161" s="2" t="s">
        <v>4844</v>
      </c>
      <c r="B2161" s="2" t="s">
        <v>4845</v>
      </c>
      <c r="C2161" s="2" t="s">
        <v>4846</v>
      </c>
      <c r="D2161" s="2" t="s">
        <v>4522</v>
      </c>
      <c r="E2161" s="2"/>
    </row>
    <row r="2162" spans="1:5" ht="15.75" customHeight="1">
      <c r="A2162" s="2" t="s">
        <v>4847</v>
      </c>
      <c r="B2162" s="2" t="s">
        <v>4848</v>
      </c>
      <c r="C2162" s="2" t="s">
        <v>4849</v>
      </c>
      <c r="D2162" s="2" t="s">
        <v>4522</v>
      </c>
      <c r="E2162" s="2"/>
    </row>
    <row r="2163" spans="1:5" ht="15.75" customHeight="1">
      <c r="A2163" s="2" t="s">
        <v>4850</v>
      </c>
      <c r="B2163" s="2" t="s">
        <v>4851</v>
      </c>
      <c r="C2163" s="2" t="s">
        <v>4852</v>
      </c>
      <c r="D2163" s="2" t="s">
        <v>4522</v>
      </c>
      <c r="E2163" s="2"/>
    </row>
    <row r="2164" spans="1:5" ht="15.75" customHeight="1">
      <c r="A2164" s="2" t="s">
        <v>4853</v>
      </c>
      <c r="B2164" s="2" t="s">
        <v>4854</v>
      </c>
      <c r="C2164" s="2" t="s">
        <v>4855</v>
      </c>
      <c r="D2164" s="2" t="s">
        <v>4522</v>
      </c>
      <c r="E2164" s="2"/>
    </row>
    <row r="2165" spans="1:5" ht="15.75" customHeight="1">
      <c r="A2165" s="2" t="s">
        <v>4856</v>
      </c>
      <c r="B2165" s="2" t="s">
        <v>4857</v>
      </c>
      <c r="C2165" s="2" t="s">
        <v>4858</v>
      </c>
      <c r="D2165" s="2" t="s">
        <v>4522</v>
      </c>
      <c r="E2165" s="2"/>
    </row>
    <row r="2166" spans="1:5" ht="15.75" customHeight="1">
      <c r="A2166" s="2" t="s">
        <v>4859</v>
      </c>
      <c r="B2166" s="2" t="s">
        <v>4860</v>
      </c>
      <c r="C2166" s="2" t="s">
        <v>4861</v>
      </c>
      <c r="D2166" s="2" t="s">
        <v>4522</v>
      </c>
      <c r="E2166" s="2"/>
    </row>
    <row r="2167" spans="1:5" ht="15.75" customHeight="1">
      <c r="A2167" s="2" t="s">
        <v>4862</v>
      </c>
      <c r="B2167" s="2" t="s">
        <v>4863</v>
      </c>
      <c r="C2167" s="2" t="s">
        <v>4864</v>
      </c>
      <c r="D2167" s="2" t="s">
        <v>4522</v>
      </c>
      <c r="E2167" s="2"/>
    </row>
    <row r="2168" spans="1:5" ht="15.75" customHeight="1">
      <c r="A2168" s="2" t="s">
        <v>4865</v>
      </c>
      <c r="B2168" s="2" t="s">
        <v>4866</v>
      </c>
      <c r="C2168" s="2" t="s">
        <v>4867</v>
      </c>
      <c r="D2168" s="2" t="s">
        <v>4522</v>
      </c>
      <c r="E2168" s="2"/>
    </row>
    <row r="2169" spans="1:5" ht="15.75" customHeight="1">
      <c r="A2169" s="2" t="s">
        <v>4868</v>
      </c>
      <c r="B2169" s="2" t="s">
        <v>4869</v>
      </c>
      <c r="C2169" s="2" t="s">
        <v>4870</v>
      </c>
      <c r="D2169" s="2" t="s">
        <v>4522</v>
      </c>
      <c r="E2169" s="2"/>
    </row>
    <row r="2170" spans="1:5" ht="15.75" customHeight="1">
      <c r="A2170" s="2" t="s">
        <v>4871</v>
      </c>
      <c r="B2170" s="2" t="s">
        <v>4872</v>
      </c>
      <c r="C2170" s="2" t="s">
        <v>4873</v>
      </c>
      <c r="D2170" s="2" t="s">
        <v>4522</v>
      </c>
      <c r="E2170" s="2"/>
    </row>
    <row r="2171" spans="1:5" ht="15.75" customHeight="1">
      <c r="A2171" s="2" t="s">
        <v>4874</v>
      </c>
      <c r="B2171" s="2" t="s">
        <v>4875</v>
      </c>
      <c r="C2171" s="2" t="s">
        <v>4876</v>
      </c>
      <c r="D2171" s="2" t="s">
        <v>4522</v>
      </c>
      <c r="E2171" s="2"/>
    </row>
    <row r="2172" spans="1:5" ht="15.75" customHeight="1">
      <c r="A2172" s="2" t="s">
        <v>4877</v>
      </c>
      <c r="B2172" s="2" t="s">
        <v>4878</v>
      </c>
      <c r="C2172" s="2" t="s">
        <v>4879</v>
      </c>
      <c r="D2172" s="2" t="s">
        <v>4522</v>
      </c>
      <c r="E2172" s="2"/>
    </row>
    <row r="2173" spans="1:5" ht="15.75" customHeight="1">
      <c r="A2173" s="2" t="s">
        <v>4880</v>
      </c>
      <c r="B2173" s="2" t="s">
        <v>4881</v>
      </c>
      <c r="C2173" s="2" t="s">
        <v>4882</v>
      </c>
      <c r="D2173" s="2" t="s">
        <v>4522</v>
      </c>
      <c r="E2173" s="2"/>
    </row>
    <row r="2174" spans="1:5" ht="15.75" customHeight="1">
      <c r="A2174" s="2" t="s">
        <v>4883</v>
      </c>
      <c r="B2174" s="2" t="s">
        <v>4884</v>
      </c>
      <c r="C2174" s="2" t="s">
        <v>4885</v>
      </c>
      <c r="D2174" s="2" t="s">
        <v>4522</v>
      </c>
      <c r="E2174" s="2"/>
    </row>
    <row r="2175" spans="1:5" ht="15.75" customHeight="1">
      <c r="A2175" s="2" t="s">
        <v>4886</v>
      </c>
      <c r="B2175" s="2" t="s">
        <v>4887</v>
      </c>
      <c r="C2175" s="2" t="s">
        <v>4888</v>
      </c>
      <c r="D2175" s="2" t="s">
        <v>4522</v>
      </c>
      <c r="E2175" s="2"/>
    </row>
    <row r="2176" spans="1:5" ht="15.75" customHeight="1">
      <c r="A2176" s="2" t="s">
        <v>4889</v>
      </c>
      <c r="B2176" s="2" t="s">
        <v>4890</v>
      </c>
      <c r="C2176" s="2" t="s">
        <v>4891</v>
      </c>
      <c r="D2176" s="2" t="s">
        <v>4522</v>
      </c>
      <c r="E2176" s="2"/>
    </row>
    <row r="2177" spans="1:5" ht="15.75" customHeight="1">
      <c r="A2177" s="2" t="s">
        <v>4892</v>
      </c>
      <c r="B2177" s="2" t="s">
        <v>4893</v>
      </c>
      <c r="C2177" s="2" t="s">
        <v>4894</v>
      </c>
      <c r="D2177" s="2" t="s">
        <v>4522</v>
      </c>
      <c r="E2177" s="2"/>
    </row>
    <row r="2178" spans="1:5" ht="15.75" customHeight="1">
      <c r="A2178" s="2" t="s">
        <v>4895</v>
      </c>
      <c r="B2178" s="2" t="s">
        <v>4896</v>
      </c>
      <c r="C2178" s="2" t="s">
        <v>4897</v>
      </c>
      <c r="D2178" s="2" t="s">
        <v>4522</v>
      </c>
      <c r="E2178" s="2"/>
    </row>
    <row r="2179" spans="1:5" ht="15.75" customHeight="1">
      <c r="A2179" s="2" t="s">
        <v>4898</v>
      </c>
      <c r="B2179" s="2" t="s">
        <v>4899</v>
      </c>
      <c r="C2179" s="2" t="s">
        <v>4900</v>
      </c>
      <c r="D2179" s="2" t="s">
        <v>4522</v>
      </c>
      <c r="E2179" s="2"/>
    </row>
    <row r="2180" spans="1:5" ht="15.75" customHeight="1">
      <c r="A2180" s="2" t="s">
        <v>4901</v>
      </c>
      <c r="B2180" s="2" t="s">
        <v>4902</v>
      </c>
      <c r="C2180" s="2" t="s">
        <v>4900</v>
      </c>
      <c r="D2180" s="2" t="s">
        <v>4522</v>
      </c>
      <c r="E2180" s="2"/>
    </row>
    <row r="2181" spans="1:5" ht="15.75" customHeight="1">
      <c r="A2181" s="2" t="s">
        <v>4903</v>
      </c>
      <c r="B2181" s="2" t="s">
        <v>4904</v>
      </c>
      <c r="C2181" s="2" t="s">
        <v>4905</v>
      </c>
      <c r="D2181" s="2" t="s">
        <v>4522</v>
      </c>
      <c r="E2181" s="2"/>
    </row>
    <row r="2182" spans="1:5" ht="15.75" customHeight="1">
      <c r="A2182" s="2" t="s">
        <v>4906</v>
      </c>
      <c r="B2182" s="2" t="s">
        <v>4907</v>
      </c>
      <c r="C2182" s="2" t="s">
        <v>4908</v>
      </c>
      <c r="D2182" s="2" t="s">
        <v>4522</v>
      </c>
      <c r="E2182" s="2"/>
    </row>
    <row r="2183" spans="1:5" ht="15.75" customHeight="1">
      <c r="A2183" s="2" t="s">
        <v>4909</v>
      </c>
      <c r="B2183" s="2" t="s">
        <v>4910</v>
      </c>
      <c r="C2183" s="2" t="s">
        <v>4911</v>
      </c>
      <c r="D2183" s="2" t="s">
        <v>4522</v>
      </c>
      <c r="E2183" s="2"/>
    </row>
    <row r="2184" spans="1:5" ht="15.75" customHeight="1">
      <c r="A2184" s="2" t="s">
        <v>4912</v>
      </c>
      <c r="B2184" s="2" t="s">
        <v>4913</v>
      </c>
      <c r="C2184" s="2" t="s">
        <v>4914</v>
      </c>
      <c r="D2184" s="2" t="s">
        <v>4522</v>
      </c>
      <c r="E2184" s="2"/>
    </row>
    <row r="2185" spans="1:5" ht="15.75" customHeight="1">
      <c r="A2185" s="2" t="s">
        <v>4915</v>
      </c>
      <c r="B2185" s="2" t="s">
        <v>4916</v>
      </c>
      <c r="C2185" s="2" t="s">
        <v>4917</v>
      </c>
      <c r="D2185" s="2" t="s">
        <v>4522</v>
      </c>
      <c r="E2185" s="2"/>
    </row>
    <row r="2186" spans="1:5" ht="15.75" customHeight="1">
      <c r="A2186" s="2" t="s">
        <v>4918</v>
      </c>
      <c r="B2186" s="2" t="s">
        <v>4919</v>
      </c>
      <c r="C2186" s="2" t="s">
        <v>4920</v>
      </c>
      <c r="D2186" s="2" t="s">
        <v>4522</v>
      </c>
      <c r="E2186" s="2"/>
    </row>
    <row r="2187" spans="1:5" ht="15.75" customHeight="1">
      <c r="A2187" s="2" t="s">
        <v>4921</v>
      </c>
      <c r="B2187" s="2" t="s">
        <v>4922</v>
      </c>
      <c r="C2187" s="2" t="s">
        <v>4923</v>
      </c>
      <c r="D2187" s="2" t="s">
        <v>4522</v>
      </c>
      <c r="E2187" s="2"/>
    </row>
    <row r="2188" spans="1:5" ht="15.75" customHeight="1">
      <c r="A2188" s="2" t="s">
        <v>4924</v>
      </c>
      <c r="B2188" s="2" t="s">
        <v>4925</v>
      </c>
      <c r="C2188" s="2" t="s">
        <v>4926</v>
      </c>
      <c r="D2188" s="2" t="s">
        <v>4522</v>
      </c>
      <c r="E2188" s="2"/>
    </row>
    <row r="2189" spans="1:5" ht="15.75" customHeight="1">
      <c r="A2189" s="2" t="s">
        <v>4927</v>
      </c>
      <c r="B2189" s="2" t="s">
        <v>4928</v>
      </c>
      <c r="C2189" s="2" t="s">
        <v>4929</v>
      </c>
      <c r="D2189" s="2" t="s">
        <v>4522</v>
      </c>
      <c r="E2189" s="2"/>
    </row>
    <row r="2190" spans="1:5" ht="15.75" customHeight="1">
      <c r="A2190" s="2" t="s">
        <v>4930</v>
      </c>
      <c r="B2190" s="2" t="s">
        <v>4931</v>
      </c>
      <c r="C2190" s="2" t="s">
        <v>4932</v>
      </c>
      <c r="D2190" s="2" t="s">
        <v>4522</v>
      </c>
      <c r="E2190" s="2"/>
    </row>
    <row r="2191" spans="1:5" ht="15.75" customHeight="1">
      <c r="A2191" s="2" t="s">
        <v>4933</v>
      </c>
      <c r="B2191" s="2" t="s">
        <v>4934</v>
      </c>
      <c r="C2191" s="2" t="s">
        <v>4935</v>
      </c>
      <c r="D2191" s="2" t="s">
        <v>4522</v>
      </c>
      <c r="E2191" s="2"/>
    </row>
    <row r="2192" spans="1:5" ht="15.75" customHeight="1">
      <c r="A2192" s="2" t="s">
        <v>4936</v>
      </c>
      <c r="B2192" s="2" t="s">
        <v>4937</v>
      </c>
      <c r="C2192" s="2" t="s">
        <v>4938</v>
      </c>
      <c r="D2192" s="2" t="s">
        <v>4522</v>
      </c>
      <c r="E2192" s="2"/>
    </row>
    <row r="2193" spans="1:5" ht="15.75" customHeight="1">
      <c r="A2193" s="2" t="s">
        <v>4939</v>
      </c>
      <c r="B2193" s="2" t="s">
        <v>4940</v>
      </c>
      <c r="C2193" s="2" t="s">
        <v>4941</v>
      </c>
      <c r="D2193" s="2" t="s">
        <v>4522</v>
      </c>
      <c r="E2193" s="2"/>
    </row>
    <row r="2194" spans="1:5" ht="15.75" customHeight="1">
      <c r="A2194" s="2" t="s">
        <v>4942</v>
      </c>
      <c r="B2194" s="2" t="s">
        <v>4943</v>
      </c>
      <c r="C2194" s="2" t="s">
        <v>4944</v>
      </c>
      <c r="D2194" s="2" t="s">
        <v>4522</v>
      </c>
      <c r="E2194" s="2"/>
    </row>
    <row r="2195" spans="1:5" ht="15.75" customHeight="1">
      <c r="A2195" s="2" t="s">
        <v>4945</v>
      </c>
      <c r="B2195" s="2" t="s">
        <v>4946</v>
      </c>
      <c r="C2195" s="2" t="s">
        <v>4947</v>
      </c>
      <c r="D2195" s="2" t="s">
        <v>4522</v>
      </c>
      <c r="E2195" s="2"/>
    </row>
    <row r="2196" spans="1:5" ht="15.75" customHeight="1">
      <c r="A2196" s="2" t="s">
        <v>4948</v>
      </c>
      <c r="B2196" s="2" t="s">
        <v>4949</v>
      </c>
      <c r="C2196" s="2" t="s">
        <v>4950</v>
      </c>
      <c r="D2196" s="2" t="s">
        <v>4522</v>
      </c>
      <c r="E2196" s="2"/>
    </row>
    <row r="2197" spans="1:5" ht="15.75" customHeight="1">
      <c r="A2197" s="2" t="s">
        <v>4951</v>
      </c>
      <c r="B2197" s="2" t="s">
        <v>4952</v>
      </c>
      <c r="C2197" s="2" t="s">
        <v>4953</v>
      </c>
      <c r="D2197" s="2" t="s">
        <v>4522</v>
      </c>
      <c r="E2197" s="2"/>
    </row>
    <row r="2198" spans="1:5" ht="15.75" customHeight="1">
      <c r="A2198" s="2" t="s">
        <v>4954</v>
      </c>
      <c r="B2198" s="2" t="s">
        <v>4955</v>
      </c>
      <c r="C2198" s="2" t="s">
        <v>4956</v>
      </c>
      <c r="D2198" s="2" t="s">
        <v>4522</v>
      </c>
      <c r="E2198" s="2"/>
    </row>
    <row r="2199" spans="1:5" ht="15.75" customHeight="1">
      <c r="A2199" s="2" t="s">
        <v>4957</v>
      </c>
      <c r="B2199" s="2" t="s">
        <v>4958</v>
      </c>
      <c r="C2199" s="2" t="s">
        <v>4959</v>
      </c>
      <c r="D2199" s="2" t="s">
        <v>4522</v>
      </c>
      <c r="E2199" s="2"/>
    </row>
    <row r="2200" spans="1:5" ht="15.75" customHeight="1">
      <c r="A2200" s="2" t="s">
        <v>4960</v>
      </c>
      <c r="B2200" s="2" t="s">
        <v>4961</v>
      </c>
      <c r="C2200" s="2" t="s">
        <v>4962</v>
      </c>
      <c r="D2200" s="2" t="s">
        <v>4522</v>
      </c>
      <c r="E2200" s="2"/>
    </row>
    <row r="2201" spans="1:5" ht="15.75" customHeight="1">
      <c r="A2201" s="2" t="s">
        <v>4963</v>
      </c>
      <c r="B2201" s="2" t="s">
        <v>4964</v>
      </c>
      <c r="C2201" s="2" t="s">
        <v>4965</v>
      </c>
      <c r="D2201" s="2" t="s">
        <v>4522</v>
      </c>
      <c r="E2201" s="2"/>
    </row>
    <row r="2202" spans="1:5" ht="15.75" customHeight="1">
      <c r="A2202" s="2" t="s">
        <v>4966</v>
      </c>
      <c r="B2202" s="2" t="s">
        <v>4967</v>
      </c>
      <c r="C2202" s="2" t="s">
        <v>4968</v>
      </c>
      <c r="D2202" s="2" t="s">
        <v>4522</v>
      </c>
      <c r="E2202" s="2"/>
    </row>
    <row r="2203" spans="1:5" ht="15.75" customHeight="1">
      <c r="A2203" s="2" t="s">
        <v>4969</v>
      </c>
      <c r="B2203" s="2" t="s">
        <v>4970</v>
      </c>
      <c r="C2203" s="2" t="s">
        <v>4971</v>
      </c>
      <c r="D2203" s="2" t="s">
        <v>4522</v>
      </c>
      <c r="E2203" s="2"/>
    </row>
    <row r="2204" spans="1:5" ht="15.75" customHeight="1">
      <c r="A2204" s="2" t="s">
        <v>4972</v>
      </c>
      <c r="B2204" s="2" t="s">
        <v>4973</v>
      </c>
      <c r="C2204" s="2" t="s">
        <v>4974</v>
      </c>
      <c r="D2204" s="2" t="s">
        <v>4522</v>
      </c>
      <c r="E2204" s="2"/>
    </row>
    <row r="2205" spans="1:5" ht="15.75" customHeight="1">
      <c r="A2205" s="2" t="s">
        <v>4975</v>
      </c>
      <c r="B2205" s="2" t="s">
        <v>4976</v>
      </c>
      <c r="C2205" s="2" t="s">
        <v>4977</v>
      </c>
      <c r="D2205" s="2" t="s">
        <v>4522</v>
      </c>
      <c r="E2205" s="2"/>
    </row>
    <row r="2206" spans="1:5" ht="15.75" customHeight="1">
      <c r="A2206" s="2" t="s">
        <v>4978</v>
      </c>
      <c r="B2206" s="2" t="s">
        <v>4979</v>
      </c>
      <c r="C2206" s="2" t="s">
        <v>4980</v>
      </c>
      <c r="D2206" s="2" t="s">
        <v>4522</v>
      </c>
      <c r="E2206" s="2"/>
    </row>
    <row r="2207" spans="1:5" ht="15.75" customHeight="1">
      <c r="A2207" s="2" t="s">
        <v>4981</v>
      </c>
      <c r="B2207" s="2" t="s">
        <v>4982</v>
      </c>
      <c r="C2207" s="2" t="s">
        <v>4983</v>
      </c>
      <c r="D2207" s="2" t="s">
        <v>4522</v>
      </c>
      <c r="E2207" s="2"/>
    </row>
    <row r="2208" spans="1:5" ht="15.75" customHeight="1">
      <c r="A2208" s="2" t="s">
        <v>4984</v>
      </c>
      <c r="B2208" s="2" t="s">
        <v>4985</v>
      </c>
      <c r="C2208" s="2" t="s">
        <v>4986</v>
      </c>
      <c r="D2208" s="2" t="s">
        <v>4522</v>
      </c>
      <c r="E2208" s="2"/>
    </row>
    <row r="2209" spans="1:5" ht="15.75" customHeight="1">
      <c r="A2209" s="2" t="s">
        <v>4987</v>
      </c>
      <c r="B2209" s="2" t="s">
        <v>4988</v>
      </c>
      <c r="C2209" s="2" t="s">
        <v>4989</v>
      </c>
      <c r="D2209" s="2" t="s">
        <v>4522</v>
      </c>
      <c r="E2209" s="2"/>
    </row>
    <row r="2210" spans="1:5" ht="15.75" customHeight="1">
      <c r="A2210" s="2" t="s">
        <v>4990</v>
      </c>
      <c r="B2210" s="2" t="s">
        <v>4991</v>
      </c>
      <c r="C2210" s="2" t="s">
        <v>4992</v>
      </c>
      <c r="D2210" s="2" t="s">
        <v>4522</v>
      </c>
      <c r="E2210" s="2"/>
    </row>
    <row r="2211" spans="1:5" ht="15.75" customHeight="1">
      <c r="A2211" s="2" t="s">
        <v>4993</v>
      </c>
      <c r="B2211" s="2" t="s">
        <v>4994</v>
      </c>
      <c r="C2211" s="2" t="s">
        <v>4995</v>
      </c>
      <c r="D2211" s="2" t="s">
        <v>4529</v>
      </c>
      <c r="E2211" s="2"/>
    </row>
    <row r="2212" spans="1:5" ht="15.75" customHeight="1">
      <c r="A2212" s="2" t="s">
        <v>4996</v>
      </c>
      <c r="B2212" s="2" t="s">
        <v>4997</v>
      </c>
      <c r="C2212" s="2" t="s">
        <v>4998</v>
      </c>
      <c r="D2212" s="2" t="s">
        <v>4529</v>
      </c>
      <c r="E2212" s="2"/>
    </row>
    <row r="2213" spans="1:5" ht="15.75" customHeight="1">
      <c r="A2213" s="2" t="s">
        <v>4999</v>
      </c>
      <c r="B2213" s="2" t="s">
        <v>5000</v>
      </c>
      <c r="C2213" s="2" t="s">
        <v>5001</v>
      </c>
      <c r="D2213" s="2" t="s">
        <v>4529</v>
      </c>
      <c r="E2213" s="2"/>
    </row>
    <row r="2214" spans="1:5" ht="15.75" customHeight="1">
      <c r="A2214" s="2" t="s">
        <v>5002</v>
      </c>
      <c r="B2214" s="2" t="s">
        <v>5003</v>
      </c>
      <c r="C2214" s="2" t="s">
        <v>5004</v>
      </c>
      <c r="D2214" s="2" t="s">
        <v>4529</v>
      </c>
      <c r="E2214" s="2"/>
    </row>
    <row r="2215" spans="1:5" ht="15.75" customHeight="1">
      <c r="A2215" s="2" t="s">
        <v>5005</v>
      </c>
      <c r="B2215" s="2" t="s">
        <v>5006</v>
      </c>
      <c r="C2215" s="2" t="s">
        <v>5007</v>
      </c>
      <c r="D2215" s="2" t="s">
        <v>4529</v>
      </c>
      <c r="E2215" s="2"/>
    </row>
    <row r="2216" spans="1:5" ht="15.75" customHeight="1">
      <c r="A2216" s="2" t="s">
        <v>5008</v>
      </c>
      <c r="B2216" s="2" t="s">
        <v>5009</v>
      </c>
      <c r="C2216" s="2" t="s">
        <v>5010</v>
      </c>
      <c r="D2216" s="2" t="s">
        <v>4529</v>
      </c>
      <c r="E2216" s="2"/>
    </row>
    <row r="2217" spans="1:5" ht="15.75" customHeight="1">
      <c r="A2217" s="2" t="s">
        <v>5011</v>
      </c>
      <c r="B2217" s="2" t="s">
        <v>5012</v>
      </c>
      <c r="C2217" s="2" t="s">
        <v>5013</v>
      </c>
      <c r="D2217" s="2" t="s">
        <v>4529</v>
      </c>
      <c r="E2217" s="2"/>
    </row>
    <row r="2218" spans="1:5" ht="15.75" customHeight="1">
      <c r="A2218" s="2" t="s">
        <v>5014</v>
      </c>
      <c r="B2218" s="2" t="s">
        <v>5015</v>
      </c>
      <c r="C2218" s="2" t="s">
        <v>5016</v>
      </c>
      <c r="D2218" s="2" t="s">
        <v>4529</v>
      </c>
      <c r="E2218" s="2"/>
    </row>
    <row r="2219" spans="1:5" ht="15.75" customHeight="1">
      <c r="A2219" s="2" t="s">
        <v>5017</v>
      </c>
      <c r="B2219" s="2" t="s">
        <v>5018</v>
      </c>
      <c r="C2219" s="2" t="s">
        <v>5019</v>
      </c>
      <c r="D2219" s="2" t="s">
        <v>4529</v>
      </c>
      <c r="E2219" s="2"/>
    </row>
    <row r="2220" spans="1:5" ht="15.75" customHeight="1">
      <c r="A2220" s="2" t="s">
        <v>5020</v>
      </c>
      <c r="B2220" s="2" t="s">
        <v>5021</v>
      </c>
      <c r="C2220" s="2" t="s">
        <v>5022</v>
      </c>
      <c r="D2220" s="2" t="s">
        <v>4529</v>
      </c>
      <c r="E2220" s="2"/>
    </row>
    <row r="2221" spans="1:5" ht="15.75" customHeight="1">
      <c r="A2221" s="2" t="s">
        <v>5023</v>
      </c>
      <c r="B2221" s="2" t="s">
        <v>5024</v>
      </c>
      <c r="C2221" s="2" t="s">
        <v>5025</v>
      </c>
      <c r="D2221" s="2" t="s">
        <v>4529</v>
      </c>
      <c r="E2221" s="2"/>
    </row>
    <row r="2222" spans="1:5" ht="15.75" customHeight="1">
      <c r="A2222" s="2" t="s">
        <v>5026</v>
      </c>
      <c r="B2222" s="2" t="s">
        <v>5027</v>
      </c>
      <c r="C2222" s="2" t="s">
        <v>5028</v>
      </c>
      <c r="D2222" s="2" t="s">
        <v>4529</v>
      </c>
      <c r="E2222" s="2"/>
    </row>
    <row r="2223" spans="1:5" ht="15.75" customHeight="1">
      <c r="A2223" s="2" t="s">
        <v>5029</v>
      </c>
      <c r="B2223" s="2" t="s">
        <v>5030</v>
      </c>
      <c r="C2223" s="2" t="s">
        <v>5031</v>
      </c>
      <c r="D2223" s="2" t="s">
        <v>4529</v>
      </c>
      <c r="E2223" s="2"/>
    </row>
    <row r="2224" spans="1:5" ht="15.75" customHeight="1">
      <c r="A2224" s="2" t="s">
        <v>5032</v>
      </c>
      <c r="B2224" s="2" t="s">
        <v>5033</v>
      </c>
      <c r="C2224" s="2" t="s">
        <v>5034</v>
      </c>
      <c r="D2224" s="2" t="s">
        <v>4529</v>
      </c>
      <c r="E2224" s="2"/>
    </row>
    <row r="2225" spans="1:5" ht="15.75" customHeight="1">
      <c r="A2225" s="2" t="s">
        <v>5035</v>
      </c>
      <c r="B2225" s="2" t="s">
        <v>5036</v>
      </c>
      <c r="C2225" s="2" t="s">
        <v>5037</v>
      </c>
      <c r="D2225" s="2" t="s">
        <v>4529</v>
      </c>
      <c r="E2225" s="2"/>
    </row>
    <row r="2226" spans="1:5" ht="15.75" customHeight="1">
      <c r="A2226" s="2" t="s">
        <v>5038</v>
      </c>
      <c r="B2226" s="2" t="s">
        <v>5039</v>
      </c>
      <c r="C2226" s="2" t="s">
        <v>5040</v>
      </c>
      <c r="D2226" s="2" t="s">
        <v>4522</v>
      </c>
      <c r="E2226" s="2"/>
    </row>
    <row r="2227" spans="1:5" ht="15.75" customHeight="1">
      <c r="A2227" s="2" t="s">
        <v>5041</v>
      </c>
      <c r="B2227" s="2" t="s">
        <v>5042</v>
      </c>
      <c r="C2227" s="2" t="s">
        <v>5043</v>
      </c>
      <c r="D2227" s="2" t="s">
        <v>4522</v>
      </c>
      <c r="E2227" s="2"/>
    </row>
    <row r="2228" spans="1:5" ht="15.75" customHeight="1">
      <c r="A2228" s="2" t="s">
        <v>5044</v>
      </c>
      <c r="B2228" s="2" t="s">
        <v>5045</v>
      </c>
      <c r="C2228" s="2" t="s">
        <v>5046</v>
      </c>
      <c r="D2228" s="2" t="s">
        <v>4522</v>
      </c>
      <c r="E2228" s="2"/>
    </row>
    <row r="2229" spans="1:5" ht="15.75" customHeight="1">
      <c r="A2229" s="2" t="s">
        <v>5047</v>
      </c>
      <c r="B2229" s="2" t="s">
        <v>5048</v>
      </c>
      <c r="C2229" s="2" t="s">
        <v>5049</v>
      </c>
      <c r="D2229" s="2" t="s">
        <v>4522</v>
      </c>
      <c r="E2229" s="2"/>
    </row>
    <row r="2230" spans="1:5" ht="15.75" customHeight="1">
      <c r="A2230" s="2" t="s">
        <v>5050</v>
      </c>
      <c r="B2230" s="2" t="s">
        <v>5051</v>
      </c>
      <c r="C2230" s="2" t="s">
        <v>5052</v>
      </c>
      <c r="D2230" s="2" t="s">
        <v>4522</v>
      </c>
      <c r="E2230" s="2"/>
    </row>
    <row r="2231" spans="1:5" ht="15.75" customHeight="1">
      <c r="A2231" s="2" t="s">
        <v>5053</v>
      </c>
      <c r="B2231" s="2" t="s">
        <v>5054</v>
      </c>
      <c r="C2231" s="2" t="s">
        <v>5055</v>
      </c>
      <c r="D2231" s="2" t="s">
        <v>4522</v>
      </c>
      <c r="E2231" s="2"/>
    </row>
    <row r="2232" spans="1:5" ht="15.75" customHeight="1">
      <c r="A2232" s="2" t="s">
        <v>5056</v>
      </c>
      <c r="B2232" s="2" t="s">
        <v>5057</v>
      </c>
      <c r="C2232" s="2" t="s">
        <v>5058</v>
      </c>
      <c r="D2232" s="2" t="s">
        <v>4522</v>
      </c>
      <c r="E2232" s="2"/>
    </row>
    <row r="2233" spans="1:5" ht="15.75" customHeight="1">
      <c r="A2233" s="2" t="s">
        <v>5059</v>
      </c>
      <c r="B2233" s="2" t="s">
        <v>5060</v>
      </c>
      <c r="C2233" s="2" t="s">
        <v>5061</v>
      </c>
      <c r="D2233" s="2" t="s">
        <v>4522</v>
      </c>
      <c r="E2233" s="2"/>
    </row>
    <row r="2234" spans="1:5" ht="15.75" customHeight="1">
      <c r="A2234" s="2" t="s">
        <v>5062</v>
      </c>
      <c r="B2234" s="2" t="s">
        <v>5063</v>
      </c>
      <c r="C2234" s="2" t="s">
        <v>5064</v>
      </c>
      <c r="D2234" s="2" t="s">
        <v>4522</v>
      </c>
      <c r="E2234" s="2"/>
    </row>
    <row r="2235" spans="1:5" ht="15.75" customHeight="1">
      <c r="A2235" s="2" t="s">
        <v>5065</v>
      </c>
      <c r="B2235" s="2" t="s">
        <v>5066</v>
      </c>
      <c r="C2235" s="2" t="s">
        <v>5067</v>
      </c>
      <c r="D2235" s="2" t="s">
        <v>4522</v>
      </c>
      <c r="E2235" s="2"/>
    </row>
    <row r="2236" spans="1:5" ht="15.75" customHeight="1">
      <c r="A2236" s="2" t="s">
        <v>5068</v>
      </c>
      <c r="B2236" s="2" t="s">
        <v>5069</v>
      </c>
      <c r="C2236" s="2" t="s">
        <v>5070</v>
      </c>
      <c r="D2236" s="2" t="s">
        <v>4522</v>
      </c>
      <c r="E2236" s="2"/>
    </row>
    <row r="2237" spans="1:5" ht="15.75" customHeight="1">
      <c r="A2237" s="2" t="s">
        <v>5071</v>
      </c>
      <c r="B2237" s="2" t="s">
        <v>5072</v>
      </c>
      <c r="C2237" s="2" t="s">
        <v>5073</v>
      </c>
      <c r="D2237" s="2" t="s">
        <v>4522</v>
      </c>
      <c r="E2237" s="2"/>
    </row>
    <row r="2238" spans="1:5" ht="15.75" customHeight="1">
      <c r="A2238" s="2" t="s">
        <v>5074</v>
      </c>
      <c r="B2238" s="2" t="s">
        <v>5075</v>
      </c>
      <c r="C2238" s="2" t="s">
        <v>5076</v>
      </c>
      <c r="D2238" s="2" t="s">
        <v>4522</v>
      </c>
      <c r="E2238" s="2"/>
    </row>
    <row r="2239" spans="1:5" ht="15.75" customHeight="1">
      <c r="A2239" s="2" t="s">
        <v>5077</v>
      </c>
      <c r="B2239" s="2" t="s">
        <v>5078</v>
      </c>
      <c r="C2239" s="2" t="s">
        <v>5079</v>
      </c>
      <c r="D2239" s="2" t="s">
        <v>4522</v>
      </c>
      <c r="E2239" s="2"/>
    </row>
    <row r="2240" spans="1:5" ht="15.75" customHeight="1">
      <c r="A2240" s="2" t="s">
        <v>5080</v>
      </c>
      <c r="B2240" s="2" t="s">
        <v>5081</v>
      </c>
      <c r="C2240" s="2" t="s">
        <v>5082</v>
      </c>
      <c r="D2240" s="2" t="s">
        <v>4522</v>
      </c>
      <c r="E2240" s="2"/>
    </row>
    <row r="2241" spans="1:5" ht="15.75" customHeight="1">
      <c r="A2241" s="2" t="s">
        <v>5083</v>
      </c>
      <c r="B2241" s="2" t="s">
        <v>5084</v>
      </c>
      <c r="C2241" s="2" t="s">
        <v>5085</v>
      </c>
      <c r="D2241" s="2" t="s">
        <v>4539</v>
      </c>
      <c r="E2241" s="2" t="s">
        <v>5086</v>
      </c>
    </row>
    <row r="2242" spans="1:5" ht="15.75" customHeight="1">
      <c r="A2242" s="2" t="s">
        <v>5087</v>
      </c>
      <c r="B2242" s="2" t="s">
        <v>5088</v>
      </c>
      <c r="C2242" s="2" t="s">
        <v>5089</v>
      </c>
      <c r="D2242" s="2" t="s">
        <v>4522</v>
      </c>
      <c r="E2242" s="2"/>
    </row>
    <row r="2243" spans="1:5" ht="15.75" customHeight="1">
      <c r="A2243" s="2" t="s">
        <v>5090</v>
      </c>
      <c r="B2243" s="2" t="s">
        <v>5091</v>
      </c>
      <c r="C2243" s="2" t="s">
        <v>5092</v>
      </c>
      <c r="D2243" s="2" t="s">
        <v>4522</v>
      </c>
      <c r="E2243" s="2"/>
    </row>
    <row r="2244" spans="1:5" ht="15.75" customHeight="1">
      <c r="A2244" s="2" t="s">
        <v>5093</v>
      </c>
      <c r="B2244" s="2" t="s">
        <v>5094</v>
      </c>
      <c r="C2244" s="2" t="s">
        <v>5095</v>
      </c>
      <c r="D2244" s="2" t="s">
        <v>4522</v>
      </c>
      <c r="E2244" s="2"/>
    </row>
    <row r="2245" spans="1:5" ht="15.75" customHeight="1">
      <c r="A2245" s="2" t="s">
        <v>5096</v>
      </c>
      <c r="B2245" s="2" t="s">
        <v>5097</v>
      </c>
      <c r="C2245" s="2" t="s">
        <v>5098</v>
      </c>
      <c r="D2245" s="2" t="s">
        <v>4522</v>
      </c>
      <c r="E2245" s="2"/>
    </row>
    <row r="2246" spans="1:5" ht="15.75" customHeight="1">
      <c r="A2246" s="2" t="s">
        <v>5099</v>
      </c>
      <c r="B2246" s="2" t="s">
        <v>5100</v>
      </c>
      <c r="C2246" s="2" t="s">
        <v>5101</v>
      </c>
      <c r="D2246" s="2" t="s">
        <v>4522</v>
      </c>
      <c r="E2246" s="2"/>
    </row>
    <row r="2247" spans="1:5" ht="15.75" customHeight="1">
      <c r="A2247" s="2" t="s">
        <v>5102</v>
      </c>
      <c r="B2247" s="2" t="s">
        <v>5103</v>
      </c>
      <c r="C2247" s="2" t="s">
        <v>5104</v>
      </c>
      <c r="D2247" s="2" t="s">
        <v>4522</v>
      </c>
      <c r="E2247" s="2"/>
    </row>
    <row r="2248" spans="1:5" ht="15.75" customHeight="1">
      <c r="A2248" s="2" t="s">
        <v>5105</v>
      </c>
      <c r="B2248" s="2" t="s">
        <v>5106</v>
      </c>
      <c r="C2248" s="2" t="s">
        <v>5107</v>
      </c>
      <c r="D2248" s="2" t="s">
        <v>4522</v>
      </c>
      <c r="E2248" s="2"/>
    </row>
    <row r="2249" spans="1:5" ht="15.75" customHeight="1">
      <c r="A2249" s="2" t="s">
        <v>5108</v>
      </c>
      <c r="B2249" s="2" t="s">
        <v>5109</v>
      </c>
      <c r="C2249" s="2" t="s">
        <v>5110</v>
      </c>
      <c r="D2249" s="2" t="s">
        <v>4522</v>
      </c>
      <c r="E2249" s="2"/>
    </row>
    <row r="2250" spans="1:5" ht="15.75" customHeight="1">
      <c r="A2250" s="2" t="s">
        <v>5111</v>
      </c>
      <c r="B2250" s="2" t="s">
        <v>5112</v>
      </c>
      <c r="C2250" s="2" t="s">
        <v>5113</v>
      </c>
      <c r="D2250" s="2" t="s">
        <v>4522</v>
      </c>
      <c r="E2250" s="2"/>
    </row>
    <row r="2251" spans="1:5" ht="15.75" customHeight="1">
      <c r="A2251" s="2" t="s">
        <v>5114</v>
      </c>
      <c r="B2251" s="2" t="s">
        <v>5115</v>
      </c>
      <c r="C2251" s="2" t="s">
        <v>5116</v>
      </c>
      <c r="D2251" s="2" t="s">
        <v>4522</v>
      </c>
      <c r="E2251" s="2"/>
    </row>
    <row r="2252" spans="1:5" ht="15.75" customHeight="1">
      <c r="A2252" s="2" t="s">
        <v>5117</v>
      </c>
      <c r="B2252" s="2" t="s">
        <v>5118</v>
      </c>
      <c r="C2252" s="2" t="s">
        <v>5119</v>
      </c>
      <c r="D2252" s="2" t="s">
        <v>4522</v>
      </c>
      <c r="E2252" s="2"/>
    </row>
    <row r="2253" spans="1:5" ht="15.75" customHeight="1">
      <c r="A2253" s="2" t="s">
        <v>5120</v>
      </c>
      <c r="B2253" s="2" t="s">
        <v>5121</v>
      </c>
      <c r="C2253" s="2" t="s">
        <v>5122</v>
      </c>
      <c r="D2253" s="2" t="s">
        <v>4522</v>
      </c>
      <c r="E2253" s="2"/>
    </row>
    <row r="2254" spans="1:5" ht="15.75" customHeight="1">
      <c r="A2254" s="2" t="s">
        <v>5123</v>
      </c>
      <c r="B2254" s="2" t="s">
        <v>5124</v>
      </c>
      <c r="C2254" s="2" t="s">
        <v>5125</v>
      </c>
      <c r="D2254" s="2" t="s">
        <v>4522</v>
      </c>
      <c r="E2254" s="2"/>
    </row>
    <row r="2255" spans="1:5" ht="15.75" customHeight="1">
      <c r="A2255" s="2" t="s">
        <v>5126</v>
      </c>
      <c r="B2255" s="2" t="s">
        <v>5127</v>
      </c>
      <c r="C2255" s="2" t="s">
        <v>5128</v>
      </c>
      <c r="D2255" s="2" t="s">
        <v>4529</v>
      </c>
      <c r="E2255" s="2"/>
    </row>
    <row r="2256" spans="1:5" ht="15.75" customHeight="1">
      <c r="A2256" s="2" t="s">
        <v>5129</v>
      </c>
      <c r="B2256" s="2" t="s">
        <v>5130</v>
      </c>
      <c r="C2256" s="2" t="s">
        <v>5131</v>
      </c>
      <c r="D2256" s="2" t="s">
        <v>4529</v>
      </c>
      <c r="E2256" s="2"/>
    </row>
    <row r="2257" spans="1:5" ht="15.75" customHeight="1">
      <c r="A2257" s="2" t="s">
        <v>5132</v>
      </c>
      <c r="B2257" s="2" t="s">
        <v>5133</v>
      </c>
      <c r="C2257" s="2" t="s">
        <v>5134</v>
      </c>
      <c r="D2257" s="2" t="s">
        <v>4529</v>
      </c>
      <c r="E2257" s="2"/>
    </row>
    <row r="2258" spans="1:5" ht="15.75" customHeight="1">
      <c r="A2258" s="2" t="s">
        <v>5135</v>
      </c>
      <c r="B2258" s="2" t="s">
        <v>5136</v>
      </c>
      <c r="C2258" s="2" t="s">
        <v>5137</v>
      </c>
      <c r="D2258" s="2" t="s">
        <v>4529</v>
      </c>
      <c r="E2258" s="2"/>
    </row>
    <row r="2259" spans="1:5" ht="15.75" customHeight="1">
      <c r="A2259" s="2" t="s">
        <v>5138</v>
      </c>
      <c r="B2259" s="2" t="s">
        <v>5139</v>
      </c>
      <c r="C2259" s="2" t="s">
        <v>5140</v>
      </c>
      <c r="D2259" s="2" t="s">
        <v>4529</v>
      </c>
      <c r="E2259" s="2"/>
    </row>
    <row r="2260" spans="1:5" ht="15.75" customHeight="1">
      <c r="A2260" s="2" t="s">
        <v>5141</v>
      </c>
      <c r="B2260" s="2" t="s">
        <v>5142</v>
      </c>
      <c r="C2260" s="2" t="s">
        <v>5143</v>
      </c>
      <c r="D2260" s="2" t="s">
        <v>4522</v>
      </c>
      <c r="E2260" s="2"/>
    </row>
    <row r="2261" spans="1:5" ht="15.75" customHeight="1">
      <c r="A2261" s="2" t="s">
        <v>5144</v>
      </c>
      <c r="B2261" s="2" t="s">
        <v>5145</v>
      </c>
      <c r="C2261" s="2" t="s">
        <v>5146</v>
      </c>
      <c r="D2261" s="2" t="s">
        <v>4522</v>
      </c>
      <c r="E2261" s="2"/>
    </row>
    <row r="2262" spans="1:5" ht="15.75" customHeight="1">
      <c r="A2262" s="2" t="s">
        <v>5147</v>
      </c>
      <c r="B2262" s="2" t="s">
        <v>5148</v>
      </c>
      <c r="C2262" s="2" t="s">
        <v>5149</v>
      </c>
      <c r="D2262" s="2" t="s">
        <v>4522</v>
      </c>
      <c r="E2262" s="2"/>
    </row>
    <row r="2263" spans="1:5" ht="15.75" customHeight="1">
      <c r="A2263" s="2" t="s">
        <v>5150</v>
      </c>
      <c r="B2263" s="2" t="s">
        <v>5151</v>
      </c>
      <c r="C2263" s="2" t="s">
        <v>5152</v>
      </c>
      <c r="D2263" s="2" t="s">
        <v>4522</v>
      </c>
      <c r="E2263" s="2"/>
    </row>
    <row r="2264" spans="1:5" ht="15.75" customHeight="1">
      <c r="A2264" s="2" t="s">
        <v>5153</v>
      </c>
      <c r="B2264" s="2" t="s">
        <v>5154</v>
      </c>
      <c r="C2264" s="2" t="s">
        <v>5155</v>
      </c>
      <c r="D2264" s="2" t="s">
        <v>4522</v>
      </c>
      <c r="E2264" s="2"/>
    </row>
    <row r="2265" spans="1:5" ht="15.75" customHeight="1">
      <c r="A2265" s="2" t="s">
        <v>5156</v>
      </c>
      <c r="B2265" s="2" t="s">
        <v>5157</v>
      </c>
      <c r="C2265" s="2" t="s">
        <v>5158</v>
      </c>
      <c r="D2265" s="2" t="s">
        <v>4522</v>
      </c>
      <c r="E2265" s="2"/>
    </row>
    <row r="2266" spans="1:5" ht="15.75" customHeight="1">
      <c r="A2266" s="2" t="s">
        <v>5159</v>
      </c>
      <c r="B2266" s="2" t="s">
        <v>5160</v>
      </c>
      <c r="C2266" s="2" t="s">
        <v>5161</v>
      </c>
      <c r="D2266" s="2" t="s">
        <v>4529</v>
      </c>
      <c r="E2266" s="2"/>
    </row>
    <row r="2267" spans="1:5" ht="15.75" customHeight="1">
      <c r="A2267" s="2" t="s">
        <v>5162</v>
      </c>
      <c r="B2267" s="2" t="s">
        <v>5163</v>
      </c>
      <c r="C2267" s="2" t="s">
        <v>5164</v>
      </c>
      <c r="D2267" s="2" t="s">
        <v>4529</v>
      </c>
      <c r="E2267" s="2"/>
    </row>
    <row r="2268" spans="1:5" ht="15.75" customHeight="1">
      <c r="A2268" s="2" t="s">
        <v>5165</v>
      </c>
      <c r="B2268" s="2" t="s">
        <v>5166</v>
      </c>
      <c r="C2268" s="2" t="s">
        <v>5167</v>
      </c>
      <c r="D2268" s="2" t="s">
        <v>4522</v>
      </c>
      <c r="E2268" s="2"/>
    </row>
    <row r="2269" spans="1:5" ht="15.75" customHeight="1">
      <c r="A2269" s="2" t="s">
        <v>5168</v>
      </c>
      <c r="B2269" s="2" t="s">
        <v>5169</v>
      </c>
      <c r="C2269" s="2" t="s">
        <v>5170</v>
      </c>
      <c r="D2269" s="2" t="s">
        <v>4522</v>
      </c>
      <c r="E2269" s="2"/>
    </row>
    <row r="2270" spans="1:5" ht="15.75" customHeight="1">
      <c r="A2270" s="2" t="s">
        <v>5171</v>
      </c>
      <c r="B2270" s="2" t="s">
        <v>5172</v>
      </c>
      <c r="C2270" s="2" t="s">
        <v>5173</v>
      </c>
      <c r="D2270" s="2" t="s">
        <v>4522</v>
      </c>
      <c r="E2270" s="2"/>
    </row>
    <row r="2271" spans="1:5" ht="15.75" customHeight="1">
      <c r="A2271" s="2" t="s">
        <v>5174</v>
      </c>
      <c r="B2271" s="2" t="s">
        <v>5175</v>
      </c>
      <c r="C2271" s="2" t="s">
        <v>5176</v>
      </c>
      <c r="D2271" s="2" t="s">
        <v>4522</v>
      </c>
      <c r="E2271" s="2"/>
    </row>
    <row r="2272" spans="1:5" ht="15.75" customHeight="1">
      <c r="A2272" s="2" t="s">
        <v>5177</v>
      </c>
      <c r="B2272" s="2" t="s">
        <v>5178</v>
      </c>
      <c r="C2272" s="2" t="s">
        <v>5179</v>
      </c>
      <c r="D2272" s="2" t="s">
        <v>4529</v>
      </c>
      <c r="E2272" s="2"/>
    </row>
    <row r="2273" spans="1:5" ht="15.75" customHeight="1">
      <c r="A2273" s="2" t="s">
        <v>5180</v>
      </c>
      <c r="B2273" s="2" t="s">
        <v>5181</v>
      </c>
      <c r="C2273" s="2" t="s">
        <v>5182</v>
      </c>
      <c r="D2273" s="2" t="s">
        <v>4529</v>
      </c>
      <c r="E2273" s="2"/>
    </row>
    <row r="2274" spans="1:5" ht="15.75" customHeight="1">
      <c r="A2274" s="2" t="s">
        <v>5183</v>
      </c>
      <c r="B2274" s="2" t="s">
        <v>5184</v>
      </c>
      <c r="C2274" s="2" t="s">
        <v>5185</v>
      </c>
      <c r="D2274" s="2" t="s">
        <v>4529</v>
      </c>
      <c r="E2274" s="2"/>
    </row>
    <row r="2275" spans="1:5" ht="15.75" customHeight="1">
      <c r="A2275" s="2" t="s">
        <v>5186</v>
      </c>
      <c r="B2275" s="2" t="s">
        <v>5187</v>
      </c>
      <c r="C2275" s="2" t="s">
        <v>5188</v>
      </c>
      <c r="D2275" s="2" t="s">
        <v>4529</v>
      </c>
      <c r="E2275" s="2"/>
    </row>
    <row r="2276" spans="1:5" ht="15.75" customHeight="1">
      <c r="A2276" s="2" t="s">
        <v>5189</v>
      </c>
      <c r="B2276" s="2" t="s">
        <v>5190</v>
      </c>
      <c r="C2276" s="2" t="s">
        <v>5191</v>
      </c>
      <c r="D2276" s="2" t="s">
        <v>4529</v>
      </c>
      <c r="E2276" s="2"/>
    </row>
    <row r="2277" spans="1:5" ht="15.75" customHeight="1">
      <c r="A2277" s="2" t="s">
        <v>5192</v>
      </c>
      <c r="B2277" s="2" t="s">
        <v>5193</v>
      </c>
      <c r="C2277" s="2" t="s">
        <v>5194</v>
      </c>
      <c r="D2277" s="2" t="s">
        <v>4529</v>
      </c>
      <c r="E2277" s="2"/>
    </row>
    <row r="2278" spans="1:5" ht="15.75" customHeight="1">
      <c r="A2278" s="2" t="s">
        <v>5195</v>
      </c>
      <c r="B2278" s="2" t="s">
        <v>5196</v>
      </c>
      <c r="C2278" s="2" t="s">
        <v>5197</v>
      </c>
      <c r="D2278" s="2" t="s">
        <v>4529</v>
      </c>
      <c r="E2278" s="2"/>
    </row>
    <row r="2279" spans="1:5" ht="15.75" customHeight="1">
      <c r="A2279" s="2" t="s">
        <v>5198</v>
      </c>
      <c r="B2279" s="2" t="s">
        <v>5199</v>
      </c>
      <c r="C2279" s="2" t="s">
        <v>5200</v>
      </c>
      <c r="D2279" s="2" t="s">
        <v>4529</v>
      </c>
      <c r="E2279" s="2"/>
    </row>
    <row r="2280" spans="1:5" ht="15.75" customHeight="1">
      <c r="A2280" s="2" t="s">
        <v>5201</v>
      </c>
      <c r="B2280" s="2" t="s">
        <v>5202</v>
      </c>
      <c r="C2280" s="2" t="s">
        <v>5203</v>
      </c>
      <c r="D2280" s="2" t="s">
        <v>4529</v>
      </c>
      <c r="E2280" s="2"/>
    </row>
    <row r="2281" spans="1:5" ht="15.75" customHeight="1">
      <c r="A2281" s="2" t="s">
        <v>5204</v>
      </c>
      <c r="B2281" s="2" t="s">
        <v>5205</v>
      </c>
      <c r="C2281" s="2" t="s">
        <v>5206</v>
      </c>
      <c r="D2281" s="2" t="s">
        <v>3792</v>
      </c>
      <c r="E2281" s="2" t="s">
        <v>52</v>
      </c>
    </row>
    <row r="2282" spans="1:5" ht="15.75" customHeight="1">
      <c r="A2282" s="2" t="s">
        <v>5207</v>
      </c>
      <c r="B2282" s="2" t="s">
        <v>5208</v>
      </c>
      <c r="C2282" s="2" t="s">
        <v>5209</v>
      </c>
      <c r="D2282" s="2" t="s">
        <v>3792</v>
      </c>
      <c r="E2282" s="2" t="s">
        <v>52</v>
      </c>
    </row>
    <row r="2283" spans="1:5" ht="15.75" customHeight="1">
      <c r="A2283" s="2" t="s">
        <v>5210</v>
      </c>
      <c r="B2283" s="2" t="s">
        <v>5211</v>
      </c>
      <c r="C2283" s="2" t="s">
        <v>5212</v>
      </c>
      <c r="D2283" s="5"/>
      <c r="E2283" s="5"/>
    </row>
    <row r="2284" spans="1:5" ht="15.75" customHeight="1">
      <c r="A2284" s="2" t="s">
        <v>5213</v>
      </c>
      <c r="B2284" s="2" t="s">
        <v>5214</v>
      </c>
      <c r="C2284" s="2" t="s">
        <v>5215</v>
      </c>
      <c r="D2284" s="2" t="s">
        <v>3792</v>
      </c>
      <c r="E2284" s="2" t="s">
        <v>52</v>
      </c>
    </row>
    <row r="2285" spans="1:5" ht="15.75" customHeight="1">
      <c r="A2285" s="2" t="s">
        <v>5216</v>
      </c>
      <c r="B2285" s="2" t="s">
        <v>5217</v>
      </c>
      <c r="C2285" s="2" t="s">
        <v>5218</v>
      </c>
      <c r="D2285" s="2" t="s">
        <v>3792</v>
      </c>
      <c r="E2285" s="2" t="s">
        <v>5219</v>
      </c>
    </row>
    <row r="2286" spans="1:5" ht="15.75" customHeight="1">
      <c r="A2286" s="2" t="s">
        <v>5220</v>
      </c>
      <c r="B2286" s="2" t="s">
        <v>5221</v>
      </c>
      <c r="C2286" s="2" t="s">
        <v>5222</v>
      </c>
      <c r="D2286" s="2" t="s">
        <v>6</v>
      </c>
      <c r="E2286" s="2" t="s">
        <v>52</v>
      </c>
    </row>
    <row r="2287" spans="1:5" ht="15.75" customHeight="1">
      <c r="A2287" s="2" t="s">
        <v>5223</v>
      </c>
      <c r="B2287" s="2" t="s">
        <v>5224</v>
      </c>
      <c r="C2287" s="2" t="s">
        <v>5225</v>
      </c>
      <c r="D2287" s="2" t="s">
        <v>6</v>
      </c>
      <c r="E2287" s="2" t="s">
        <v>52</v>
      </c>
    </row>
    <row r="2288" spans="1:5" ht="15.75" customHeight="1">
      <c r="A2288" s="2" t="s">
        <v>5226</v>
      </c>
      <c r="B2288" s="2" t="s">
        <v>5227</v>
      </c>
      <c r="C2288" s="2" t="s">
        <v>5228</v>
      </c>
      <c r="D2288" s="2" t="s">
        <v>6</v>
      </c>
      <c r="E2288" s="2" t="s">
        <v>52</v>
      </c>
    </row>
    <row r="2289" spans="1:5" ht="15.75" customHeight="1">
      <c r="A2289" s="2" t="s">
        <v>5229</v>
      </c>
      <c r="B2289" s="2" t="s">
        <v>5230</v>
      </c>
      <c r="C2289" s="2" t="s">
        <v>5231</v>
      </c>
      <c r="D2289" s="2" t="s">
        <v>6</v>
      </c>
      <c r="E2289" s="2" t="s">
        <v>52</v>
      </c>
    </row>
    <row r="2290" spans="1:5" ht="15.75" customHeight="1">
      <c r="A2290" s="2" t="s">
        <v>5232</v>
      </c>
      <c r="B2290" s="2" t="s">
        <v>5233</v>
      </c>
      <c r="C2290" s="2" t="s">
        <v>5234</v>
      </c>
      <c r="D2290" s="2" t="s">
        <v>6</v>
      </c>
      <c r="E2290" s="2" t="s">
        <v>52</v>
      </c>
    </row>
    <row r="2291" spans="1:5" ht="15.75" customHeight="1">
      <c r="A2291" s="2" t="s">
        <v>5235</v>
      </c>
      <c r="B2291" s="2" t="s">
        <v>5236</v>
      </c>
      <c r="C2291" s="2" t="s">
        <v>5237</v>
      </c>
      <c r="D2291" s="2" t="s">
        <v>6</v>
      </c>
      <c r="E2291" s="2" t="s">
        <v>52</v>
      </c>
    </row>
    <row r="2292" spans="1:5" ht="15.75" customHeight="1">
      <c r="A2292" s="2" t="s">
        <v>5238</v>
      </c>
      <c r="B2292" s="2" t="s">
        <v>5239</v>
      </c>
      <c r="C2292" s="2" t="s">
        <v>5240</v>
      </c>
      <c r="D2292" s="2" t="s">
        <v>6</v>
      </c>
      <c r="E2292" s="2" t="s">
        <v>52</v>
      </c>
    </row>
    <row r="2293" spans="1:5" ht="15.75" customHeight="1">
      <c r="A2293" s="2" t="s">
        <v>5241</v>
      </c>
      <c r="B2293" s="2" t="s">
        <v>5242</v>
      </c>
      <c r="C2293" s="2" t="s">
        <v>5234</v>
      </c>
      <c r="D2293" s="2" t="s">
        <v>6</v>
      </c>
      <c r="E2293" s="2" t="s">
        <v>52</v>
      </c>
    </row>
    <row r="2294" spans="1:5" ht="15.75" customHeight="1">
      <c r="A2294" s="2" t="s">
        <v>5243</v>
      </c>
      <c r="B2294" s="2" t="s">
        <v>5244</v>
      </c>
      <c r="C2294" s="2" t="s">
        <v>5245</v>
      </c>
      <c r="D2294" s="2" t="s">
        <v>6</v>
      </c>
      <c r="E2294" s="2" t="s">
        <v>52</v>
      </c>
    </row>
    <row r="2295" spans="1:5" ht="15.75" customHeight="1">
      <c r="A2295" s="2" t="s">
        <v>5246</v>
      </c>
      <c r="B2295" s="2" t="s">
        <v>5247</v>
      </c>
      <c r="C2295" s="2" t="s">
        <v>5248</v>
      </c>
      <c r="D2295" s="2" t="s">
        <v>6</v>
      </c>
      <c r="E2295" s="2" t="s">
        <v>52</v>
      </c>
    </row>
    <row r="2296" spans="1:5" ht="15.75" customHeight="1">
      <c r="A2296" s="2" t="s">
        <v>5249</v>
      </c>
      <c r="B2296" s="2" t="s">
        <v>5250</v>
      </c>
      <c r="C2296" s="2" t="s">
        <v>5251</v>
      </c>
      <c r="D2296" s="2" t="s">
        <v>6</v>
      </c>
      <c r="E2296" s="2" t="s">
        <v>52</v>
      </c>
    </row>
    <row r="2297" spans="1:5" ht="15.75" customHeight="1">
      <c r="A2297" s="2" t="s">
        <v>5252</v>
      </c>
      <c r="B2297" s="2" t="s">
        <v>5253</v>
      </c>
      <c r="C2297" s="2" t="s">
        <v>5254</v>
      </c>
      <c r="D2297" s="2" t="s">
        <v>6</v>
      </c>
      <c r="E2297" s="2" t="s">
        <v>5255</v>
      </c>
    </row>
    <row r="2298" spans="1:5" ht="15.75" customHeight="1">
      <c r="A2298" s="2" t="s">
        <v>5256</v>
      </c>
      <c r="B2298" s="2" t="s">
        <v>5257</v>
      </c>
      <c r="C2298" s="2" t="s">
        <v>5258</v>
      </c>
      <c r="D2298" s="2" t="s">
        <v>6</v>
      </c>
      <c r="E2298" s="2" t="s">
        <v>5259</v>
      </c>
    </row>
    <row r="2299" spans="1:5" ht="15.75" customHeight="1">
      <c r="A2299" s="2" t="s">
        <v>5260</v>
      </c>
      <c r="B2299" s="2" t="s">
        <v>5261</v>
      </c>
      <c r="C2299" s="2" t="s">
        <v>5262</v>
      </c>
      <c r="D2299" s="2" t="s">
        <v>4300</v>
      </c>
      <c r="E2299" s="2" t="s">
        <v>5263</v>
      </c>
    </row>
    <row r="2300" spans="1:5" ht="15.75" customHeight="1">
      <c r="A2300" s="2" t="s">
        <v>5264</v>
      </c>
      <c r="B2300" s="2" t="s">
        <v>5265</v>
      </c>
      <c r="C2300" s="2" t="s">
        <v>5266</v>
      </c>
      <c r="D2300" s="2" t="s">
        <v>4300</v>
      </c>
      <c r="E2300" s="2" t="s">
        <v>5267</v>
      </c>
    </row>
    <row r="2301" spans="1:5" ht="15.75" customHeight="1">
      <c r="A2301" s="2" t="s">
        <v>5268</v>
      </c>
      <c r="B2301" s="2" t="s">
        <v>5269</v>
      </c>
      <c r="C2301" s="2" t="s">
        <v>5270</v>
      </c>
      <c r="D2301" s="2" t="s">
        <v>4300</v>
      </c>
      <c r="E2301" s="2" t="s">
        <v>5271</v>
      </c>
    </row>
    <row r="2302" spans="1:5" ht="15.75" customHeight="1">
      <c r="A2302" s="2" t="s">
        <v>5272</v>
      </c>
      <c r="B2302" s="2" t="s">
        <v>5273</v>
      </c>
      <c r="C2302" s="2" t="s">
        <v>5274</v>
      </c>
      <c r="D2302" s="2" t="s">
        <v>4300</v>
      </c>
      <c r="E2302" s="2" t="s">
        <v>5275</v>
      </c>
    </row>
    <row r="2303" spans="1:5" ht="15.75" customHeight="1">
      <c r="A2303" s="2" t="s">
        <v>5276</v>
      </c>
      <c r="B2303" s="2" t="s">
        <v>5277</v>
      </c>
      <c r="C2303" s="2" t="s">
        <v>5278</v>
      </c>
      <c r="D2303" s="2" t="s">
        <v>6</v>
      </c>
      <c r="E2303" s="2" t="s">
        <v>5279</v>
      </c>
    </row>
    <row r="2304" spans="1:5" ht="15.75" customHeight="1">
      <c r="A2304" s="2" t="s">
        <v>5280</v>
      </c>
      <c r="B2304" s="2" t="s">
        <v>5281</v>
      </c>
      <c r="C2304" s="2" t="s">
        <v>5282</v>
      </c>
      <c r="D2304" s="2" t="s">
        <v>4300</v>
      </c>
      <c r="E2304" s="2" t="s">
        <v>5283</v>
      </c>
    </row>
    <row r="2305" spans="1:5" ht="15.75" customHeight="1">
      <c r="A2305" s="2" t="s">
        <v>5284</v>
      </c>
      <c r="B2305" s="2" t="s">
        <v>5285</v>
      </c>
      <c r="C2305" s="2" t="s">
        <v>5286</v>
      </c>
      <c r="D2305" s="2" t="s">
        <v>4300</v>
      </c>
      <c r="E2305" s="2" t="s">
        <v>5287</v>
      </c>
    </row>
    <row r="2306" spans="1:5" ht="15.75" customHeight="1">
      <c r="A2306" s="2" t="s">
        <v>5288</v>
      </c>
      <c r="B2306" s="2" t="s">
        <v>5289</v>
      </c>
      <c r="C2306" s="2" t="s">
        <v>5290</v>
      </c>
      <c r="D2306" s="2" t="s">
        <v>4300</v>
      </c>
      <c r="E2306" s="2" t="s">
        <v>5291</v>
      </c>
    </row>
    <row r="2307" spans="1:5" ht="15.75" customHeight="1">
      <c r="A2307" s="2" t="s">
        <v>5292</v>
      </c>
      <c r="B2307" s="2" t="s">
        <v>5293</v>
      </c>
      <c r="C2307" s="2" t="s">
        <v>5294</v>
      </c>
      <c r="D2307" s="2" t="s">
        <v>4300</v>
      </c>
      <c r="E2307" s="2" t="s">
        <v>5295</v>
      </c>
    </row>
    <row r="2308" spans="1:5" ht="15.75" customHeight="1">
      <c r="A2308" s="2" t="s">
        <v>5296</v>
      </c>
      <c r="B2308" s="2" t="s">
        <v>5297</v>
      </c>
      <c r="C2308" s="2" t="s">
        <v>5298</v>
      </c>
      <c r="D2308" s="2" t="s">
        <v>4300</v>
      </c>
      <c r="E2308" s="2" t="s">
        <v>5299</v>
      </c>
    </row>
    <row r="2309" spans="1:5" ht="15.75" customHeight="1">
      <c r="A2309" s="2" t="s">
        <v>5300</v>
      </c>
      <c r="B2309" s="2" t="s">
        <v>5301</v>
      </c>
      <c r="C2309" s="2" t="s">
        <v>5302</v>
      </c>
      <c r="D2309" s="2" t="s">
        <v>4300</v>
      </c>
      <c r="E2309" s="2" t="s">
        <v>5303</v>
      </c>
    </row>
    <row r="2310" spans="1:5" ht="15.75" customHeight="1">
      <c r="A2310" s="2" t="s">
        <v>5304</v>
      </c>
      <c r="B2310" s="2" t="s">
        <v>5305</v>
      </c>
      <c r="C2310" s="2" t="s">
        <v>5306</v>
      </c>
      <c r="D2310" s="2" t="s">
        <v>4300</v>
      </c>
      <c r="E2310" s="2" t="s">
        <v>5307</v>
      </c>
    </row>
    <row r="2311" spans="1:5" ht="15.75" customHeight="1">
      <c r="A2311" s="2" t="s">
        <v>5308</v>
      </c>
      <c r="B2311" s="2" t="s">
        <v>5309</v>
      </c>
      <c r="C2311" s="2" t="s">
        <v>5310</v>
      </c>
      <c r="D2311" s="2" t="s">
        <v>6</v>
      </c>
      <c r="E2311" s="2" t="s">
        <v>52</v>
      </c>
    </row>
    <row r="2312" spans="1:5" ht="15.75" customHeight="1">
      <c r="A2312" s="2" t="s">
        <v>5311</v>
      </c>
      <c r="B2312" s="2" t="s">
        <v>5312</v>
      </c>
      <c r="C2312" s="2" t="s">
        <v>5313</v>
      </c>
      <c r="D2312" s="2" t="s">
        <v>6</v>
      </c>
      <c r="E2312" s="2" t="s">
        <v>52</v>
      </c>
    </row>
    <row r="2313" spans="1:5" ht="15.75" customHeight="1">
      <c r="A2313" s="2" t="s">
        <v>5314</v>
      </c>
      <c r="B2313" s="2" t="s">
        <v>5315</v>
      </c>
      <c r="C2313" s="2" t="s">
        <v>5316</v>
      </c>
      <c r="D2313" s="2" t="s">
        <v>6</v>
      </c>
      <c r="E2313" s="2" t="s">
        <v>52</v>
      </c>
    </row>
    <row r="2314" spans="1:5" ht="15.75" customHeight="1">
      <c r="A2314" s="2" t="s">
        <v>5317</v>
      </c>
      <c r="B2314" s="2" t="s">
        <v>5318</v>
      </c>
      <c r="C2314" s="2" t="s">
        <v>5319</v>
      </c>
      <c r="D2314" s="2" t="s">
        <v>6</v>
      </c>
      <c r="E2314" s="2" t="s">
        <v>52</v>
      </c>
    </row>
    <row r="2315" spans="1:5" ht="15.75" customHeight="1">
      <c r="A2315" s="2" t="s">
        <v>5320</v>
      </c>
      <c r="B2315" s="2" t="s">
        <v>5321</v>
      </c>
      <c r="C2315" s="2" t="s">
        <v>5322</v>
      </c>
      <c r="D2315" s="2" t="s">
        <v>6</v>
      </c>
      <c r="E2315" s="2" t="s">
        <v>52</v>
      </c>
    </row>
    <row r="2316" spans="1:5" ht="15.75" customHeight="1">
      <c r="A2316" s="2" t="s">
        <v>5323</v>
      </c>
      <c r="B2316" s="2" t="s">
        <v>5324</v>
      </c>
      <c r="C2316" s="2" t="s">
        <v>5325</v>
      </c>
      <c r="D2316" s="2" t="s">
        <v>6</v>
      </c>
      <c r="E2316" s="2" t="s">
        <v>52</v>
      </c>
    </row>
    <row r="2317" spans="1:5" ht="15.75" customHeight="1">
      <c r="A2317" s="2" t="s">
        <v>5326</v>
      </c>
      <c r="B2317" s="2" t="s">
        <v>5327</v>
      </c>
      <c r="C2317" s="2" t="s">
        <v>5328</v>
      </c>
      <c r="D2317" s="2" t="s">
        <v>6</v>
      </c>
      <c r="E2317" s="2" t="s">
        <v>52</v>
      </c>
    </row>
    <row r="2318" spans="1:5" ht="15.75" customHeight="1">
      <c r="A2318" s="2" t="s">
        <v>5329</v>
      </c>
      <c r="B2318" s="2" t="s">
        <v>5321</v>
      </c>
      <c r="C2318" s="2" t="s">
        <v>5330</v>
      </c>
      <c r="D2318" s="2" t="s">
        <v>6</v>
      </c>
      <c r="E2318" s="2" t="s">
        <v>52</v>
      </c>
    </row>
    <row r="2319" spans="1:5" ht="15.75" customHeight="1">
      <c r="A2319" s="2" t="s">
        <v>5331</v>
      </c>
      <c r="B2319" s="2" t="s">
        <v>5321</v>
      </c>
      <c r="C2319" s="2" t="s">
        <v>5330</v>
      </c>
      <c r="D2319" s="2" t="s">
        <v>6</v>
      </c>
      <c r="E2319" s="2" t="s">
        <v>52</v>
      </c>
    </row>
    <row r="2320" spans="1:5" ht="15.75" customHeight="1">
      <c r="A2320" s="2" t="s">
        <v>5332</v>
      </c>
      <c r="B2320" s="2" t="s">
        <v>5333</v>
      </c>
      <c r="C2320" s="2" t="s">
        <v>5334</v>
      </c>
      <c r="D2320" s="2" t="s">
        <v>6</v>
      </c>
      <c r="E2320" s="2" t="s">
        <v>5335</v>
      </c>
    </row>
    <row r="2321" spans="1:5" ht="15.75" customHeight="1">
      <c r="A2321" s="2" t="s">
        <v>5336</v>
      </c>
      <c r="B2321" s="2" t="s">
        <v>5337</v>
      </c>
      <c r="C2321" s="2" t="s">
        <v>5338</v>
      </c>
      <c r="D2321" s="2" t="s">
        <v>4300</v>
      </c>
      <c r="E2321" s="2" t="s">
        <v>5339</v>
      </c>
    </row>
    <row r="2322" spans="1:5" ht="15.75" customHeight="1">
      <c r="A2322" s="2" t="s">
        <v>5340</v>
      </c>
      <c r="B2322" s="2" t="s">
        <v>5341</v>
      </c>
      <c r="C2322" s="2" t="s">
        <v>5342</v>
      </c>
      <c r="D2322" s="2" t="s">
        <v>4300</v>
      </c>
      <c r="E2322" s="2" t="s">
        <v>5343</v>
      </c>
    </row>
    <row r="2323" spans="1:5" ht="15.75" customHeight="1">
      <c r="A2323" s="2" t="s">
        <v>5344</v>
      </c>
      <c r="B2323" s="2" t="s">
        <v>5345</v>
      </c>
      <c r="C2323" s="2" t="s">
        <v>5346</v>
      </c>
      <c r="D2323" s="2" t="s">
        <v>4300</v>
      </c>
      <c r="E2323" s="2" t="s">
        <v>5347</v>
      </c>
    </row>
    <row r="2324" spans="1:5" ht="15.75" customHeight="1">
      <c r="A2324" s="2" t="s">
        <v>5348</v>
      </c>
      <c r="B2324" s="2" t="s">
        <v>5349</v>
      </c>
      <c r="C2324" s="2" t="s">
        <v>5350</v>
      </c>
      <c r="D2324" s="2" t="s">
        <v>4300</v>
      </c>
      <c r="E2324" s="2" t="s">
        <v>5351</v>
      </c>
    </row>
    <row r="2325" spans="1:5" ht="15.75" customHeight="1">
      <c r="A2325" s="2" t="s">
        <v>5352</v>
      </c>
      <c r="B2325" s="2" t="s">
        <v>5353</v>
      </c>
      <c r="C2325" s="2" t="s">
        <v>5354</v>
      </c>
      <c r="D2325" s="2" t="s">
        <v>4300</v>
      </c>
      <c r="E2325" s="2" t="s">
        <v>5355</v>
      </c>
    </row>
    <row r="2326" spans="1:5" ht="15.75" customHeight="1">
      <c r="A2326" s="2" t="s">
        <v>5356</v>
      </c>
      <c r="B2326" s="2" t="s">
        <v>5357</v>
      </c>
      <c r="C2326" s="2" t="s">
        <v>5358</v>
      </c>
      <c r="D2326" s="2" t="s">
        <v>4300</v>
      </c>
      <c r="E2326" s="2" t="s">
        <v>5359</v>
      </c>
    </row>
    <row r="2327" spans="1:5" ht="15.75" customHeight="1">
      <c r="A2327" s="2" t="s">
        <v>5360</v>
      </c>
      <c r="B2327" s="2" t="s">
        <v>5361</v>
      </c>
      <c r="C2327" s="2" t="s">
        <v>5362</v>
      </c>
      <c r="D2327" s="2" t="s">
        <v>4300</v>
      </c>
      <c r="E2327" s="2" t="s">
        <v>5363</v>
      </c>
    </row>
    <row r="2328" spans="1:5" ht="15.75" customHeight="1">
      <c r="A2328" s="2" t="s">
        <v>5364</v>
      </c>
      <c r="B2328" s="2" t="s">
        <v>5365</v>
      </c>
      <c r="C2328" s="2" t="s">
        <v>5366</v>
      </c>
      <c r="D2328" s="2" t="s">
        <v>4300</v>
      </c>
      <c r="E2328" s="2" t="s">
        <v>5367</v>
      </c>
    </row>
    <row r="2329" spans="1:5" ht="15.75" customHeight="1">
      <c r="A2329" s="2" t="s">
        <v>5368</v>
      </c>
      <c r="B2329" s="2" t="s">
        <v>5369</v>
      </c>
      <c r="C2329" s="2" t="s">
        <v>5370</v>
      </c>
      <c r="D2329" s="2" t="s">
        <v>4300</v>
      </c>
      <c r="E2329" s="2" t="s">
        <v>5371</v>
      </c>
    </row>
    <row r="2330" spans="1:5" ht="15.75" customHeight="1">
      <c r="A2330" s="2" t="s">
        <v>5372</v>
      </c>
      <c r="B2330" s="2" t="s">
        <v>5373</v>
      </c>
      <c r="C2330" s="2" t="s">
        <v>5374</v>
      </c>
      <c r="D2330" s="2" t="s">
        <v>4300</v>
      </c>
      <c r="E2330" s="2" t="s">
        <v>5375</v>
      </c>
    </row>
    <row r="2331" spans="1:5" ht="15.75" customHeight="1">
      <c r="A2331" s="2" t="s">
        <v>5376</v>
      </c>
      <c r="B2331" s="2" t="s">
        <v>5377</v>
      </c>
      <c r="C2331" s="2" t="s">
        <v>5378</v>
      </c>
      <c r="D2331" s="2" t="s">
        <v>4300</v>
      </c>
      <c r="E2331" s="2" t="s">
        <v>5379</v>
      </c>
    </row>
    <row r="2332" spans="1:5" ht="15.75" customHeight="1">
      <c r="A2332" s="2" t="s">
        <v>5380</v>
      </c>
      <c r="B2332" s="2" t="s">
        <v>5381</v>
      </c>
      <c r="C2332" s="2" t="s">
        <v>5382</v>
      </c>
      <c r="D2332" s="2" t="s">
        <v>5383</v>
      </c>
      <c r="E2332" s="2" t="s">
        <v>52</v>
      </c>
    </row>
    <row r="2333" spans="1:5" ht="15.75" customHeight="1">
      <c r="A2333" s="2" t="s">
        <v>5384</v>
      </c>
      <c r="B2333" s="2" t="s">
        <v>5385</v>
      </c>
      <c r="C2333" s="2" t="s">
        <v>5386</v>
      </c>
      <c r="D2333" s="2" t="s">
        <v>5383</v>
      </c>
      <c r="E2333" s="2" t="s">
        <v>52</v>
      </c>
    </row>
    <row r="2334" spans="1:5" ht="15.75" customHeight="1">
      <c r="A2334" s="2" t="s">
        <v>5387</v>
      </c>
      <c r="B2334" s="2" t="s">
        <v>5388</v>
      </c>
      <c r="C2334" s="2" t="s">
        <v>5389</v>
      </c>
      <c r="D2334" s="2" t="s">
        <v>5383</v>
      </c>
      <c r="E2334" s="2" t="s">
        <v>52</v>
      </c>
    </row>
    <row r="2335" spans="1:5" ht="15.75" customHeight="1">
      <c r="A2335" s="2" t="s">
        <v>5390</v>
      </c>
      <c r="B2335" s="2" t="s">
        <v>5391</v>
      </c>
      <c r="C2335" s="2" t="s">
        <v>5392</v>
      </c>
      <c r="D2335" s="2" t="s">
        <v>5383</v>
      </c>
      <c r="E2335" s="2" t="s">
        <v>52</v>
      </c>
    </row>
    <row r="2336" spans="1:5" ht="15.75" customHeight="1">
      <c r="A2336" s="2" t="s">
        <v>5393</v>
      </c>
      <c r="B2336" s="2" t="s">
        <v>5394</v>
      </c>
      <c r="C2336" s="2" t="s">
        <v>5395</v>
      </c>
      <c r="D2336" s="2" t="s">
        <v>5383</v>
      </c>
      <c r="E2336" s="2" t="s">
        <v>52</v>
      </c>
    </row>
    <row r="2337" spans="1:5" ht="15.75" customHeight="1">
      <c r="A2337" s="2" t="s">
        <v>5396</v>
      </c>
      <c r="B2337" s="2" t="s">
        <v>5397</v>
      </c>
      <c r="C2337" s="2" t="s">
        <v>5398</v>
      </c>
      <c r="D2337" s="2" t="s">
        <v>5383</v>
      </c>
      <c r="E2337" s="2" t="s">
        <v>52</v>
      </c>
    </row>
    <row r="2338" spans="1:5" ht="15.75" customHeight="1">
      <c r="A2338" s="2" t="s">
        <v>5399</v>
      </c>
      <c r="B2338" s="2" t="s">
        <v>5400</v>
      </c>
      <c r="C2338" s="2" t="s">
        <v>5401</v>
      </c>
      <c r="D2338" s="2" t="s">
        <v>5383</v>
      </c>
      <c r="E2338" s="2" t="s">
        <v>52</v>
      </c>
    </row>
    <row r="2339" spans="1:5" ht="15.75" customHeight="1">
      <c r="A2339" s="2" t="s">
        <v>5402</v>
      </c>
      <c r="B2339" s="2" t="s">
        <v>5403</v>
      </c>
      <c r="C2339" s="2" t="s">
        <v>5404</v>
      </c>
      <c r="D2339" s="2" t="s">
        <v>5383</v>
      </c>
      <c r="E2339" s="2" t="s">
        <v>52</v>
      </c>
    </row>
    <row r="2340" spans="1:5" ht="15.75" customHeight="1">
      <c r="A2340" s="2" t="s">
        <v>5405</v>
      </c>
      <c r="B2340" s="2" t="s">
        <v>5406</v>
      </c>
      <c r="C2340" s="2" t="s">
        <v>5407</v>
      </c>
      <c r="D2340" s="2" t="s">
        <v>5383</v>
      </c>
      <c r="E2340" s="2" t="s">
        <v>5408</v>
      </c>
    </row>
    <row r="2341" spans="1:5" ht="15.75" customHeight="1">
      <c r="A2341" s="2" t="s">
        <v>5409</v>
      </c>
      <c r="B2341" s="2" t="s">
        <v>5410</v>
      </c>
      <c r="C2341" s="2" t="s">
        <v>5411</v>
      </c>
      <c r="D2341" s="2" t="s">
        <v>6</v>
      </c>
      <c r="E2341" s="2" t="s">
        <v>5412</v>
      </c>
    </row>
    <row r="2342" spans="1:5" ht="15.75" customHeight="1">
      <c r="A2342" s="2" t="s">
        <v>5413</v>
      </c>
      <c r="B2342" s="2" t="s">
        <v>5414</v>
      </c>
      <c r="C2342" s="2" t="s">
        <v>5415</v>
      </c>
      <c r="D2342" s="2" t="s">
        <v>6</v>
      </c>
      <c r="E2342" s="2" t="s">
        <v>5416</v>
      </c>
    </row>
    <row r="2343" spans="1:5" ht="15.75" customHeight="1">
      <c r="A2343" s="2" t="s">
        <v>5417</v>
      </c>
      <c r="B2343" s="2" t="s">
        <v>5418</v>
      </c>
      <c r="C2343" s="2" t="s">
        <v>5419</v>
      </c>
      <c r="D2343" s="2"/>
      <c r="E2343" s="2"/>
    </row>
    <row r="2344" spans="1:5" ht="15.75" customHeight="1">
      <c r="A2344" s="2" t="s">
        <v>5420</v>
      </c>
      <c r="B2344" s="2" t="s">
        <v>5421</v>
      </c>
      <c r="C2344" s="2" t="s">
        <v>5422</v>
      </c>
      <c r="D2344" s="5"/>
      <c r="E2344" s="5"/>
    </row>
    <row r="2345" spans="1:5" ht="15.75" customHeight="1">
      <c r="A2345" s="2" t="s">
        <v>5423</v>
      </c>
      <c r="B2345" s="2" t="s">
        <v>5424</v>
      </c>
      <c r="C2345" s="2" t="s">
        <v>5425</v>
      </c>
      <c r="D2345" s="2" t="s">
        <v>6</v>
      </c>
      <c r="E2345" s="2" t="s">
        <v>5426</v>
      </c>
    </row>
    <row r="2346" spans="1:5" ht="15.75" customHeight="1">
      <c r="A2346" s="2" t="s">
        <v>5427</v>
      </c>
      <c r="B2346" s="2" t="s">
        <v>5428</v>
      </c>
      <c r="C2346" s="2" t="s">
        <v>5429</v>
      </c>
      <c r="D2346" s="2" t="s">
        <v>5430</v>
      </c>
      <c r="E2346" s="2"/>
    </row>
    <row r="2347" spans="1:5" ht="15.75" customHeight="1">
      <c r="A2347" s="2" t="s">
        <v>5431</v>
      </c>
      <c r="B2347" s="2" t="s">
        <v>5432</v>
      </c>
      <c r="C2347" s="2" t="s">
        <v>5433</v>
      </c>
      <c r="D2347" s="2" t="s">
        <v>5430</v>
      </c>
      <c r="E2347" s="2"/>
    </row>
    <row r="2348" spans="1:5" ht="15.75" customHeight="1">
      <c r="A2348" s="2" t="s">
        <v>5434</v>
      </c>
      <c r="B2348" s="2" t="s">
        <v>5435</v>
      </c>
      <c r="C2348" s="2" t="s">
        <v>5436</v>
      </c>
      <c r="D2348" s="2" t="s">
        <v>5430</v>
      </c>
      <c r="E2348" s="2"/>
    </row>
    <row r="2349" spans="1:5" ht="15.75" customHeight="1">
      <c r="A2349" s="2" t="s">
        <v>5437</v>
      </c>
      <c r="B2349" s="2" t="s">
        <v>5438</v>
      </c>
      <c r="C2349" s="2" t="s">
        <v>5439</v>
      </c>
      <c r="D2349" s="2" t="s">
        <v>3792</v>
      </c>
      <c r="E2349" s="2"/>
    </row>
    <row r="2350" spans="1:5" ht="15.75" customHeight="1">
      <c r="A2350" s="2" t="s">
        <v>5440</v>
      </c>
      <c r="B2350" s="2" t="s">
        <v>5441</v>
      </c>
      <c r="C2350" s="2" t="s">
        <v>5442</v>
      </c>
      <c r="D2350" s="2" t="s">
        <v>5430</v>
      </c>
      <c r="E2350" s="2"/>
    </row>
    <row r="2351" spans="1:5" ht="15.75" customHeight="1">
      <c r="A2351" s="2" t="s">
        <v>5443</v>
      </c>
      <c r="B2351" s="2" t="s">
        <v>5444</v>
      </c>
      <c r="C2351" s="2" t="s">
        <v>5445</v>
      </c>
      <c r="D2351" s="2" t="s">
        <v>5430</v>
      </c>
      <c r="E2351" s="2"/>
    </row>
    <row r="2352" spans="1:5" ht="15.75" customHeight="1">
      <c r="A2352" s="2" t="s">
        <v>5446</v>
      </c>
      <c r="B2352" s="2" t="s">
        <v>5447</v>
      </c>
      <c r="C2352" s="2" t="s">
        <v>5448</v>
      </c>
      <c r="D2352" s="2" t="s">
        <v>5430</v>
      </c>
      <c r="E2352" s="2"/>
    </row>
    <row r="2353" spans="1:5" ht="15.75" customHeight="1">
      <c r="A2353" s="2" t="s">
        <v>5449</v>
      </c>
      <c r="B2353" s="2" t="s">
        <v>5450</v>
      </c>
      <c r="C2353" s="2" t="s">
        <v>5451</v>
      </c>
      <c r="D2353" s="2" t="s">
        <v>5430</v>
      </c>
      <c r="E2353" s="2"/>
    </row>
    <row r="2354" spans="1:5" ht="15.75" customHeight="1">
      <c r="A2354" s="2" t="s">
        <v>5452</v>
      </c>
      <c r="B2354" s="2" t="s">
        <v>5453</v>
      </c>
      <c r="C2354" s="2" t="s">
        <v>5454</v>
      </c>
      <c r="D2354" s="2" t="s">
        <v>3792</v>
      </c>
      <c r="E2354" s="2" t="s">
        <v>5455</v>
      </c>
    </row>
    <row r="2355" spans="1:5" ht="15.75" customHeight="1">
      <c r="A2355" s="13" t="s">
        <v>5456</v>
      </c>
      <c r="B2355" s="2" t="s">
        <v>5457</v>
      </c>
      <c r="C2355" s="2" t="s">
        <v>5458</v>
      </c>
      <c r="D2355" s="5"/>
      <c r="E2355" s="5"/>
    </row>
    <row r="2356" spans="1:5" ht="15.75" customHeight="1">
      <c r="A2356" s="13" t="s">
        <v>5459</v>
      </c>
      <c r="B2356" s="2" t="s">
        <v>5457</v>
      </c>
      <c r="C2356" s="2" t="s">
        <v>5460</v>
      </c>
      <c r="D2356" s="5"/>
      <c r="E2356" s="5"/>
    </row>
    <row r="2357" spans="1:5" ht="15.75" customHeight="1">
      <c r="A2357" s="13" t="s">
        <v>5461</v>
      </c>
      <c r="B2357" s="2" t="s">
        <v>5457</v>
      </c>
      <c r="C2357" s="2" t="s">
        <v>5462</v>
      </c>
      <c r="D2357" s="5"/>
      <c r="E2357" s="5"/>
    </row>
    <row r="2358" spans="1:5" ht="15.75" customHeight="1">
      <c r="A2358" s="13" t="s">
        <v>5463</v>
      </c>
      <c r="B2358" s="2" t="s">
        <v>5457</v>
      </c>
      <c r="C2358" s="2" t="s">
        <v>5464</v>
      </c>
      <c r="D2358" s="5"/>
      <c r="E2358" s="5"/>
    </row>
    <row r="2359" spans="1:5" ht="15.75" customHeight="1">
      <c r="A2359" s="13" t="s">
        <v>5465</v>
      </c>
      <c r="B2359" s="2" t="s">
        <v>5457</v>
      </c>
      <c r="C2359" s="2" t="s">
        <v>5466</v>
      </c>
      <c r="D2359" s="5"/>
      <c r="E2359" s="5"/>
    </row>
    <row r="2360" spans="1:5" ht="15.75" customHeight="1">
      <c r="A2360" s="13" t="s">
        <v>5467</v>
      </c>
      <c r="B2360" s="2" t="s">
        <v>5457</v>
      </c>
      <c r="C2360" s="2" t="s">
        <v>5468</v>
      </c>
      <c r="D2360" s="5"/>
      <c r="E2360" s="5"/>
    </row>
    <row r="2361" spans="1:5" ht="15.75" customHeight="1">
      <c r="A2361" s="13" t="s">
        <v>5469</v>
      </c>
      <c r="B2361" s="2" t="s">
        <v>5457</v>
      </c>
      <c r="C2361" s="2" t="s">
        <v>5470</v>
      </c>
      <c r="D2361" s="5"/>
      <c r="E2361" s="5"/>
    </row>
    <row r="2362" spans="1:5" ht="15.75" customHeight="1">
      <c r="A2362" s="13" t="s">
        <v>5471</v>
      </c>
      <c r="B2362" s="2" t="s">
        <v>5457</v>
      </c>
      <c r="C2362" s="2" t="s">
        <v>5472</v>
      </c>
      <c r="D2362" s="5"/>
      <c r="E2362" s="5"/>
    </row>
    <row r="2363" spans="1:5" ht="15.75" customHeight="1">
      <c r="A2363" s="13" t="s">
        <v>5473</v>
      </c>
      <c r="B2363" s="2" t="s">
        <v>5457</v>
      </c>
      <c r="C2363" s="2" t="s">
        <v>5474</v>
      </c>
      <c r="D2363" s="5"/>
      <c r="E2363" s="5"/>
    </row>
    <row r="2364" spans="1:5" ht="15.75" customHeight="1">
      <c r="A2364" s="13" t="s">
        <v>5475</v>
      </c>
      <c r="B2364" s="2" t="s">
        <v>5457</v>
      </c>
      <c r="C2364" s="2" t="s">
        <v>5476</v>
      </c>
      <c r="D2364" s="5"/>
      <c r="E2364" s="5"/>
    </row>
    <row r="2365" spans="1:5" ht="15.75" customHeight="1">
      <c r="A2365" s="13" t="s">
        <v>5477</v>
      </c>
      <c r="B2365" s="2" t="s">
        <v>5457</v>
      </c>
      <c r="C2365" s="2" t="s">
        <v>5478</v>
      </c>
      <c r="D2365" s="5"/>
      <c r="E2365" s="5"/>
    </row>
    <row r="2366" spans="1:5" ht="15.75" customHeight="1">
      <c r="A2366" s="13" t="s">
        <v>5479</v>
      </c>
      <c r="B2366" s="2" t="s">
        <v>5457</v>
      </c>
      <c r="C2366" s="2" t="s">
        <v>5480</v>
      </c>
      <c r="D2366" s="5"/>
      <c r="E2366" s="5"/>
    </row>
    <row r="2367" spans="1:5" ht="15.75" customHeight="1">
      <c r="A2367" s="13" t="s">
        <v>5481</v>
      </c>
      <c r="B2367" s="2" t="s">
        <v>5457</v>
      </c>
      <c r="C2367" s="2" t="s">
        <v>5482</v>
      </c>
      <c r="D2367" s="5"/>
      <c r="E2367" s="5"/>
    </row>
    <row r="2368" spans="1:5" ht="15.75" customHeight="1">
      <c r="A2368" s="13" t="s">
        <v>5483</v>
      </c>
      <c r="B2368" s="2" t="s">
        <v>5457</v>
      </c>
      <c r="C2368" s="2" t="s">
        <v>5484</v>
      </c>
      <c r="D2368" s="5"/>
      <c r="E2368" s="5"/>
    </row>
    <row r="2369" spans="1:5" ht="15.75" customHeight="1">
      <c r="A2369" s="13" t="s">
        <v>5485</v>
      </c>
      <c r="B2369" s="2" t="s">
        <v>5457</v>
      </c>
      <c r="C2369" s="2" t="s">
        <v>5486</v>
      </c>
      <c r="D2369" s="5"/>
      <c r="E2369" s="5"/>
    </row>
    <row r="2370" spans="1:5" ht="15.75" customHeight="1">
      <c r="A2370" s="13" t="s">
        <v>5487</v>
      </c>
      <c r="B2370" s="2" t="s">
        <v>5457</v>
      </c>
      <c r="C2370" s="2" t="s">
        <v>5488</v>
      </c>
      <c r="D2370" s="5"/>
      <c r="E2370" s="5"/>
    </row>
    <row r="2371" spans="1:5" ht="15.75" customHeight="1">
      <c r="A2371" s="13" t="s">
        <v>5489</v>
      </c>
      <c r="B2371" s="2" t="s">
        <v>5457</v>
      </c>
      <c r="C2371" s="2" t="s">
        <v>5490</v>
      </c>
      <c r="D2371" s="5"/>
      <c r="E2371" s="5"/>
    </row>
    <row r="2372" spans="1:5" ht="15.75" customHeight="1">
      <c r="A2372" s="13" t="s">
        <v>5491</v>
      </c>
      <c r="B2372" s="2" t="s">
        <v>5457</v>
      </c>
      <c r="C2372" s="2" t="s">
        <v>5492</v>
      </c>
      <c r="D2372" s="5"/>
      <c r="E2372" s="5"/>
    </row>
    <row r="2373" spans="1:5" ht="15.75" customHeight="1">
      <c r="A2373" s="13" t="s">
        <v>5493</v>
      </c>
      <c r="B2373" s="2" t="s">
        <v>5457</v>
      </c>
      <c r="C2373" s="2" t="s">
        <v>5494</v>
      </c>
      <c r="D2373" s="5"/>
      <c r="E2373" s="5"/>
    </row>
    <row r="2374" spans="1:5" ht="15.75" customHeight="1">
      <c r="A2374" s="13" t="s">
        <v>5495</v>
      </c>
      <c r="B2374" s="2" t="s">
        <v>5457</v>
      </c>
      <c r="C2374" s="2" t="s">
        <v>5496</v>
      </c>
      <c r="D2374" s="5"/>
      <c r="E2374" s="5"/>
    </row>
    <row r="2375" spans="1:5" ht="15.75" customHeight="1">
      <c r="A2375" s="13" t="s">
        <v>5497</v>
      </c>
      <c r="B2375" s="2" t="s">
        <v>5457</v>
      </c>
      <c r="C2375" s="2" t="s">
        <v>5498</v>
      </c>
      <c r="D2375" s="5"/>
      <c r="E2375" s="5"/>
    </row>
    <row r="2376" spans="1:5" ht="15.75" customHeight="1">
      <c r="A2376" s="13" t="s">
        <v>5499</v>
      </c>
      <c r="B2376" s="2" t="s">
        <v>5457</v>
      </c>
      <c r="C2376" s="2" t="s">
        <v>5500</v>
      </c>
      <c r="D2376" s="5"/>
      <c r="E2376" s="5"/>
    </row>
    <row r="2377" spans="1:5" ht="15.75" customHeight="1">
      <c r="A2377" s="13" t="s">
        <v>5501</v>
      </c>
      <c r="B2377" s="2" t="s">
        <v>5457</v>
      </c>
      <c r="C2377" s="2" t="s">
        <v>5502</v>
      </c>
      <c r="D2377" s="5"/>
      <c r="E2377" s="5"/>
    </row>
    <row r="2378" spans="1:5" ht="15.75" customHeight="1">
      <c r="A2378" s="13" t="s">
        <v>5503</v>
      </c>
      <c r="B2378" s="2" t="s">
        <v>5457</v>
      </c>
      <c r="C2378" s="2" t="s">
        <v>5504</v>
      </c>
      <c r="D2378" s="5"/>
      <c r="E2378" s="5"/>
    </row>
    <row r="2379" spans="1:5" ht="15.75" customHeight="1">
      <c r="A2379" s="13" t="s">
        <v>5505</v>
      </c>
      <c r="B2379" s="2" t="s">
        <v>5457</v>
      </c>
      <c r="C2379" s="2" t="s">
        <v>5506</v>
      </c>
      <c r="D2379" s="5"/>
      <c r="E2379" s="5"/>
    </row>
    <row r="2380" spans="1:5" ht="15.75" customHeight="1">
      <c r="A2380" s="13" t="s">
        <v>5507</v>
      </c>
      <c r="B2380" s="2" t="s">
        <v>5457</v>
      </c>
      <c r="C2380" s="2" t="s">
        <v>5508</v>
      </c>
      <c r="D2380" s="5"/>
      <c r="E2380" s="5"/>
    </row>
    <row r="2381" spans="1:5" ht="15.75" customHeight="1">
      <c r="A2381" s="13" t="s">
        <v>5509</v>
      </c>
      <c r="B2381" s="2" t="s">
        <v>5457</v>
      </c>
      <c r="C2381" s="2" t="s">
        <v>5510</v>
      </c>
      <c r="D2381" s="5"/>
      <c r="E2381" s="5"/>
    </row>
    <row r="2382" spans="1:5" ht="15.75" customHeight="1">
      <c r="A2382" s="13" t="s">
        <v>5511</v>
      </c>
      <c r="B2382" s="2" t="s">
        <v>5457</v>
      </c>
      <c r="C2382" s="2" t="s">
        <v>5512</v>
      </c>
      <c r="D2382" s="5"/>
      <c r="E2382" s="5"/>
    </row>
    <row r="2383" spans="1:5" ht="15.75" customHeight="1">
      <c r="A2383" s="13" t="s">
        <v>5513</v>
      </c>
      <c r="B2383" s="2" t="s">
        <v>5457</v>
      </c>
      <c r="C2383" s="2" t="s">
        <v>5514</v>
      </c>
      <c r="D2383" s="5"/>
      <c r="E2383" s="5"/>
    </row>
    <row r="2384" spans="1:5" ht="15.75" customHeight="1">
      <c r="A2384" s="13" t="s">
        <v>5515</v>
      </c>
      <c r="B2384" s="2" t="s">
        <v>5457</v>
      </c>
      <c r="C2384" s="2" t="s">
        <v>5516</v>
      </c>
      <c r="D2384" s="5"/>
      <c r="E2384" s="5"/>
    </row>
    <row r="2385" spans="1:5" ht="15.75" customHeight="1">
      <c r="A2385" s="13" t="s">
        <v>5517</v>
      </c>
      <c r="B2385" s="2" t="s">
        <v>5457</v>
      </c>
      <c r="C2385" s="2" t="s">
        <v>5518</v>
      </c>
      <c r="D2385" s="5"/>
      <c r="E2385" s="5"/>
    </row>
    <row r="2386" spans="1:5" ht="15.75" customHeight="1">
      <c r="A2386" s="13" t="s">
        <v>5519</v>
      </c>
      <c r="B2386" s="2" t="s">
        <v>5457</v>
      </c>
      <c r="C2386" s="2" t="s">
        <v>5520</v>
      </c>
      <c r="D2386" s="5"/>
      <c r="E2386" s="5"/>
    </row>
    <row r="2387" spans="1:5" ht="15.75" customHeight="1">
      <c r="A2387" s="13" t="s">
        <v>5521</v>
      </c>
      <c r="B2387" s="2" t="s">
        <v>5457</v>
      </c>
      <c r="C2387" s="2" t="s">
        <v>5522</v>
      </c>
      <c r="D2387" s="5"/>
      <c r="E2387" s="5"/>
    </row>
    <row r="2388" spans="1:5" ht="15.75" customHeight="1">
      <c r="A2388" s="2" t="s">
        <v>5523</v>
      </c>
      <c r="B2388" s="2" t="s">
        <v>5524</v>
      </c>
      <c r="C2388" s="2" t="s">
        <v>5525</v>
      </c>
      <c r="D2388" s="2" t="s">
        <v>6</v>
      </c>
      <c r="E2388" s="2" t="s">
        <v>5526</v>
      </c>
    </row>
    <row r="2389" spans="1:5" ht="15.75" customHeight="1">
      <c r="A2389" s="2" t="s">
        <v>5527</v>
      </c>
      <c r="B2389" s="2" t="s">
        <v>5528</v>
      </c>
      <c r="C2389" s="2" t="s">
        <v>5529</v>
      </c>
      <c r="D2389" s="2" t="s">
        <v>3792</v>
      </c>
      <c r="E2389" s="2"/>
    </row>
    <row r="2390" spans="1:5" ht="15.75" customHeight="1">
      <c r="A2390" s="2" t="s">
        <v>5530</v>
      </c>
      <c r="B2390" s="2" t="s">
        <v>5531</v>
      </c>
      <c r="C2390" s="2" t="s">
        <v>5532</v>
      </c>
      <c r="D2390" s="2" t="s">
        <v>3792</v>
      </c>
      <c r="E2390" s="2"/>
    </row>
    <row r="2391" spans="1:5" ht="15.75" customHeight="1">
      <c r="A2391" s="2" t="s">
        <v>5533</v>
      </c>
      <c r="B2391" s="2" t="s">
        <v>5534</v>
      </c>
      <c r="C2391" s="2" t="s">
        <v>5535</v>
      </c>
      <c r="D2391" s="2" t="s">
        <v>6</v>
      </c>
      <c r="E2391" s="2" t="s">
        <v>5536</v>
      </c>
    </row>
    <row r="2392" spans="1:5" ht="15.75" customHeight="1">
      <c r="A2392" s="2" t="s">
        <v>5537</v>
      </c>
      <c r="B2392" s="2" t="s">
        <v>5538</v>
      </c>
      <c r="C2392" s="2" t="s">
        <v>5539</v>
      </c>
      <c r="D2392" s="2" t="s">
        <v>5540</v>
      </c>
      <c r="E2392" s="2" t="s">
        <v>52</v>
      </c>
    </row>
    <row r="2393" spans="1:5" ht="15.75" customHeight="1">
      <c r="A2393" s="2" t="s">
        <v>5541</v>
      </c>
      <c r="B2393" s="2" t="s">
        <v>5542</v>
      </c>
      <c r="C2393" s="2" t="s">
        <v>5543</v>
      </c>
      <c r="D2393" s="2" t="s">
        <v>5540</v>
      </c>
      <c r="E2393" s="2" t="s">
        <v>52</v>
      </c>
    </row>
    <row r="2394" spans="1:5" ht="15.75" customHeight="1">
      <c r="A2394" s="2" t="s">
        <v>5544</v>
      </c>
      <c r="B2394" s="2" t="s">
        <v>5545</v>
      </c>
      <c r="C2394" s="2" t="s">
        <v>5546</v>
      </c>
      <c r="D2394" s="2" t="s">
        <v>5540</v>
      </c>
      <c r="E2394" s="2" t="s">
        <v>52</v>
      </c>
    </row>
    <row r="2395" spans="1:5" ht="15.75" customHeight="1">
      <c r="A2395" s="2" t="s">
        <v>5547</v>
      </c>
      <c r="B2395" s="2" t="s">
        <v>5548</v>
      </c>
      <c r="C2395" s="2" t="s">
        <v>5549</v>
      </c>
      <c r="D2395" s="2" t="s">
        <v>5540</v>
      </c>
      <c r="E2395" s="2" t="s">
        <v>52</v>
      </c>
    </row>
    <row r="2396" spans="1:5" ht="15.75" customHeight="1">
      <c r="A2396" s="2" t="s">
        <v>5550</v>
      </c>
      <c r="B2396" s="2" t="s">
        <v>5551</v>
      </c>
      <c r="C2396" s="2" t="s">
        <v>5552</v>
      </c>
      <c r="D2396" s="2" t="s">
        <v>5540</v>
      </c>
      <c r="E2396" s="2" t="s">
        <v>52</v>
      </c>
    </row>
    <row r="2397" spans="1:5" ht="15.75" customHeight="1">
      <c r="A2397" s="2" t="s">
        <v>5553</v>
      </c>
      <c r="B2397" s="2" t="s">
        <v>5554</v>
      </c>
      <c r="C2397" s="2" t="s">
        <v>5555</v>
      </c>
      <c r="D2397" s="2" t="s">
        <v>5540</v>
      </c>
      <c r="E2397" s="2" t="s">
        <v>52</v>
      </c>
    </row>
    <row r="2398" spans="1:5" ht="15.75" customHeight="1">
      <c r="A2398" s="2" t="s">
        <v>5556</v>
      </c>
      <c r="B2398" s="2" t="s">
        <v>5557</v>
      </c>
      <c r="C2398" s="2" t="s">
        <v>5558</v>
      </c>
      <c r="D2398" s="2" t="s">
        <v>5540</v>
      </c>
      <c r="E2398" s="2" t="s">
        <v>52</v>
      </c>
    </row>
    <row r="2399" spans="1:5" ht="15.75" customHeight="1">
      <c r="A2399" s="2" t="s">
        <v>5559</v>
      </c>
      <c r="B2399" s="2" t="s">
        <v>5560</v>
      </c>
      <c r="C2399" s="2" t="s">
        <v>5561</v>
      </c>
      <c r="D2399" s="2" t="s">
        <v>5540</v>
      </c>
      <c r="E2399" s="2" t="s">
        <v>52</v>
      </c>
    </row>
    <row r="2400" spans="1:5" ht="15.75" customHeight="1">
      <c r="A2400" s="2" t="s">
        <v>5562</v>
      </c>
      <c r="B2400" s="2" t="s">
        <v>5563</v>
      </c>
      <c r="C2400" s="2" t="s">
        <v>5564</v>
      </c>
      <c r="D2400" s="2" t="s">
        <v>5540</v>
      </c>
      <c r="E2400" s="2" t="s">
        <v>52</v>
      </c>
    </row>
    <row r="2401" spans="1:5" ht="15.75" customHeight="1">
      <c r="A2401" s="2" t="s">
        <v>5565</v>
      </c>
      <c r="B2401" s="2" t="s">
        <v>5566</v>
      </c>
      <c r="C2401" s="2" t="s">
        <v>5567</v>
      </c>
      <c r="D2401" s="2" t="s">
        <v>5540</v>
      </c>
      <c r="E2401" s="2" t="s">
        <v>52</v>
      </c>
    </row>
    <row r="2402" spans="1:5" ht="15.75" customHeight="1">
      <c r="A2402" s="2" t="s">
        <v>5568</v>
      </c>
      <c r="B2402" s="2" t="s">
        <v>5569</v>
      </c>
      <c r="C2402" s="2" t="s">
        <v>5570</v>
      </c>
      <c r="D2402" s="2" t="s">
        <v>5540</v>
      </c>
      <c r="E2402" s="2" t="s">
        <v>52</v>
      </c>
    </row>
    <row r="2403" spans="1:5" ht="15.75" customHeight="1">
      <c r="A2403" s="2" t="s">
        <v>5571</v>
      </c>
      <c r="B2403" s="2" t="s">
        <v>5572</v>
      </c>
      <c r="C2403" s="2" t="s">
        <v>5573</v>
      </c>
      <c r="D2403" s="2" t="s">
        <v>5540</v>
      </c>
      <c r="E2403" s="2" t="s">
        <v>52</v>
      </c>
    </row>
    <row r="2404" spans="1:5" ht="15.75" customHeight="1">
      <c r="A2404" s="2" t="s">
        <v>5574</v>
      </c>
      <c r="B2404" s="2" t="s">
        <v>5575</v>
      </c>
      <c r="C2404" s="2" t="s">
        <v>5576</v>
      </c>
      <c r="D2404" s="2" t="s">
        <v>5540</v>
      </c>
      <c r="E2404" s="2" t="s">
        <v>52</v>
      </c>
    </row>
    <row r="2405" spans="1:5" ht="15.75" customHeight="1">
      <c r="A2405" s="2" t="s">
        <v>5577</v>
      </c>
      <c r="B2405" s="2" t="s">
        <v>5578</v>
      </c>
      <c r="C2405" s="2" t="s">
        <v>5579</v>
      </c>
      <c r="D2405" s="2" t="s">
        <v>5540</v>
      </c>
      <c r="E2405" s="2" t="s">
        <v>52</v>
      </c>
    </row>
    <row r="2406" spans="1:5" ht="15.75" customHeight="1">
      <c r="A2406" s="2" t="s">
        <v>5580</v>
      </c>
      <c r="B2406" s="2" t="s">
        <v>5581</v>
      </c>
      <c r="C2406" s="2" t="s">
        <v>5582</v>
      </c>
      <c r="D2406" s="2" t="s">
        <v>5540</v>
      </c>
      <c r="E2406" s="2" t="s">
        <v>52</v>
      </c>
    </row>
    <row r="2407" spans="1:5" ht="15.75" customHeight="1">
      <c r="A2407" s="2" t="s">
        <v>5583</v>
      </c>
      <c r="B2407" s="2" t="s">
        <v>5584</v>
      </c>
      <c r="C2407" s="2" t="s">
        <v>5585</v>
      </c>
      <c r="D2407" s="2" t="s">
        <v>5540</v>
      </c>
      <c r="E2407" s="2" t="s">
        <v>52</v>
      </c>
    </row>
    <row r="2408" spans="1:5" ht="15.75" customHeight="1">
      <c r="A2408" s="2" t="s">
        <v>5586</v>
      </c>
      <c r="B2408" s="2" t="s">
        <v>5587</v>
      </c>
      <c r="C2408" s="2" t="s">
        <v>5588</v>
      </c>
      <c r="D2408" s="2" t="s">
        <v>5540</v>
      </c>
      <c r="E2408" s="2" t="s">
        <v>52</v>
      </c>
    </row>
    <row r="2409" spans="1:5" ht="15.75" customHeight="1">
      <c r="A2409" s="2" t="s">
        <v>5589</v>
      </c>
      <c r="B2409" s="2" t="s">
        <v>5590</v>
      </c>
      <c r="C2409" s="2" t="s">
        <v>5591</v>
      </c>
      <c r="D2409" s="2" t="s">
        <v>5540</v>
      </c>
      <c r="E2409" s="2" t="s">
        <v>52</v>
      </c>
    </row>
    <row r="2410" spans="1:5" ht="15.75" customHeight="1">
      <c r="A2410" s="2" t="s">
        <v>5592</v>
      </c>
      <c r="B2410" s="2" t="s">
        <v>5593</v>
      </c>
      <c r="C2410" s="2" t="s">
        <v>5594</v>
      </c>
      <c r="D2410" s="2" t="s">
        <v>5540</v>
      </c>
      <c r="E2410" s="2" t="s">
        <v>52</v>
      </c>
    </row>
    <row r="2411" spans="1:5" ht="15.75" customHeight="1">
      <c r="A2411" s="2" t="s">
        <v>5595</v>
      </c>
      <c r="B2411" s="2" t="s">
        <v>5596</v>
      </c>
      <c r="C2411" s="2" t="s">
        <v>5597</v>
      </c>
      <c r="D2411" s="2" t="s">
        <v>5540</v>
      </c>
      <c r="E2411" s="2" t="s">
        <v>52</v>
      </c>
    </row>
    <row r="2412" spans="1:5" ht="15.75" customHeight="1">
      <c r="A2412" s="2" t="s">
        <v>5598</v>
      </c>
      <c r="B2412" s="2" t="s">
        <v>5599</v>
      </c>
      <c r="C2412" s="2" t="s">
        <v>5600</v>
      </c>
      <c r="D2412" s="2" t="s">
        <v>5540</v>
      </c>
      <c r="E2412" s="2" t="s">
        <v>52</v>
      </c>
    </row>
    <row r="2413" spans="1:5" ht="15.75" customHeight="1">
      <c r="A2413" s="2" t="s">
        <v>5601</v>
      </c>
      <c r="B2413" s="2" t="s">
        <v>5602</v>
      </c>
      <c r="C2413" s="2" t="s">
        <v>5603</v>
      </c>
      <c r="D2413" s="2" t="s">
        <v>5540</v>
      </c>
      <c r="E2413" s="2" t="s">
        <v>52</v>
      </c>
    </row>
    <row r="2414" spans="1:5" ht="15.75" customHeight="1">
      <c r="A2414" s="2" t="s">
        <v>5604</v>
      </c>
      <c r="B2414" s="2" t="s">
        <v>5605</v>
      </c>
      <c r="C2414" s="2" t="s">
        <v>5606</v>
      </c>
      <c r="D2414" s="2" t="s">
        <v>5540</v>
      </c>
      <c r="E2414" s="2" t="s">
        <v>52</v>
      </c>
    </row>
    <row r="2415" spans="1:5" ht="15.75" customHeight="1">
      <c r="A2415" s="2" t="s">
        <v>5607</v>
      </c>
      <c r="B2415" s="2" t="s">
        <v>5608</v>
      </c>
      <c r="C2415" s="2" t="s">
        <v>5609</v>
      </c>
      <c r="D2415" s="2" t="s">
        <v>5540</v>
      </c>
      <c r="E2415" s="2" t="s">
        <v>5610</v>
      </c>
    </row>
    <row r="2416" spans="1:5" ht="15.75" customHeight="1">
      <c r="A2416" s="2" t="s">
        <v>5611</v>
      </c>
      <c r="B2416" s="2" t="s">
        <v>5612</v>
      </c>
      <c r="C2416" s="2" t="s">
        <v>5613</v>
      </c>
      <c r="D2416" s="2" t="s">
        <v>3792</v>
      </c>
      <c r="E2416" s="2" t="s">
        <v>5614</v>
      </c>
    </row>
    <row r="2417" spans="1:5" ht="15.75" customHeight="1">
      <c r="A2417" s="2" t="s">
        <v>5615</v>
      </c>
      <c r="B2417" s="2" t="s">
        <v>5616</v>
      </c>
      <c r="C2417" s="2" t="s">
        <v>5617</v>
      </c>
      <c r="D2417" s="2"/>
      <c r="E2417" s="2" t="s">
        <v>5618</v>
      </c>
    </row>
    <row r="2418" spans="1:5" ht="15.75" customHeight="1">
      <c r="A2418" s="2" t="s">
        <v>5619</v>
      </c>
      <c r="B2418" s="2" t="s">
        <v>5620</v>
      </c>
      <c r="C2418" s="2" t="s">
        <v>5621</v>
      </c>
      <c r="D2418" s="2" t="s">
        <v>6</v>
      </c>
      <c r="E2418" s="2" t="s">
        <v>5622</v>
      </c>
    </row>
    <row r="2419" spans="1:5" ht="15.75" customHeight="1">
      <c r="A2419" s="2" t="s">
        <v>5623</v>
      </c>
      <c r="B2419" s="2" t="s">
        <v>5624</v>
      </c>
      <c r="C2419" s="2" t="s">
        <v>5625</v>
      </c>
      <c r="D2419" s="2"/>
      <c r="E2419" s="2" t="s">
        <v>5626</v>
      </c>
    </row>
    <row r="2420" spans="1:5" ht="15.75" customHeight="1">
      <c r="A2420" s="2" t="s">
        <v>5627</v>
      </c>
      <c r="B2420" s="2" t="s">
        <v>5628</v>
      </c>
      <c r="C2420" s="2" t="s">
        <v>5629</v>
      </c>
      <c r="D2420" s="2"/>
      <c r="E2420" s="2" t="s">
        <v>5630</v>
      </c>
    </row>
    <row r="2421" spans="1:5" ht="15.75" customHeight="1">
      <c r="A2421" s="2" t="s">
        <v>5631</v>
      </c>
      <c r="B2421" s="2" t="s">
        <v>5632</v>
      </c>
      <c r="C2421" s="2" t="s">
        <v>5633</v>
      </c>
      <c r="D2421" s="2" t="s">
        <v>3792</v>
      </c>
      <c r="E2421" s="2" t="s">
        <v>5634</v>
      </c>
    </row>
    <row r="2422" spans="1:5" ht="15.75" customHeight="1">
      <c r="A2422" s="2" t="s">
        <v>5635</v>
      </c>
      <c r="B2422" s="2" t="s">
        <v>5636</v>
      </c>
      <c r="C2422" s="2" t="s">
        <v>5637</v>
      </c>
      <c r="D2422" s="2" t="s">
        <v>6</v>
      </c>
      <c r="E2422" s="2" t="s">
        <v>52</v>
      </c>
    </row>
    <row r="2423" spans="1:5" ht="15.75" customHeight="1">
      <c r="A2423" s="2" t="s">
        <v>5638</v>
      </c>
      <c r="B2423" s="2" t="s">
        <v>5639</v>
      </c>
      <c r="C2423" s="2" t="s">
        <v>5640</v>
      </c>
      <c r="D2423" s="2" t="s">
        <v>6</v>
      </c>
      <c r="E2423" s="2" t="s">
        <v>52</v>
      </c>
    </row>
    <row r="2424" spans="1:5" ht="15.75" customHeight="1">
      <c r="A2424" s="2" t="s">
        <v>5641</v>
      </c>
      <c r="B2424" s="2" t="s">
        <v>5642</v>
      </c>
      <c r="C2424" s="2" t="s">
        <v>5643</v>
      </c>
      <c r="D2424" s="2" t="s">
        <v>6</v>
      </c>
      <c r="E2424" s="2" t="s">
        <v>52</v>
      </c>
    </row>
    <row r="2425" spans="1:5" ht="15.75" customHeight="1">
      <c r="A2425" s="2" t="s">
        <v>5644</v>
      </c>
      <c r="B2425" s="2" t="s">
        <v>5645</v>
      </c>
      <c r="C2425" s="2" t="s">
        <v>5646</v>
      </c>
      <c r="D2425" s="2" t="s">
        <v>6</v>
      </c>
      <c r="E2425" s="2" t="s">
        <v>52</v>
      </c>
    </row>
    <row r="2426" spans="1:5" ht="15.75" customHeight="1">
      <c r="A2426" s="2" t="s">
        <v>5647</v>
      </c>
      <c r="B2426" s="2" t="s">
        <v>5648</v>
      </c>
      <c r="C2426" s="2" t="s">
        <v>5649</v>
      </c>
      <c r="D2426" s="2" t="s">
        <v>6</v>
      </c>
      <c r="E2426" s="2" t="s">
        <v>52</v>
      </c>
    </row>
    <row r="2427" spans="1:5" ht="15.75" customHeight="1">
      <c r="A2427" s="2" t="s">
        <v>5650</v>
      </c>
      <c r="B2427" s="2" t="s">
        <v>5651</v>
      </c>
      <c r="C2427" s="2" t="s">
        <v>5652</v>
      </c>
      <c r="D2427" s="2" t="s">
        <v>6</v>
      </c>
      <c r="E2427" s="2" t="s">
        <v>52</v>
      </c>
    </row>
    <row r="2428" spans="1:5" ht="15.75" customHeight="1">
      <c r="A2428" s="2" t="s">
        <v>5653</v>
      </c>
      <c r="B2428" s="2" t="s">
        <v>5654</v>
      </c>
      <c r="C2428" s="2" t="s">
        <v>5655</v>
      </c>
      <c r="D2428" s="2" t="s">
        <v>6</v>
      </c>
      <c r="E2428" s="2" t="s">
        <v>52</v>
      </c>
    </row>
    <row r="2429" spans="1:5" ht="15.75" customHeight="1">
      <c r="A2429" s="2" t="s">
        <v>5656</v>
      </c>
      <c r="B2429" s="2" t="s">
        <v>5657</v>
      </c>
      <c r="C2429" s="2" t="s">
        <v>5658</v>
      </c>
      <c r="D2429" s="2" t="s">
        <v>6</v>
      </c>
      <c r="E2429" s="2" t="s">
        <v>52</v>
      </c>
    </row>
    <row r="2430" spans="1:5" ht="15.75" customHeight="1">
      <c r="A2430" s="2" t="s">
        <v>5659</v>
      </c>
      <c r="B2430" s="2" t="s">
        <v>5660</v>
      </c>
      <c r="C2430" s="2" t="s">
        <v>5661</v>
      </c>
      <c r="D2430" s="2" t="s">
        <v>6</v>
      </c>
      <c r="E2430" s="2" t="s">
        <v>52</v>
      </c>
    </row>
    <row r="2431" spans="1:5" ht="15.75" customHeight="1">
      <c r="A2431" s="2" t="s">
        <v>5662</v>
      </c>
      <c r="B2431" s="2" t="s">
        <v>5663</v>
      </c>
      <c r="C2431" s="2" t="s">
        <v>5664</v>
      </c>
      <c r="D2431" s="2" t="s">
        <v>6</v>
      </c>
      <c r="E2431" s="2" t="s">
        <v>52</v>
      </c>
    </row>
    <row r="2432" spans="1:5" ht="15.75" customHeight="1">
      <c r="A2432" s="2" t="s">
        <v>5665</v>
      </c>
      <c r="B2432" s="2" t="s">
        <v>5666</v>
      </c>
      <c r="C2432" s="2" t="s">
        <v>5667</v>
      </c>
      <c r="D2432" s="2" t="s">
        <v>6</v>
      </c>
      <c r="E2432" s="2" t="s">
        <v>52</v>
      </c>
    </row>
    <row r="2433" spans="1:5" ht="15.75" customHeight="1">
      <c r="A2433" s="2" t="s">
        <v>5668</v>
      </c>
      <c r="B2433" s="2" t="s">
        <v>5669</v>
      </c>
      <c r="C2433" s="2" t="s">
        <v>5670</v>
      </c>
      <c r="D2433" s="2" t="s">
        <v>6</v>
      </c>
      <c r="E2433" s="2" t="s">
        <v>52</v>
      </c>
    </row>
    <row r="2434" spans="1:5" ht="15.75" customHeight="1">
      <c r="A2434" s="2" t="s">
        <v>5671</v>
      </c>
      <c r="B2434" s="2" t="s">
        <v>5672</v>
      </c>
      <c r="C2434" s="2" t="s">
        <v>5673</v>
      </c>
      <c r="D2434" s="2" t="s">
        <v>6</v>
      </c>
      <c r="E2434" s="2" t="s">
        <v>52</v>
      </c>
    </row>
    <row r="2435" spans="1:5" ht="15.75" customHeight="1">
      <c r="A2435" s="2" t="s">
        <v>5674</v>
      </c>
      <c r="B2435" s="2" t="s">
        <v>5675</v>
      </c>
      <c r="C2435" s="2" t="s">
        <v>5676</v>
      </c>
      <c r="D2435" s="2" t="s">
        <v>6</v>
      </c>
      <c r="E2435" s="2" t="s">
        <v>52</v>
      </c>
    </row>
    <row r="2436" spans="1:5" ht="15.75" customHeight="1">
      <c r="A2436" s="2" t="s">
        <v>5677</v>
      </c>
      <c r="B2436" s="2" t="s">
        <v>5678</v>
      </c>
      <c r="C2436" s="2" t="s">
        <v>5679</v>
      </c>
      <c r="D2436" s="2" t="s">
        <v>6</v>
      </c>
      <c r="E2436" s="2" t="s">
        <v>52</v>
      </c>
    </row>
    <row r="2437" spans="1:5" ht="15.75" customHeight="1">
      <c r="A2437" s="2" t="s">
        <v>5680</v>
      </c>
      <c r="B2437" s="2" t="s">
        <v>5681</v>
      </c>
      <c r="C2437" s="2" t="s">
        <v>5682</v>
      </c>
      <c r="D2437" s="2" t="s">
        <v>6</v>
      </c>
      <c r="E2437" s="2" t="s">
        <v>52</v>
      </c>
    </row>
    <row r="2438" spans="1:5" ht="15.75" customHeight="1">
      <c r="A2438" s="2" t="s">
        <v>5683</v>
      </c>
      <c r="B2438" s="2" t="s">
        <v>5684</v>
      </c>
      <c r="C2438" s="2" t="s">
        <v>5685</v>
      </c>
      <c r="D2438" s="2" t="s">
        <v>6</v>
      </c>
      <c r="E2438" s="2" t="s">
        <v>52</v>
      </c>
    </row>
    <row r="2439" spans="1:5" ht="15.75" customHeight="1">
      <c r="A2439" s="2" t="s">
        <v>5686</v>
      </c>
      <c r="B2439" s="2" t="s">
        <v>5687</v>
      </c>
      <c r="C2439" s="2" t="s">
        <v>5688</v>
      </c>
      <c r="D2439" s="2" t="s">
        <v>6</v>
      </c>
      <c r="E2439" s="2" t="s">
        <v>52</v>
      </c>
    </row>
    <row r="2440" spans="1:5" ht="15.75" customHeight="1">
      <c r="A2440" s="2" t="s">
        <v>5689</v>
      </c>
      <c r="B2440" s="2" t="s">
        <v>5690</v>
      </c>
      <c r="C2440" s="2" t="s">
        <v>5691</v>
      </c>
      <c r="D2440" s="2" t="s">
        <v>6</v>
      </c>
      <c r="E2440" s="2" t="s">
        <v>52</v>
      </c>
    </row>
    <row r="2441" spans="1:5" ht="15.75" customHeight="1">
      <c r="A2441" s="2" t="s">
        <v>5692</v>
      </c>
      <c r="B2441" s="2" t="s">
        <v>5693</v>
      </c>
      <c r="C2441" s="2" t="s">
        <v>5694</v>
      </c>
      <c r="D2441" s="2" t="s">
        <v>6</v>
      </c>
      <c r="E2441" s="2" t="s">
        <v>52</v>
      </c>
    </row>
    <row r="2442" spans="1:5" ht="15.75" customHeight="1">
      <c r="A2442" s="2" t="s">
        <v>5695</v>
      </c>
      <c r="B2442" s="2" t="s">
        <v>5696</v>
      </c>
      <c r="C2442" s="2" t="s">
        <v>5697</v>
      </c>
      <c r="D2442" s="2" t="s">
        <v>6</v>
      </c>
      <c r="E2442" s="2" t="s">
        <v>5698</v>
      </c>
    </row>
    <row r="2443" spans="1:5" ht="15.75" customHeight="1">
      <c r="A2443" s="2" t="s">
        <v>5699</v>
      </c>
      <c r="B2443" s="2" t="s">
        <v>5700</v>
      </c>
      <c r="C2443" s="2" t="s">
        <v>5701</v>
      </c>
      <c r="D2443" s="2" t="s">
        <v>6</v>
      </c>
      <c r="E2443" s="2" t="s">
        <v>5702</v>
      </c>
    </row>
    <row r="2444" spans="1:5" ht="15.75" customHeight="1">
      <c r="A2444" s="2" t="s">
        <v>5703</v>
      </c>
      <c r="B2444" s="2" t="s">
        <v>5704</v>
      </c>
      <c r="C2444" s="2" t="s">
        <v>5705</v>
      </c>
      <c r="D2444" s="2"/>
      <c r="E2444" s="2" t="s">
        <v>5706</v>
      </c>
    </row>
    <row r="2445" spans="1:5" ht="15.75" customHeight="1">
      <c r="A2445" s="2" t="s">
        <v>5707</v>
      </c>
      <c r="B2445" s="2" t="s">
        <v>5708</v>
      </c>
      <c r="C2445" s="2" t="s">
        <v>5709</v>
      </c>
      <c r="D2445" s="2" t="s">
        <v>6</v>
      </c>
      <c r="E2445" s="2" t="s">
        <v>5710</v>
      </c>
    </row>
    <row r="2446" spans="1:5" ht="15.75" customHeight="1">
      <c r="A2446" s="2" t="s">
        <v>5711</v>
      </c>
      <c r="B2446" s="2" t="s">
        <v>5712</v>
      </c>
      <c r="C2446" s="2" t="s">
        <v>5713</v>
      </c>
      <c r="D2446" s="2" t="s">
        <v>6</v>
      </c>
      <c r="E2446" s="2" t="s">
        <v>5714</v>
      </c>
    </row>
    <row r="2447" spans="1:5" ht="15.75" customHeight="1">
      <c r="A2447" s="2" t="s">
        <v>5715</v>
      </c>
      <c r="B2447" s="2" t="s">
        <v>5716</v>
      </c>
      <c r="C2447" s="2" t="s">
        <v>5717</v>
      </c>
      <c r="D2447" s="2"/>
      <c r="E2447" s="2" t="s">
        <v>5718</v>
      </c>
    </row>
    <row r="2448" spans="1:5" ht="15.75" customHeight="1">
      <c r="A2448" s="2" t="s">
        <v>5719</v>
      </c>
      <c r="B2448" s="2" t="s">
        <v>5720</v>
      </c>
      <c r="C2448" s="2" t="s">
        <v>5721</v>
      </c>
      <c r="D2448" s="2" t="s">
        <v>6</v>
      </c>
      <c r="E2448" s="2" t="s">
        <v>5722</v>
      </c>
    </row>
    <row r="2449" spans="1:5" ht="15.75" customHeight="1">
      <c r="A2449" s="2" t="s">
        <v>5723</v>
      </c>
      <c r="B2449" s="2" t="s">
        <v>5724</v>
      </c>
      <c r="C2449" s="2" t="s">
        <v>5725</v>
      </c>
      <c r="D2449" s="2" t="s">
        <v>6</v>
      </c>
      <c r="E2449" s="2" t="s">
        <v>5726</v>
      </c>
    </row>
    <row r="2450" spans="1:5" ht="15.75" customHeight="1">
      <c r="A2450" s="2" t="s">
        <v>5727</v>
      </c>
      <c r="B2450" s="2" t="s">
        <v>5728</v>
      </c>
      <c r="C2450" s="2" t="s">
        <v>5729</v>
      </c>
      <c r="D2450" s="5"/>
      <c r="E2450" s="5"/>
    </row>
    <row r="2451" spans="1:5" ht="15.75" customHeight="1">
      <c r="A2451" s="2" t="s">
        <v>5730</v>
      </c>
      <c r="B2451" s="2" t="s">
        <v>5728</v>
      </c>
      <c r="C2451" s="2" t="s">
        <v>5731</v>
      </c>
      <c r="D2451" s="5"/>
      <c r="E2451" s="5"/>
    </row>
    <row r="2452" spans="1:5" ht="15.75" customHeight="1">
      <c r="A2452" s="14" t="s">
        <v>5732</v>
      </c>
      <c r="B2452" s="2" t="s">
        <v>5728</v>
      </c>
      <c r="C2452" s="14" t="s">
        <v>5733</v>
      </c>
      <c r="D2452" s="2"/>
      <c r="E2452" s="5"/>
    </row>
    <row r="2453" spans="1:5" ht="15.75" customHeight="1">
      <c r="A2453" s="2" t="s">
        <v>5734</v>
      </c>
      <c r="B2453" s="2" t="s">
        <v>5728</v>
      </c>
      <c r="C2453" s="2" t="s">
        <v>5735</v>
      </c>
      <c r="D2453" s="2"/>
      <c r="E2453" s="2" t="s">
        <v>5736</v>
      </c>
    </row>
    <row r="2454" spans="1:5" ht="15.75" customHeight="1">
      <c r="A2454" s="15" t="s">
        <v>5737</v>
      </c>
      <c r="B2454" s="2" t="s">
        <v>5728</v>
      </c>
      <c r="C2454" s="15" t="s">
        <v>5738</v>
      </c>
      <c r="D2454" s="2" t="s">
        <v>5739</v>
      </c>
      <c r="E2454" s="2" t="s">
        <v>52</v>
      </c>
    </row>
    <row r="2455" spans="1:5" ht="15.75" customHeight="1">
      <c r="A2455" s="2" t="s">
        <v>5740</v>
      </c>
      <c r="B2455" s="2" t="s">
        <v>5728</v>
      </c>
      <c r="C2455" s="2" t="s">
        <v>5741</v>
      </c>
      <c r="D2455" s="2" t="s">
        <v>5739</v>
      </c>
      <c r="E2455" s="2" t="s">
        <v>52</v>
      </c>
    </row>
    <row r="2456" spans="1:5" ht="15.75" customHeight="1">
      <c r="A2456" s="2" t="s">
        <v>5742</v>
      </c>
      <c r="B2456" s="2" t="s">
        <v>5728</v>
      </c>
      <c r="C2456" s="2" t="s">
        <v>5735</v>
      </c>
      <c r="D2456" s="2" t="s">
        <v>5739</v>
      </c>
      <c r="E2456" s="2" t="s">
        <v>52</v>
      </c>
    </row>
    <row r="2457" spans="1:5" ht="15.75" customHeight="1">
      <c r="A2457" s="2" t="s">
        <v>5743</v>
      </c>
      <c r="B2457" s="2" t="s">
        <v>5728</v>
      </c>
      <c r="C2457" s="2" t="s">
        <v>5744</v>
      </c>
      <c r="D2457" s="2" t="s">
        <v>5739</v>
      </c>
      <c r="E2457" s="2" t="s">
        <v>52</v>
      </c>
    </row>
    <row r="2458" spans="1:5" ht="15.75" customHeight="1">
      <c r="A2458" s="2" t="s">
        <v>5745</v>
      </c>
      <c r="B2458" s="2" t="s">
        <v>5746</v>
      </c>
      <c r="C2458" s="2" t="s">
        <v>5747</v>
      </c>
      <c r="D2458" s="2" t="s">
        <v>5739</v>
      </c>
      <c r="E2458" s="2" t="s">
        <v>5748</v>
      </c>
    </row>
    <row r="2459" spans="1:5" ht="15.75" customHeight="1">
      <c r="A2459" s="2" t="s">
        <v>5749</v>
      </c>
      <c r="B2459" s="2" t="s">
        <v>5750</v>
      </c>
      <c r="C2459" s="2" t="s">
        <v>5751</v>
      </c>
      <c r="D2459" s="2" t="s">
        <v>6</v>
      </c>
      <c r="E2459" s="2" t="s">
        <v>5752</v>
      </c>
    </row>
    <row r="2460" spans="1:5" ht="15.75" customHeight="1">
      <c r="A2460" s="2" t="s">
        <v>5753</v>
      </c>
      <c r="B2460" s="2" t="s">
        <v>5754</v>
      </c>
      <c r="C2460" s="2" t="s">
        <v>5755</v>
      </c>
      <c r="D2460" s="2" t="s">
        <v>5756</v>
      </c>
      <c r="E2460" s="2" t="s">
        <v>5757</v>
      </c>
    </row>
    <row r="2461" spans="1:5" ht="15.75" customHeight="1">
      <c r="A2461" s="2" t="s">
        <v>5758</v>
      </c>
      <c r="B2461" s="2" t="s">
        <v>5759</v>
      </c>
      <c r="C2461" s="2" t="s">
        <v>5760</v>
      </c>
      <c r="D2461" s="2" t="s">
        <v>5756</v>
      </c>
      <c r="E2461" s="2" t="s">
        <v>5761</v>
      </c>
    </row>
    <row r="2462" spans="1:5" ht="15.75" customHeight="1">
      <c r="A2462" s="2" t="s">
        <v>5762</v>
      </c>
      <c r="B2462" s="2" t="s">
        <v>5763</v>
      </c>
      <c r="C2462" s="2" t="s">
        <v>5764</v>
      </c>
      <c r="D2462" s="2" t="s">
        <v>5756</v>
      </c>
      <c r="E2462" s="2" t="s">
        <v>5765</v>
      </c>
    </row>
    <row r="2463" spans="1:5" ht="15.75" customHeight="1">
      <c r="A2463" s="2" t="s">
        <v>5766</v>
      </c>
      <c r="B2463" s="2" t="s">
        <v>5767</v>
      </c>
      <c r="C2463" s="2" t="s">
        <v>5768</v>
      </c>
      <c r="D2463" s="2" t="s">
        <v>5769</v>
      </c>
      <c r="E2463" s="2" t="s">
        <v>5770</v>
      </c>
    </row>
    <row r="2464" spans="1:5" ht="15.75" customHeight="1">
      <c r="A2464" s="2" t="s">
        <v>5771</v>
      </c>
      <c r="B2464" s="2" t="s">
        <v>5772</v>
      </c>
      <c r="C2464" s="2" t="s">
        <v>5773</v>
      </c>
      <c r="D2464" s="2" t="s">
        <v>5756</v>
      </c>
      <c r="E2464" s="2" t="s">
        <v>5774</v>
      </c>
    </row>
    <row r="2465" spans="1:5" ht="15.75" customHeight="1">
      <c r="A2465" s="2" t="s">
        <v>5775</v>
      </c>
      <c r="B2465" s="2" t="s">
        <v>5776</v>
      </c>
      <c r="C2465" s="2" t="s">
        <v>5777</v>
      </c>
      <c r="D2465" s="2" t="s">
        <v>5756</v>
      </c>
      <c r="E2465" s="2" t="s">
        <v>5778</v>
      </c>
    </row>
    <row r="2466" spans="1:5" ht="15.75" customHeight="1">
      <c r="A2466" s="2" t="s">
        <v>5779</v>
      </c>
      <c r="B2466" s="2" t="s">
        <v>5780</v>
      </c>
      <c r="C2466" s="2" t="s">
        <v>5781</v>
      </c>
      <c r="D2466" s="2" t="s">
        <v>5756</v>
      </c>
      <c r="E2466" s="2" t="s">
        <v>5782</v>
      </c>
    </row>
    <row r="2467" spans="1:5" ht="15.75" customHeight="1">
      <c r="A2467" s="2" t="s">
        <v>5783</v>
      </c>
      <c r="B2467" s="2" t="s">
        <v>5784</v>
      </c>
      <c r="C2467" s="2" t="s">
        <v>5785</v>
      </c>
      <c r="D2467" s="2" t="s">
        <v>5756</v>
      </c>
      <c r="E2467" s="2" t="s">
        <v>5786</v>
      </c>
    </row>
    <row r="2468" spans="1:5" ht="15.75" customHeight="1">
      <c r="A2468" s="2" t="s">
        <v>5787</v>
      </c>
      <c r="B2468" s="2" t="s">
        <v>5788</v>
      </c>
      <c r="C2468" s="2" t="s">
        <v>5789</v>
      </c>
      <c r="D2468" s="2" t="s">
        <v>5756</v>
      </c>
      <c r="E2468" s="2" t="s">
        <v>5790</v>
      </c>
    </row>
    <row r="2469" spans="1:5" ht="15.75" customHeight="1">
      <c r="A2469" s="2" t="s">
        <v>5791</v>
      </c>
      <c r="B2469" s="2" t="s">
        <v>5792</v>
      </c>
      <c r="C2469" s="2" t="s">
        <v>5793</v>
      </c>
      <c r="D2469" s="2" t="s">
        <v>5756</v>
      </c>
      <c r="E2469" s="2" t="s">
        <v>5794</v>
      </c>
    </row>
    <row r="2470" spans="1:5" ht="15.75" customHeight="1">
      <c r="A2470" s="2" t="s">
        <v>5795</v>
      </c>
      <c r="B2470" s="2" t="s">
        <v>5796</v>
      </c>
      <c r="C2470" s="2" t="s">
        <v>5797</v>
      </c>
      <c r="D2470" s="2" t="s">
        <v>5756</v>
      </c>
      <c r="E2470" s="2" t="s">
        <v>5798</v>
      </c>
    </row>
    <row r="2471" spans="1:5" ht="15.75" customHeight="1">
      <c r="A2471" s="2" t="s">
        <v>5799</v>
      </c>
      <c r="B2471" s="2" t="s">
        <v>5800</v>
      </c>
      <c r="C2471" s="2" t="s">
        <v>5801</v>
      </c>
      <c r="D2471" s="2" t="s">
        <v>5769</v>
      </c>
      <c r="E2471" s="2" t="s">
        <v>5802</v>
      </c>
    </row>
    <row r="2472" spans="1:5" ht="15.75" customHeight="1">
      <c r="A2472" s="2" t="s">
        <v>5803</v>
      </c>
      <c r="B2472" s="2" t="s">
        <v>5804</v>
      </c>
      <c r="C2472" s="2" t="s">
        <v>5805</v>
      </c>
      <c r="D2472" s="2" t="s">
        <v>5756</v>
      </c>
      <c r="E2472" s="2" t="s">
        <v>5806</v>
      </c>
    </row>
    <row r="2473" spans="1:5" ht="15.75" customHeight="1">
      <c r="A2473" s="2" t="s">
        <v>5807</v>
      </c>
      <c r="B2473" s="2" t="s">
        <v>5808</v>
      </c>
      <c r="C2473" s="2" t="s">
        <v>5809</v>
      </c>
      <c r="D2473" s="2" t="s">
        <v>5769</v>
      </c>
      <c r="E2473" s="2" t="s">
        <v>5810</v>
      </c>
    </row>
    <row r="2474" spans="1:5" ht="15.75" customHeight="1">
      <c r="A2474" s="2" t="s">
        <v>5811</v>
      </c>
      <c r="B2474" s="2" t="s">
        <v>5812</v>
      </c>
      <c r="C2474" s="2" t="s">
        <v>5813</v>
      </c>
      <c r="D2474" s="2" t="s">
        <v>5814</v>
      </c>
      <c r="E2474" s="2" t="s">
        <v>52</v>
      </c>
    </row>
    <row r="2475" spans="1:5" ht="15.75" customHeight="1">
      <c r="A2475" s="2" t="s">
        <v>5815</v>
      </c>
      <c r="B2475" s="2" t="s">
        <v>5816</v>
      </c>
      <c r="C2475" s="2" t="s">
        <v>5817</v>
      </c>
      <c r="D2475" s="2" t="s">
        <v>5769</v>
      </c>
      <c r="E2475" s="2" t="s">
        <v>52</v>
      </c>
    </row>
    <row r="2476" spans="1:5" ht="15.75" customHeight="1">
      <c r="A2476" s="2" t="s">
        <v>5818</v>
      </c>
      <c r="B2476" s="2" t="s">
        <v>5819</v>
      </c>
      <c r="C2476" s="2" t="s">
        <v>5820</v>
      </c>
      <c r="D2476" s="2" t="s">
        <v>5769</v>
      </c>
      <c r="E2476" s="2" t="s">
        <v>52</v>
      </c>
    </row>
    <row r="2477" spans="1:5" ht="15.75" customHeight="1">
      <c r="A2477" s="2" t="s">
        <v>5821</v>
      </c>
      <c r="B2477" s="2" t="s">
        <v>5822</v>
      </c>
      <c r="C2477" s="2" t="s">
        <v>5823</v>
      </c>
      <c r="D2477" s="2" t="s">
        <v>5769</v>
      </c>
      <c r="E2477" s="2" t="s">
        <v>52</v>
      </c>
    </row>
    <row r="2478" spans="1:5" ht="15.75" customHeight="1">
      <c r="A2478" s="2" t="s">
        <v>5824</v>
      </c>
      <c r="B2478" s="2" t="s">
        <v>5825</v>
      </c>
      <c r="C2478" s="2" t="s">
        <v>5826</v>
      </c>
      <c r="D2478" s="2" t="s">
        <v>5769</v>
      </c>
      <c r="E2478" s="2" t="s">
        <v>52</v>
      </c>
    </row>
    <row r="2479" spans="1:5" ht="15.75" customHeight="1">
      <c r="A2479" s="2" t="s">
        <v>5827</v>
      </c>
      <c r="B2479" s="2" t="s">
        <v>5828</v>
      </c>
      <c r="C2479" s="2" t="s">
        <v>5829</v>
      </c>
      <c r="D2479" s="2" t="s">
        <v>5814</v>
      </c>
      <c r="E2479" s="2" t="s">
        <v>52</v>
      </c>
    </row>
    <row r="2480" spans="1:5" ht="15.75" customHeight="1">
      <c r="A2480" s="2" t="s">
        <v>5830</v>
      </c>
      <c r="B2480" s="2" t="s">
        <v>5831</v>
      </c>
      <c r="C2480" s="2" t="s">
        <v>5832</v>
      </c>
      <c r="D2480" s="2" t="s">
        <v>5833</v>
      </c>
      <c r="E2480" s="2" t="s">
        <v>52</v>
      </c>
    </row>
    <row r="2481" spans="1:5" ht="15.75" customHeight="1">
      <c r="A2481" s="2" t="s">
        <v>5834</v>
      </c>
      <c r="B2481" s="2" t="s">
        <v>5835</v>
      </c>
      <c r="C2481" s="2" t="s">
        <v>5836</v>
      </c>
      <c r="D2481" s="2" t="s">
        <v>5814</v>
      </c>
      <c r="E2481" s="2" t="s">
        <v>52</v>
      </c>
    </row>
    <row r="2482" spans="1:5" ht="15.75" customHeight="1">
      <c r="A2482" s="2" t="s">
        <v>5833</v>
      </c>
      <c r="B2482" s="2" t="s">
        <v>5837</v>
      </c>
      <c r="C2482" s="2" t="s">
        <v>5838</v>
      </c>
      <c r="D2482" s="2" t="s">
        <v>5814</v>
      </c>
      <c r="E2482" s="2" t="s">
        <v>52</v>
      </c>
    </row>
    <row r="2483" spans="1:5" ht="15.75" customHeight="1">
      <c r="A2483" s="2" t="s">
        <v>5839</v>
      </c>
      <c r="B2483" s="2" t="s">
        <v>5840</v>
      </c>
      <c r="C2483" s="2" t="s">
        <v>5841</v>
      </c>
      <c r="D2483" s="2" t="s">
        <v>5814</v>
      </c>
      <c r="E2483" s="2" t="s">
        <v>5842</v>
      </c>
    </row>
    <row r="2484" spans="1:5" ht="15.75" customHeight="1">
      <c r="A2484" s="2" t="s">
        <v>5843</v>
      </c>
      <c r="B2484" s="2" t="s">
        <v>5844</v>
      </c>
      <c r="C2484" s="2" t="s">
        <v>5845</v>
      </c>
      <c r="D2484" s="2" t="s">
        <v>6</v>
      </c>
      <c r="E2484" s="2" t="s">
        <v>5846</v>
      </c>
    </row>
    <row r="2485" spans="1:5" ht="15.75" customHeight="1">
      <c r="A2485" s="2" t="s">
        <v>5847</v>
      </c>
      <c r="B2485" s="2" t="s">
        <v>5848</v>
      </c>
      <c r="C2485" s="2" t="s">
        <v>5849</v>
      </c>
      <c r="D2485" s="2"/>
      <c r="E2485" s="2" t="s">
        <v>5850</v>
      </c>
    </row>
    <row r="2486" spans="1:5" ht="15.75" customHeight="1">
      <c r="A2486" s="2" t="s">
        <v>5851</v>
      </c>
      <c r="B2486" s="2" t="s">
        <v>5852</v>
      </c>
      <c r="C2486" s="2" t="s">
        <v>5853</v>
      </c>
      <c r="D2486" s="2" t="s">
        <v>6</v>
      </c>
      <c r="E2486" s="2" t="s">
        <v>5854</v>
      </c>
    </row>
    <row r="2487" spans="1:5" ht="15.75" customHeight="1">
      <c r="A2487" s="2" t="s">
        <v>5855</v>
      </c>
      <c r="B2487" s="2" t="s">
        <v>5856</v>
      </c>
      <c r="C2487" s="2" t="s">
        <v>5857</v>
      </c>
      <c r="D2487" s="2" t="s">
        <v>6</v>
      </c>
      <c r="E2487" s="2" t="s">
        <v>5858</v>
      </c>
    </row>
    <row r="2488" spans="1:5" ht="15.75" customHeight="1">
      <c r="A2488" s="2" t="s">
        <v>5859</v>
      </c>
      <c r="B2488" s="2" t="s">
        <v>5860</v>
      </c>
      <c r="C2488" s="2" t="s">
        <v>5861</v>
      </c>
      <c r="D2488" s="2" t="s">
        <v>6</v>
      </c>
      <c r="E2488" s="2" t="s">
        <v>5862</v>
      </c>
    </row>
    <row r="2489" spans="1:5" ht="15.75" customHeight="1">
      <c r="A2489" s="2" t="s">
        <v>5863</v>
      </c>
      <c r="B2489" s="2" t="s">
        <v>5864</v>
      </c>
      <c r="C2489" s="2" t="s">
        <v>5865</v>
      </c>
      <c r="D2489" s="2" t="s">
        <v>6</v>
      </c>
      <c r="E2489" s="2" t="s">
        <v>5866</v>
      </c>
    </row>
    <row r="2490" spans="1:5" ht="15.75" customHeight="1">
      <c r="A2490" s="2" t="s">
        <v>5867</v>
      </c>
      <c r="B2490" s="2" t="s">
        <v>5868</v>
      </c>
      <c r="C2490" s="2" t="s">
        <v>5869</v>
      </c>
      <c r="D2490" s="2" t="s">
        <v>6</v>
      </c>
      <c r="E2490" s="2" t="s">
        <v>5870</v>
      </c>
    </row>
    <row r="2491" spans="1:5" ht="15.75" customHeight="1">
      <c r="A2491" s="2" t="s">
        <v>5871</v>
      </c>
      <c r="B2491" s="2" t="s">
        <v>5872</v>
      </c>
      <c r="C2491" s="2" t="s">
        <v>5873</v>
      </c>
      <c r="D2491" s="2" t="s">
        <v>4300</v>
      </c>
      <c r="E2491" s="2" t="s">
        <v>52</v>
      </c>
    </row>
    <row r="2492" spans="1:5" ht="15.75" customHeight="1">
      <c r="A2492" s="2" t="s">
        <v>5874</v>
      </c>
      <c r="B2492" s="2" t="s">
        <v>5875</v>
      </c>
      <c r="C2492" s="2" t="s">
        <v>5876</v>
      </c>
      <c r="D2492" s="2" t="s">
        <v>4300</v>
      </c>
      <c r="E2492" s="2" t="s">
        <v>52</v>
      </c>
    </row>
    <row r="2493" spans="1:5" ht="15.75" customHeight="1">
      <c r="A2493" s="2" t="s">
        <v>5877</v>
      </c>
      <c r="B2493" s="2" t="s">
        <v>5878</v>
      </c>
      <c r="C2493" s="2" t="s">
        <v>5879</v>
      </c>
      <c r="D2493" s="2" t="s">
        <v>4300</v>
      </c>
      <c r="E2493" s="2" t="s">
        <v>5880</v>
      </c>
    </row>
    <row r="2494" spans="1:5" ht="15.75" customHeight="1">
      <c r="A2494" s="2" t="s">
        <v>5881</v>
      </c>
      <c r="B2494" s="2" t="s">
        <v>5882</v>
      </c>
      <c r="C2494" s="2" t="s">
        <v>5883</v>
      </c>
      <c r="D2494" s="2" t="s">
        <v>6</v>
      </c>
      <c r="E2494" s="2" t="s">
        <v>5884</v>
      </c>
    </row>
    <row r="2495" spans="1:5" ht="15.75" customHeight="1">
      <c r="A2495" s="2" t="s">
        <v>5885</v>
      </c>
      <c r="B2495" s="2" t="s">
        <v>5886</v>
      </c>
      <c r="C2495" s="2" t="s">
        <v>5887</v>
      </c>
      <c r="D2495" s="2" t="s">
        <v>5888</v>
      </c>
      <c r="E2495" s="2" t="s">
        <v>52</v>
      </c>
    </row>
    <row r="2496" spans="1:5" ht="15.75" customHeight="1">
      <c r="A2496" s="2" t="s">
        <v>5889</v>
      </c>
      <c r="B2496" s="2" t="s">
        <v>5890</v>
      </c>
      <c r="C2496" s="2" t="s">
        <v>5891</v>
      </c>
      <c r="D2496" s="2" t="s">
        <v>5888</v>
      </c>
      <c r="E2496" s="2" t="s">
        <v>52</v>
      </c>
    </row>
    <row r="2497" spans="1:5" ht="15.75" customHeight="1">
      <c r="A2497" s="2" t="s">
        <v>5892</v>
      </c>
      <c r="B2497" s="2" t="s">
        <v>5893</v>
      </c>
      <c r="C2497" s="2" t="s">
        <v>5894</v>
      </c>
      <c r="D2497" s="2" t="s">
        <v>5888</v>
      </c>
      <c r="E2497" s="2" t="s">
        <v>52</v>
      </c>
    </row>
    <row r="2498" spans="1:5" ht="15.75" customHeight="1">
      <c r="A2498" s="2" t="s">
        <v>5895</v>
      </c>
      <c r="B2498" s="2" t="s">
        <v>5896</v>
      </c>
      <c r="C2498" s="2" t="s">
        <v>5897</v>
      </c>
      <c r="D2498" s="2" t="s">
        <v>5888</v>
      </c>
      <c r="E2498" s="2" t="s">
        <v>5898</v>
      </c>
    </row>
    <row r="2499" spans="1:5" ht="15.75" customHeight="1">
      <c r="A2499" s="2" t="s">
        <v>5899</v>
      </c>
      <c r="B2499" s="2" t="s">
        <v>5900</v>
      </c>
      <c r="C2499" s="2" t="s">
        <v>5901</v>
      </c>
      <c r="D2499" s="2" t="s">
        <v>6</v>
      </c>
      <c r="E2499" s="2" t="s">
        <v>52</v>
      </c>
    </row>
    <row r="2500" spans="1:5" ht="15.75" customHeight="1">
      <c r="A2500" s="2" t="s">
        <v>5902</v>
      </c>
      <c r="B2500" s="2" t="s">
        <v>5903</v>
      </c>
      <c r="C2500" s="2" t="s">
        <v>5876</v>
      </c>
      <c r="D2500" s="2" t="s">
        <v>6</v>
      </c>
      <c r="E2500" s="2" t="s">
        <v>52</v>
      </c>
    </row>
    <row r="2501" spans="1:5" ht="15.75" customHeight="1">
      <c r="A2501" s="2" t="s">
        <v>5904</v>
      </c>
      <c r="B2501" s="2" t="s">
        <v>5905</v>
      </c>
      <c r="C2501" s="2" t="s">
        <v>5906</v>
      </c>
      <c r="D2501" s="2" t="s">
        <v>6</v>
      </c>
      <c r="E2501" s="2" t="s">
        <v>5907</v>
      </c>
    </row>
    <row r="2502" spans="1:5" ht="15.75" customHeight="1">
      <c r="A2502" s="2" t="s">
        <v>5908</v>
      </c>
      <c r="B2502" s="2" t="s">
        <v>5909</v>
      </c>
      <c r="C2502" s="2" t="s">
        <v>5910</v>
      </c>
      <c r="D2502" s="5"/>
      <c r="E2502" s="5"/>
    </row>
    <row r="2503" spans="1:5" ht="15.75" customHeight="1">
      <c r="A2503" s="2" t="s">
        <v>5911</v>
      </c>
      <c r="B2503" s="2" t="s">
        <v>5909</v>
      </c>
      <c r="C2503" s="2" t="s">
        <v>5912</v>
      </c>
      <c r="D2503" s="2" t="s">
        <v>5913</v>
      </c>
      <c r="E2503" s="2" t="s">
        <v>5914</v>
      </c>
    </row>
    <row r="2504" spans="1:5" ht="15.75" customHeight="1">
      <c r="A2504" s="2" t="s">
        <v>5915</v>
      </c>
      <c r="B2504" s="2" t="s">
        <v>5909</v>
      </c>
      <c r="C2504" s="16" t="s">
        <v>5916</v>
      </c>
      <c r="D2504" s="5"/>
      <c r="E2504" s="5"/>
    </row>
    <row r="2505" spans="1:5" ht="15.75" customHeight="1">
      <c r="A2505" s="2" t="s">
        <v>5917</v>
      </c>
      <c r="B2505" s="2" t="s">
        <v>5918</v>
      </c>
      <c r="C2505" s="2" t="s">
        <v>5919</v>
      </c>
      <c r="D2505" s="2" t="s">
        <v>5913</v>
      </c>
      <c r="E2505" s="2" t="s">
        <v>5920</v>
      </c>
    </row>
    <row r="2506" spans="1:5" ht="15.75" customHeight="1">
      <c r="A2506" s="2" t="s">
        <v>5921</v>
      </c>
      <c r="B2506" s="2" t="s">
        <v>5922</v>
      </c>
      <c r="C2506" s="2" t="s">
        <v>5923</v>
      </c>
      <c r="D2506" s="2" t="s">
        <v>5924</v>
      </c>
      <c r="E2506" s="2" t="s">
        <v>5925</v>
      </c>
    </row>
    <row r="2507" spans="1:5" ht="15.75" customHeight="1">
      <c r="A2507" s="2" t="s">
        <v>5926</v>
      </c>
      <c r="B2507" s="2" t="s">
        <v>5927</v>
      </c>
      <c r="C2507" s="2" t="s">
        <v>5928</v>
      </c>
      <c r="D2507" s="2" t="s">
        <v>5924</v>
      </c>
      <c r="E2507" s="2" t="s">
        <v>5929</v>
      </c>
    </row>
    <row r="2508" spans="1:5" ht="15.75" customHeight="1">
      <c r="A2508" s="2" t="s">
        <v>5930</v>
      </c>
      <c r="B2508" s="2" t="s">
        <v>5931</v>
      </c>
      <c r="C2508" s="2" t="s">
        <v>5932</v>
      </c>
      <c r="D2508" s="2" t="s">
        <v>5924</v>
      </c>
      <c r="E2508" s="2" t="s">
        <v>5933</v>
      </c>
    </row>
    <row r="2509" spans="1:5" ht="15.75" customHeight="1">
      <c r="A2509" s="2" t="s">
        <v>5934</v>
      </c>
      <c r="B2509" s="2" t="s">
        <v>5935</v>
      </c>
      <c r="C2509" s="2" t="s">
        <v>5936</v>
      </c>
      <c r="D2509" s="2" t="s">
        <v>5913</v>
      </c>
      <c r="E2509" s="2" t="s">
        <v>5937</v>
      </c>
    </row>
    <row r="2510" spans="1:5" ht="15.75" customHeight="1">
      <c r="A2510" s="2" t="s">
        <v>5938</v>
      </c>
      <c r="B2510" s="2" t="s">
        <v>5939</v>
      </c>
      <c r="C2510" s="2" t="s">
        <v>5940</v>
      </c>
      <c r="D2510" s="2" t="s">
        <v>5924</v>
      </c>
      <c r="E2510" s="2" t="s">
        <v>5941</v>
      </c>
    </row>
    <row r="2511" spans="1:5" ht="15.75" customHeight="1">
      <c r="A2511" s="2" t="s">
        <v>5942</v>
      </c>
      <c r="B2511" s="2" t="s">
        <v>5943</v>
      </c>
      <c r="C2511" s="2" t="s">
        <v>5944</v>
      </c>
      <c r="D2511" s="2" t="s">
        <v>5924</v>
      </c>
      <c r="E2511" s="2" t="s">
        <v>5945</v>
      </c>
    </row>
    <row r="2512" spans="1:5" ht="15.75" customHeight="1">
      <c r="A2512" s="2" t="s">
        <v>5946</v>
      </c>
      <c r="B2512" s="2" t="s">
        <v>5947</v>
      </c>
      <c r="C2512" s="2" t="s">
        <v>5948</v>
      </c>
      <c r="D2512" s="2" t="s">
        <v>5924</v>
      </c>
      <c r="E2512" s="2" t="s">
        <v>5949</v>
      </c>
    </row>
    <row r="2513" spans="1:5" ht="15.75" customHeight="1">
      <c r="A2513" s="2" t="s">
        <v>5950</v>
      </c>
      <c r="B2513" s="2" t="s">
        <v>5951</v>
      </c>
      <c r="C2513" s="2" t="s">
        <v>5952</v>
      </c>
      <c r="D2513" s="2" t="s">
        <v>5913</v>
      </c>
      <c r="E2513" s="2" t="s">
        <v>5953</v>
      </c>
    </row>
    <row r="2514" spans="1:5" ht="15.75" customHeight="1">
      <c r="A2514" s="2" t="s">
        <v>5954</v>
      </c>
      <c r="B2514" s="2" t="s">
        <v>5955</v>
      </c>
      <c r="C2514" s="2" t="s">
        <v>5956</v>
      </c>
      <c r="D2514" s="2" t="s">
        <v>5924</v>
      </c>
      <c r="E2514" s="2" t="s">
        <v>5957</v>
      </c>
    </row>
    <row r="2515" spans="1:5" ht="15.75" customHeight="1">
      <c r="A2515" s="2" t="s">
        <v>5958</v>
      </c>
      <c r="B2515" s="2" t="s">
        <v>5959</v>
      </c>
      <c r="C2515" s="2" t="s">
        <v>5960</v>
      </c>
      <c r="D2515" s="2" t="s">
        <v>5924</v>
      </c>
      <c r="E2515" s="2" t="s">
        <v>5961</v>
      </c>
    </row>
    <row r="2516" spans="1:5" ht="15.75" customHeight="1">
      <c r="A2516" s="2" t="s">
        <v>5962</v>
      </c>
      <c r="B2516" s="2" t="s">
        <v>5963</v>
      </c>
      <c r="C2516" s="2" t="s">
        <v>5964</v>
      </c>
      <c r="D2516" s="2" t="s">
        <v>5924</v>
      </c>
      <c r="E2516" s="2" t="s">
        <v>5965</v>
      </c>
    </row>
    <row r="2517" spans="1:5" ht="15.75" customHeight="1">
      <c r="A2517" s="2" t="s">
        <v>5966</v>
      </c>
      <c r="B2517" s="2" t="s">
        <v>5967</v>
      </c>
      <c r="C2517" s="2" t="s">
        <v>5968</v>
      </c>
      <c r="D2517" s="2" t="s">
        <v>5924</v>
      </c>
      <c r="E2517" s="2" t="s">
        <v>5969</v>
      </c>
    </row>
    <row r="2518" spans="1:5" ht="15.75" customHeight="1">
      <c r="A2518" s="2" t="s">
        <v>5970</v>
      </c>
      <c r="B2518" s="5"/>
      <c r="C2518" s="2" t="s">
        <v>5971</v>
      </c>
      <c r="D2518" s="5"/>
      <c r="E2518" s="5"/>
    </row>
    <row r="2519" spans="1:5" ht="15.75" customHeight="1">
      <c r="A2519" s="2" t="s">
        <v>5972</v>
      </c>
      <c r="B2519" s="2" t="s">
        <v>5973</v>
      </c>
      <c r="C2519" s="2" t="s">
        <v>5974</v>
      </c>
      <c r="D2519" s="5"/>
      <c r="E2519" s="5"/>
    </row>
    <row r="2520" spans="1:5" ht="15.75" customHeight="1">
      <c r="A2520" s="2" t="s">
        <v>5975</v>
      </c>
      <c r="B2520" s="5"/>
      <c r="C2520" s="2" t="s">
        <v>5976</v>
      </c>
      <c r="D2520" s="5"/>
      <c r="E2520" s="5"/>
    </row>
    <row r="2521" spans="1:5" ht="15.75" customHeight="1">
      <c r="A2521" s="2" t="s">
        <v>5977</v>
      </c>
      <c r="B2521" s="5"/>
      <c r="C2521" s="2" t="s">
        <v>5978</v>
      </c>
      <c r="D2521" s="5"/>
      <c r="E2521" s="5"/>
    </row>
    <row r="2522" spans="1:5" ht="15.75" customHeight="1">
      <c r="A2522" s="2" t="s">
        <v>5979</v>
      </c>
      <c r="B2522" s="5"/>
      <c r="C2522" s="2" t="s">
        <v>5980</v>
      </c>
      <c r="D2522" s="5"/>
      <c r="E2522" s="5"/>
    </row>
    <row r="2523" spans="1:5" ht="15.75" customHeight="1">
      <c r="A2523" s="2" t="s">
        <v>5981</v>
      </c>
      <c r="B2523" s="5"/>
      <c r="C2523" s="2" t="s">
        <v>5982</v>
      </c>
      <c r="D2523" s="5"/>
      <c r="E2523" s="5"/>
    </row>
    <row r="2524" spans="1:5" ht="15.75" customHeight="1">
      <c r="A2524" s="2" t="s">
        <v>5983</v>
      </c>
      <c r="B2524" s="5"/>
      <c r="C2524" s="2" t="s">
        <v>5984</v>
      </c>
      <c r="D2524" s="5"/>
      <c r="E2524" s="5"/>
    </row>
    <row r="2525" spans="1:5" ht="15.75" customHeight="1">
      <c r="A2525" s="2" t="s">
        <v>5985</v>
      </c>
      <c r="B2525" s="2" t="s">
        <v>5986</v>
      </c>
      <c r="C2525" s="2" t="s">
        <v>5987</v>
      </c>
      <c r="D2525" s="5"/>
      <c r="E2525" s="5"/>
    </row>
    <row r="2526" spans="1:5" ht="15.75" customHeight="1">
      <c r="A2526" s="2" t="s">
        <v>5988</v>
      </c>
      <c r="B2526" s="2" t="s">
        <v>5989</v>
      </c>
      <c r="C2526" s="2" t="s">
        <v>5990</v>
      </c>
      <c r="D2526" s="2" t="s">
        <v>3792</v>
      </c>
      <c r="E2526" s="2" t="s">
        <v>5991</v>
      </c>
    </row>
    <row r="2527" spans="1:5" ht="15.75" customHeight="1">
      <c r="A2527" s="5" t="s">
        <v>5992</v>
      </c>
      <c r="B2527" s="5" t="s">
        <v>5993</v>
      </c>
      <c r="C2527" s="5" t="s">
        <v>5994</v>
      </c>
      <c r="D2527" s="5"/>
      <c r="E2527" s="5"/>
    </row>
    <row r="2528" spans="1:5" ht="15.75" customHeight="1">
      <c r="A2528" s="5" t="s">
        <v>5992</v>
      </c>
      <c r="B2528" s="5" t="s">
        <v>5993</v>
      </c>
      <c r="C2528" s="5" t="s">
        <v>5994</v>
      </c>
      <c r="D2528" s="5"/>
      <c r="E2528" s="5"/>
    </row>
    <row r="2529" spans="1:5" ht="15.75" customHeight="1">
      <c r="A2529" s="5" t="s">
        <v>5995</v>
      </c>
      <c r="B2529" s="5" t="s">
        <v>5993</v>
      </c>
      <c r="C2529" s="5" t="s">
        <v>5996</v>
      </c>
      <c r="D2529" s="5"/>
      <c r="E2529" s="5"/>
    </row>
    <row r="2530" spans="1:5" ht="15.75" customHeight="1">
      <c r="A2530" s="5" t="s">
        <v>5997</v>
      </c>
      <c r="B2530" s="5" t="s">
        <v>5993</v>
      </c>
      <c r="C2530" s="5" t="s">
        <v>5998</v>
      </c>
      <c r="D2530" s="5"/>
      <c r="E2530" s="5"/>
    </row>
    <row r="2531" spans="1:5" ht="15.75" customHeight="1">
      <c r="A2531" s="2" t="s">
        <v>5999</v>
      </c>
      <c r="B2531" s="5"/>
      <c r="C2531" s="11" t="s">
        <v>6000</v>
      </c>
      <c r="D2531" s="5"/>
      <c r="E2531" s="5"/>
    </row>
    <row r="2532" spans="1:5" ht="15.75" customHeight="1">
      <c r="A2532" s="5" t="s">
        <v>6001</v>
      </c>
      <c r="B2532" s="5" t="s">
        <v>5993</v>
      </c>
      <c r="C2532" s="5" t="s">
        <v>6002</v>
      </c>
      <c r="D2532" s="5"/>
      <c r="E2532" s="5"/>
    </row>
    <row r="2533" spans="1:5" ht="15.75" customHeight="1">
      <c r="A2533" s="5" t="s">
        <v>6003</v>
      </c>
      <c r="B2533" s="5" t="s">
        <v>5993</v>
      </c>
      <c r="C2533" s="5" t="s">
        <v>6004</v>
      </c>
      <c r="D2533" s="5"/>
      <c r="E2533" s="5"/>
    </row>
    <row r="2534" spans="1:5" ht="15.75" customHeight="1">
      <c r="A2534" s="5" t="s">
        <v>6005</v>
      </c>
      <c r="B2534" s="5" t="s">
        <v>5993</v>
      </c>
      <c r="C2534" s="5" t="s">
        <v>6006</v>
      </c>
      <c r="D2534" s="5"/>
      <c r="E2534" s="5"/>
    </row>
    <row r="2535" spans="1:5" ht="15.75" customHeight="1">
      <c r="A2535" s="2" t="s">
        <v>6007</v>
      </c>
      <c r="B2535" s="5" t="s">
        <v>5993</v>
      </c>
      <c r="C2535" s="11" t="s">
        <v>6008</v>
      </c>
      <c r="D2535" s="5"/>
      <c r="E2535" s="5"/>
    </row>
    <row r="2536" spans="1:5" ht="15.75" customHeight="1">
      <c r="A2536" s="2" t="s">
        <v>6009</v>
      </c>
      <c r="B2536" s="5" t="s">
        <v>5993</v>
      </c>
      <c r="C2536" s="11" t="s">
        <v>6010</v>
      </c>
      <c r="D2536" s="5"/>
      <c r="E2536" s="5"/>
    </row>
    <row r="2537" spans="1:5" ht="15.75" customHeight="1">
      <c r="A2537" s="5" t="s">
        <v>6011</v>
      </c>
      <c r="B2537" s="5" t="s">
        <v>5993</v>
      </c>
      <c r="C2537" s="5" t="s">
        <v>6012</v>
      </c>
      <c r="D2537" s="5"/>
      <c r="E2537" s="5"/>
    </row>
    <row r="2538" spans="1:5" ht="15.75" customHeight="1">
      <c r="A2538" s="5" t="s">
        <v>6013</v>
      </c>
      <c r="B2538" s="5" t="s">
        <v>5993</v>
      </c>
      <c r="C2538" s="5" t="s">
        <v>6014</v>
      </c>
      <c r="D2538" s="5"/>
      <c r="E2538" s="5"/>
    </row>
    <row r="2539" spans="1:5" ht="15.75" customHeight="1">
      <c r="A2539" s="5" t="s">
        <v>6015</v>
      </c>
      <c r="B2539" s="5" t="s">
        <v>5993</v>
      </c>
      <c r="C2539" s="5" t="s">
        <v>6016</v>
      </c>
      <c r="D2539" s="5"/>
      <c r="E2539" s="5"/>
    </row>
    <row r="2540" spans="1:5" ht="15.75" customHeight="1">
      <c r="A2540" s="5" t="s">
        <v>6017</v>
      </c>
      <c r="B2540" s="5" t="s">
        <v>5993</v>
      </c>
      <c r="C2540" s="5" t="s">
        <v>6018</v>
      </c>
      <c r="D2540" s="5"/>
      <c r="E2540" s="5"/>
    </row>
    <row r="2541" spans="1:5" ht="15.75" customHeight="1">
      <c r="A2541" s="5" t="s">
        <v>6017</v>
      </c>
      <c r="B2541" s="5" t="s">
        <v>5993</v>
      </c>
      <c r="C2541" s="5" t="s">
        <v>6019</v>
      </c>
      <c r="D2541" s="5"/>
      <c r="E2541" s="5"/>
    </row>
    <row r="2542" spans="1:5" ht="15.75" customHeight="1">
      <c r="A2542" s="5" t="s">
        <v>6020</v>
      </c>
      <c r="B2542" s="5" t="s">
        <v>5993</v>
      </c>
      <c r="C2542" s="5" t="s">
        <v>6021</v>
      </c>
      <c r="D2542" s="5"/>
      <c r="E2542" s="5"/>
    </row>
    <row r="2543" spans="1:5" ht="15.75" customHeight="1">
      <c r="A2543" s="5" t="s">
        <v>6022</v>
      </c>
      <c r="B2543" s="5" t="s">
        <v>5993</v>
      </c>
      <c r="C2543" s="5" t="s">
        <v>6023</v>
      </c>
      <c r="D2543" s="5"/>
      <c r="E2543" s="5"/>
    </row>
    <row r="2544" spans="1:5" ht="15.75" customHeight="1">
      <c r="A2544" s="5" t="s">
        <v>6024</v>
      </c>
      <c r="B2544" s="5" t="s">
        <v>5993</v>
      </c>
      <c r="C2544" s="5" t="s">
        <v>6025</v>
      </c>
      <c r="D2544" s="5"/>
      <c r="E2544" s="5"/>
    </row>
    <row r="2545" spans="1:5" ht="15.75" customHeight="1">
      <c r="A2545" s="2" t="s">
        <v>6026</v>
      </c>
      <c r="B2545" s="5"/>
      <c r="C2545" s="11" t="s">
        <v>6027</v>
      </c>
      <c r="D2545" s="5"/>
      <c r="E2545" s="5"/>
    </row>
    <row r="2546" spans="1:5" ht="15.75" customHeight="1">
      <c r="A2546" s="5" t="s">
        <v>6028</v>
      </c>
      <c r="B2546" s="5" t="s">
        <v>5993</v>
      </c>
      <c r="C2546" s="5" t="s">
        <v>6029</v>
      </c>
      <c r="D2546" s="5"/>
      <c r="E2546" s="5"/>
    </row>
    <row r="2547" spans="1:5" ht="15.75" customHeight="1">
      <c r="A2547" s="5" t="s">
        <v>6030</v>
      </c>
      <c r="B2547" s="5" t="s">
        <v>6031</v>
      </c>
      <c r="C2547" s="5" t="s">
        <v>6032</v>
      </c>
      <c r="D2547" s="5"/>
      <c r="E2547" s="5"/>
    </row>
    <row r="2548" spans="1:5" ht="15.75" customHeight="1">
      <c r="A2548" s="5" t="s">
        <v>6033</v>
      </c>
      <c r="B2548" s="5" t="s">
        <v>6034</v>
      </c>
      <c r="C2548" s="5" t="s">
        <v>6035</v>
      </c>
      <c r="D2548" s="5"/>
      <c r="E2548" s="5"/>
    </row>
    <row r="2549" spans="1:5" ht="15.75" customHeight="1">
      <c r="A2549" s="5" t="s">
        <v>6036</v>
      </c>
      <c r="B2549" s="5"/>
      <c r="C2549" s="5" t="s">
        <v>6037</v>
      </c>
      <c r="D2549" s="5"/>
      <c r="E2549" s="5"/>
    </row>
    <row r="2550" spans="1:5" ht="15.75" customHeight="1">
      <c r="A2550" s="5" t="s">
        <v>6038</v>
      </c>
      <c r="B2550" s="5"/>
      <c r="C2550" s="5" t="s">
        <v>6039</v>
      </c>
      <c r="D2550" s="5"/>
      <c r="E2550" s="5"/>
    </row>
    <row r="2551" spans="1:5" ht="15.75" customHeight="1">
      <c r="A2551" s="5" t="s">
        <v>6040</v>
      </c>
      <c r="B2551" s="5"/>
      <c r="C2551" s="5" t="s">
        <v>6041</v>
      </c>
      <c r="D2551" s="5"/>
      <c r="E2551" s="5"/>
    </row>
    <row r="2552" spans="1:5" ht="15.75" customHeight="1">
      <c r="A2552" s="5" t="s">
        <v>6042</v>
      </c>
      <c r="B2552" s="5"/>
      <c r="C2552" s="5" t="s">
        <v>6043</v>
      </c>
      <c r="D2552" s="5"/>
      <c r="E2552" s="5"/>
    </row>
    <row r="2553" spans="1:5" ht="15.75" customHeight="1">
      <c r="A2553" s="5" t="s">
        <v>6044</v>
      </c>
      <c r="B2553" s="5"/>
      <c r="C2553" s="5" t="s">
        <v>6045</v>
      </c>
      <c r="D2553" s="5"/>
      <c r="E2553" s="5"/>
    </row>
    <row r="2554" spans="1:5" ht="15.75" customHeight="1">
      <c r="A2554" s="5" t="s">
        <v>6046</v>
      </c>
      <c r="B2554" s="5"/>
      <c r="C2554" s="5" t="s">
        <v>6047</v>
      </c>
      <c r="D2554" s="5"/>
      <c r="E2554" s="5"/>
    </row>
    <row r="2555" spans="1:5" ht="15.75" customHeight="1">
      <c r="A2555" s="5" t="s">
        <v>6048</v>
      </c>
      <c r="B2555" s="5"/>
      <c r="C2555" s="5" t="s">
        <v>6049</v>
      </c>
      <c r="D2555" s="5"/>
      <c r="E2555" s="5"/>
    </row>
    <row r="2556" spans="1:5" ht="15.75" customHeight="1">
      <c r="A2556" s="5" t="s">
        <v>6050</v>
      </c>
      <c r="B2556" s="5"/>
      <c r="C2556" s="5" t="s">
        <v>6051</v>
      </c>
      <c r="D2556" s="5"/>
      <c r="E2556" s="5"/>
    </row>
    <row r="2557" spans="1:5" ht="15.75" customHeight="1">
      <c r="A2557" s="5" t="s">
        <v>6052</v>
      </c>
      <c r="B2557" s="5"/>
      <c r="C2557" s="6" t="s">
        <v>6053</v>
      </c>
      <c r="D2557" s="5"/>
      <c r="E2557" s="5"/>
    </row>
    <row r="2558" spans="1:5" ht="15.75" customHeight="1">
      <c r="A2558" s="5" t="s">
        <v>6054</v>
      </c>
      <c r="B2558" s="5" t="s">
        <v>6055</v>
      </c>
      <c r="C2558" s="5" t="s">
        <v>6056</v>
      </c>
      <c r="D2558" s="5"/>
      <c r="E2558" s="5"/>
    </row>
    <row r="2559" spans="1:5" ht="15.75" customHeight="1">
      <c r="A2559" s="5" t="s">
        <v>6057</v>
      </c>
      <c r="B2559" s="5" t="s">
        <v>6058</v>
      </c>
      <c r="C2559" s="5" t="s">
        <v>6059</v>
      </c>
      <c r="D2559" s="5"/>
      <c r="E2559" s="5"/>
    </row>
    <row r="2560" spans="1:5" ht="15.75" customHeight="1">
      <c r="A2560" s="5" t="s">
        <v>6060</v>
      </c>
      <c r="B2560" s="5"/>
      <c r="C2560" s="5" t="s">
        <v>6061</v>
      </c>
      <c r="D2560" s="5"/>
      <c r="E2560" s="5"/>
    </row>
    <row r="2561" spans="1:5" ht="15.75" customHeight="1">
      <c r="A2561" s="5" t="s">
        <v>6062</v>
      </c>
      <c r="B2561" s="5" t="s">
        <v>6063</v>
      </c>
      <c r="C2561" s="5" t="s">
        <v>6064</v>
      </c>
      <c r="D2561" s="5"/>
      <c r="E2561" s="5"/>
    </row>
    <row r="2562" spans="1:5" ht="15.75" customHeight="1">
      <c r="A2562" s="5" t="s">
        <v>6065</v>
      </c>
      <c r="B2562" s="5" t="s">
        <v>6066</v>
      </c>
      <c r="C2562" s="5" t="s">
        <v>6067</v>
      </c>
      <c r="D2562" s="2"/>
      <c r="E2562" s="5"/>
    </row>
    <row r="2563" spans="1:5" ht="15.75" customHeight="1">
      <c r="A2563" s="2" t="s">
        <v>6068</v>
      </c>
      <c r="B2563" s="2" t="s">
        <v>6069</v>
      </c>
      <c r="C2563" s="2" t="s">
        <v>6070</v>
      </c>
      <c r="D2563" s="2"/>
      <c r="E2563" s="2"/>
    </row>
    <row r="2564" spans="1:5" ht="15.75" customHeight="1">
      <c r="A2564" s="5" t="s">
        <v>6071</v>
      </c>
      <c r="B2564" s="5" t="s">
        <v>6072</v>
      </c>
      <c r="C2564" s="5" t="s">
        <v>6073</v>
      </c>
      <c r="D2564" s="5"/>
      <c r="E2564" s="5"/>
    </row>
    <row r="2565" spans="1:5" ht="15.75" customHeight="1">
      <c r="A2565" s="5" t="s">
        <v>6074</v>
      </c>
      <c r="B2565" s="5" t="s">
        <v>6075</v>
      </c>
      <c r="C2565" s="5" t="s">
        <v>6076</v>
      </c>
      <c r="D2565" s="5"/>
      <c r="E2565" s="5"/>
    </row>
    <row r="2566" spans="1:5" ht="15.75" customHeight="1">
      <c r="A2566" s="5" t="s">
        <v>6077</v>
      </c>
      <c r="B2566" s="5" t="s">
        <v>6078</v>
      </c>
      <c r="C2566" s="5" t="s">
        <v>6079</v>
      </c>
      <c r="D2566" s="5"/>
      <c r="E2566" s="5"/>
    </row>
    <row r="2567" spans="1:5" ht="15.75" customHeight="1">
      <c r="A2567" s="5" t="s">
        <v>6080</v>
      </c>
      <c r="B2567" s="5" t="s">
        <v>6081</v>
      </c>
      <c r="C2567" s="5" t="s">
        <v>6082</v>
      </c>
      <c r="D2567" s="5"/>
      <c r="E2567" s="5"/>
    </row>
    <row r="2568" spans="1:5" ht="15.75" customHeight="1">
      <c r="A2568" s="5" t="s">
        <v>6083</v>
      </c>
      <c r="B2568" s="5" t="s">
        <v>6084</v>
      </c>
      <c r="C2568" s="5" t="s">
        <v>6085</v>
      </c>
      <c r="D2568" s="5"/>
      <c r="E2568" s="5"/>
    </row>
    <row r="2569" spans="1:5" ht="15.75" customHeight="1">
      <c r="A2569" s="5" t="s">
        <v>6086</v>
      </c>
      <c r="B2569" s="5" t="s">
        <v>6087</v>
      </c>
      <c r="C2569" s="5" t="s">
        <v>6088</v>
      </c>
      <c r="D2569" s="5"/>
      <c r="E2569" s="5"/>
    </row>
    <row r="2570" spans="1:5" ht="15.75" customHeight="1">
      <c r="A2570" s="2" t="s">
        <v>6089</v>
      </c>
      <c r="B2570" s="2" t="s">
        <v>6090</v>
      </c>
      <c r="C2570" s="5" t="s">
        <v>6091</v>
      </c>
      <c r="D2570" s="5"/>
      <c r="E2570" s="5"/>
    </row>
    <row r="2571" spans="1:5" ht="15.75" customHeight="1">
      <c r="A2571" s="2" t="s">
        <v>6089</v>
      </c>
      <c r="B2571" s="2" t="s">
        <v>6090</v>
      </c>
      <c r="C2571" s="5" t="s">
        <v>6091</v>
      </c>
      <c r="D2571" s="5"/>
      <c r="E2571" s="5"/>
    </row>
    <row r="2572" spans="1:5" ht="15.75" customHeight="1">
      <c r="A2572" s="2" t="s">
        <v>6092</v>
      </c>
      <c r="B2572" s="2" t="s">
        <v>6090</v>
      </c>
      <c r="C2572" s="5" t="s">
        <v>6093</v>
      </c>
      <c r="D2572" s="5"/>
      <c r="E2572" s="5"/>
    </row>
    <row r="2573" spans="1:5" ht="15.75" customHeight="1">
      <c r="A2573" s="2" t="s">
        <v>6094</v>
      </c>
      <c r="B2573" s="2" t="s">
        <v>6090</v>
      </c>
      <c r="C2573" s="5" t="s">
        <v>6095</v>
      </c>
      <c r="D2573" s="5"/>
      <c r="E2573" s="5"/>
    </row>
    <row r="2574" spans="1:5" ht="15.75" customHeight="1">
      <c r="A2574" s="2" t="s">
        <v>6096</v>
      </c>
      <c r="B2574" s="5" t="s">
        <v>6097</v>
      </c>
      <c r="C2574" s="5" t="s">
        <v>6098</v>
      </c>
      <c r="D2574" s="5"/>
      <c r="E2574" s="5"/>
    </row>
    <row r="2575" spans="1:5" ht="15.75" customHeight="1">
      <c r="A2575" s="2" t="s">
        <v>6099</v>
      </c>
      <c r="B2575" s="5" t="s">
        <v>6100</v>
      </c>
      <c r="C2575" s="5" t="s">
        <v>6101</v>
      </c>
      <c r="D2575" s="5"/>
      <c r="E2575" s="5"/>
    </row>
    <row r="2576" spans="1:5" ht="15.75" customHeight="1">
      <c r="A2576" s="2" t="s">
        <v>6102</v>
      </c>
      <c r="B2576" s="2" t="s">
        <v>6103</v>
      </c>
      <c r="C2576" s="5" t="s">
        <v>6104</v>
      </c>
      <c r="D2576" s="5"/>
      <c r="E2576" s="5"/>
    </row>
    <row r="2577" spans="1:5" ht="15.75" customHeight="1">
      <c r="A2577" s="2" t="s">
        <v>6105</v>
      </c>
      <c r="B2577" s="2" t="s">
        <v>6106</v>
      </c>
      <c r="C2577" s="2" t="s">
        <v>6107</v>
      </c>
      <c r="D2577" s="5"/>
      <c r="E2577" s="5"/>
    </row>
    <row r="2578" spans="1:5" ht="15.75" customHeight="1">
      <c r="A2578" s="2" t="s">
        <v>6108</v>
      </c>
      <c r="B2578" s="2" t="s">
        <v>6109</v>
      </c>
      <c r="C2578" s="2" t="s">
        <v>6110</v>
      </c>
      <c r="D2578" s="5"/>
      <c r="E2578" s="5"/>
    </row>
    <row r="2579" spans="1:5" ht="15.75" customHeight="1">
      <c r="A2579" s="2" t="s">
        <v>6111</v>
      </c>
      <c r="B2579" s="5" t="s">
        <v>6112</v>
      </c>
      <c r="C2579" s="5" t="s">
        <v>6113</v>
      </c>
      <c r="D2579" s="5"/>
      <c r="E2579" s="5"/>
    </row>
    <row r="2580" spans="1:5" ht="15.75" customHeight="1">
      <c r="A2580" s="2" t="s">
        <v>6114</v>
      </c>
      <c r="B2580" s="5" t="s">
        <v>6115</v>
      </c>
      <c r="C2580" s="5" t="s">
        <v>6116</v>
      </c>
      <c r="D2580" s="5"/>
      <c r="E2580" s="5"/>
    </row>
    <row r="2581" spans="1:5" ht="15.75" customHeight="1">
      <c r="A2581" s="5" t="s">
        <v>6117</v>
      </c>
      <c r="B2581" s="5" t="s">
        <v>6112</v>
      </c>
      <c r="C2581" s="5" t="s">
        <v>6118</v>
      </c>
      <c r="D2581" s="5"/>
      <c r="E2581" s="5"/>
    </row>
    <row r="2582" spans="1:5" ht="15.75" customHeight="1">
      <c r="A2582" s="5" t="s">
        <v>6119</v>
      </c>
      <c r="B2582" s="5" t="s">
        <v>6120</v>
      </c>
      <c r="C2582" s="5" t="s">
        <v>6121</v>
      </c>
      <c r="D2582" s="5"/>
      <c r="E2582" s="5"/>
    </row>
    <row r="2583" spans="1:5" ht="15.75" customHeight="1">
      <c r="A2583" s="2" t="s">
        <v>6122</v>
      </c>
      <c r="B2583" s="5" t="s">
        <v>6123</v>
      </c>
      <c r="C2583" s="5" t="s">
        <v>6124</v>
      </c>
      <c r="D2583" s="5"/>
      <c r="E2583" s="5"/>
    </row>
    <row r="2584" spans="1:5" ht="15.75" customHeight="1">
      <c r="A2584" s="2" t="s">
        <v>6125</v>
      </c>
      <c r="B2584" s="5" t="s">
        <v>6126</v>
      </c>
      <c r="C2584" s="5" t="s">
        <v>6127</v>
      </c>
      <c r="D2584" s="5"/>
      <c r="E2584" s="5"/>
    </row>
    <row r="2585" spans="1:5" ht="15.75" customHeight="1">
      <c r="A2585" s="2" t="s">
        <v>6128</v>
      </c>
      <c r="B2585" s="5" t="s">
        <v>6129</v>
      </c>
      <c r="C2585" s="5" t="s">
        <v>6130</v>
      </c>
      <c r="D2585" s="5"/>
      <c r="E2585" s="5"/>
    </row>
    <row r="2586" spans="1:5" ht="15.75" customHeight="1">
      <c r="A2586" s="2" t="s">
        <v>6131</v>
      </c>
      <c r="B2586" s="5" t="s">
        <v>6132</v>
      </c>
      <c r="C2586" s="5" t="s">
        <v>6133</v>
      </c>
      <c r="D2586" s="5"/>
      <c r="E2586" s="5"/>
    </row>
    <row r="2587" spans="1:5" ht="15.75" customHeight="1">
      <c r="A2587" s="2" t="s">
        <v>6134</v>
      </c>
      <c r="B2587" s="5" t="s">
        <v>6135</v>
      </c>
      <c r="C2587" s="5" t="s">
        <v>6136</v>
      </c>
      <c r="D2587" s="5"/>
      <c r="E2587" s="5"/>
    </row>
    <row r="2588" spans="1:5" ht="15.75" customHeight="1">
      <c r="A2588" s="2" t="s">
        <v>6137</v>
      </c>
      <c r="B2588" s="5" t="s">
        <v>6138</v>
      </c>
      <c r="C2588" s="5" t="s">
        <v>6139</v>
      </c>
      <c r="D2588" s="5"/>
      <c r="E2588" s="5"/>
    </row>
    <row r="2589" spans="1:5" ht="15.75" customHeight="1">
      <c r="A2589" s="2" t="s">
        <v>6140</v>
      </c>
      <c r="B2589" s="5" t="s">
        <v>6141</v>
      </c>
      <c r="C2589" s="5" t="s">
        <v>6142</v>
      </c>
      <c r="D2589" s="5"/>
      <c r="E2589" s="5"/>
    </row>
    <row r="2590" spans="1:5" ht="15.75" customHeight="1">
      <c r="A2590" s="2" t="s">
        <v>6143</v>
      </c>
      <c r="B2590" s="5" t="s">
        <v>6144</v>
      </c>
      <c r="C2590" s="5" t="s">
        <v>6145</v>
      </c>
      <c r="D2590" s="5"/>
      <c r="E2590" s="5"/>
    </row>
    <row r="2591" spans="1:5" ht="15.75" customHeight="1">
      <c r="A2591" s="2" t="s">
        <v>6146</v>
      </c>
      <c r="B2591" s="5" t="s">
        <v>6147</v>
      </c>
      <c r="C2591" s="5" t="s">
        <v>6148</v>
      </c>
      <c r="D2591" s="5"/>
      <c r="E2591" s="5"/>
    </row>
    <row r="2592" spans="1:5" ht="15.75" customHeight="1">
      <c r="A2592" s="2" t="s">
        <v>6149</v>
      </c>
      <c r="B2592" s="5" t="s">
        <v>6150</v>
      </c>
      <c r="C2592" s="5" t="s">
        <v>6151</v>
      </c>
      <c r="D2592" s="5"/>
      <c r="E2592" s="5"/>
    </row>
    <row r="2593" spans="1:5" ht="15.75" customHeight="1">
      <c r="A2593" s="2" t="s">
        <v>6152</v>
      </c>
      <c r="B2593" s="5" t="s">
        <v>6153</v>
      </c>
      <c r="C2593" s="5" t="s">
        <v>6154</v>
      </c>
      <c r="D2593" s="5"/>
      <c r="E2593" s="5"/>
    </row>
    <row r="2594" spans="1:5" ht="15.75" customHeight="1">
      <c r="A2594" s="2" t="s">
        <v>6155</v>
      </c>
      <c r="B2594" s="2" t="s">
        <v>6156</v>
      </c>
      <c r="C2594" s="2" t="s">
        <v>6157</v>
      </c>
      <c r="D2594" s="5"/>
      <c r="E2594" s="5"/>
    </row>
    <row r="2595" spans="1:5" ht="15.75" customHeight="1">
      <c r="A2595" s="2" t="s">
        <v>6158</v>
      </c>
      <c r="B2595" s="2" t="s">
        <v>6156</v>
      </c>
      <c r="C2595" s="2" t="s">
        <v>6157</v>
      </c>
      <c r="D2595" s="5"/>
      <c r="E2595" s="5"/>
    </row>
    <row r="2596" spans="1:5" ht="15.75" customHeight="1">
      <c r="A2596" s="2" t="s">
        <v>6159</v>
      </c>
      <c r="B2596" s="2" t="s">
        <v>6135</v>
      </c>
      <c r="C2596" s="2" t="s">
        <v>6160</v>
      </c>
      <c r="D2596" s="5"/>
      <c r="E2596" s="5"/>
    </row>
    <row r="2597" spans="1:5" ht="15.75" customHeight="1">
      <c r="A2597" s="2" t="s">
        <v>6161</v>
      </c>
      <c r="B2597" s="2" t="s">
        <v>6162</v>
      </c>
      <c r="C2597" s="2" t="s">
        <v>6163</v>
      </c>
      <c r="D2597" s="5"/>
      <c r="E2597" s="5"/>
    </row>
    <row r="2598" spans="1:5" ht="15.75" customHeight="1">
      <c r="A2598" s="2" t="s">
        <v>6164</v>
      </c>
      <c r="B2598" s="2" t="s">
        <v>6165</v>
      </c>
      <c r="C2598" s="2" t="s">
        <v>6166</v>
      </c>
      <c r="D2598" s="5"/>
      <c r="E2598" s="5"/>
    </row>
    <row r="2599" spans="1:5" ht="15.75" customHeight="1">
      <c r="A2599" s="2" t="s">
        <v>6167</v>
      </c>
      <c r="B2599" s="2" t="s">
        <v>6168</v>
      </c>
      <c r="C2599" s="2" t="s">
        <v>6169</v>
      </c>
      <c r="D2599" s="5"/>
      <c r="E2599" s="5"/>
    </row>
    <row r="2600" spans="1:5" ht="15.75" customHeight="1">
      <c r="A2600" s="2" t="s">
        <v>6170</v>
      </c>
      <c r="B2600" s="2" t="s">
        <v>6171</v>
      </c>
      <c r="C2600" s="2" t="s">
        <v>6172</v>
      </c>
      <c r="D2600" s="5"/>
      <c r="E2600" s="5"/>
    </row>
    <row r="2601" spans="1:5" ht="15.75" customHeight="1">
      <c r="A2601" s="2" t="s">
        <v>6173</v>
      </c>
      <c r="B2601" s="2" t="s">
        <v>6174</v>
      </c>
      <c r="C2601" s="2" t="s">
        <v>6175</v>
      </c>
      <c r="D2601" s="5"/>
      <c r="E2601" s="5"/>
    </row>
    <row r="2602" spans="1:5" ht="15.75" customHeight="1">
      <c r="A2602" s="2" t="s">
        <v>6176</v>
      </c>
      <c r="B2602" s="2" t="s">
        <v>6177</v>
      </c>
      <c r="C2602" s="2" t="s">
        <v>6178</v>
      </c>
      <c r="D2602" s="5"/>
      <c r="E2602" s="5"/>
    </row>
    <row r="2603" spans="1:5" ht="15.75" customHeight="1">
      <c r="A2603" s="2" t="s">
        <v>6179</v>
      </c>
      <c r="B2603" s="2" t="s">
        <v>6180</v>
      </c>
      <c r="C2603" s="2" t="s">
        <v>6181</v>
      </c>
      <c r="D2603" s="5"/>
      <c r="E2603" s="5"/>
    </row>
    <row r="2604" spans="1:5" ht="15.75" customHeight="1">
      <c r="A2604" s="2" t="s">
        <v>6182</v>
      </c>
      <c r="B2604" s="2" t="s">
        <v>6183</v>
      </c>
      <c r="C2604" s="2" t="s">
        <v>6184</v>
      </c>
      <c r="D2604" s="5"/>
      <c r="E2604" s="5"/>
    </row>
    <row r="2605" spans="1:5" ht="15.75" customHeight="1">
      <c r="A2605" s="2" t="s">
        <v>6185</v>
      </c>
      <c r="B2605" s="2" t="s">
        <v>6186</v>
      </c>
      <c r="C2605" s="2" t="s">
        <v>6187</v>
      </c>
      <c r="D2605" s="5"/>
      <c r="E2605" s="5"/>
    </row>
    <row r="2606" spans="1:5" ht="15.75" customHeight="1">
      <c r="A2606" s="2" t="s">
        <v>6188</v>
      </c>
      <c r="B2606" s="2" t="s">
        <v>6189</v>
      </c>
      <c r="C2606" s="2" t="s">
        <v>6190</v>
      </c>
      <c r="D2606" s="5"/>
      <c r="E2606" s="5"/>
    </row>
    <row r="2607" spans="1:5" ht="15.75" customHeight="1">
      <c r="A2607" s="2" t="s">
        <v>6191</v>
      </c>
      <c r="B2607" s="2" t="s">
        <v>6192</v>
      </c>
      <c r="C2607" s="2" t="s">
        <v>6193</v>
      </c>
      <c r="D2607" s="5"/>
      <c r="E2607" s="5"/>
    </row>
    <row r="2608" spans="1:5" ht="15.75" customHeight="1">
      <c r="A2608" s="2" t="s">
        <v>6194</v>
      </c>
      <c r="B2608" s="2" t="s">
        <v>6195</v>
      </c>
      <c r="C2608" s="2" t="s">
        <v>6196</v>
      </c>
      <c r="D2608" s="5"/>
      <c r="E2608" s="5"/>
    </row>
    <row r="2609" spans="1:5" ht="15.75" customHeight="1">
      <c r="A2609" s="2" t="s">
        <v>6197</v>
      </c>
      <c r="B2609" s="2" t="s">
        <v>6198</v>
      </c>
      <c r="C2609" s="2" t="s">
        <v>6199</v>
      </c>
      <c r="D2609" s="5"/>
      <c r="E2609" s="5"/>
    </row>
    <row r="2610" spans="1:5" ht="15.75" customHeight="1">
      <c r="A2610" s="2" t="s">
        <v>6200</v>
      </c>
      <c r="B2610" s="2" t="s">
        <v>6201</v>
      </c>
      <c r="C2610" s="2" t="s">
        <v>6202</v>
      </c>
      <c r="D2610" s="5"/>
      <c r="E2610" s="5"/>
    </row>
    <row r="2611" spans="1:5" ht="15.75" customHeight="1">
      <c r="A2611" s="2" t="s">
        <v>6203</v>
      </c>
      <c r="B2611" s="2" t="s">
        <v>6204</v>
      </c>
      <c r="C2611" s="2" t="s">
        <v>6205</v>
      </c>
      <c r="D2611" s="5"/>
      <c r="E2611" s="5"/>
    </row>
    <row r="2612" spans="1:5" ht="15.75" customHeight="1">
      <c r="A2612" s="2" t="s">
        <v>6206</v>
      </c>
      <c r="B2612" s="2"/>
      <c r="C2612" s="2" t="s">
        <v>6207</v>
      </c>
      <c r="D2612" s="2"/>
      <c r="E2612" s="2"/>
    </row>
    <row r="2613" spans="1:5" ht="15.75" customHeight="1">
      <c r="A2613" s="2" t="s">
        <v>6208</v>
      </c>
      <c r="B2613" s="2" t="s">
        <v>6209</v>
      </c>
      <c r="C2613" s="2" t="s">
        <v>6210</v>
      </c>
      <c r="D2613" s="5"/>
      <c r="E2613" s="5"/>
    </row>
    <row r="2614" spans="1:5" ht="15.75" customHeight="1">
      <c r="A2614" s="2" t="s">
        <v>6211</v>
      </c>
      <c r="B2614" s="2" t="s">
        <v>6135</v>
      </c>
      <c r="C2614" s="2" t="s">
        <v>6212</v>
      </c>
      <c r="D2614" s="5"/>
      <c r="E2614" s="5"/>
    </row>
    <row r="2615" spans="1:5" ht="15.75" customHeight="1">
      <c r="A2615" s="2" t="s">
        <v>6213</v>
      </c>
      <c r="B2615" s="2" t="s">
        <v>6135</v>
      </c>
      <c r="C2615" s="2" t="s">
        <v>6214</v>
      </c>
      <c r="D2615" s="5"/>
      <c r="E2615" s="5"/>
    </row>
    <row r="2616" spans="1:5" ht="15.75" customHeight="1">
      <c r="A2616" s="2" t="s">
        <v>6215</v>
      </c>
      <c r="B2616" s="2" t="s">
        <v>6135</v>
      </c>
      <c r="C2616" s="2" t="s">
        <v>6216</v>
      </c>
      <c r="D2616" s="5"/>
      <c r="E2616" s="5"/>
    </row>
    <row r="2617" spans="1:5" ht="15.75" customHeight="1">
      <c r="A2617" s="2" t="s">
        <v>6217</v>
      </c>
      <c r="B2617" s="2" t="s">
        <v>6218</v>
      </c>
      <c r="C2617" s="2" t="s">
        <v>6219</v>
      </c>
      <c r="D2617" s="5"/>
      <c r="E2617" s="5"/>
    </row>
    <row r="2618" spans="1:5" ht="15.75" customHeight="1">
      <c r="A2618" s="2" t="s">
        <v>6220</v>
      </c>
      <c r="B2618" s="2" t="s">
        <v>6221</v>
      </c>
      <c r="C2618" s="2" t="s">
        <v>6222</v>
      </c>
      <c r="D2618" s="5"/>
      <c r="E2618" s="5"/>
    </row>
    <row r="2619" spans="1:5" ht="15.75" customHeight="1">
      <c r="A2619" s="2" t="s">
        <v>6223</v>
      </c>
      <c r="B2619" s="2" t="s">
        <v>6224</v>
      </c>
      <c r="C2619" s="2" t="s">
        <v>6121</v>
      </c>
      <c r="D2619" s="5"/>
      <c r="E2619" s="5"/>
    </row>
    <row r="2620" spans="1:5" ht="15.75" customHeight="1">
      <c r="A2620" s="2" t="s">
        <v>6225</v>
      </c>
      <c r="B2620" s="2" t="s">
        <v>6226</v>
      </c>
      <c r="C2620" s="2" t="s">
        <v>6227</v>
      </c>
      <c r="D2620" s="5"/>
      <c r="E2620" s="5"/>
    </row>
    <row r="2621" spans="1:5" ht="15.75" customHeight="1">
      <c r="A2621" s="2" t="s">
        <v>6228</v>
      </c>
      <c r="B2621" s="2" t="s">
        <v>6229</v>
      </c>
      <c r="C2621" s="2" t="s">
        <v>6230</v>
      </c>
      <c r="D2621" s="5"/>
      <c r="E2621" s="5"/>
    </row>
    <row r="2622" spans="1:5" ht="15.75" customHeight="1">
      <c r="A2622" s="2" t="s">
        <v>6231</v>
      </c>
      <c r="B2622" s="2" t="s">
        <v>6232</v>
      </c>
      <c r="C2622" s="2" t="s">
        <v>6233</v>
      </c>
      <c r="D2622" s="5"/>
      <c r="E2622" s="5"/>
    </row>
    <row r="2623" spans="1:5" ht="15.75" customHeight="1">
      <c r="A2623" s="2" t="s">
        <v>6234</v>
      </c>
      <c r="B2623" s="2" t="s">
        <v>6235</v>
      </c>
      <c r="C2623" s="2" t="s">
        <v>6236</v>
      </c>
      <c r="D2623" s="5"/>
      <c r="E2623" s="5"/>
    </row>
    <row r="2624" spans="1:5" ht="15.75" customHeight="1">
      <c r="A2624" s="2" t="s">
        <v>6237</v>
      </c>
      <c r="B2624" s="2" t="s">
        <v>6238</v>
      </c>
      <c r="C2624" s="2" t="s">
        <v>6239</v>
      </c>
      <c r="D2624" s="5"/>
      <c r="E2624" s="5"/>
    </row>
    <row r="2625" spans="1:5" ht="15.75" customHeight="1">
      <c r="A2625" s="2" t="s">
        <v>6240</v>
      </c>
      <c r="B2625" s="2" t="s">
        <v>6241</v>
      </c>
      <c r="C2625" s="2" t="s">
        <v>6242</v>
      </c>
      <c r="D2625" s="5"/>
      <c r="E2625" s="5"/>
    </row>
    <row r="2626" spans="1:5" ht="15.75" customHeight="1">
      <c r="A2626" s="2" t="s">
        <v>6243</v>
      </c>
      <c r="B2626" s="2" t="s">
        <v>6244</v>
      </c>
      <c r="C2626" s="2" t="s">
        <v>6245</v>
      </c>
      <c r="D2626" s="5"/>
      <c r="E2626" s="5"/>
    </row>
    <row r="2627" spans="1:5" ht="15.75" customHeight="1">
      <c r="A2627" s="2" t="s">
        <v>6246</v>
      </c>
      <c r="B2627" s="2" t="s">
        <v>6247</v>
      </c>
      <c r="C2627" s="2" t="s">
        <v>6248</v>
      </c>
      <c r="D2627" s="5"/>
      <c r="E2627" s="5"/>
    </row>
    <row r="2628" spans="1:5" ht="15.75" customHeight="1">
      <c r="A2628" s="2" t="s">
        <v>6249</v>
      </c>
      <c r="B2628" s="2" t="s">
        <v>6250</v>
      </c>
      <c r="C2628" s="2" t="s">
        <v>6251</v>
      </c>
      <c r="D2628" s="5"/>
      <c r="E2628" s="5"/>
    </row>
    <row r="2629" spans="1:5" ht="15.75" customHeight="1">
      <c r="A2629" s="2" t="s">
        <v>6252</v>
      </c>
      <c r="B2629" s="2" t="s">
        <v>6253</v>
      </c>
      <c r="C2629" s="2" t="s">
        <v>6254</v>
      </c>
      <c r="D2629" s="5"/>
      <c r="E2629" s="5"/>
    </row>
    <row r="2630" spans="1:5" ht="15.75" customHeight="1">
      <c r="A2630" s="2" t="s">
        <v>6255</v>
      </c>
      <c r="B2630" s="2" t="s">
        <v>6256</v>
      </c>
      <c r="C2630" s="2" t="s">
        <v>6257</v>
      </c>
      <c r="D2630" s="5"/>
      <c r="E2630" s="5"/>
    </row>
    <row r="2631" spans="1:5" ht="15.75" customHeight="1">
      <c r="A2631" s="2" t="s">
        <v>6258</v>
      </c>
      <c r="B2631" s="2" t="s">
        <v>6259</v>
      </c>
      <c r="C2631" s="2" t="s">
        <v>6260</v>
      </c>
      <c r="D2631" s="5"/>
      <c r="E2631" s="5"/>
    </row>
    <row r="2632" spans="1:5" ht="15.75" customHeight="1">
      <c r="A2632" s="2" t="s">
        <v>6261</v>
      </c>
      <c r="B2632" s="2" t="s">
        <v>6262</v>
      </c>
      <c r="C2632" s="2" t="s">
        <v>6263</v>
      </c>
      <c r="D2632" s="5"/>
      <c r="E2632" s="5"/>
    </row>
    <row r="2633" spans="1:5" ht="15.75" customHeight="1">
      <c r="A2633" s="2" t="s">
        <v>6264</v>
      </c>
      <c r="B2633" s="2" t="s">
        <v>6262</v>
      </c>
      <c r="C2633" s="2" t="s">
        <v>6265</v>
      </c>
      <c r="D2633" s="5"/>
      <c r="E2633" s="5"/>
    </row>
    <row r="2634" spans="1:5" ht="15.75" customHeight="1">
      <c r="A2634" s="2" t="s">
        <v>6266</v>
      </c>
      <c r="B2634" s="2" t="s">
        <v>6267</v>
      </c>
      <c r="C2634" s="2" t="s">
        <v>6268</v>
      </c>
      <c r="D2634" s="5"/>
      <c r="E2634" s="5"/>
    </row>
    <row r="2635" spans="1:5" ht="15.75" customHeight="1">
      <c r="A2635" s="2" t="s">
        <v>6269</v>
      </c>
      <c r="B2635" s="2" t="s">
        <v>6270</v>
      </c>
      <c r="C2635" s="2" t="s">
        <v>6271</v>
      </c>
      <c r="D2635" s="5"/>
      <c r="E2635" s="5"/>
    </row>
    <row r="2636" spans="1:5" ht="15.75" customHeight="1">
      <c r="A2636" s="2" t="s">
        <v>6272</v>
      </c>
      <c r="B2636" s="2" t="s">
        <v>6273</v>
      </c>
      <c r="C2636" s="2" t="s">
        <v>6274</v>
      </c>
      <c r="D2636" s="5"/>
      <c r="E2636" s="5"/>
    </row>
    <row r="2637" spans="1:5" ht="15.75" customHeight="1">
      <c r="A2637" s="2" t="s">
        <v>6275</v>
      </c>
      <c r="B2637" s="2" t="s">
        <v>6276</v>
      </c>
      <c r="C2637" s="2" t="s">
        <v>6277</v>
      </c>
      <c r="D2637" s="5"/>
      <c r="E2637" s="5"/>
    </row>
    <row r="2638" spans="1:5" ht="15.75" customHeight="1">
      <c r="A2638" s="2" t="s">
        <v>6278</v>
      </c>
      <c r="B2638" s="2" t="s">
        <v>6279</v>
      </c>
      <c r="C2638" s="2" t="s">
        <v>6280</v>
      </c>
      <c r="D2638" s="5"/>
      <c r="E2638" s="5"/>
    </row>
    <row r="2639" spans="1:5" ht="15.75" customHeight="1">
      <c r="A2639" s="2" t="s">
        <v>6281</v>
      </c>
      <c r="B2639" s="2" t="s">
        <v>6282</v>
      </c>
      <c r="C2639" s="2" t="s">
        <v>6283</v>
      </c>
      <c r="D2639" s="5"/>
      <c r="E2639" s="5"/>
    </row>
    <row r="2640" spans="1:5" ht="15.75" customHeight="1">
      <c r="A2640" s="2" t="s">
        <v>6284</v>
      </c>
      <c r="B2640" s="2" t="s">
        <v>3764</v>
      </c>
      <c r="C2640" s="2" t="s">
        <v>3765</v>
      </c>
      <c r="D2640" s="5"/>
      <c r="E2640" s="5"/>
    </row>
    <row r="2641" spans="1:5" ht="15.75" customHeight="1">
      <c r="A2641" s="2" t="s">
        <v>6285</v>
      </c>
      <c r="B2641" s="2" t="s">
        <v>6286</v>
      </c>
      <c r="C2641" s="2" t="s">
        <v>6287</v>
      </c>
      <c r="D2641" s="5"/>
      <c r="E2641" s="5"/>
    </row>
    <row r="2642" spans="1:5" ht="15.75" customHeight="1">
      <c r="A2642" s="2" t="s">
        <v>6288</v>
      </c>
      <c r="B2642" s="2" t="s">
        <v>6289</v>
      </c>
      <c r="C2642" s="2" t="s">
        <v>6290</v>
      </c>
      <c r="D2642" s="5"/>
      <c r="E2642" s="5"/>
    </row>
    <row r="2643" spans="1:5" ht="15.75" customHeight="1">
      <c r="A2643" s="2" t="s">
        <v>6291</v>
      </c>
      <c r="B2643" s="2" t="s">
        <v>6292</v>
      </c>
      <c r="C2643" s="2" t="s">
        <v>6202</v>
      </c>
      <c r="D2643" s="5"/>
      <c r="E2643" s="5"/>
    </row>
    <row r="2644" spans="1:5" ht="15.75" customHeight="1">
      <c r="A2644" s="2" t="s">
        <v>6293</v>
      </c>
      <c r="B2644" s="2" t="s">
        <v>6294</v>
      </c>
      <c r="C2644" s="2" t="s">
        <v>6295</v>
      </c>
      <c r="D2644" s="5"/>
      <c r="E2644" s="5"/>
    </row>
    <row r="2645" spans="1:5" ht="15.75" customHeight="1">
      <c r="A2645" s="2" t="s">
        <v>6296</v>
      </c>
      <c r="B2645" s="2" t="s">
        <v>6297</v>
      </c>
      <c r="C2645" s="2" t="s">
        <v>6298</v>
      </c>
      <c r="D2645" s="5"/>
      <c r="E2645" s="5"/>
    </row>
    <row r="2646" spans="1:5" ht="15.75" customHeight="1">
      <c r="A2646" s="2" t="s">
        <v>6299</v>
      </c>
      <c r="B2646" s="2" t="s">
        <v>6300</v>
      </c>
      <c r="C2646" s="2" t="s">
        <v>6301</v>
      </c>
      <c r="D2646" s="2" t="s">
        <v>3792</v>
      </c>
      <c r="E2646" s="2"/>
    </row>
    <row r="2647" spans="1:5" ht="15.75" customHeight="1">
      <c r="A2647" s="2" t="s">
        <v>6302</v>
      </c>
      <c r="B2647" s="2" t="s">
        <v>6303</v>
      </c>
      <c r="C2647" s="2" t="s">
        <v>6304</v>
      </c>
      <c r="D2647" s="2" t="s">
        <v>3792</v>
      </c>
      <c r="E2647" s="2"/>
    </row>
    <row r="2648" spans="1:5" ht="15.75" customHeight="1">
      <c r="A2648" s="2" t="s">
        <v>6305</v>
      </c>
      <c r="B2648" s="2" t="s">
        <v>6306</v>
      </c>
      <c r="C2648" s="2" t="s">
        <v>6307</v>
      </c>
      <c r="D2648" s="2" t="s">
        <v>3792</v>
      </c>
      <c r="E2648" s="2"/>
    </row>
    <row r="2649" spans="1:5" ht="15.75" customHeight="1">
      <c r="A2649" s="2" t="s">
        <v>6308</v>
      </c>
      <c r="B2649" s="2" t="s">
        <v>6309</v>
      </c>
      <c r="C2649" s="2" t="s">
        <v>6310</v>
      </c>
      <c r="D2649" s="2" t="s">
        <v>3792</v>
      </c>
      <c r="E2649" s="2"/>
    </row>
    <row r="2650" spans="1:5" ht="15.75" customHeight="1">
      <c r="A2650" s="2" t="s">
        <v>6311</v>
      </c>
      <c r="B2650" s="2" t="s">
        <v>6312</v>
      </c>
      <c r="C2650" s="2" t="s">
        <v>6313</v>
      </c>
      <c r="D2650" s="2" t="s">
        <v>3838</v>
      </c>
      <c r="E2650" s="2"/>
    </row>
    <row r="2651" spans="1:5" ht="15.75" customHeight="1">
      <c r="A2651" s="2" t="s">
        <v>6314</v>
      </c>
      <c r="B2651" s="2" t="s">
        <v>6315</v>
      </c>
      <c r="C2651" s="2" t="s">
        <v>6316</v>
      </c>
      <c r="D2651" s="2" t="s">
        <v>3792</v>
      </c>
      <c r="E2651" s="2"/>
    </row>
    <row r="2652" spans="1:5" ht="15.75" customHeight="1">
      <c r="A2652" s="2" t="s">
        <v>6317</v>
      </c>
      <c r="B2652" s="2" t="s">
        <v>6318</v>
      </c>
      <c r="C2652" s="2" t="s">
        <v>6319</v>
      </c>
      <c r="D2652" s="2" t="s">
        <v>3792</v>
      </c>
      <c r="E2652" s="2"/>
    </row>
    <row r="2653" spans="1:5" ht="15.75" customHeight="1">
      <c r="A2653" s="2" t="s">
        <v>6320</v>
      </c>
      <c r="B2653" s="2" t="s">
        <v>6321</v>
      </c>
      <c r="C2653" s="2" t="s">
        <v>6322</v>
      </c>
      <c r="D2653" s="2" t="s">
        <v>3792</v>
      </c>
      <c r="E2653" s="2"/>
    </row>
    <row r="2654" spans="1:5" ht="15.75" customHeight="1">
      <c r="A2654" s="2" t="s">
        <v>6323</v>
      </c>
      <c r="B2654" s="2" t="s">
        <v>6324</v>
      </c>
      <c r="C2654" s="2" t="s">
        <v>6325</v>
      </c>
      <c r="D2654" s="2" t="s">
        <v>3792</v>
      </c>
      <c r="E2654" s="2"/>
    </row>
    <row r="2655" spans="1:5" ht="15.75" customHeight="1">
      <c r="A2655" s="2" t="s">
        <v>6326</v>
      </c>
      <c r="B2655" s="2" t="s">
        <v>6327</v>
      </c>
      <c r="C2655" s="2" t="s">
        <v>6328</v>
      </c>
      <c r="D2655" s="2" t="s">
        <v>3792</v>
      </c>
      <c r="E2655" s="2"/>
    </row>
    <row r="2656" spans="1:5" ht="15.75" customHeight="1">
      <c r="A2656" s="2" t="s">
        <v>6329</v>
      </c>
      <c r="B2656" s="2" t="s">
        <v>6330</v>
      </c>
      <c r="C2656" s="2" t="s">
        <v>6331</v>
      </c>
      <c r="D2656" s="2" t="s">
        <v>3792</v>
      </c>
      <c r="E2656" s="2"/>
    </row>
    <row r="2657" spans="1:5" ht="15.75" customHeight="1">
      <c r="A2657" s="2" t="s">
        <v>6332</v>
      </c>
      <c r="B2657" s="2" t="s">
        <v>6333</v>
      </c>
      <c r="C2657" s="2" t="s">
        <v>6334</v>
      </c>
      <c r="D2657" s="2" t="s">
        <v>3792</v>
      </c>
      <c r="E2657" s="2" t="s">
        <v>52</v>
      </c>
    </row>
    <row r="2658" spans="1:5" ht="15.75" customHeight="1">
      <c r="A2658" s="2" t="s">
        <v>6335</v>
      </c>
      <c r="B2658" s="2" t="s">
        <v>6336</v>
      </c>
      <c r="C2658" s="2" t="s">
        <v>6337</v>
      </c>
      <c r="D2658" s="2" t="s">
        <v>3792</v>
      </c>
      <c r="E2658" s="2" t="s">
        <v>52</v>
      </c>
    </row>
    <row r="2659" spans="1:5" ht="15.75" customHeight="1">
      <c r="A2659" s="2" t="s">
        <v>6338</v>
      </c>
      <c r="B2659" s="2" t="s">
        <v>6339</v>
      </c>
      <c r="C2659" s="2" t="s">
        <v>6340</v>
      </c>
      <c r="D2659" s="2" t="s">
        <v>3792</v>
      </c>
      <c r="E2659" s="2" t="s">
        <v>52</v>
      </c>
    </row>
    <row r="2660" spans="1:5" ht="15.75" customHeight="1">
      <c r="A2660" s="2" t="s">
        <v>6341</v>
      </c>
      <c r="B2660" s="2" t="s">
        <v>6342</v>
      </c>
      <c r="C2660" s="2" t="s">
        <v>6343</v>
      </c>
      <c r="D2660" s="2" t="s">
        <v>3792</v>
      </c>
      <c r="E2660" s="2"/>
    </row>
    <row r="2661" spans="1:5" ht="15.75" customHeight="1">
      <c r="A2661" s="2" t="s">
        <v>6344</v>
      </c>
      <c r="B2661" s="2" t="s">
        <v>6345</v>
      </c>
      <c r="C2661" s="2" t="s">
        <v>6346</v>
      </c>
      <c r="D2661" s="2" t="s">
        <v>3792</v>
      </c>
      <c r="E2661" s="2" t="s">
        <v>52</v>
      </c>
    </row>
    <row r="2662" spans="1:5" ht="15.75" customHeight="1">
      <c r="A2662" s="2" t="s">
        <v>6347</v>
      </c>
      <c r="B2662" s="2" t="s">
        <v>6348</v>
      </c>
      <c r="C2662" s="2" t="s">
        <v>6349</v>
      </c>
      <c r="D2662" s="2" t="s">
        <v>5430</v>
      </c>
      <c r="E2662" s="2" t="s">
        <v>52</v>
      </c>
    </row>
    <row r="2663" spans="1:5" ht="15.75" customHeight="1">
      <c r="A2663" s="2" t="s">
        <v>6350</v>
      </c>
      <c r="B2663" s="2" t="s">
        <v>6351</v>
      </c>
      <c r="C2663" s="2" t="s">
        <v>6352</v>
      </c>
      <c r="D2663" s="2" t="s">
        <v>3792</v>
      </c>
      <c r="E2663" s="2"/>
    </row>
    <row r="2664" spans="1:5" ht="15.75" customHeight="1">
      <c r="A2664" s="2" t="s">
        <v>6353</v>
      </c>
      <c r="B2664" s="2" t="s">
        <v>6354</v>
      </c>
      <c r="C2664" s="2" t="s">
        <v>6354</v>
      </c>
      <c r="D2664" s="2" t="s">
        <v>5430</v>
      </c>
      <c r="E2664" s="2" t="s">
        <v>52</v>
      </c>
    </row>
    <row r="2665" spans="1:5" ht="15.75" customHeight="1">
      <c r="A2665" s="2" t="s">
        <v>6355</v>
      </c>
      <c r="B2665" s="2" t="s">
        <v>6356</v>
      </c>
      <c r="C2665" s="2" t="s">
        <v>6357</v>
      </c>
      <c r="D2665" s="2" t="s">
        <v>3792</v>
      </c>
      <c r="E2665" s="2" t="s">
        <v>52</v>
      </c>
    </row>
    <row r="2666" spans="1:5" ht="15.75" customHeight="1">
      <c r="A2666" s="2" t="s">
        <v>6358</v>
      </c>
      <c r="B2666" s="2" t="s">
        <v>6359</v>
      </c>
      <c r="C2666" s="2" t="s">
        <v>6360</v>
      </c>
      <c r="D2666" s="2" t="s">
        <v>3792</v>
      </c>
      <c r="E2666" s="2" t="s">
        <v>52</v>
      </c>
    </row>
    <row r="2667" spans="1:5" ht="15.75" customHeight="1">
      <c r="A2667" s="2" t="s">
        <v>6361</v>
      </c>
      <c r="B2667" s="2" t="s">
        <v>6362</v>
      </c>
      <c r="C2667" s="2" t="s">
        <v>6363</v>
      </c>
      <c r="D2667" s="2" t="s">
        <v>6364</v>
      </c>
      <c r="E2667" s="2" t="s">
        <v>52</v>
      </c>
    </row>
    <row r="2668" spans="1:5" ht="15.75" customHeight="1">
      <c r="A2668" s="2" t="s">
        <v>6365</v>
      </c>
      <c r="B2668" s="2" t="s">
        <v>6366</v>
      </c>
      <c r="C2668" s="2" t="s">
        <v>6367</v>
      </c>
      <c r="D2668" s="2" t="s">
        <v>6</v>
      </c>
      <c r="E2668" s="2" t="s">
        <v>6368</v>
      </c>
    </row>
    <row r="2669" spans="1:5" ht="15.75" customHeight="1">
      <c r="A2669" s="2" t="s">
        <v>6369</v>
      </c>
      <c r="B2669" s="2" t="s">
        <v>6370</v>
      </c>
      <c r="C2669" s="2" t="s">
        <v>6371</v>
      </c>
      <c r="D2669" s="2" t="s">
        <v>5430</v>
      </c>
      <c r="E2669" s="2" t="s">
        <v>52</v>
      </c>
    </row>
    <row r="2670" spans="1:5" ht="15.75" customHeight="1">
      <c r="A2670" s="2" t="s">
        <v>6372</v>
      </c>
      <c r="B2670" s="2" t="s">
        <v>6373</v>
      </c>
      <c r="C2670" s="2" t="s">
        <v>6374</v>
      </c>
      <c r="D2670" s="2" t="s">
        <v>6</v>
      </c>
      <c r="E2670" s="2" t="s">
        <v>6375</v>
      </c>
    </row>
    <row r="2671" spans="1:5" ht="15.75" customHeight="1">
      <c r="A2671" s="2" t="s">
        <v>6376</v>
      </c>
      <c r="B2671" s="2" t="s">
        <v>6377</v>
      </c>
      <c r="C2671" s="2" t="s">
        <v>6378</v>
      </c>
      <c r="D2671" s="2" t="s">
        <v>6364</v>
      </c>
      <c r="E2671" s="2" t="s">
        <v>52</v>
      </c>
    </row>
    <row r="2672" spans="1:5" ht="15.75" customHeight="1">
      <c r="A2672" s="2" t="s">
        <v>6379</v>
      </c>
      <c r="B2672" s="2" t="s">
        <v>6380</v>
      </c>
      <c r="C2672" s="2" t="s">
        <v>6381</v>
      </c>
      <c r="D2672" s="2" t="s">
        <v>5430</v>
      </c>
      <c r="E2672" s="2"/>
    </row>
    <row r="2673" spans="1:5" ht="15.75" customHeight="1">
      <c r="A2673" s="2" t="s">
        <v>6382</v>
      </c>
      <c r="B2673" s="2" t="s">
        <v>6383</v>
      </c>
      <c r="C2673" s="2" t="s">
        <v>6384</v>
      </c>
      <c r="D2673" s="2" t="s">
        <v>6</v>
      </c>
      <c r="E2673" s="2" t="s">
        <v>52</v>
      </c>
    </row>
    <row r="2674" spans="1:5" ht="15.75" customHeight="1">
      <c r="A2674" s="2" t="s">
        <v>6385</v>
      </c>
      <c r="B2674" s="2" t="s">
        <v>6386</v>
      </c>
      <c r="C2674" s="2" t="s">
        <v>6387</v>
      </c>
      <c r="D2674" s="2" t="s">
        <v>3792</v>
      </c>
      <c r="E2674" s="2" t="s">
        <v>6388</v>
      </c>
    </row>
    <row r="2675" spans="1:5" ht="15.75" customHeight="1">
      <c r="A2675" s="2" t="s">
        <v>6389</v>
      </c>
      <c r="B2675" s="2" t="s">
        <v>6390</v>
      </c>
      <c r="C2675" s="2" t="s">
        <v>6391</v>
      </c>
      <c r="D2675" s="2" t="s">
        <v>6392</v>
      </c>
      <c r="E2675" s="2"/>
    </row>
    <row r="2676" spans="1:5" ht="15.75" customHeight="1">
      <c r="A2676" s="2" t="s">
        <v>6393</v>
      </c>
      <c r="B2676" s="2" t="s">
        <v>6394</v>
      </c>
      <c r="C2676" s="2" t="s">
        <v>6395</v>
      </c>
      <c r="D2676" s="2" t="s">
        <v>6396</v>
      </c>
      <c r="E2676" s="2"/>
    </row>
    <row r="2677" spans="1:5" ht="15.75" customHeight="1">
      <c r="A2677" s="2" t="s">
        <v>6397</v>
      </c>
      <c r="B2677" s="2" t="s">
        <v>6394</v>
      </c>
      <c r="C2677" s="2" t="s">
        <v>6398</v>
      </c>
      <c r="D2677" s="2" t="s">
        <v>3792</v>
      </c>
      <c r="E2677" s="2" t="s">
        <v>52</v>
      </c>
    </row>
    <row r="2678" spans="1:5" ht="15.75" customHeight="1">
      <c r="A2678" s="2" t="s">
        <v>6399</v>
      </c>
      <c r="B2678" s="2" t="s">
        <v>6400</v>
      </c>
      <c r="C2678" s="2" t="s">
        <v>52</v>
      </c>
      <c r="D2678" s="2" t="s">
        <v>3792</v>
      </c>
      <c r="E2678" s="2" t="s">
        <v>52</v>
      </c>
    </row>
    <row r="2679" spans="1:5" ht="15.75" customHeight="1">
      <c r="A2679" s="2" t="s">
        <v>6401</v>
      </c>
      <c r="B2679" s="2" t="s">
        <v>6090</v>
      </c>
      <c r="C2679" s="2" t="s">
        <v>6402</v>
      </c>
      <c r="D2679" s="2" t="s">
        <v>6</v>
      </c>
      <c r="E2679" s="2" t="s">
        <v>52</v>
      </c>
    </row>
    <row r="2680" spans="1:5" ht="15.75" customHeight="1">
      <c r="A2680" s="2" t="s">
        <v>6403</v>
      </c>
      <c r="B2680" s="2" t="s">
        <v>6404</v>
      </c>
      <c r="C2680" s="2" t="s">
        <v>6405</v>
      </c>
      <c r="D2680" s="2" t="s">
        <v>6</v>
      </c>
      <c r="E2680" s="2" t="s">
        <v>6406</v>
      </c>
    </row>
    <row r="2681" spans="1:5" ht="15.75" customHeight="1">
      <c r="A2681" s="2" t="s">
        <v>6407</v>
      </c>
      <c r="B2681" s="5" t="s">
        <v>6132</v>
      </c>
      <c r="C2681" s="5" t="s">
        <v>6133</v>
      </c>
      <c r="D2681" s="5"/>
      <c r="E2681" s="5"/>
    </row>
    <row r="2682" spans="1:5" ht="15.75" customHeight="1">
      <c r="A2682" s="2" t="s">
        <v>6408</v>
      </c>
      <c r="B2682" s="5" t="s">
        <v>6141</v>
      </c>
      <c r="C2682" s="5" t="s">
        <v>6142</v>
      </c>
      <c r="D2682" s="5"/>
      <c r="E2682" s="5"/>
    </row>
    <row r="2683" spans="1:5" ht="15.75" customHeight="1">
      <c r="A2683" s="2" t="s">
        <v>6409</v>
      </c>
      <c r="B2683" s="5" t="s">
        <v>6410</v>
      </c>
      <c r="C2683" s="5" t="s">
        <v>6411</v>
      </c>
      <c r="D2683" s="5"/>
      <c r="E2683" s="5"/>
    </row>
    <row r="2684" spans="1:5" ht="15.75" customHeight="1">
      <c r="A2684" s="2" t="s">
        <v>6412</v>
      </c>
      <c r="B2684" s="2" t="s">
        <v>6413</v>
      </c>
      <c r="C2684" s="2" t="s">
        <v>6414</v>
      </c>
      <c r="D2684" s="2" t="s">
        <v>6</v>
      </c>
      <c r="E2684" s="2" t="s">
        <v>52</v>
      </c>
    </row>
    <row r="2685" spans="1:5" ht="15.75" customHeight="1">
      <c r="A2685" s="2" t="s">
        <v>6415</v>
      </c>
      <c r="B2685" s="2" t="s">
        <v>6416</v>
      </c>
      <c r="C2685" s="2" t="s">
        <v>6417</v>
      </c>
      <c r="D2685" s="2" t="s">
        <v>6</v>
      </c>
      <c r="E2685" s="2" t="s">
        <v>6418</v>
      </c>
    </row>
    <row r="2686" spans="1:5" ht="15.75" customHeight="1">
      <c r="A2686" s="2" t="s">
        <v>6419</v>
      </c>
      <c r="B2686" s="2" t="s">
        <v>6420</v>
      </c>
      <c r="C2686" s="2" t="s">
        <v>6421</v>
      </c>
      <c r="D2686" s="2" t="s">
        <v>6</v>
      </c>
      <c r="E2686" s="2" t="s">
        <v>6422</v>
      </c>
    </row>
    <row r="2687" spans="1:5" ht="15.75" customHeight="1">
      <c r="A2687" s="2" t="s">
        <v>6423</v>
      </c>
      <c r="B2687" s="2" t="s">
        <v>6424</v>
      </c>
      <c r="C2687" s="2" t="s">
        <v>6425</v>
      </c>
      <c r="D2687" s="2" t="s">
        <v>6</v>
      </c>
      <c r="E2687" s="2" t="s">
        <v>6426</v>
      </c>
    </row>
    <row r="2688" spans="1:5" ht="15.75" customHeight="1">
      <c r="A2688" s="2" t="s">
        <v>6427</v>
      </c>
      <c r="B2688" s="2" t="s">
        <v>6428</v>
      </c>
      <c r="C2688" s="2" t="s">
        <v>6429</v>
      </c>
      <c r="D2688" s="2" t="s">
        <v>6</v>
      </c>
      <c r="E2688" s="2"/>
    </row>
    <row r="2689" spans="1:5" ht="15.75" customHeight="1">
      <c r="A2689" s="2" t="s">
        <v>6430</v>
      </c>
      <c r="B2689" s="2" t="s">
        <v>6431</v>
      </c>
      <c r="C2689" s="2" t="s">
        <v>6432</v>
      </c>
      <c r="D2689" s="2" t="s">
        <v>6</v>
      </c>
      <c r="E2689" s="2"/>
    </row>
    <row r="2690" spans="1:5" ht="15.75" customHeight="1">
      <c r="A2690" s="2" t="s">
        <v>6433</v>
      </c>
      <c r="B2690" s="2" t="s">
        <v>6434</v>
      </c>
      <c r="C2690" s="2" t="s">
        <v>6435</v>
      </c>
      <c r="D2690" s="2" t="s">
        <v>6</v>
      </c>
      <c r="E2690" s="2"/>
    </row>
    <row r="2691" spans="1:5" ht="15.75" customHeight="1">
      <c r="A2691" s="2" t="s">
        <v>6436</v>
      </c>
      <c r="B2691" s="2" t="s">
        <v>6437</v>
      </c>
      <c r="C2691" s="2" t="s">
        <v>6438</v>
      </c>
      <c r="D2691" s="2" t="s">
        <v>6</v>
      </c>
      <c r="E2691" s="2"/>
    </row>
    <row r="2692" spans="1:5" ht="15.75" customHeight="1">
      <c r="A2692" s="2" t="s">
        <v>6439</v>
      </c>
      <c r="B2692" s="2" t="s">
        <v>6440</v>
      </c>
      <c r="C2692" s="2" t="s">
        <v>6441</v>
      </c>
      <c r="D2692" s="2" t="s">
        <v>6</v>
      </c>
      <c r="E2692" s="2"/>
    </row>
    <row r="2693" spans="1:5" ht="15.75" customHeight="1">
      <c r="A2693" s="2" t="s">
        <v>6442</v>
      </c>
      <c r="B2693" s="2" t="s">
        <v>6443</v>
      </c>
      <c r="C2693" s="2" t="s">
        <v>6444</v>
      </c>
      <c r="D2693" s="2" t="s">
        <v>6</v>
      </c>
      <c r="E2693" s="2"/>
    </row>
    <row r="2694" spans="1:5" ht="15.75" customHeight="1">
      <c r="A2694" s="2" t="s">
        <v>6445</v>
      </c>
      <c r="B2694" s="2" t="s">
        <v>6446</v>
      </c>
      <c r="C2694" s="2" t="s">
        <v>6446</v>
      </c>
      <c r="D2694" s="2" t="s">
        <v>6</v>
      </c>
      <c r="E2694" s="2"/>
    </row>
    <row r="2695" spans="1:5" ht="15.75" customHeight="1">
      <c r="A2695" s="2" t="s">
        <v>6447</v>
      </c>
      <c r="B2695" s="2" t="s">
        <v>6448</v>
      </c>
      <c r="C2695" s="2" t="s">
        <v>6449</v>
      </c>
      <c r="D2695" s="5"/>
      <c r="E2695" s="5"/>
    </row>
    <row r="2696" spans="1:5" ht="15.75" customHeight="1">
      <c r="A2696" s="2" t="s">
        <v>6450</v>
      </c>
      <c r="B2696" s="2" t="s">
        <v>6451</v>
      </c>
      <c r="C2696" s="2" t="s">
        <v>6452</v>
      </c>
      <c r="D2696" s="5"/>
      <c r="E2696" s="5"/>
    </row>
    <row r="2697" spans="1:5" ht="15.75" customHeight="1">
      <c r="A2697" s="2" t="s">
        <v>6453</v>
      </c>
      <c r="B2697" s="2" t="s">
        <v>6454</v>
      </c>
      <c r="C2697" s="2" t="s">
        <v>6455</v>
      </c>
      <c r="D2697" s="5"/>
      <c r="E2697" s="5"/>
    </row>
    <row r="2698" spans="1:5" ht="15.75" customHeight="1">
      <c r="A2698" s="2" t="s">
        <v>6456</v>
      </c>
      <c r="B2698" s="2" t="s">
        <v>6457</v>
      </c>
      <c r="C2698" s="2" t="s">
        <v>6458</v>
      </c>
      <c r="D2698" s="5"/>
      <c r="E2698" s="5"/>
    </row>
    <row r="2699" spans="1:5" ht="15.75" customHeight="1">
      <c r="A2699" s="2" t="s">
        <v>6459</v>
      </c>
      <c r="B2699" s="2" t="s">
        <v>6460</v>
      </c>
      <c r="C2699" s="2" t="s">
        <v>6461</v>
      </c>
      <c r="D2699" s="5"/>
      <c r="E2699" s="5"/>
    </row>
    <row r="2700" spans="1:5" ht="15.75" customHeight="1">
      <c r="A2700" s="2" t="s">
        <v>6462</v>
      </c>
      <c r="B2700" s="2" t="s">
        <v>6463</v>
      </c>
      <c r="C2700" s="2" t="s">
        <v>6464</v>
      </c>
      <c r="D2700" s="5"/>
      <c r="E2700" s="5"/>
    </row>
    <row r="2701" spans="1:5" ht="15.75" customHeight="1">
      <c r="A2701" s="2" t="s">
        <v>6465</v>
      </c>
      <c r="B2701" s="2" t="s">
        <v>6466</v>
      </c>
      <c r="C2701" s="2" t="s">
        <v>6467</v>
      </c>
      <c r="D2701" s="2" t="s">
        <v>6</v>
      </c>
      <c r="E2701" s="2"/>
    </row>
    <row r="2702" spans="1:5" ht="15.75" customHeight="1">
      <c r="A2702" s="2" t="s">
        <v>6468</v>
      </c>
      <c r="B2702" s="2" t="s">
        <v>6109</v>
      </c>
      <c r="C2702" s="2" t="s">
        <v>6110</v>
      </c>
      <c r="D2702" s="5"/>
      <c r="E2702" s="5"/>
    </row>
    <row r="2703" spans="1:5" ht="15.75" customHeight="1">
      <c r="A2703" s="2" t="s">
        <v>6469</v>
      </c>
      <c r="B2703" s="2" t="s">
        <v>6470</v>
      </c>
      <c r="C2703" s="2" t="s">
        <v>6471</v>
      </c>
      <c r="D2703" s="2" t="s">
        <v>3792</v>
      </c>
      <c r="E2703" s="2"/>
    </row>
    <row r="2704" spans="1:5" ht="15.75" customHeight="1">
      <c r="A2704" s="5" t="s">
        <v>6472</v>
      </c>
      <c r="B2704" s="5" t="s">
        <v>6473</v>
      </c>
      <c r="C2704" s="5" t="s">
        <v>6474</v>
      </c>
      <c r="D2704" s="5"/>
      <c r="E2704" s="5"/>
    </row>
    <row r="2705" spans="1:5" ht="15.75" customHeight="1">
      <c r="A2705" s="2" t="s">
        <v>6475</v>
      </c>
      <c r="B2705" s="2" t="s">
        <v>6476</v>
      </c>
      <c r="C2705" s="2" t="s">
        <v>6477</v>
      </c>
      <c r="D2705" s="2"/>
      <c r="E2705" s="2"/>
    </row>
    <row r="2706" spans="1:5" ht="15.75" customHeight="1">
      <c r="A2706" s="2" t="s">
        <v>6478</v>
      </c>
      <c r="B2706" s="2" t="s">
        <v>6479</v>
      </c>
      <c r="C2706" s="2" t="s">
        <v>6480</v>
      </c>
      <c r="D2706" s="2" t="s">
        <v>3838</v>
      </c>
      <c r="E2706" s="2" t="s">
        <v>6481</v>
      </c>
    </row>
    <row r="2707" spans="1:5" ht="15.75" customHeight="1">
      <c r="A2707" s="2" t="s">
        <v>6482</v>
      </c>
      <c r="B2707" s="2" t="s">
        <v>6483</v>
      </c>
      <c r="C2707" s="2" t="s">
        <v>6484</v>
      </c>
      <c r="D2707" s="2" t="s">
        <v>6</v>
      </c>
      <c r="E2707" s="2" t="s">
        <v>6485</v>
      </c>
    </row>
    <row r="2708" spans="1:5" ht="15.75" customHeight="1">
      <c r="A2708" s="2" t="s">
        <v>6486</v>
      </c>
      <c r="B2708" s="2" t="s">
        <v>6487</v>
      </c>
      <c r="C2708" s="2" t="s">
        <v>6488</v>
      </c>
      <c r="D2708" s="2" t="s">
        <v>6</v>
      </c>
      <c r="E2708" s="2" t="s">
        <v>6489</v>
      </c>
    </row>
    <row r="2709" spans="1:5" ht="15.75" customHeight="1">
      <c r="A2709" s="2" t="s">
        <v>6490</v>
      </c>
      <c r="B2709" s="2" t="s">
        <v>6491</v>
      </c>
      <c r="C2709" s="2" t="s">
        <v>6492</v>
      </c>
      <c r="D2709" s="2" t="s">
        <v>6</v>
      </c>
      <c r="E2709" s="2" t="s">
        <v>52</v>
      </c>
    </row>
    <row r="2710" spans="1:5" ht="15.75" customHeight="1">
      <c r="A2710" s="2" t="s">
        <v>6493</v>
      </c>
      <c r="B2710" s="2" t="s">
        <v>6494</v>
      </c>
      <c r="C2710" s="2" t="s">
        <v>6495</v>
      </c>
      <c r="D2710" s="2" t="s">
        <v>6</v>
      </c>
      <c r="E2710" s="2" t="s">
        <v>52</v>
      </c>
    </row>
    <row r="2711" spans="1:5" ht="15.75" customHeight="1">
      <c r="A2711" s="2" t="s">
        <v>6496</v>
      </c>
      <c r="B2711" s="2" t="s">
        <v>6497</v>
      </c>
      <c r="C2711" s="2" t="s">
        <v>6498</v>
      </c>
      <c r="D2711" s="2" t="s">
        <v>6</v>
      </c>
      <c r="E2711" s="2" t="s">
        <v>52</v>
      </c>
    </row>
    <row r="2712" spans="1:5" ht="15.75" customHeight="1">
      <c r="A2712" s="2" t="s">
        <v>6499</v>
      </c>
      <c r="B2712" s="2" t="s">
        <v>6500</v>
      </c>
      <c r="C2712" s="2" t="s">
        <v>6501</v>
      </c>
      <c r="D2712" s="2" t="s">
        <v>6</v>
      </c>
      <c r="E2712" s="2" t="s">
        <v>52</v>
      </c>
    </row>
    <row r="2713" spans="1:5" ht="15.75" customHeight="1">
      <c r="A2713" s="2" t="s">
        <v>6502</v>
      </c>
      <c r="B2713" s="2" t="s">
        <v>6503</v>
      </c>
      <c r="C2713" s="2" t="s">
        <v>6504</v>
      </c>
      <c r="D2713" s="2" t="s">
        <v>6</v>
      </c>
      <c r="E2713" s="2" t="s">
        <v>52</v>
      </c>
    </row>
    <row r="2714" spans="1:5" ht="15.75" customHeight="1">
      <c r="A2714" s="2" t="s">
        <v>6505</v>
      </c>
      <c r="B2714" s="2" t="s">
        <v>6506</v>
      </c>
      <c r="C2714" s="2" t="s">
        <v>6507</v>
      </c>
      <c r="D2714" s="2" t="s">
        <v>6</v>
      </c>
      <c r="E2714" s="2" t="s">
        <v>52</v>
      </c>
    </row>
    <row r="2715" spans="1:5" ht="15.75" customHeight="1">
      <c r="A2715" s="2" t="s">
        <v>6508</v>
      </c>
      <c r="B2715" s="2" t="s">
        <v>6509</v>
      </c>
      <c r="C2715" s="2" t="s">
        <v>6510</v>
      </c>
      <c r="D2715" s="2" t="s">
        <v>6</v>
      </c>
      <c r="E2715" s="2" t="s">
        <v>6511</v>
      </c>
    </row>
    <row r="2716" spans="1:5" ht="15.75" customHeight="1">
      <c r="A2716" s="2" t="s">
        <v>6512</v>
      </c>
      <c r="B2716" s="2" t="s">
        <v>6513</v>
      </c>
      <c r="C2716" s="2"/>
      <c r="D2716" s="2" t="s">
        <v>6</v>
      </c>
      <c r="E2716" s="2" t="s">
        <v>6514</v>
      </c>
    </row>
    <row r="2717" spans="1:5" ht="15.75" customHeight="1">
      <c r="A2717" s="2" t="s">
        <v>6515</v>
      </c>
      <c r="B2717" s="2" t="s">
        <v>6516</v>
      </c>
      <c r="C2717" s="2" t="s">
        <v>6517</v>
      </c>
      <c r="D2717" s="2"/>
      <c r="E2717" s="2"/>
    </row>
    <row r="2718" spans="1:5" ht="15.75" customHeight="1">
      <c r="A2718" s="2" t="s">
        <v>6518</v>
      </c>
      <c r="B2718" s="2" t="s">
        <v>6519</v>
      </c>
      <c r="C2718" s="2" t="s">
        <v>6520</v>
      </c>
      <c r="D2718" s="2" t="s">
        <v>6</v>
      </c>
      <c r="E2718" s="2" t="s">
        <v>6521</v>
      </c>
    </row>
    <row r="2719" spans="1:5" ht="15.75" customHeight="1">
      <c r="A2719" s="2" t="s">
        <v>6522</v>
      </c>
      <c r="B2719" s="2" t="s">
        <v>6523</v>
      </c>
      <c r="C2719" s="2" t="s">
        <v>6524</v>
      </c>
      <c r="D2719" s="2" t="s">
        <v>6525</v>
      </c>
      <c r="E2719" s="2" t="s">
        <v>52</v>
      </c>
    </row>
    <row r="2720" spans="1:5" ht="15.75" customHeight="1">
      <c r="A2720" s="2" t="s">
        <v>6526</v>
      </c>
      <c r="B2720" s="2" t="s">
        <v>6527</v>
      </c>
      <c r="C2720" s="2" t="s">
        <v>6528</v>
      </c>
      <c r="D2720" s="2" t="s">
        <v>6525</v>
      </c>
      <c r="E2720" s="2" t="s">
        <v>6529</v>
      </c>
    </row>
    <row r="2721" spans="1:5" ht="15.75" customHeight="1">
      <c r="A2721" s="2" t="s">
        <v>6530</v>
      </c>
      <c r="B2721" s="2" t="s">
        <v>6531</v>
      </c>
      <c r="C2721" s="2" t="s">
        <v>6532</v>
      </c>
      <c r="D2721" s="2" t="s">
        <v>6533</v>
      </c>
      <c r="E2721" s="2" t="s">
        <v>6534</v>
      </c>
    </row>
    <row r="2722" spans="1:5" ht="15.75" customHeight="1">
      <c r="A2722" s="2" t="s">
        <v>6535</v>
      </c>
      <c r="B2722" s="2" t="s">
        <v>6536</v>
      </c>
      <c r="C2722" s="2" t="s">
        <v>6537</v>
      </c>
      <c r="D2722" s="2" t="s">
        <v>6</v>
      </c>
      <c r="E2722" s="2" t="s">
        <v>6538</v>
      </c>
    </row>
    <row r="2723" spans="1:5" ht="15.75" customHeight="1">
      <c r="A2723" s="2" t="s">
        <v>6539</v>
      </c>
      <c r="B2723" s="2" t="s">
        <v>6540</v>
      </c>
      <c r="C2723" s="2" t="s">
        <v>6541</v>
      </c>
      <c r="D2723" s="2" t="s">
        <v>6</v>
      </c>
      <c r="E2723" s="2" t="s">
        <v>6542</v>
      </c>
    </row>
    <row r="2724" spans="1:5" ht="15.75" customHeight="1">
      <c r="A2724" s="2" t="s">
        <v>6543</v>
      </c>
      <c r="B2724" s="2" t="s">
        <v>6544</v>
      </c>
      <c r="C2724" s="2" t="s">
        <v>6545</v>
      </c>
      <c r="D2724" s="2" t="s">
        <v>6</v>
      </c>
      <c r="E2724" s="2" t="s">
        <v>6546</v>
      </c>
    </row>
    <row r="2725" spans="1:5" ht="15.75" customHeight="1">
      <c r="A2725" s="2" t="s">
        <v>6547</v>
      </c>
      <c r="B2725" s="2" t="s">
        <v>6548</v>
      </c>
      <c r="C2725" s="2" t="s">
        <v>5415</v>
      </c>
      <c r="D2725" s="2" t="s">
        <v>6</v>
      </c>
      <c r="E2725" s="2" t="s">
        <v>6549</v>
      </c>
    </row>
    <row r="2726" spans="1:5" ht="15.75" customHeight="1">
      <c r="A2726" s="2" t="s">
        <v>6550</v>
      </c>
      <c r="B2726" s="2" t="s">
        <v>6551</v>
      </c>
      <c r="C2726" s="2" t="s">
        <v>6552</v>
      </c>
      <c r="D2726" s="5"/>
      <c r="E2726" s="5"/>
    </row>
    <row r="2727" spans="1:5" ht="15.75" customHeight="1">
      <c r="A2727" s="2" t="s">
        <v>6553</v>
      </c>
      <c r="B2727" s="2" t="s">
        <v>6551</v>
      </c>
      <c r="C2727" s="2" t="s">
        <v>6554</v>
      </c>
      <c r="D2727" s="5"/>
      <c r="E2727" s="5"/>
    </row>
    <row r="2728" spans="1:5" ht="15.75" customHeight="1">
      <c r="A2728" s="2" t="s">
        <v>6555</v>
      </c>
      <c r="B2728" s="2" t="s">
        <v>6556</v>
      </c>
      <c r="C2728" s="2" t="s">
        <v>6557</v>
      </c>
      <c r="D2728" s="2"/>
      <c r="E2728" s="2"/>
    </row>
    <row r="2729" spans="1:5" ht="15.75" customHeight="1">
      <c r="A2729" s="2" t="s">
        <v>6558</v>
      </c>
      <c r="B2729" s="2" t="s">
        <v>6551</v>
      </c>
      <c r="C2729" s="2" t="s">
        <v>6559</v>
      </c>
      <c r="D2729" s="2" t="s">
        <v>6560</v>
      </c>
      <c r="E2729" s="2" t="s">
        <v>52</v>
      </c>
    </row>
    <row r="2730" spans="1:5" ht="15.75" customHeight="1">
      <c r="A2730" s="2" t="s">
        <v>6561</v>
      </c>
      <c r="B2730" s="2" t="s">
        <v>6562</v>
      </c>
      <c r="C2730" s="2" t="s">
        <v>6563</v>
      </c>
      <c r="D2730" s="2" t="s">
        <v>6560</v>
      </c>
      <c r="E2730" s="2" t="s">
        <v>52</v>
      </c>
    </row>
    <row r="2731" spans="1:5" ht="15.75" customHeight="1">
      <c r="A2731" s="2" t="s">
        <v>6564</v>
      </c>
      <c r="B2731" s="2" t="s">
        <v>6106</v>
      </c>
      <c r="C2731" s="2" t="s">
        <v>6107</v>
      </c>
      <c r="D2731" s="5"/>
      <c r="E2731" s="5"/>
    </row>
    <row r="2732" spans="1:5" ht="15.75" customHeight="1">
      <c r="A2732" s="2" t="s">
        <v>6565</v>
      </c>
      <c r="B2732" s="2" t="s">
        <v>6566</v>
      </c>
      <c r="C2732" s="2" t="s">
        <v>6567</v>
      </c>
      <c r="D2732" s="2" t="s">
        <v>6560</v>
      </c>
      <c r="E2732" s="2" t="s">
        <v>6568</v>
      </c>
    </row>
    <row r="2733" spans="1:5" ht="15.75" customHeight="1">
      <c r="A2733" s="2" t="s">
        <v>6569</v>
      </c>
      <c r="B2733" s="2" t="s">
        <v>6570</v>
      </c>
      <c r="C2733" s="2" t="s">
        <v>6571</v>
      </c>
      <c r="D2733" s="5"/>
      <c r="E2733" s="5"/>
    </row>
    <row r="2734" spans="1:5" ht="15.75" customHeight="1">
      <c r="A2734" s="2" t="s">
        <v>6572</v>
      </c>
      <c r="B2734" s="2" t="s">
        <v>6573</v>
      </c>
      <c r="C2734" s="2" t="s">
        <v>6574</v>
      </c>
      <c r="D2734" s="2" t="s">
        <v>6</v>
      </c>
      <c r="E2734" s="2" t="s">
        <v>6575</v>
      </c>
    </row>
    <row r="2735" spans="1:5" ht="15.75" customHeight="1">
      <c r="A2735" s="2" t="s">
        <v>6576</v>
      </c>
      <c r="B2735" s="2" t="s">
        <v>6577</v>
      </c>
      <c r="C2735" s="2" t="s">
        <v>6578</v>
      </c>
      <c r="D2735" s="2"/>
      <c r="E2735" s="2" t="s">
        <v>6579</v>
      </c>
    </row>
    <row r="2736" spans="1:5" ht="15.75" customHeight="1">
      <c r="A2736" s="2" t="s">
        <v>6580</v>
      </c>
      <c r="B2736" s="2" t="s">
        <v>6581</v>
      </c>
      <c r="C2736" s="2" t="s">
        <v>6582</v>
      </c>
      <c r="D2736" s="2" t="s">
        <v>3792</v>
      </c>
      <c r="E2736" s="2" t="s">
        <v>6583</v>
      </c>
    </row>
    <row r="2737" spans="1:5" ht="15.75" customHeight="1">
      <c r="A2737" s="2" t="s">
        <v>6584</v>
      </c>
      <c r="B2737" s="2" t="s">
        <v>6585</v>
      </c>
      <c r="C2737" s="2" t="s">
        <v>52</v>
      </c>
      <c r="D2737" s="2" t="s">
        <v>6</v>
      </c>
      <c r="E2737" s="2" t="s">
        <v>6586</v>
      </c>
    </row>
    <row r="2738" spans="1:5" ht="15.75" customHeight="1">
      <c r="A2738" s="2" t="s">
        <v>6587</v>
      </c>
      <c r="B2738" s="2" t="s">
        <v>6585</v>
      </c>
      <c r="C2738" s="2" t="s">
        <v>52</v>
      </c>
      <c r="D2738" s="2" t="s">
        <v>5430</v>
      </c>
      <c r="E2738" s="2"/>
    </row>
    <row r="2739" spans="1:5" ht="15.75" customHeight="1">
      <c r="A2739" s="2" t="s">
        <v>6588</v>
      </c>
      <c r="B2739" s="2" t="s">
        <v>6585</v>
      </c>
      <c r="C2739" s="2" t="s">
        <v>6589</v>
      </c>
      <c r="D2739" s="2" t="s">
        <v>5430</v>
      </c>
      <c r="E2739" s="2"/>
    </row>
    <row r="2740" spans="1:5" ht="15.75" customHeight="1">
      <c r="A2740" s="2" t="s">
        <v>6590</v>
      </c>
      <c r="B2740" s="2" t="s">
        <v>6585</v>
      </c>
      <c r="C2740" s="2" t="s">
        <v>52</v>
      </c>
      <c r="D2740" s="2" t="s">
        <v>5430</v>
      </c>
      <c r="E2740" s="2"/>
    </row>
    <row r="2741" spans="1:5" ht="15.75" customHeight="1">
      <c r="A2741" s="2" t="s">
        <v>6591</v>
      </c>
      <c r="B2741" s="2" t="s">
        <v>6585</v>
      </c>
      <c r="C2741" s="2" t="s">
        <v>6592</v>
      </c>
      <c r="D2741" s="2" t="s">
        <v>5430</v>
      </c>
      <c r="E2741" s="2" t="s">
        <v>52</v>
      </c>
    </row>
    <row r="2742" spans="1:5" ht="15.75" customHeight="1">
      <c r="A2742" s="2" t="s">
        <v>6593</v>
      </c>
      <c r="B2742" s="2" t="s">
        <v>6594</v>
      </c>
      <c r="C2742" s="2" t="s">
        <v>6595</v>
      </c>
      <c r="D2742" s="2" t="s">
        <v>3792</v>
      </c>
      <c r="E2742" s="2" t="s">
        <v>6596</v>
      </c>
    </row>
    <row r="2743" spans="1:5" ht="15.75" customHeight="1">
      <c r="A2743" s="2" t="s">
        <v>6597</v>
      </c>
      <c r="B2743" s="2" t="s">
        <v>6598</v>
      </c>
      <c r="C2743" s="2" t="s">
        <v>6599</v>
      </c>
      <c r="D2743" s="2" t="s">
        <v>6</v>
      </c>
      <c r="E2743" s="2" t="s">
        <v>6600</v>
      </c>
    </row>
    <row r="2744" spans="1:5" ht="15.75" customHeight="1">
      <c r="A2744" s="2" t="s">
        <v>6601</v>
      </c>
      <c r="B2744" s="2" t="s">
        <v>6602</v>
      </c>
      <c r="C2744" s="2" t="s">
        <v>6603</v>
      </c>
      <c r="D2744" s="2" t="s">
        <v>6604</v>
      </c>
      <c r="E2744" s="2" t="s">
        <v>52</v>
      </c>
    </row>
    <row r="2745" spans="1:5" ht="15.75" customHeight="1">
      <c r="A2745" s="2" t="s">
        <v>6605</v>
      </c>
      <c r="B2745" s="2" t="s">
        <v>6606</v>
      </c>
      <c r="C2745" s="2" t="s">
        <v>6607</v>
      </c>
      <c r="D2745" s="2" t="s">
        <v>6604</v>
      </c>
      <c r="E2745" s="2" t="s">
        <v>6608</v>
      </c>
    </row>
    <row r="2746" spans="1:5" ht="15.75" customHeight="1">
      <c r="A2746" s="2" t="s">
        <v>6609</v>
      </c>
      <c r="B2746" s="2" t="s">
        <v>6610</v>
      </c>
      <c r="C2746" s="2" t="s">
        <v>6611</v>
      </c>
      <c r="D2746" s="2" t="s">
        <v>6392</v>
      </c>
      <c r="E2746" s="2" t="s">
        <v>52</v>
      </c>
    </row>
    <row r="2747" spans="1:5" ht="15.75" customHeight="1">
      <c r="A2747" s="2" t="s">
        <v>6612</v>
      </c>
      <c r="B2747" s="2" t="s">
        <v>6613</v>
      </c>
      <c r="C2747" s="2" t="s">
        <v>6614</v>
      </c>
      <c r="D2747" s="2" t="s">
        <v>6392</v>
      </c>
      <c r="E2747" s="2" t="s">
        <v>52</v>
      </c>
    </row>
    <row r="2748" spans="1:5" ht="15.75" customHeight="1">
      <c r="A2748" s="2" t="s">
        <v>6615</v>
      </c>
      <c r="B2748" s="2" t="s">
        <v>6616</v>
      </c>
      <c r="C2748" s="2" t="s">
        <v>6617</v>
      </c>
      <c r="D2748" s="2" t="s">
        <v>6392</v>
      </c>
      <c r="E2748" s="2" t="s">
        <v>6618</v>
      </c>
    </row>
    <row r="2749" spans="1:5" ht="15.75" customHeight="1">
      <c r="A2749" s="2" t="s">
        <v>6619</v>
      </c>
      <c r="B2749" s="2" t="s">
        <v>6620</v>
      </c>
      <c r="C2749" s="2" t="s">
        <v>6621</v>
      </c>
      <c r="D2749" s="2" t="s">
        <v>6622</v>
      </c>
      <c r="E2749" s="2" t="s">
        <v>52</v>
      </c>
    </row>
    <row r="2750" spans="1:5" ht="15.75" customHeight="1">
      <c r="A2750" s="2" t="s">
        <v>6623</v>
      </c>
      <c r="B2750" s="2" t="s">
        <v>6624</v>
      </c>
      <c r="C2750" s="2" t="s">
        <v>6625</v>
      </c>
      <c r="D2750" s="2" t="s">
        <v>6622</v>
      </c>
      <c r="E2750" s="2" t="s">
        <v>52</v>
      </c>
    </row>
    <row r="2751" spans="1:5" ht="15.75" customHeight="1">
      <c r="A2751" s="2" t="s">
        <v>6626</v>
      </c>
      <c r="B2751" s="2" t="s">
        <v>6627</v>
      </c>
      <c r="C2751" s="2" t="s">
        <v>6628</v>
      </c>
      <c r="D2751" s="2" t="s">
        <v>6622</v>
      </c>
      <c r="E2751" s="2" t="s">
        <v>52</v>
      </c>
    </row>
    <row r="2752" spans="1:5" ht="15.75" customHeight="1">
      <c r="A2752" s="2" t="s">
        <v>6629</v>
      </c>
      <c r="B2752" s="2" t="s">
        <v>6630</v>
      </c>
      <c r="C2752" s="2" t="s">
        <v>6631</v>
      </c>
      <c r="D2752" s="2" t="s">
        <v>6622</v>
      </c>
      <c r="E2752" s="2" t="s">
        <v>52</v>
      </c>
    </row>
    <row r="2753" spans="1:5" ht="15.75" customHeight="1">
      <c r="A2753" s="2" t="s">
        <v>6632</v>
      </c>
      <c r="B2753" s="2" t="s">
        <v>6633</v>
      </c>
      <c r="C2753" s="2" t="s">
        <v>6634</v>
      </c>
      <c r="D2753" s="2" t="s">
        <v>6622</v>
      </c>
      <c r="E2753" s="2" t="s">
        <v>6635</v>
      </c>
    </row>
    <row r="2754" spans="1:5" ht="15.75" customHeight="1">
      <c r="A2754" s="2" t="s">
        <v>6636</v>
      </c>
      <c r="B2754" s="2" t="s">
        <v>6637</v>
      </c>
      <c r="C2754" s="2" t="s">
        <v>6638</v>
      </c>
      <c r="D2754" s="2" t="s">
        <v>6622</v>
      </c>
      <c r="E2754" s="2" t="s">
        <v>52</v>
      </c>
    </row>
    <row r="2755" spans="1:5" ht="15.75" customHeight="1">
      <c r="A2755" s="2" t="s">
        <v>6639</v>
      </c>
      <c r="B2755" s="2" t="s">
        <v>6640</v>
      </c>
      <c r="C2755" s="2" t="s">
        <v>6641</v>
      </c>
      <c r="D2755" s="2" t="s">
        <v>6622</v>
      </c>
      <c r="E2755" s="2" t="s">
        <v>52</v>
      </c>
    </row>
    <row r="2756" spans="1:5" ht="15.75" customHeight="1">
      <c r="A2756" s="2" t="s">
        <v>6642</v>
      </c>
      <c r="B2756" s="2" t="s">
        <v>6643</v>
      </c>
      <c r="C2756" s="2" t="s">
        <v>6644</v>
      </c>
      <c r="D2756" s="2" t="s">
        <v>6622</v>
      </c>
      <c r="E2756" s="2" t="s">
        <v>52</v>
      </c>
    </row>
    <row r="2757" spans="1:5" ht="15.75" customHeight="1">
      <c r="A2757" s="2" t="s">
        <v>6645</v>
      </c>
      <c r="B2757" s="2" t="s">
        <v>6646</v>
      </c>
      <c r="C2757" s="2" t="s">
        <v>6647</v>
      </c>
      <c r="D2757" s="2" t="s">
        <v>6622</v>
      </c>
      <c r="E2757" s="2" t="s">
        <v>52</v>
      </c>
    </row>
    <row r="2758" spans="1:5" ht="15.75" customHeight="1">
      <c r="A2758" s="2" t="s">
        <v>6648</v>
      </c>
      <c r="B2758" s="2" t="s">
        <v>6649</v>
      </c>
      <c r="C2758" s="2" t="s">
        <v>6650</v>
      </c>
      <c r="D2758" s="2" t="s">
        <v>6622</v>
      </c>
      <c r="E2758" s="2" t="s">
        <v>52</v>
      </c>
    </row>
    <row r="2759" spans="1:5" ht="15.75" customHeight="1">
      <c r="A2759" s="2" t="s">
        <v>6651</v>
      </c>
      <c r="B2759" s="2" t="s">
        <v>6652</v>
      </c>
      <c r="C2759" s="2" t="s">
        <v>6653</v>
      </c>
      <c r="D2759" s="2" t="s">
        <v>6622</v>
      </c>
      <c r="E2759" s="2" t="s">
        <v>52</v>
      </c>
    </row>
    <row r="2760" spans="1:5" ht="15.75" customHeight="1">
      <c r="A2760" s="2" t="s">
        <v>6654</v>
      </c>
      <c r="B2760" s="2" t="s">
        <v>6655</v>
      </c>
      <c r="C2760" s="2" t="s">
        <v>6656</v>
      </c>
      <c r="D2760" s="2" t="s">
        <v>6622</v>
      </c>
      <c r="E2760" s="2" t="s">
        <v>52</v>
      </c>
    </row>
    <row r="2761" spans="1:5" ht="15.75" customHeight="1">
      <c r="A2761" s="2" t="s">
        <v>6657</v>
      </c>
      <c r="B2761" s="2" t="s">
        <v>6658</v>
      </c>
      <c r="C2761" s="2" t="s">
        <v>6659</v>
      </c>
      <c r="D2761" s="2" t="s">
        <v>6622</v>
      </c>
      <c r="E2761" s="2" t="s">
        <v>52</v>
      </c>
    </row>
    <row r="2762" spans="1:5" ht="15.75" customHeight="1">
      <c r="A2762" s="2" t="s">
        <v>6660</v>
      </c>
      <c r="B2762" s="2" t="s">
        <v>6661</v>
      </c>
      <c r="C2762" s="2" t="s">
        <v>6662</v>
      </c>
      <c r="D2762" s="2" t="s">
        <v>6622</v>
      </c>
      <c r="E2762" s="2" t="s">
        <v>52</v>
      </c>
    </row>
    <row r="2763" spans="1:5" ht="15.75" customHeight="1">
      <c r="A2763" s="2" t="s">
        <v>6663</v>
      </c>
      <c r="B2763" s="2" t="s">
        <v>6664</v>
      </c>
      <c r="C2763" s="2" t="s">
        <v>6665</v>
      </c>
      <c r="D2763" s="2" t="s">
        <v>6622</v>
      </c>
      <c r="E2763" s="2" t="s">
        <v>52</v>
      </c>
    </row>
    <row r="2764" spans="1:5" ht="15.75" customHeight="1">
      <c r="A2764" s="2" t="s">
        <v>6666</v>
      </c>
      <c r="B2764" s="2" t="s">
        <v>6667</v>
      </c>
      <c r="C2764" s="2" t="s">
        <v>6668</v>
      </c>
      <c r="D2764" s="2" t="s">
        <v>6622</v>
      </c>
      <c r="E2764" s="2" t="s">
        <v>52</v>
      </c>
    </row>
    <row r="2765" spans="1:5" ht="15.75" customHeight="1">
      <c r="A2765" s="2" t="s">
        <v>6669</v>
      </c>
      <c r="B2765" s="2" t="s">
        <v>6670</v>
      </c>
      <c r="C2765" s="2" t="s">
        <v>6671</v>
      </c>
      <c r="D2765" s="2" t="s">
        <v>6622</v>
      </c>
      <c r="E2765" s="2" t="s">
        <v>52</v>
      </c>
    </row>
    <row r="2766" spans="1:5" ht="15.75" customHeight="1">
      <c r="A2766" s="2" t="s">
        <v>6672</v>
      </c>
      <c r="B2766" s="2" t="s">
        <v>6673</v>
      </c>
      <c r="C2766" s="2" t="s">
        <v>6674</v>
      </c>
      <c r="D2766" s="2" t="s">
        <v>6622</v>
      </c>
      <c r="E2766" s="2" t="s">
        <v>52</v>
      </c>
    </row>
    <row r="2767" spans="1:5" ht="15.75" customHeight="1">
      <c r="A2767" s="2" t="s">
        <v>6675</v>
      </c>
      <c r="B2767" s="2" t="s">
        <v>6676</v>
      </c>
      <c r="C2767" s="2" t="s">
        <v>6677</v>
      </c>
      <c r="D2767" s="2" t="s">
        <v>6622</v>
      </c>
      <c r="E2767" s="2" t="s">
        <v>52</v>
      </c>
    </row>
    <row r="2768" spans="1:5" ht="15.75" customHeight="1">
      <c r="A2768" s="2" t="s">
        <v>6678</v>
      </c>
      <c r="B2768" s="2" t="s">
        <v>6679</v>
      </c>
      <c r="C2768" s="2" t="s">
        <v>6680</v>
      </c>
      <c r="D2768" s="2" t="s">
        <v>6622</v>
      </c>
      <c r="E2768" s="2" t="s">
        <v>52</v>
      </c>
    </row>
    <row r="2769" spans="1:5" ht="15.75" customHeight="1">
      <c r="A2769" s="2" t="s">
        <v>6681</v>
      </c>
      <c r="B2769" s="2" t="s">
        <v>6682</v>
      </c>
      <c r="C2769" s="2" t="s">
        <v>6683</v>
      </c>
      <c r="D2769" s="2" t="s">
        <v>6622</v>
      </c>
      <c r="E2769" s="2" t="s">
        <v>52</v>
      </c>
    </row>
    <row r="2770" spans="1:5" ht="15.75" customHeight="1">
      <c r="A2770" s="2" t="s">
        <v>6684</v>
      </c>
      <c r="B2770" s="2" t="s">
        <v>6685</v>
      </c>
      <c r="C2770" s="2" t="s">
        <v>6686</v>
      </c>
      <c r="D2770" s="2" t="s">
        <v>6622</v>
      </c>
      <c r="E2770" s="2" t="s">
        <v>52</v>
      </c>
    </row>
    <row r="2771" spans="1:5" ht="15.75" customHeight="1">
      <c r="A2771" s="2" t="s">
        <v>6687</v>
      </c>
      <c r="B2771" s="2" t="s">
        <v>6688</v>
      </c>
      <c r="C2771" s="2" t="s">
        <v>6689</v>
      </c>
      <c r="D2771" s="2" t="s">
        <v>6622</v>
      </c>
      <c r="E2771" s="2" t="s">
        <v>52</v>
      </c>
    </row>
    <row r="2772" spans="1:5" ht="15.75" customHeight="1">
      <c r="A2772" s="2" t="s">
        <v>6690</v>
      </c>
      <c r="B2772" s="2" t="s">
        <v>6691</v>
      </c>
      <c r="C2772" s="2" t="s">
        <v>6692</v>
      </c>
      <c r="D2772" s="2" t="s">
        <v>6622</v>
      </c>
      <c r="E2772" s="2" t="s">
        <v>52</v>
      </c>
    </row>
    <row r="2773" spans="1:5" ht="15.75" customHeight="1">
      <c r="A2773" s="2" t="s">
        <v>6693</v>
      </c>
      <c r="B2773" s="2" t="s">
        <v>6694</v>
      </c>
      <c r="C2773" s="2" t="s">
        <v>6695</v>
      </c>
      <c r="D2773" s="2" t="s">
        <v>6622</v>
      </c>
      <c r="E2773" s="2" t="s">
        <v>52</v>
      </c>
    </row>
    <row r="2774" spans="1:5" ht="15.75" customHeight="1">
      <c r="A2774" s="2" t="s">
        <v>6696</v>
      </c>
      <c r="B2774" s="2" t="s">
        <v>6697</v>
      </c>
      <c r="C2774" s="2" t="s">
        <v>6698</v>
      </c>
      <c r="D2774" s="2" t="s">
        <v>6622</v>
      </c>
      <c r="E2774" s="2" t="s">
        <v>52</v>
      </c>
    </row>
    <row r="2775" spans="1:5" ht="15.75" customHeight="1">
      <c r="A2775" s="2" t="s">
        <v>6699</v>
      </c>
      <c r="B2775" s="2" t="s">
        <v>6700</v>
      </c>
      <c r="C2775" s="2" t="s">
        <v>6701</v>
      </c>
      <c r="D2775" s="2" t="s">
        <v>6622</v>
      </c>
      <c r="E2775" s="2" t="s">
        <v>52</v>
      </c>
    </row>
    <row r="2776" spans="1:5" ht="15.75" customHeight="1">
      <c r="A2776" s="2" t="s">
        <v>6702</v>
      </c>
      <c r="B2776" s="2" t="s">
        <v>6703</v>
      </c>
      <c r="C2776" s="2" t="s">
        <v>6704</v>
      </c>
      <c r="D2776" s="2" t="s">
        <v>6622</v>
      </c>
      <c r="E2776" s="2" t="s">
        <v>52</v>
      </c>
    </row>
    <row r="2777" spans="1:5" ht="15.75" customHeight="1">
      <c r="A2777" s="2" t="s">
        <v>6705</v>
      </c>
      <c r="B2777" s="2" t="s">
        <v>6706</v>
      </c>
      <c r="C2777" s="2" t="s">
        <v>6707</v>
      </c>
      <c r="D2777" s="2" t="s">
        <v>6622</v>
      </c>
      <c r="E2777" s="2" t="s">
        <v>52</v>
      </c>
    </row>
    <row r="2778" spans="1:5" ht="15.75" customHeight="1">
      <c r="A2778" s="2" t="s">
        <v>6708</v>
      </c>
      <c r="B2778" s="2" t="s">
        <v>6709</v>
      </c>
      <c r="C2778" s="2" t="s">
        <v>6710</v>
      </c>
      <c r="D2778" s="2" t="s">
        <v>6622</v>
      </c>
      <c r="E2778" s="2" t="s">
        <v>52</v>
      </c>
    </row>
    <row r="2779" spans="1:5" ht="15.75" customHeight="1">
      <c r="A2779" s="2" t="s">
        <v>6711</v>
      </c>
      <c r="B2779" s="2" t="s">
        <v>6712</v>
      </c>
      <c r="C2779" s="2" t="s">
        <v>6713</v>
      </c>
      <c r="D2779" s="2" t="s">
        <v>6622</v>
      </c>
      <c r="E2779" s="2" t="s">
        <v>52</v>
      </c>
    </row>
    <row r="2780" spans="1:5" ht="15.75" customHeight="1">
      <c r="A2780" s="2" t="s">
        <v>6714</v>
      </c>
      <c r="B2780" s="2" t="s">
        <v>6715</v>
      </c>
      <c r="C2780" s="2" t="s">
        <v>6716</v>
      </c>
      <c r="D2780" s="2" t="s">
        <v>6622</v>
      </c>
      <c r="E2780" s="2" t="s">
        <v>52</v>
      </c>
    </row>
    <row r="2781" spans="1:5" ht="15.75" customHeight="1">
      <c r="A2781" s="2" t="s">
        <v>6717</v>
      </c>
      <c r="B2781" s="2" t="s">
        <v>6718</v>
      </c>
      <c r="C2781" s="2" t="s">
        <v>6719</v>
      </c>
      <c r="D2781" s="2" t="s">
        <v>6622</v>
      </c>
      <c r="E2781" s="2" t="s">
        <v>52</v>
      </c>
    </row>
    <row r="2782" spans="1:5" ht="15.75" customHeight="1">
      <c r="A2782" s="2" t="s">
        <v>6720</v>
      </c>
      <c r="B2782" s="2" t="s">
        <v>6721</v>
      </c>
      <c r="C2782" s="2" t="s">
        <v>6722</v>
      </c>
      <c r="D2782" s="2" t="s">
        <v>6622</v>
      </c>
      <c r="E2782" s="2" t="s">
        <v>52</v>
      </c>
    </row>
    <row r="2783" spans="1:5" ht="15.75" customHeight="1">
      <c r="A2783" s="2" t="s">
        <v>6723</v>
      </c>
      <c r="B2783" s="2" t="s">
        <v>6724</v>
      </c>
      <c r="C2783" s="2" t="s">
        <v>6725</v>
      </c>
      <c r="D2783" s="2" t="s">
        <v>6622</v>
      </c>
      <c r="E2783" s="2" t="s">
        <v>52</v>
      </c>
    </row>
    <row r="2784" spans="1:5" ht="15.75" customHeight="1">
      <c r="A2784" s="2" t="s">
        <v>6726</v>
      </c>
      <c r="B2784" s="2" t="s">
        <v>6727</v>
      </c>
      <c r="C2784" s="2" t="s">
        <v>6728</v>
      </c>
      <c r="D2784" s="2" t="s">
        <v>6622</v>
      </c>
      <c r="E2784" s="2" t="s">
        <v>52</v>
      </c>
    </row>
    <row r="2785" spans="1:5" ht="15.75" customHeight="1">
      <c r="A2785" s="2" t="s">
        <v>6729</v>
      </c>
      <c r="B2785" s="2" t="s">
        <v>6730</v>
      </c>
      <c r="C2785" s="2" t="s">
        <v>6731</v>
      </c>
      <c r="D2785" s="2" t="s">
        <v>6622</v>
      </c>
      <c r="E2785" s="2" t="s">
        <v>52</v>
      </c>
    </row>
    <row r="2786" spans="1:5" ht="15.75" customHeight="1">
      <c r="A2786" s="2" t="s">
        <v>6732</v>
      </c>
      <c r="B2786" s="2" t="s">
        <v>6733</v>
      </c>
      <c r="C2786" s="2" t="s">
        <v>6734</v>
      </c>
      <c r="D2786" s="2" t="s">
        <v>6622</v>
      </c>
      <c r="E2786" s="2" t="s">
        <v>52</v>
      </c>
    </row>
    <row r="2787" spans="1:5" ht="15.75" customHeight="1">
      <c r="A2787" s="2" t="s">
        <v>6735</v>
      </c>
      <c r="B2787" s="2" t="s">
        <v>6736</v>
      </c>
      <c r="C2787" s="2" t="s">
        <v>6737</v>
      </c>
      <c r="D2787" s="2" t="s">
        <v>6622</v>
      </c>
      <c r="E2787" s="2" t="s">
        <v>52</v>
      </c>
    </row>
    <row r="2788" spans="1:5" ht="15.75" customHeight="1">
      <c r="A2788" s="2" t="s">
        <v>6738</v>
      </c>
      <c r="B2788" s="2" t="s">
        <v>6739</v>
      </c>
      <c r="C2788" s="2" t="s">
        <v>6740</v>
      </c>
      <c r="D2788" s="2" t="s">
        <v>6622</v>
      </c>
      <c r="E2788" s="2" t="s">
        <v>52</v>
      </c>
    </row>
    <row r="2789" spans="1:5" ht="15.75" customHeight="1">
      <c r="A2789" s="2" t="s">
        <v>6741</v>
      </c>
      <c r="B2789" s="2" t="s">
        <v>6742</v>
      </c>
      <c r="C2789" s="2" t="s">
        <v>6743</v>
      </c>
      <c r="D2789" s="2" t="s">
        <v>6622</v>
      </c>
      <c r="E2789" s="2" t="s">
        <v>52</v>
      </c>
    </row>
    <row r="2790" spans="1:5" ht="15.75" customHeight="1">
      <c r="A2790" s="2" t="s">
        <v>6744</v>
      </c>
      <c r="B2790" s="2" t="s">
        <v>6745</v>
      </c>
      <c r="C2790" s="2" t="s">
        <v>6746</v>
      </c>
      <c r="D2790" s="2" t="s">
        <v>6622</v>
      </c>
      <c r="E2790" s="2" t="s">
        <v>52</v>
      </c>
    </row>
    <row r="2791" spans="1:5" ht="15.75" customHeight="1">
      <c r="A2791" s="2" t="s">
        <v>6747</v>
      </c>
      <c r="B2791" s="2" t="s">
        <v>6748</v>
      </c>
      <c r="C2791" s="2" t="s">
        <v>6749</v>
      </c>
      <c r="D2791" s="2" t="s">
        <v>6622</v>
      </c>
      <c r="E2791" s="2" t="s">
        <v>52</v>
      </c>
    </row>
    <row r="2792" spans="1:5" ht="15.75" customHeight="1">
      <c r="A2792" s="2" t="s">
        <v>6750</v>
      </c>
      <c r="B2792" s="2" t="s">
        <v>6751</v>
      </c>
      <c r="C2792" s="2" t="s">
        <v>6752</v>
      </c>
      <c r="D2792" s="2" t="s">
        <v>6622</v>
      </c>
      <c r="E2792" s="2" t="s">
        <v>52</v>
      </c>
    </row>
    <row r="2793" spans="1:5" ht="15.75" customHeight="1">
      <c r="A2793" s="2" t="s">
        <v>6753</v>
      </c>
      <c r="B2793" s="2" t="s">
        <v>6754</v>
      </c>
      <c r="C2793" s="2" t="s">
        <v>6755</v>
      </c>
      <c r="D2793" s="2" t="s">
        <v>6622</v>
      </c>
      <c r="E2793" s="2" t="s">
        <v>52</v>
      </c>
    </row>
    <row r="2794" spans="1:5" ht="15.75" customHeight="1">
      <c r="A2794" s="2" t="s">
        <v>6756</v>
      </c>
      <c r="B2794" s="2" t="s">
        <v>6757</v>
      </c>
      <c r="C2794" s="2" t="s">
        <v>6758</v>
      </c>
      <c r="D2794" s="2" t="s">
        <v>6622</v>
      </c>
      <c r="E2794" s="2" t="s">
        <v>52</v>
      </c>
    </row>
    <row r="2795" spans="1:5" ht="15.75" customHeight="1">
      <c r="A2795" s="2" t="s">
        <v>6759</v>
      </c>
      <c r="B2795" s="2" t="s">
        <v>6760</v>
      </c>
      <c r="C2795" s="2" t="s">
        <v>6761</v>
      </c>
      <c r="D2795" s="2" t="s">
        <v>6622</v>
      </c>
      <c r="E2795" s="2" t="s">
        <v>52</v>
      </c>
    </row>
    <row r="2796" spans="1:5" ht="15.75" customHeight="1">
      <c r="A2796" s="2" t="s">
        <v>6762</v>
      </c>
      <c r="B2796" s="2" t="s">
        <v>6763</v>
      </c>
      <c r="C2796" s="2" t="s">
        <v>6764</v>
      </c>
      <c r="D2796" s="2" t="s">
        <v>6622</v>
      </c>
      <c r="E2796" s="2" t="s">
        <v>52</v>
      </c>
    </row>
    <row r="2797" spans="1:5" ht="15.75" customHeight="1">
      <c r="A2797" s="2" t="s">
        <v>6765</v>
      </c>
      <c r="B2797" s="2" t="s">
        <v>6766</v>
      </c>
      <c r="C2797" s="2" t="s">
        <v>6767</v>
      </c>
      <c r="D2797" s="2" t="s">
        <v>6622</v>
      </c>
      <c r="E2797" s="2" t="s">
        <v>52</v>
      </c>
    </row>
    <row r="2798" spans="1:5" ht="15.75" customHeight="1">
      <c r="A2798" s="2" t="s">
        <v>6768</v>
      </c>
      <c r="B2798" s="2" t="s">
        <v>6769</v>
      </c>
      <c r="C2798" s="2" t="s">
        <v>6770</v>
      </c>
      <c r="D2798" s="2" t="s">
        <v>6622</v>
      </c>
      <c r="E2798" s="2" t="s">
        <v>52</v>
      </c>
    </row>
    <row r="2799" spans="1:5" ht="15.75" customHeight="1">
      <c r="A2799" s="2" t="s">
        <v>6771</v>
      </c>
      <c r="B2799" s="2" t="s">
        <v>6772</v>
      </c>
      <c r="C2799" s="2" t="s">
        <v>6773</v>
      </c>
      <c r="D2799" s="2" t="s">
        <v>6622</v>
      </c>
      <c r="E2799" s="2" t="s">
        <v>52</v>
      </c>
    </row>
    <row r="2800" spans="1:5" ht="15.75" customHeight="1">
      <c r="A2800" s="2" t="s">
        <v>6774</v>
      </c>
      <c r="B2800" s="2" t="s">
        <v>6775</v>
      </c>
      <c r="C2800" s="2" t="s">
        <v>6776</v>
      </c>
      <c r="D2800" s="2" t="s">
        <v>6622</v>
      </c>
      <c r="E2800" s="2" t="s">
        <v>52</v>
      </c>
    </row>
    <row r="2801" spans="1:5" ht="15.75" customHeight="1">
      <c r="A2801" s="2" t="s">
        <v>6777</v>
      </c>
      <c r="B2801" s="2" t="s">
        <v>6778</v>
      </c>
      <c r="C2801" s="2" t="s">
        <v>6779</v>
      </c>
      <c r="D2801" s="2" t="s">
        <v>6780</v>
      </c>
      <c r="E2801" s="2" t="s">
        <v>52</v>
      </c>
    </row>
    <row r="2802" spans="1:5" ht="15.75" customHeight="1">
      <c r="A2802" s="2" t="s">
        <v>6781</v>
      </c>
      <c r="B2802" s="2" t="s">
        <v>6782</v>
      </c>
      <c r="C2802" s="2" t="s">
        <v>6783</v>
      </c>
      <c r="D2802" s="2" t="s">
        <v>6622</v>
      </c>
      <c r="E2802" s="2" t="s">
        <v>52</v>
      </c>
    </row>
    <row r="2803" spans="1:5" ht="15.75" customHeight="1">
      <c r="A2803" s="2" t="s">
        <v>6784</v>
      </c>
      <c r="B2803" s="2" t="s">
        <v>6785</v>
      </c>
      <c r="C2803" s="2" t="s">
        <v>6786</v>
      </c>
      <c r="D2803" s="2" t="s">
        <v>6780</v>
      </c>
      <c r="E2803" s="2" t="s">
        <v>52</v>
      </c>
    </row>
    <row r="2804" spans="1:5" ht="15.75" customHeight="1">
      <c r="A2804" s="2" t="s">
        <v>6787</v>
      </c>
      <c r="B2804" s="2" t="s">
        <v>6788</v>
      </c>
      <c r="C2804" s="2" t="s">
        <v>6789</v>
      </c>
      <c r="D2804" s="2" t="s">
        <v>6622</v>
      </c>
      <c r="E2804" s="2" t="s">
        <v>52</v>
      </c>
    </row>
    <row r="2805" spans="1:5" ht="15.75" customHeight="1">
      <c r="A2805" s="2" t="s">
        <v>6790</v>
      </c>
      <c r="B2805" s="2" t="s">
        <v>6791</v>
      </c>
      <c r="C2805" s="2" t="s">
        <v>6792</v>
      </c>
      <c r="D2805" s="2" t="s">
        <v>6780</v>
      </c>
      <c r="E2805" s="2" t="s">
        <v>52</v>
      </c>
    </row>
    <row r="2806" spans="1:5" ht="15.75" customHeight="1">
      <c r="A2806" s="2" t="s">
        <v>6793</v>
      </c>
      <c r="B2806" s="2" t="s">
        <v>6794</v>
      </c>
      <c r="C2806" s="2" t="s">
        <v>6795</v>
      </c>
      <c r="D2806" s="2" t="s">
        <v>6622</v>
      </c>
      <c r="E2806" s="2" t="s">
        <v>52</v>
      </c>
    </row>
    <row r="2807" spans="1:5" ht="15.75" customHeight="1">
      <c r="A2807" s="2" t="s">
        <v>6796</v>
      </c>
      <c r="B2807" s="2" t="s">
        <v>6797</v>
      </c>
      <c r="C2807" s="2" t="s">
        <v>6798</v>
      </c>
      <c r="D2807" s="2" t="s">
        <v>6622</v>
      </c>
      <c r="E2807" s="2" t="s">
        <v>52</v>
      </c>
    </row>
    <row r="2808" spans="1:5" ht="15.75" customHeight="1">
      <c r="A2808" s="2" t="s">
        <v>6799</v>
      </c>
      <c r="B2808" s="2" t="s">
        <v>6800</v>
      </c>
      <c r="C2808" s="2" t="s">
        <v>6801</v>
      </c>
      <c r="D2808" s="2" t="s">
        <v>6622</v>
      </c>
      <c r="E2808" s="2" t="s">
        <v>52</v>
      </c>
    </row>
    <row r="2809" spans="1:5" ht="15.75" customHeight="1">
      <c r="A2809" s="2" t="s">
        <v>6802</v>
      </c>
      <c r="B2809" s="2" t="s">
        <v>6803</v>
      </c>
      <c r="C2809" s="2" t="s">
        <v>6804</v>
      </c>
      <c r="D2809" s="2" t="s">
        <v>6622</v>
      </c>
      <c r="E2809" s="2" t="s">
        <v>52</v>
      </c>
    </row>
    <row r="2810" spans="1:5" ht="15.75" customHeight="1">
      <c r="A2810" s="2" t="s">
        <v>6805</v>
      </c>
      <c r="B2810" s="2" t="s">
        <v>6806</v>
      </c>
      <c r="C2810" s="2" t="s">
        <v>6807</v>
      </c>
      <c r="D2810" s="2" t="s">
        <v>6780</v>
      </c>
      <c r="E2810" s="2" t="s">
        <v>52</v>
      </c>
    </row>
    <row r="2811" spans="1:5" ht="15.75" customHeight="1">
      <c r="A2811" s="2" t="s">
        <v>6808</v>
      </c>
      <c r="B2811" s="2" t="s">
        <v>6809</v>
      </c>
      <c r="C2811" s="2" t="s">
        <v>6810</v>
      </c>
      <c r="D2811" s="2" t="s">
        <v>6780</v>
      </c>
      <c r="E2811" s="2" t="s">
        <v>52</v>
      </c>
    </row>
    <row r="2812" spans="1:5" ht="15.75" customHeight="1">
      <c r="A2812" s="2" t="s">
        <v>6811</v>
      </c>
      <c r="B2812" s="2" t="s">
        <v>6812</v>
      </c>
      <c r="C2812" s="2" t="s">
        <v>6813</v>
      </c>
      <c r="D2812" s="2" t="s">
        <v>6622</v>
      </c>
      <c r="E2812" s="2" t="s">
        <v>52</v>
      </c>
    </row>
    <row r="2813" spans="1:5" ht="15.75" customHeight="1">
      <c r="A2813" s="2" t="s">
        <v>6814</v>
      </c>
      <c r="B2813" s="2" t="s">
        <v>6815</v>
      </c>
      <c r="C2813" s="2" t="s">
        <v>6816</v>
      </c>
      <c r="D2813" s="2" t="s">
        <v>6780</v>
      </c>
      <c r="E2813" s="2" t="s">
        <v>52</v>
      </c>
    </row>
    <row r="2814" spans="1:5" ht="15.75" customHeight="1">
      <c r="A2814" s="2" t="s">
        <v>6817</v>
      </c>
      <c r="B2814" s="2" t="s">
        <v>6818</v>
      </c>
      <c r="C2814" s="2" t="s">
        <v>6819</v>
      </c>
      <c r="D2814" s="2" t="s">
        <v>6780</v>
      </c>
      <c r="E2814" s="2" t="s">
        <v>52</v>
      </c>
    </row>
    <row r="2815" spans="1:5" ht="15.75" customHeight="1">
      <c r="A2815" s="2" t="s">
        <v>6820</v>
      </c>
      <c r="B2815" s="2" t="s">
        <v>6821</v>
      </c>
      <c r="C2815" s="2" t="s">
        <v>6822</v>
      </c>
      <c r="D2815" s="2" t="s">
        <v>6780</v>
      </c>
      <c r="E2815" s="2" t="s">
        <v>52</v>
      </c>
    </row>
    <row r="2816" spans="1:5" ht="15.75" customHeight="1">
      <c r="A2816" s="2" t="s">
        <v>6823</v>
      </c>
      <c r="B2816" s="2" t="s">
        <v>6824</v>
      </c>
      <c r="C2816" s="2" t="s">
        <v>6825</v>
      </c>
      <c r="D2816" s="2" t="s">
        <v>6780</v>
      </c>
      <c r="E2816" s="2" t="s">
        <v>52</v>
      </c>
    </row>
    <row r="2817" spans="1:5" ht="15.75" customHeight="1">
      <c r="A2817" s="2" t="s">
        <v>6826</v>
      </c>
      <c r="B2817" s="2" t="s">
        <v>6827</v>
      </c>
      <c r="C2817" s="2" t="s">
        <v>6828</v>
      </c>
      <c r="D2817" s="2" t="s">
        <v>6622</v>
      </c>
      <c r="E2817" s="2" t="s">
        <v>52</v>
      </c>
    </row>
    <row r="2818" spans="1:5" ht="15.75" customHeight="1">
      <c r="A2818" s="2" t="s">
        <v>6829</v>
      </c>
      <c r="B2818" s="2" t="s">
        <v>6830</v>
      </c>
      <c r="C2818" s="2" t="s">
        <v>6831</v>
      </c>
      <c r="D2818" s="2" t="s">
        <v>6622</v>
      </c>
      <c r="E2818" s="2" t="s">
        <v>52</v>
      </c>
    </row>
    <row r="2819" spans="1:5" ht="15.75" customHeight="1">
      <c r="A2819" s="2" t="s">
        <v>6832</v>
      </c>
      <c r="B2819" s="2" t="s">
        <v>6833</v>
      </c>
      <c r="C2819" s="2" t="s">
        <v>6834</v>
      </c>
      <c r="D2819" s="2" t="s">
        <v>6622</v>
      </c>
      <c r="E2819" s="2" t="s">
        <v>52</v>
      </c>
    </row>
    <row r="2820" spans="1:5" ht="15.75" customHeight="1">
      <c r="A2820" s="2" t="s">
        <v>6835</v>
      </c>
      <c r="B2820" s="2" t="s">
        <v>6836</v>
      </c>
      <c r="C2820" s="2" t="s">
        <v>6837</v>
      </c>
      <c r="D2820" s="2" t="s">
        <v>6780</v>
      </c>
      <c r="E2820" s="2" t="s">
        <v>52</v>
      </c>
    </row>
    <row r="2821" spans="1:5" ht="15.75" customHeight="1">
      <c r="A2821" s="2" t="s">
        <v>6838</v>
      </c>
      <c r="B2821" s="2" t="s">
        <v>6839</v>
      </c>
      <c r="C2821" s="2" t="s">
        <v>6840</v>
      </c>
      <c r="D2821" s="2" t="s">
        <v>6622</v>
      </c>
      <c r="E2821" s="2" t="s">
        <v>52</v>
      </c>
    </row>
    <row r="2822" spans="1:5" ht="15.75" customHeight="1">
      <c r="A2822" s="2" t="s">
        <v>6841</v>
      </c>
      <c r="B2822" s="2" t="s">
        <v>6842</v>
      </c>
      <c r="C2822" s="2" t="s">
        <v>6843</v>
      </c>
      <c r="D2822" s="2" t="s">
        <v>6622</v>
      </c>
      <c r="E2822" s="2" t="s">
        <v>52</v>
      </c>
    </row>
    <row r="2823" spans="1:5" ht="15.75" customHeight="1">
      <c r="A2823" s="2" t="s">
        <v>6844</v>
      </c>
      <c r="B2823" s="2" t="s">
        <v>6845</v>
      </c>
      <c r="C2823" s="2" t="s">
        <v>6846</v>
      </c>
      <c r="D2823" s="2" t="s">
        <v>6622</v>
      </c>
      <c r="E2823" s="2" t="s">
        <v>52</v>
      </c>
    </row>
    <row r="2824" spans="1:5" ht="15.75" customHeight="1">
      <c r="A2824" s="2" t="s">
        <v>6847</v>
      </c>
      <c r="B2824" s="2" t="s">
        <v>6848</v>
      </c>
      <c r="C2824" s="2" t="s">
        <v>6849</v>
      </c>
      <c r="D2824" s="2" t="s">
        <v>6622</v>
      </c>
      <c r="E2824" s="2" t="s">
        <v>52</v>
      </c>
    </row>
    <row r="2825" spans="1:5" ht="15.75" customHeight="1">
      <c r="A2825" s="2" t="s">
        <v>6850</v>
      </c>
      <c r="B2825" s="2" t="s">
        <v>6851</v>
      </c>
      <c r="C2825" s="2" t="s">
        <v>6852</v>
      </c>
      <c r="D2825" s="2" t="s">
        <v>6622</v>
      </c>
      <c r="E2825" s="2" t="s">
        <v>52</v>
      </c>
    </row>
    <row r="2826" spans="1:5" ht="15.75" customHeight="1">
      <c r="A2826" s="2" t="s">
        <v>6853</v>
      </c>
      <c r="B2826" s="2" t="s">
        <v>6854</v>
      </c>
      <c r="C2826" s="2" t="s">
        <v>6855</v>
      </c>
      <c r="D2826" s="2" t="s">
        <v>6622</v>
      </c>
      <c r="E2826" s="2" t="s">
        <v>52</v>
      </c>
    </row>
    <row r="2827" spans="1:5" ht="15.75" customHeight="1">
      <c r="A2827" s="2" t="s">
        <v>6856</v>
      </c>
      <c r="B2827" s="2" t="s">
        <v>6857</v>
      </c>
      <c r="C2827" s="2" t="s">
        <v>6858</v>
      </c>
      <c r="D2827" s="2" t="s">
        <v>6780</v>
      </c>
      <c r="E2827" s="2" t="s">
        <v>52</v>
      </c>
    </row>
    <row r="2828" spans="1:5" ht="15.75" customHeight="1">
      <c r="A2828" s="2" t="s">
        <v>6859</v>
      </c>
      <c r="B2828" s="2" t="s">
        <v>6860</v>
      </c>
      <c r="C2828" s="2" t="s">
        <v>6861</v>
      </c>
      <c r="D2828" s="2" t="s">
        <v>6622</v>
      </c>
      <c r="E2828" s="2" t="s">
        <v>52</v>
      </c>
    </row>
    <row r="2829" spans="1:5" ht="15.75" customHeight="1">
      <c r="A2829" s="2" t="s">
        <v>6862</v>
      </c>
      <c r="B2829" s="2" t="s">
        <v>6863</v>
      </c>
      <c r="C2829" s="2" t="s">
        <v>6864</v>
      </c>
      <c r="D2829" s="2" t="s">
        <v>6622</v>
      </c>
      <c r="E2829" s="2" t="s">
        <v>52</v>
      </c>
    </row>
    <row r="2830" spans="1:5" ht="15.75" customHeight="1">
      <c r="A2830" s="2" t="s">
        <v>6865</v>
      </c>
      <c r="B2830" s="2" t="s">
        <v>6866</v>
      </c>
      <c r="C2830" s="2" t="s">
        <v>6867</v>
      </c>
      <c r="D2830" s="2" t="s">
        <v>6622</v>
      </c>
      <c r="E2830" s="2" t="s">
        <v>52</v>
      </c>
    </row>
    <row r="2831" spans="1:5" ht="15.75" customHeight="1">
      <c r="A2831" s="2" t="s">
        <v>6868</v>
      </c>
      <c r="B2831" s="2" t="s">
        <v>6869</v>
      </c>
      <c r="C2831" s="2" t="s">
        <v>6870</v>
      </c>
      <c r="D2831" s="2" t="s">
        <v>6622</v>
      </c>
      <c r="E2831" s="2" t="s">
        <v>52</v>
      </c>
    </row>
    <row r="2832" spans="1:5" ht="15.75" customHeight="1">
      <c r="A2832" s="2" t="s">
        <v>6871</v>
      </c>
      <c r="B2832" s="2" t="s">
        <v>6872</v>
      </c>
      <c r="C2832" s="2" t="s">
        <v>6873</v>
      </c>
      <c r="D2832" s="2" t="s">
        <v>6622</v>
      </c>
      <c r="E2832" s="2" t="s">
        <v>52</v>
      </c>
    </row>
    <row r="2833" spans="1:5" ht="15.75" customHeight="1">
      <c r="A2833" s="2" t="s">
        <v>6874</v>
      </c>
      <c r="B2833" s="2" t="s">
        <v>6875</v>
      </c>
      <c r="C2833" s="2" t="s">
        <v>6876</v>
      </c>
      <c r="D2833" s="2" t="s">
        <v>6622</v>
      </c>
      <c r="E2833" s="2" t="s">
        <v>52</v>
      </c>
    </row>
    <row r="2834" spans="1:5" ht="15.75" customHeight="1">
      <c r="A2834" s="2" t="s">
        <v>6877</v>
      </c>
      <c r="B2834" s="2" t="s">
        <v>6878</v>
      </c>
      <c r="C2834" s="2" t="s">
        <v>6879</v>
      </c>
      <c r="D2834" s="2" t="s">
        <v>6622</v>
      </c>
      <c r="E2834" s="2" t="s">
        <v>52</v>
      </c>
    </row>
    <row r="2835" spans="1:5" ht="15.75" customHeight="1">
      <c r="A2835" s="2" t="s">
        <v>6880</v>
      </c>
      <c r="B2835" s="2" t="s">
        <v>6881</v>
      </c>
      <c r="C2835" s="2" t="s">
        <v>6882</v>
      </c>
      <c r="D2835" s="2" t="s">
        <v>6622</v>
      </c>
      <c r="E2835" s="2" t="s">
        <v>52</v>
      </c>
    </row>
    <row r="2836" spans="1:5" ht="15.75" customHeight="1">
      <c r="A2836" s="2" t="s">
        <v>6883</v>
      </c>
      <c r="B2836" s="2" t="s">
        <v>6884</v>
      </c>
      <c r="C2836" s="2" t="s">
        <v>6885</v>
      </c>
      <c r="D2836" s="2" t="s">
        <v>6622</v>
      </c>
      <c r="E2836" s="2" t="s">
        <v>52</v>
      </c>
    </row>
    <row r="2837" spans="1:5" ht="15.75" customHeight="1">
      <c r="A2837" s="2" t="s">
        <v>6886</v>
      </c>
      <c r="B2837" s="2" t="s">
        <v>6887</v>
      </c>
      <c r="C2837" s="2" t="s">
        <v>6888</v>
      </c>
      <c r="D2837" s="2" t="s">
        <v>6622</v>
      </c>
      <c r="E2837" s="2" t="s">
        <v>52</v>
      </c>
    </row>
    <row r="2838" spans="1:5" ht="15.75" customHeight="1">
      <c r="A2838" s="2" t="s">
        <v>6889</v>
      </c>
      <c r="B2838" s="2" t="s">
        <v>6890</v>
      </c>
      <c r="C2838" s="2" t="s">
        <v>6891</v>
      </c>
      <c r="D2838" s="2" t="s">
        <v>6622</v>
      </c>
      <c r="E2838" s="2" t="s">
        <v>52</v>
      </c>
    </row>
    <row r="2839" spans="1:5" ht="15.75" customHeight="1">
      <c r="A2839" s="2" t="s">
        <v>6892</v>
      </c>
      <c r="B2839" s="2" t="s">
        <v>6893</v>
      </c>
      <c r="C2839" s="2" t="s">
        <v>6894</v>
      </c>
      <c r="D2839" s="2" t="s">
        <v>6622</v>
      </c>
      <c r="E2839" s="2" t="s">
        <v>52</v>
      </c>
    </row>
    <row r="2840" spans="1:5" ht="15.75" customHeight="1">
      <c r="A2840" s="2" t="s">
        <v>6895</v>
      </c>
      <c r="B2840" s="2" t="s">
        <v>6896</v>
      </c>
      <c r="C2840" s="2" t="s">
        <v>6897</v>
      </c>
      <c r="D2840" s="2" t="s">
        <v>6622</v>
      </c>
      <c r="E2840" s="2" t="s">
        <v>52</v>
      </c>
    </row>
    <row r="2841" spans="1:5" ht="15.75" customHeight="1">
      <c r="A2841" s="2" t="s">
        <v>6898</v>
      </c>
      <c r="B2841" s="2" t="s">
        <v>6899</v>
      </c>
      <c r="C2841" s="2" t="s">
        <v>6900</v>
      </c>
      <c r="D2841" s="2" t="s">
        <v>6622</v>
      </c>
      <c r="E2841" s="2" t="s">
        <v>52</v>
      </c>
    </row>
    <row r="2842" spans="1:5" ht="15.75" customHeight="1">
      <c r="A2842" s="2" t="s">
        <v>6901</v>
      </c>
      <c r="B2842" s="2" t="s">
        <v>6902</v>
      </c>
      <c r="C2842" s="2" t="s">
        <v>6903</v>
      </c>
      <c r="D2842" s="2" t="s">
        <v>6622</v>
      </c>
      <c r="E2842" s="2" t="s">
        <v>52</v>
      </c>
    </row>
    <row r="2843" spans="1:5" ht="15.75" customHeight="1">
      <c r="A2843" s="2" t="s">
        <v>6904</v>
      </c>
      <c r="B2843" s="2" t="s">
        <v>6905</v>
      </c>
      <c r="C2843" s="2" t="s">
        <v>6906</v>
      </c>
      <c r="D2843" s="2" t="s">
        <v>6622</v>
      </c>
      <c r="E2843" s="2" t="s">
        <v>52</v>
      </c>
    </row>
    <row r="2844" spans="1:5" ht="15.75" customHeight="1">
      <c r="A2844" s="2" t="s">
        <v>6907</v>
      </c>
      <c r="B2844" s="2" t="s">
        <v>6908</v>
      </c>
      <c r="C2844" s="2" t="s">
        <v>6909</v>
      </c>
      <c r="D2844" s="2" t="s">
        <v>6622</v>
      </c>
      <c r="E2844" s="2" t="s">
        <v>52</v>
      </c>
    </row>
    <row r="2845" spans="1:5" ht="15.75" customHeight="1">
      <c r="A2845" s="2" t="s">
        <v>6910</v>
      </c>
      <c r="B2845" s="2" t="s">
        <v>6911</v>
      </c>
      <c r="C2845" s="2" t="s">
        <v>6912</v>
      </c>
      <c r="D2845" s="2" t="s">
        <v>6622</v>
      </c>
      <c r="E2845" s="2" t="s">
        <v>52</v>
      </c>
    </row>
    <row r="2846" spans="1:5" ht="15.75" customHeight="1">
      <c r="A2846" s="2" t="s">
        <v>6913</v>
      </c>
      <c r="B2846" s="2" t="s">
        <v>6914</v>
      </c>
      <c r="C2846" s="2" t="s">
        <v>6915</v>
      </c>
      <c r="D2846" s="2" t="s">
        <v>6622</v>
      </c>
      <c r="E2846" s="2" t="s">
        <v>52</v>
      </c>
    </row>
    <row r="2847" spans="1:5" ht="15.75" customHeight="1">
      <c r="A2847" s="2" t="s">
        <v>6916</v>
      </c>
      <c r="B2847" s="2" t="s">
        <v>6917</v>
      </c>
      <c r="C2847" s="2" t="s">
        <v>6918</v>
      </c>
      <c r="D2847" s="2" t="s">
        <v>6622</v>
      </c>
      <c r="E2847" s="2" t="s">
        <v>52</v>
      </c>
    </row>
    <row r="2848" spans="1:5" ht="15.75" customHeight="1">
      <c r="A2848" s="2" t="s">
        <v>6919</v>
      </c>
      <c r="B2848" s="2" t="s">
        <v>6920</v>
      </c>
      <c r="C2848" s="2" t="s">
        <v>6921</v>
      </c>
      <c r="D2848" s="2" t="s">
        <v>6622</v>
      </c>
      <c r="E2848" s="2" t="s">
        <v>52</v>
      </c>
    </row>
    <row r="2849" spans="1:5" ht="15.75" customHeight="1">
      <c r="A2849" s="2" t="s">
        <v>6922</v>
      </c>
      <c r="B2849" s="2" t="s">
        <v>6923</v>
      </c>
      <c r="C2849" s="2" t="s">
        <v>6924</v>
      </c>
      <c r="D2849" s="2" t="s">
        <v>6622</v>
      </c>
      <c r="E2849" s="2" t="s">
        <v>52</v>
      </c>
    </row>
    <row r="2850" spans="1:5" ht="15.75" customHeight="1">
      <c r="A2850" s="2" t="s">
        <v>6925</v>
      </c>
      <c r="B2850" s="2" t="s">
        <v>6926</v>
      </c>
      <c r="C2850" s="2" t="s">
        <v>6927</v>
      </c>
      <c r="D2850" s="2" t="s">
        <v>6622</v>
      </c>
      <c r="E2850" s="2" t="s">
        <v>52</v>
      </c>
    </row>
    <row r="2851" spans="1:5" ht="15.75" customHeight="1">
      <c r="A2851" s="2" t="s">
        <v>6928</v>
      </c>
      <c r="B2851" s="2" t="s">
        <v>6929</v>
      </c>
      <c r="C2851" s="2" t="s">
        <v>6930</v>
      </c>
      <c r="D2851" s="2" t="s">
        <v>6622</v>
      </c>
      <c r="E2851" s="2" t="s">
        <v>52</v>
      </c>
    </row>
    <row r="2852" spans="1:5" ht="15.75" customHeight="1">
      <c r="A2852" s="2" t="s">
        <v>6931</v>
      </c>
      <c r="B2852" s="2" t="s">
        <v>6932</v>
      </c>
      <c r="C2852" s="2" t="s">
        <v>6933</v>
      </c>
      <c r="D2852" s="2" t="s">
        <v>6622</v>
      </c>
      <c r="E2852" s="2" t="s">
        <v>52</v>
      </c>
    </row>
    <row r="2853" spans="1:5" ht="15.75" customHeight="1">
      <c r="A2853" s="2" t="s">
        <v>6934</v>
      </c>
      <c r="B2853" s="2" t="s">
        <v>6935</v>
      </c>
      <c r="C2853" s="2" t="s">
        <v>6936</v>
      </c>
      <c r="D2853" s="2" t="s">
        <v>6622</v>
      </c>
      <c r="E2853" s="2" t="s">
        <v>52</v>
      </c>
    </row>
    <row r="2854" spans="1:5" ht="15.75" customHeight="1">
      <c r="A2854" s="2" t="s">
        <v>6937</v>
      </c>
      <c r="B2854" s="2" t="s">
        <v>6938</v>
      </c>
      <c r="C2854" s="2" t="s">
        <v>6939</v>
      </c>
      <c r="D2854" s="2" t="s">
        <v>6622</v>
      </c>
      <c r="E2854" s="2" t="s">
        <v>52</v>
      </c>
    </row>
    <row r="2855" spans="1:5" ht="15.75" customHeight="1">
      <c r="A2855" s="2" t="s">
        <v>6940</v>
      </c>
      <c r="B2855" s="2" t="s">
        <v>6941</v>
      </c>
      <c r="C2855" s="2" t="s">
        <v>6942</v>
      </c>
      <c r="D2855" s="2" t="s">
        <v>6622</v>
      </c>
      <c r="E2855" s="2" t="s">
        <v>52</v>
      </c>
    </row>
    <row r="2856" spans="1:5" ht="15.75" customHeight="1">
      <c r="A2856" s="2" t="s">
        <v>6943</v>
      </c>
      <c r="B2856" s="2" t="s">
        <v>6944</v>
      </c>
      <c r="C2856" s="2" t="s">
        <v>6945</v>
      </c>
      <c r="D2856" s="2" t="s">
        <v>6622</v>
      </c>
      <c r="E2856" s="2" t="s">
        <v>52</v>
      </c>
    </row>
    <row r="2857" spans="1:5" ht="15.75" customHeight="1">
      <c r="A2857" s="2" t="s">
        <v>6946</v>
      </c>
      <c r="B2857" s="2" t="s">
        <v>6947</v>
      </c>
      <c r="C2857" s="2" t="s">
        <v>6948</v>
      </c>
      <c r="D2857" s="2" t="s">
        <v>6622</v>
      </c>
      <c r="E2857" s="2" t="s">
        <v>52</v>
      </c>
    </row>
    <row r="2858" spans="1:5" ht="15.75" customHeight="1">
      <c r="A2858" s="2" t="s">
        <v>6949</v>
      </c>
      <c r="B2858" s="2" t="s">
        <v>6950</v>
      </c>
      <c r="C2858" s="2" t="s">
        <v>6951</v>
      </c>
      <c r="D2858" s="2" t="s">
        <v>6622</v>
      </c>
      <c r="E2858" s="2" t="s">
        <v>52</v>
      </c>
    </row>
    <row r="2859" spans="1:5" ht="15.75" customHeight="1">
      <c r="A2859" s="2" t="s">
        <v>6952</v>
      </c>
      <c r="B2859" s="2" t="s">
        <v>6953</v>
      </c>
      <c r="C2859" s="2" t="s">
        <v>6954</v>
      </c>
      <c r="D2859" s="2" t="s">
        <v>6622</v>
      </c>
      <c r="E2859" s="2" t="s">
        <v>52</v>
      </c>
    </row>
    <row r="2860" spans="1:5" ht="15.75" customHeight="1">
      <c r="A2860" s="2" t="s">
        <v>6955</v>
      </c>
      <c r="B2860" s="2" t="s">
        <v>6956</v>
      </c>
      <c r="C2860" s="2" t="s">
        <v>6957</v>
      </c>
      <c r="D2860" s="2" t="s">
        <v>6622</v>
      </c>
      <c r="E2860" s="2" t="s">
        <v>52</v>
      </c>
    </row>
    <row r="2861" spans="1:5" ht="15.75" customHeight="1">
      <c r="A2861" s="2" t="s">
        <v>6958</v>
      </c>
      <c r="B2861" s="2" t="s">
        <v>6959</v>
      </c>
      <c r="C2861" s="2" t="s">
        <v>6960</v>
      </c>
      <c r="D2861" s="2" t="s">
        <v>6622</v>
      </c>
      <c r="E2861" s="2" t="s">
        <v>52</v>
      </c>
    </row>
    <row r="2862" spans="1:5" ht="15.75" customHeight="1">
      <c r="A2862" s="2" t="s">
        <v>6961</v>
      </c>
      <c r="B2862" s="2" t="s">
        <v>6962</v>
      </c>
      <c r="C2862" s="2" t="s">
        <v>6963</v>
      </c>
      <c r="D2862" s="2" t="s">
        <v>6622</v>
      </c>
      <c r="E2862" s="2" t="s">
        <v>52</v>
      </c>
    </row>
    <row r="2863" spans="1:5" ht="15.75" customHeight="1">
      <c r="A2863" s="2" t="s">
        <v>6964</v>
      </c>
      <c r="B2863" s="2" t="s">
        <v>6965</v>
      </c>
      <c r="C2863" s="2" t="s">
        <v>6966</v>
      </c>
      <c r="D2863" s="2" t="s">
        <v>6622</v>
      </c>
      <c r="E2863" s="2" t="s">
        <v>52</v>
      </c>
    </row>
    <row r="2864" spans="1:5" ht="15.75" customHeight="1">
      <c r="A2864" s="2" t="s">
        <v>6967</v>
      </c>
      <c r="B2864" s="2" t="s">
        <v>6968</v>
      </c>
      <c r="C2864" s="2" t="s">
        <v>6969</v>
      </c>
      <c r="D2864" s="2" t="s">
        <v>6622</v>
      </c>
      <c r="E2864" s="2" t="s">
        <v>52</v>
      </c>
    </row>
    <row r="2865" spans="1:5" ht="15.75" customHeight="1">
      <c r="A2865" s="2" t="s">
        <v>6970</v>
      </c>
      <c r="B2865" s="2" t="s">
        <v>6971</v>
      </c>
      <c r="C2865" s="2" t="s">
        <v>6972</v>
      </c>
      <c r="D2865" s="2" t="s">
        <v>6622</v>
      </c>
      <c r="E2865" s="2" t="s">
        <v>52</v>
      </c>
    </row>
    <row r="2866" spans="1:5" ht="15.75" customHeight="1">
      <c r="A2866" s="2" t="s">
        <v>6973</v>
      </c>
      <c r="B2866" s="2" t="s">
        <v>6974</v>
      </c>
      <c r="C2866" s="2" t="s">
        <v>6975</v>
      </c>
      <c r="D2866" s="2" t="s">
        <v>6622</v>
      </c>
      <c r="E2866" s="2" t="s">
        <v>52</v>
      </c>
    </row>
    <row r="2867" spans="1:5" ht="15.75" customHeight="1">
      <c r="A2867" s="2" t="s">
        <v>6976</v>
      </c>
      <c r="B2867" s="2" t="s">
        <v>6977</v>
      </c>
      <c r="C2867" s="2" t="s">
        <v>6978</v>
      </c>
      <c r="D2867" s="2" t="s">
        <v>6622</v>
      </c>
      <c r="E2867" s="2" t="s">
        <v>52</v>
      </c>
    </row>
    <row r="2868" spans="1:5" ht="15.75" customHeight="1">
      <c r="A2868" s="2" t="s">
        <v>6979</v>
      </c>
      <c r="B2868" s="2" t="s">
        <v>6980</v>
      </c>
      <c r="C2868" s="2" t="s">
        <v>6981</v>
      </c>
      <c r="D2868" s="2" t="s">
        <v>6622</v>
      </c>
      <c r="E2868" s="2" t="s">
        <v>52</v>
      </c>
    </row>
    <row r="2869" spans="1:5" ht="15.75" customHeight="1">
      <c r="A2869" s="2" t="s">
        <v>6982</v>
      </c>
      <c r="B2869" s="2" t="s">
        <v>6983</v>
      </c>
      <c r="C2869" s="2" t="s">
        <v>6984</v>
      </c>
      <c r="D2869" s="2" t="s">
        <v>6622</v>
      </c>
      <c r="E2869" s="2" t="s">
        <v>52</v>
      </c>
    </row>
    <row r="2870" spans="1:5" ht="15.75" customHeight="1">
      <c r="A2870" s="2" t="s">
        <v>6985</v>
      </c>
      <c r="B2870" s="2" t="s">
        <v>6986</v>
      </c>
      <c r="C2870" s="2" t="s">
        <v>6987</v>
      </c>
      <c r="D2870" s="2" t="s">
        <v>6622</v>
      </c>
      <c r="E2870" s="2" t="s">
        <v>52</v>
      </c>
    </row>
    <row r="2871" spans="1:5" ht="15.75" customHeight="1">
      <c r="A2871" s="2" t="s">
        <v>6988</v>
      </c>
      <c r="B2871" s="2" t="s">
        <v>6989</v>
      </c>
      <c r="C2871" s="2" t="s">
        <v>6990</v>
      </c>
      <c r="D2871" s="2" t="s">
        <v>6622</v>
      </c>
      <c r="E2871" s="2" t="s">
        <v>52</v>
      </c>
    </row>
    <row r="2872" spans="1:5" ht="15.75" customHeight="1">
      <c r="A2872" s="2" t="s">
        <v>6991</v>
      </c>
      <c r="B2872" s="2" t="s">
        <v>6992</v>
      </c>
      <c r="C2872" s="2" t="s">
        <v>6993</v>
      </c>
      <c r="D2872" s="2" t="s">
        <v>6622</v>
      </c>
      <c r="E2872" s="2" t="s">
        <v>52</v>
      </c>
    </row>
    <row r="2873" spans="1:5" ht="15.75" customHeight="1">
      <c r="A2873" s="2" t="s">
        <v>6994</v>
      </c>
      <c r="B2873" s="2" t="s">
        <v>6995</v>
      </c>
      <c r="C2873" s="2" t="s">
        <v>6996</v>
      </c>
      <c r="D2873" s="2" t="s">
        <v>6622</v>
      </c>
      <c r="E2873" s="2" t="s">
        <v>52</v>
      </c>
    </row>
    <row r="2874" spans="1:5" ht="15.75" customHeight="1">
      <c r="A2874" s="2" t="s">
        <v>6997</v>
      </c>
      <c r="B2874" s="2" t="s">
        <v>6998</v>
      </c>
      <c r="C2874" s="2" t="s">
        <v>6999</v>
      </c>
      <c r="D2874" s="2" t="s">
        <v>6622</v>
      </c>
      <c r="E2874" s="2" t="s">
        <v>52</v>
      </c>
    </row>
    <row r="2875" spans="1:5" ht="15.75" customHeight="1">
      <c r="A2875" s="2" t="s">
        <v>7000</v>
      </c>
      <c r="B2875" s="2" t="s">
        <v>7001</v>
      </c>
      <c r="C2875" s="2" t="s">
        <v>7002</v>
      </c>
      <c r="D2875" s="2" t="s">
        <v>6622</v>
      </c>
      <c r="E2875" s="2" t="s">
        <v>52</v>
      </c>
    </row>
    <row r="2876" spans="1:5" ht="15.75" customHeight="1">
      <c r="A2876" s="2" t="s">
        <v>7003</v>
      </c>
      <c r="B2876" s="2" t="s">
        <v>7004</v>
      </c>
      <c r="C2876" s="2" t="s">
        <v>7005</v>
      </c>
      <c r="D2876" s="2" t="s">
        <v>6622</v>
      </c>
      <c r="E2876" s="2" t="s">
        <v>52</v>
      </c>
    </row>
    <row r="2877" spans="1:5" ht="15.75" customHeight="1">
      <c r="A2877" s="2" t="s">
        <v>7006</v>
      </c>
      <c r="B2877" s="2" t="s">
        <v>7007</v>
      </c>
      <c r="C2877" s="2" t="s">
        <v>7008</v>
      </c>
      <c r="D2877" s="2" t="s">
        <v>6622</v>
      </c>
      <c r="E2877" s="2" t="s">
        <v>52</v>
      </c>
    </row>
    <row r="2878" spans="1:5" ht="15.75" customHeight="1">
      <c r="A2878" s="2" t="s">
        <v>7009</v>
      </c>
      <c r="B2878" s="2" t="s">
        <v>7010</v>
      </c>
      <c r="C2878" s="2" t="s">
        <v>7011</v>
      </c>
      <c r="D2878" s="2" t="s">
        <v>6622</v>
      </c>
      <c r="E2878" s="2" t="s">
        <v>52</v>
      </c>
    </row>
    <row r="2879" spans="1:5" ht="15.75" customHeight="1">
      <c r="A2879" s="2" t="s">
        <v>7012</v>
      </c>
      <c r="B2879" s="2" t="s">
        <v>7013</v>
      </c>
      <c r="C2879" s="2" t="s">
        <v>7014</v>
      </c>
      <c r="D2879" s="2" t="s">
        <v>6622</v>
      </c>
      <c r="E2879" s="2" t="s">
        <v>52</v>
      </c>
    </row>
    <row r="2880" spans="1:5" ht="15.75" customHeight="1">
      <c r="A2880" s="2" t="s">
        <v>7015</v>
      </c>
      <c r="B2880" s="2" t="s">
        <v>7016</v>
      </c>
      <c r="C2880" s="2" t="s">
        <v>7017</v>
      </c>
      <c r="D2880" s="2" t="s">
        <v>6622</v>
      </c>
      <c r="E2880" s="2" t="s">
        <v>52</v>
      </c>
    </row>
    <row r="2881" spans="1:5" ht="15.75" customHeight="1">
      <c r="A2881" s="2" t="s">
        <v>7018</v>
      </c>
      <c r="B2881" s="2" t="s">
        <v>7019</v>
      </c>
      <c r="C2881" s="2" t="s">
        <v>7020</v>
      </c>
      <c r="D2881" s="2" t="s">
        <v>6622</v>
      </c>
      <c r="E2881" s="2" t="s">
        <v>52</v>
      </c>
    </row>
    <row r="2882" spans="1:5" ht="15.75" customHeight="1">
      <c r="A2882" s="2" t="s">
        <v>7021</v>
      </c>
      <c r="B2882" s="2" t="s">
        <v>7022</v>
      </c>
      <c r="C2882" s="2" t="s">
        <v>7023</v>
      </c>
      <c r="D2882" s="2" t="s">
        <v>6622</v>
      </c>
      <c r="E2882" s="2" t="s">
        <v>52</v>
      </c>
    </row>
    <row r="2883" spans="1:5" ht="15.75" customHeight="1">
      <c r="A2883" s="2" t="s">
        <v>7024</v>
      </c>
      <c r="B2883" s="2" t="s">
        <v>7025</v>
      </c>
      <c r="C2883" s="2" t="s">
        <v>7026</v>
      </c>
      <c r="D2883" s="2" t="s">
        <v>6622</v>
      </c>
      <c r="E2883" s="2" t="s">
        <v>52</v>
      </c>
    </row>
    <row r="2884" spans="1:5" ht="15.75" customHeight="1">
      <c r="A2884" s="2" t="s">
        <v>7027</v>
      </c>
      <c r="B2884" s="2" t="s">
        <v>7028</v>
      </c>
      <c r="C2884" s="2" t="s">
        <v>7029</v>
      </c>
      <c r="D2884" s="2" t="s">
        <v>6622</v>
      </c>
      <c r="E2884" s="2" t="s">
        <v>52</v>
      </c>
    </row>
    <row r="2885" spans="1:5" ht="15.75" customHeight="1">
      <c r="A2885" s="2" t="s">
        <v>7030</v>
      </c>
      <c r="B2885" s="2" t="s">
        <v>7031</v>
      </c>
      <c r="C2885" s="2" t="s">
        <v>7032</v>
      </c>
      <c r="D2885" s="2" t="s">
        <v>6622</v>
      </c>
      <c r="E2885" s="2" t="s">
        <v>52</v>
      </c>
    </row>
    <row r="2886" spans="1:5" ht="15.75" customHeight="1">
      <c r="A2886" s="2" t="s">
        <v>7033</v>
      </c>
      <c r="B2886" s="2" t="s">
        <v>7034</v>
      </c>
      <c r="C2886" s="2" t="s">
        <v>7035</v>
      </c>
      <c r="D2886" s="2" t="s">
        <v>6622</v>
      </c>
      <c r="E2886" s="2" t="s">
        <v>52</v>
      </c>
    </row>
    <row r="2887" spans="1:5" ht="15.75" customHeight="1">
      <c r="A2887" s="2" t="s">
        <v>7036</v>
      </c>
      <c r="B2887" s="2" t="s">
        <v>7037</v>
      </c>
      <c r="C2887" s="2" t="s">
        <v>7038</v>
      </c>
      <c r="D2887" s="2" t="s">
        <v>6622</v>
      </c>
      <c r="E2887" s="2" t="s">
        <v>52</v>
      </c>
    </row>
    <row r="2888" spans="1:5" ht="15.75" customHeight="1">
      <c r="A2888" s="2" t="s">
        <v>7039</v>
      </c>
      <c r="B2888" s="2" t="s">
        <v>7040</v>
      </c>
      <c r="C2888" s="2" t="s">
        <v>7041</v>
      </c>
      <c r="D2888" s="2" t="s">
        <v>6622</v>
      </c>
      <c r="E2888" s="2" t="s">
        <v>52</v>
      </c>
    </row>
    <row r="2889" spans="1:5" ht="15.75" customHeight="1">
      <c r="A2889" s="2" t="s">
        <v>7042</v>
      </c>
      <c r="B2889" s="2" t="s">
        <v>7043</v>
      </c>
      <c r="C2889" s="2" t="s">
        <v>7044</v>
      </c>
      <c r="D2889" s="2" t="s">
        <v>6622</v>
      </c>
      <c r="E2889" s="2" t="s">
        <v>52</v>
      </c>
    </row>
    <row r="2890" spans="1:5" ht="15.75" customHeight="1">
      <c r="A2890" s="2" t="s">
        <v>7045</v>
      </c>
      <c r="B2890" s="2" t="s">
        <v>7046</v>
      </c>
      <c r="C2890" s="2" t="s">
        <v>7047</v>
      </c>
      <c r="D2890" s="2" t="s">
        <v>6622</v>
      </c>
      <c r="E2890" s="2" t="s">
        <v>52</v>
      </c>
    </row>
    <row r="2891" spans="1:5" ht="15.75" customHeight="1">
      <c r="A2891" s="2" t="s">
        <v>7048</v>
      </c>
      <c r="B2891" s="2" t="s">
        <v>7049</v>
      </c>
      <c r="C2891" s="2" t="s">
        <v>7050</v>
      </c>
      <c r="D2891" s="2" t="s">
        <v>6622</v>
      </c>
      <c r="E2891" s="2" t="s">
        <v>52</v>
      </c>
    </row>
    <row r="2892" spans="1:5" ht="15.75" customHeight="1">
      <c r="A2892" s="2" t="s">
        <v>7051</v>
      </c>
      <c r="B2892" s="2" t="s">
        <v>7052</v>
      </c>
      <c r="C2892" s="2" t="s">
        <v>7053</v>
      </c>
      <c r="D2892" s="2" t="s">
        <v>6622</v>
      </c>
      <c r="E2892" s="2" t="s">
        <v>52</v>
      </c>
    </row>
    <row r="2893" spans="1:5" ht="15.75" customHeight="1">
      <c r="A2893" s="2" t="s">
        <v>7054</v>
      </c>
      <c r="B2893" s="2" t="s">
        <v>7055</v>
      </c>
      <c r="C2893" s="2" t="s">
        <v>7056</v>
      </c>
      <c r="D2893" s="2" t="s">
        <v>6622</v>
      </c>
      <c r="E2893" s="2" t="s">
        <v>52</v>
      </c>
    </row>
    <row r="2894" spans="1:5" ht="15.75" customHeight="1">
      <c r="A2894" s="2" t="s">
        <v>7057</v>
      </c>
      <c r="B2894" s="2" t="s">
        <v>7058</v>
      </c>
      <c r="C2894" s="2" t="s">
        <v>7059</v>
      </c>
      <c r="D2894" s="2" t="s">
        <v>6622</v>
      </c>
      <c r="E2894" s="2" t="s">
        <v>52</v>
      </c>
    </row>
    <row r="2895" spans="1:5" ht="15.75" customHeight="1">
      <c r="A2895" s="2" t="s">
        <v>7060</v>
      </c>
      <c r="B2895" s="2" t="s">
        <v>7061</v>
      </c>
      <c r="C2895" s="2" t="s">
        <v>7062</v>
      </c>
      <c r="D2895" s="2" t="s">
        <v>6622</v>
      </c>
      <c r="E2895" s="2" t="s">
        <v>52</v>
      </c>
    </row>
    <row r="2896" spans="1:5" ht="15.75" customHeight="1">
      <c r="A2896" s="2" t="s">
        <v>7063</v>
      </c>
      <c r="B2896" s="2" t="s">
        <v>7064</v>
      </c>
      <c r="C2896" s="2" t="s">
        <v>7065</v>
      </c>
      <c r="D2896" s="2" t="s">
        <v>6622</v>
      </c>
      <c r="E2896" s="2" t="s">
        <v>52</v>
      </c>
    </row>
    <row r="2897" spans="1:5" ht="15.75" customHeight="1">
      <c r="A2897" s="2" t="s">
        <v>7066</v>
      </c>
      <c r="B2897" s="2" t="s">
        <v>7067</v>
      </c>
      <c r="C2897" s="2" t="s">
        <v>7068</v>
      </c>
      <c r="D2897" s="2" t="s">
        <v>6622</v>
      </c>
      <c r="E2897" s="2" t="s">
        <v>52</v>
      </c>
    </row>
    <row r="2898" spans="1:5" ht="15.75" customHeight="1">
      <c r="A2898" s="2" t="s">
        <v>7069</v>
      </c>
      <c r="B2898" s="2" t="s">
        <v>7070</v>
      </c>
      <c r="C2898" s="2" t="s">
        <v>7071</v>
      </c>
      <c r="D2898" s="2" t="s">
        <v>6622</v>
      </c>
      <c r="E2898" s="2" t="s">
        <v>52</v>
      </c>
    </row>
    <row r="2899" spans="1:5" ht="15.75" customHeight="1">
      <c r="A2899" s="2" t="s">
        <v>7072</v>
      </c>
      <c r="B2899" s="2" t="s">
        <v>7073</v>
      </c>
      <c r="C2899" s="2" t="s">
        <v>7074</v>
      </c>
      <c r="D2899" s="2" t="s">
        <v>6622</v>
      </c>
      <c r="E2899" s="2" t="s">
        <v>52</v>
      </c>
    </row>
    <row r="2900" spans="1:5" ht="15.75" customHeight="1">
      <c r="A2900" s="2" t="s">
        <v>7075</v>
      </c>
      <c r="B2900" s="2" t="s">
        <v>7076</v>
      </c>
      <c r="C2900" s="2" t="s">
        <v>7077</v>
      </c>
      <c r="D2900" s="2" t="s">
        <v>6622</v>
      </c>
      <c r="E2900" s="2" t="s">
        <v>52</v>
      </c>
    </row>
    <row r="2901" spans="1:5" ht="15.75" customHeight="1">
      <c r="A2901" s="2" t="s">
        <v>7078</v>
      </c>
      <c r="B2901" s="2" t="s">
        <v>7079</v>
      </c>
      <c r="C2901" s="2" t="s">
        <v>7080</v>
      </c>
      <c r="D2901" s="2" t="s">
        <v>6622</v>
      </c>
      <c r="E2901" s="2" t="s">
        <v>52</v>
      </c>
    </row>
    <row r="2902" spans="1:5" ht="15.75" customHeight="1">
      <c r="A2902" s="2" t="s">
        <v>7081</v>
      </c>
      <c r="B2902" s="2" t="s">
        <v>7082</v>
      </c>
      <c r="C2902" s="2" t="s">
        <v>7083</v>
      </c>
      <c r="D2902" s="2" t="s">
        <v>6622</v>
      </c>
      <c r="E2902" s="2" t="s">
        <v>52</v>
      </c>
    </row>
    <row r="2903" spans="1:5" ht="15.75" customHeight="1">
      <c r="A2903" s="2" t="s">
        <v>7084</v>
      </c>
      <c r="B2903" s="2" t="s">
        <v>7085</v>
      </c>
      <c r="C2903" s="2" t="s">
        <v>7086</v>
      </c>
      <c r="D2903" s="2" t="s">
        <v>6622</v>
      </c>
      <c r="E2903" s="2" t="s">
        <v>52</v>
      </c>
    </row>
    <row r="2904" spans="1:5" ht="15.75" customHeight="1">
      <c r="A2904" s="2" t="s">
        <v>7087</v>
      </c>
      <c r="B2904" s="2" t="s">
        <v>7088</v>
      </c>
      <c r="C2904" s="2" t="s">
        <v>7089</v>
      </c>
      <c r="D2904" s="2" t="s">
        <v>6622</v>
      </c>
      <c r="E2904" s="2" t="s">
        <v>52</v>
      </c>
    </row>
    <row r="2905" spans="1:5" ht="15.75" customHeight="1">
      <c r="A2905" s="2" t="s">
        <v>7090</v>
      </c>
      <c r="B2905" s="2" t="s">
        <v>7091</v>
      </c>
      <c r="C2905" s="2" t="s">
        <v>7092</v>
      </c>
      <c r="D2905" s="2" t="s">
        <v>6622</v>
      </c>
      <c r="E2905" s="2" t="s">
        <v>52</v>
      </c>
    </row>
    <row r="2906" spans="1:5" ht="15.75" customHeight="1">
      <c r="A2906" s="2" t="s">
        <v>7093</v>
      </c>
      <c r="B2906" s="2" t="s">
        <v>7094</v>
      </c>
      <c r="C2906" s="2" t="s">
        <v>7095</v>
      </c>
      <c r="D2906" s="2" t="s">
        <v>6622</v>
      </c>
      <c r="E2906" s="2" t="s">
        <v>52</v>
      </c>
    </row>
    <row r="2907" spans="1:5" ht="15.75" customHeight="1">
      <c r="A2907" s="2" t="s">
        <v>7096</v>
      </c>
      <c r="B2907" s="2" t="s">
        <v>7097</v>
      </c>
      <c r="C2907" s="2" t="s">
        <v>7098</v>
      </c>
      <c r="D2907" s="2" t="s">
        <v>6622</v>
      </c>
      <c r="E2907" s="2" t="s">
        <v>52</v>
      </c>
    </row>
    <row r="2908" spans="1:5" ht="15.75" customHeight="1">
      <c r="A2908" s="2" t="s">
        <v>7099</v>
      </c>
      <c r="B2908" s="2" t="s">
        <v>7100</v>
      </c>
      <c r="C2908" s="2" t="s">
        <v>7101</v>
      </c>
      <c r="D2908" s="2" t="s">
        <v>6622</v>
      </c>
      <c r="E2908" s="2" t="s">
        <v>52</v>
      </c>
    </row>
    <row r="2909" spans="1:5" ht="15.75" customHeight="1">
      <c r="A2909" s="2" t="s">
        <v>7102</v>
      </c>
      <c r="B2909" s="2" t="s">
        <v>7103</v>
      </c>
      <c r="C2909" s="2" t="s">
        <v>7104</v>
      </c>
      <c r="D2909" s="2" t="s">
        <v>6622</v>
      </c>
      <c r="E2909" s="2" t="s">
        <v>52</v>
      </c>
    </row>
    <row r="2910" spans="1:5" ht="15.75" customHeight="1">
      <c r="A2910" s="2" t="s">
        <v>7105</v>
      </c>
      <c r="B2910" s="2" t="s">
        <v>7106</v>
      </c>
      <c r="C2910" s="2" t="s">
        <v>7107</v>
      </c>
      <c r="D2910" s="2" t="s">
        <v>6</v>
      </c>
      <c r="E2910" s="2" t="s">
        <v>52</v>
      </c>
    </row>
    <row r="2911" spans="1:5" ht="15.75" customHeight="1">
      <c r="A2911" s="2" t="s">
        <v>7108</v>
      </c>
      <c r="B2911" s="2" t="s">
        <v>7109</v>
      </c>
      <c r="C2911" s="2" t="s">
        <v>7110</v>
      </c>
      <c r="D2911" s="2" t="s">
        <v>6</v>
      </c>
      <c r="E2911" s="2" t="s">
        <v>52</v>
      </c>
    </row>
    <row r="2912" spans="1:5" ht="15.75" customHeight="1">
      <c r="A2912" s="2" t="s">
        <v>7111</v>
      </c>
      <c r="B2912" s="2" t="s">
        <v>7112</v>
      </c>
      <c r="C2912" s="2" t="s">
        <v>7113</v>
      </c>
      <c r="D2912" s="2" t="s">
        <v>6</v>
      </c>
      <c r="E2912" s="2" t="s">
        <v>7114</v>
      </c>
    </row>
    <row r="2913" spans="1:5" ht="15.75" customHeight="1">
      <c r="A2913" s="2" t="s">
        <v>7115</v>
      </c>
      <c r="B2913" s="2" t="s">
        <v>7116</v>
      </c>
      <c r="C2913" s="2" t="s">
        <v>7117</v>
      </c>
      <c r="D2913" s="2"/>
      <c r="E2913" s="2"/>
    </row>
    <row r="2914" spans="1:5" ht="15.75" customHeight="1">
      <c r="A2914" s="2" t="s">
        <v>7118</v>
      </c>
      <c r="B2914" s="2" t="s">
        <v>7119</v>
      </c>
      <c r="C2914" s="2" t="s">
        <v>7120</v>
      </c>
      <c r="D2914" s="2" t="s">
        <v>6</v>
      </c>
      <c r="E2914" s="2" t="s">
        <v>7121</v>
      </c>
    </row>
    <row r="2915" spans="1:5" ht="15.75" customHeight="1">
      <c r="A2915" s="2" t="s">
        <v>7122</v>
      </c>
      <c r="B2915" s="2" t="s">
        <v>7123</v>
      </c>
      <c r="C2915" s="2" t="s">
        <v>7124</v>
      </c>
      <c r="D2915" s="2"/>
      <c r="E2915" s="2" t="s">
        <v>7125</v>
      </c>
    </row>
    <row r="2916" spans="1:5" ht="15.75" customHeight="1">
      <c r="A2916" s="2" t="s">
        <v>7126</v>
      </c>
      <c r="B2916" s="2" t="s">
        <v>7127</v>
      </c>
      <c r="C2916" s="2" t="s">
        <v>7128</v>
      </c>
      <c r="D2916" s="2" t="s">
        <v>6</v>
      </c>
      <c r="E2916" s="2" t="s">
        <v>7129</v>
      </c>
    </row>
    <row r="2917" spans="1:5" ht="15.75" customHeight="1">
      <c r="A2917" s="2" t="s">
        <v>7130</v>
      </c>
      <c r="B2917" s="2" t="s">
        <v>7131</v>
      </c>
      <c r="C2917" s="2" t="s">
        <v>7132</v>
      </c>
      <c r="D2917" s="2" t="s">
        <v>5383</v>
      </c>
      <c r="E2917" s="2" t="s">
        <v>7133</v>
      </c>
    </row>
    <row r="2918" spans="1:5" ht="15.75" customHeight="1">
      <c r="A2918" s="2" t="s">
        <v>7134</v>
      </c>
      <c r="B2918" s="2" t="s">
        <v>7135</v>
      </c>
      <c r="C2918" s="2" t="s">
        <v>7136</v>
      </c>
      <c r="D2918" s="2" t="s">
        <v>3792</v>
      </c>
      <c r="E2918" s="2" t="s">
        <v>7137</v>
      </c>
    </row>
    <row r="2919" spans="1:5" ht="15.75" customHeight="1">
      <c r="A2919" s="2" t="s">
        <v>7138</v>
      </c>
      <c r="B2919" s="2" t="s">
        <v>7139</v>
      </c>
      <c r="C2919" s="2" t="s">
        <v>7140</v>
      </c>
      <c r="D2919" s="2" t="s">
        <v>7141</v>
      </c>
      <c r="E2919" s="2" t="s">
        <v>52</v>
      </c>
    </row>
    <row r="2920" spans="1:5" ht="15.75" customHeight="1">
      <c r="A2920" s="2" t="s">
        <v>7142</v>
      </c>
      <c r="B2920" s="2" t="s">
        <v>7143</v>
      </c>
      <c r="C2920" s="2" t="s">
        <v>7144</v>
      </c>
      <c r="D2920" s="2" t="s">
        <v>7141</v>
      </c>
      <c r="E2920" s="2" t="s">
        <v>7145</v>
      </c>
    </row>
    <row r="2921" spans="1:5" ht="15.75" customHeight="1">
      <c r="A2921" s="2" t="s">
        <v>7146</v>
      </c>
      <c r="B2921" s="2" t="s">
        <v>7147</v>
      </c>
      <c r="C2921" s="2" t="s">
        <v>7148</v>
      </c>
      <c r="D2921" s="2" t="s">
        <v>6</v>
      </c>
      <c r="E2921" s="2" t="s">
        <v>52</v>
      </c>
    </row>
    <row r="2922" spans="1:5" ht="15.75" customHeight="1">
      <c r="A2922" s="2" t="s">
        <v>7149</v>
      </c>
      <c r="B2922" s="2" t="s">
        <v>7150</v>
      </c>
      <c r="C2922" s="2" t="s">
        <v>7151</v>
      </c>
      <c r="D2922" s="2" t="s">
        <v>6</v>
      </c>
      <c r="E2922" s="2" t="s">
        <v>52</v>
      </c>
    </row>
    <row r="2923" spans="1:5" ht="15.75" customHeight="1">
      <c r="A2923" s="2" t="s">
        <v>7152</v>
      </c>
      <c r="B2923" s="2" t="s">
        <v>7153</v>
      </c>
      <c r="C2923" s="2" t="s">
        <v>7154</v>
      </c>
      <c r="D2923" s="2" t="s">
        <v>6</v>
      </c>
      <c r="E2923" s="2" t="s">
        <v>52</v>
      </c>
    </row>
    <row r="2924" spans="1:5" ht="15.75" customHeight="1">
      <c r="A2924" s="2" t="s">
        <v>7155</v>
      </c>
      <c r="B2924" s="2" t="s">
        <v>7156</v>
      </c>
      <c r="C2924" s="2" t="s">
        <v>7157</v>
      </c>
      <c r="D2924" s="2" t="s">
        <v>6</v>
      </c>
      <c r="E2924" s="2" t="s">
        <v>52</v>
      </c>
    </row>
    <row r="2925" spans="1:5" ht="15.75" customHeight="1">
      <c r="A2925" s="2" t="s">
        <v>7158</v>
      </c>
      <c r="B2925" s="2" t="s">
        <v>7159</v>
      </c>
      <c r="C2925" s="2" t="s">
        <v>7160</v>
      </c>
      <c r="D2925" s="2" t="s">
        <v>6</v>
      </c>
      <c r="E2925" s="2" t="s">
        <v>52</v>
      </c>
    </row>
    <row r="2926" spans="1:5" ht="15.75" customHeight="1">
      <c r="A2926" s="2" t="s">
        <v>7161</v>
      </c>
      <c r="B2926" s="2" t="s">
        <v>7161</v>
      </c>
      <c r="C2926" s="2" t="s">
        <v>7162</v>
      </c>
      <c r="D2926" s="2" t="s">
        <v>6</v>
      </c>
      <c r="E2926" s="2" t="s">
        <v>7163</v>
      </c>
    </row>
    <row r="2927" spans="1:5" ht="15.75" customHeight="1">
      <c r="A2927" s="2" t="s">
        <v>7164</v>
      </c>
      <c r="B2927" s="2" t="s">
        <v>7165</v>
      </c>
      <c r="C2927" s="2" t="s">
        <v>7166</v>
      </c>
      <c r="D2927" s="2" t="s">
        <v>6</v>
      </c>
      <c r="E2927" s="2" t="s">
        <v>52</v>
      </c>
    </row>
    <row r="2928" spans="1:5" ht="15.75" customHeight="1">
      <c r="A2928" s="2" t="s">
        <v>7167</v>
      </c>
      <c r="B2928" s="2" t="s">
        <v>7168</v>
      </c>
      <c r="C2928" s="2" t="s">
        <v>7169</v>
      </c>
      <c r="D2928" s="2" t="s">
        <v>6</v>
      </c>
      <c r="E2928" s="2" t="s">
        <v>7170</v>
      </c>
    </row>
    <row r="2929" spans="1:5" ht="15.75" customHeight="1">
      <c r="A2929" s="2" t="s">
        <v>7171</v>
      </c>
      <c r="B2929" s="2" t="s">
        <v>7172</v>
      </c>
      <c r="C2929" s="2" t="s">
        <v>7173</v>
      </c>
      <c r="D2929" s="2" t="s">
        <v>3805</v>
      </c>
      <c r="E2929" s="2" t="s">
        <v>7174</v>
      </c>
    </row>
    <row r="2930" spans="1:5" ht="15.75" customHeight="1">
      <c r="A2930" s="2" t="s">
        <v>7175</v>
      </c>
      <c r="B2930" s="2" t="s">
        <v>7176</v>
      </c>
      <c r="C2930" s="2" t="s">
        <v>7177</v>
      </c>
      <c r="D2930" s="2" t="s">
        <v>6</v>
      </c>
      <c r="E2930" s="2" t="s">
        <v>7178</v>
      </c>
    </row>
    <row r="2931" spans="1:5" ht="15.75" customHeight="1">
      <c r="A2931" s="2" t="s">
        <v>7179</v>
      </c>
      <c r="B2931" s="2" t="s">
        <v>7180</v>
      </c>
      <c r="C2931" s="2" t="s">
        <v>7181</v>
      </c>
      <c r="D2931" s="2" t="s">
        <v>6</v>
      </c>
      <c r="E2931" s="2" t="s">
        <v>7182</v>
      </c>
    </row>
    <row r="2932" spans="1:5" ht="15.75" customHeight="1">
      <c r="A2932" s="2" t="s">
        <v>7183</v>
      </c>
      <c r="B2932" s="2" t="s">
        <v>7184</v>
      </c>
      <c r="C2932" s="2" t="s">
        <v>7185</v>
      </c>
      <c r="D2932" s="2" t="s">
        <v>6</v>
      </c>
      <c r="E2932" s="2" t="s">
        <v>7186</v>
      </c>
    </row>
    <row r="2933" spans="1:5" ht="15.75" customHeight="1">
      <c r="A2933" s="2" t="s">
        <v>7187</v>
      </c>
      <c r="B2933" s="2" t="s">
        <v>7188</v>
      </c>
      <c r="C2933" s="2" t="s">
        <v>7189</v>
      </c>
      <c r="D2933" s="2" t="s">
        <v>3829</v>
      </c>
      <c r="E2933" s="2"/>
    </row>
    <row r="2934" spans="1:5" ht="15.75" customHeight="1">
      <c r="A2934" s="2" t="s">
        <v>7190</v>
      </c>
      <c r="B2934" s="2" t="s">
        <v>7191</v>
      </c>
      <c r="C2934" s="2" t="s">
        <v>7191</v>
      </c>
      <c r="D2934" s="2" t="s">
        <v>7192</v>
      </c>
      <c r="E2934" s="2" t="s">
        <v>7193</v>
      </c>
    </row>
    <row r="2935" spans="1:5" ht="15.75" customHeight="1">
      <c r="A2935" s="2" t="s">
        <v>7194</v>
      </c>
      <c r="B2935" s="2" t="s">
        <v>7195</v>
      </c>
      <c r="C2935" s="2" t="s">
        <v>7195</v>
      </c>
      <c r="D2935" s="2" t="s">
        <v>7196</v>
      </c>
      <c r="E2935" s="2" t="s">
        <v>52</v>
      </c>
    </row>
    <row r="2936" spans="1:5" ht="15.75" customHeight="1">
      <c r="A2936" s="2" t="s">
        <v>7197</v>
      </c>
      <c r="B2936" s="2" t="s">
        <v>7198</v>
      </c>
      <c r="C2936" s="2" t="s">
        <v>7198</v>
      </c>
      <c r="D2936" s="2" t="s">
        <v>7196</v>
      </c>
      <c r="E2936" s="2" t="s">
        <v>52</v>
      </c>
    </row>
    <row r="2937" spans="1:5" ht="15.75" customHeight="1">
      <c r="A2937" s="2" t="s">
        <v>7199</v>
      </c>
      <c r="B2937" s="2" t="s">
        <v>7200</v>
      </c>
      <c r="C2937" s="2" t="s">
        <v>7200</v>
      </c>
      <c r="D2937" s="2" t="s">
        <v>7196</v>
      </c>
      <c r="E2937" s="2" t="s">
        <v>52</v>
      </c>
    </row>
    <row r="2938" spans="1:5" ht="15.75" customHeight="1">
      <c r="A2938" s="2" t="s">
        <v>7201</v>
      </c>
      <c r="B2938" s="2" t="s">
        <v>7202</v>
      </c>
      <c r="C2938" s="2" t="s">
        <v>7202</v>
      </c>
      <c r="D2938" s="2" t="s">
        <v>7196</v>
      </c>
      <c r="E2938" s="2" t="s">
        <v>52</v>
      </c>
    </row>
    <row r="2939" spans="1:5" ht="15.75" customHeight="1">
      <c r="A2939" s="2" t="s">
        <v>7203</v>
      </c>
      <c r="B2939" s="2" t="s">
        <v>7204</v>
      </c>
      <c r="C2939" s="2" t="s">
        <v>7204</v>
      </c>
      <c r="D2939" s="2" t="s">
        <v>7196</v>
      </c>
      <c r="E2939" s="2" t="s">
        <v>52</v>
      </c>
    </row>
    <row r="2940" spans="1:5" ht="15.75" customHeight="1">
      <c r="A2940" s="2" t="s">
        <v>7205</v>
      </c>
      <c r="B2940" s="2" t="s">
        <v>7206</v>
      </c>
      <c r="C2940" s="2" t="s">
        <v>7207</v>
      </c>
      <c r="D2940" s="2" t="s">
        <v>7196</v>
      </c>
      <c r="E2940" s="2" t="s">
        <v>52</v>
      </c>
    </row>
    <row r="2941" spans="1:5" ht="15.75" customHeight="1">
      <c r="A2941" s="2" t="s">
        <v>7208</v>
      </c>
      <c r="B2941" s="2" t="s">
        <v>7209</v>
      </c>
      <c r="C2941" s="2" t="s">
        <v>7209</v>
      </c>
      <c r="D2941" s="2" t="s">
        <v>7196</v>
      </c>
      <c r="E2941" s="2" t="s">
        <v>52</v>
      </c>
    </row>
    <row r="2942" spans="1:5" ht="15.75" customHeight="1">
      <c r="A2942" s="2" t="s">
        <v>7210</v>
      </c>
      <c r="B2942" s="2" t="s">
        <v>7211</v>
      </c>
      <c r="C2942" s="2" t="s">
        <v>7211</v>
      </c>
      <c r="D2942" s="2" t="s">
        <v>7196</v>
      </c>
      <c r="E2942" s="2" t="s">
        <v>52</v>
      </c>
    </row>
    <row r="2943" spans="1:5" ht="15.75" customHeight="1">
      <c r="A2943" s="2" t="s">
        <v>7212</v>
      </c>
      <c r="B2943" s="2" t="s">
        <v>7213</v>
      </c>
      <c r="C2943" s="2" t="s">
        <v>7213</v>
      </c>
      <c r="D2943" s="2" t="s">
        <v>7196</v>
      </c>
      <c r="E2943" s="2" t="s">
        <v>52</v>
      </c>
    </row>
    <row r="2944" spans="1:5" ht="15.75" customHeight="1">
      <c r="A2944" s="2" t="s">
        <v>7214</v>
      </c>
      <c r="B2944" s="2" t="s">
        <v>7215</v>
      </c>
      <c r="C2944" s="2" t="s">
        <v>7215</v>
      </c>
      <c r="D2944" s="2" t="s">
        <v>7196</v>
      </c>
      <c r="E2944" s="2" t="s">
        <v>52</v>
      </c>
    </row>
    <row r="2945" spans="1:5" ht="15.75" customHeight="1">
      <c r="A2945" s="2" t="s">
        <v>7216</v>
      </c>
      <c r="B2945" s="2" t="s">
        <v>7217</v>
      </c>
      <c r="C2945" s="2" t="s">
        <v>7218</v>
      </c>
      <c r="D2945" s="2" t="s">
        <v>7196</v>
      </c>
      <c r="E2945" s="2" t="s">
        <v>52</v>
      </c>
    </row>
    <row r="2946" spans="1:5" ht="15.75" customHeight="1">
      <c r="A2946" s="2" t="s">
        <v>7219</v>
      </c>
      <c r="B2946" s="2" t="s">
        <v>7220</v>
      </c>
      <c r="C2946" s="2" t="s">
        <v>7221</v>
      </c>
      <c r="D2946" s="2" t="s">
        <v>7196</v>
      </c>
      <c r="E2946" s="2" t="s">
        <v>52</v>
      </c>
    </row>
    <row r="2947" spans="1:5" ht="15.75" customHeight="1">
      <c r="A2947" s="2" t="s">
        <v>7222</v>
      </c>
      <c r="B2947" s="2" t="s">
        <v>7223</v>
      </c>
      <c r="C2947" s="2" t="s">
        <v>7224</v>
      </c>
      <c r="D2947" s="2" t="s">
        <v>7196</v>
      </c>
      <c r="E2947" s="2" t="s">
        <v>52</v>
      </c>
    </row>
    <row r="2948" spans="1:5" ht="15.75" customHeight="1">
      <c r="A2948" s="2" t="s">
        <v>7225</v>
      </c>
      <c r="B2948" s="2" t="s">
        <v>7226</v>
      </c>
      <c r="C2948" s="2" t="s">
        <v>7227</v>
      </c>
      <c r="D2948" s="2" t="s">
        <v>7196</v>
      </c>
      <c r="E2948" s="2" t="s">
        <v>52</v>
      </c>
    </row>
    <row r="2949" spans="1:5" ht="15.75" customHeight="1">
      <c r="A2949" s="2" t="s">
        <v>7228</v>
      </c>
      <c r="B2949" s="2" t="s">
        <v>7229</v>
      </c>
      <c r="C2949" s="2" t="s">
        <v>7229</v>
      </c>
      <c r="D2949" s="2" t="s">
        <v>7196</v>
      </c>
      <c r="E2949" s="2" t="s">
        <v>52</v>
      </c>
    </row>
    <row r="2950" spans="1:5" ht="15.75" customHeight="1">
      <c r="A2950" s="2" t="s">
        <v>7230</v>
      </c>
      <c r="B2950" s="2" t="s">
        <v>7231</v>
      </c>
      <c r="C2950" s="2" t="s">
        <v>7232</v>
      </c>
      <c r="D2950" s="2" t="s">
        <v>7196</v>
      </c>
      <c r="E2950" s="2" t="s">
        <v>52</v>
      </c>
    </row>
    <row r="2951" spans="1:5" ht="15.75" customHeight="1">
      <c r="A2951" s="2" t="s">
        <v>7233</v>
      </c>
      <c r="B2951" s="2" t="s">
        <v>7234</v>
      </c>
      <c r="C2951" s="2" t="s">
        <v>7235</v>
      </c>
      <c r="D2951" s="2" t="s">
        <v>7196</v>
      </c>
      <c r="E2951" s="2" t="s">
        <v>52</v>
      </c>
    </row>
    <row r="2952" spans="1:5" ht="15.75" customHeight="1">
      <c r="A2952" s="2" t="s">
        <v>7236</v>
      </c>
      <c r="B2952" s="2" t="s">
        <v>7237</v>
      </c>
      <c r="C2952" s="2" t="s">
        <v>7238</v>
      </c>
      <c r="D2952" s="2" t="s">
        <v>7239</v>
      </c>
      <c r="E2952" s="2" t="s">
        <v>52</v>
      </c>
    </row>
    <row r="2953" spans="1:5" ht="15.75" customHeight="1">
      <c r="A2953" s="2" t="s">
        <v>7240</v>
      </c>
      <c r="B2953" s="2" t="s">
        <v>7241</v>
      </c>
      <c r="C2953" s="2" t="s">
        <v>7242</v>
      </c>
      <c r="D2953" s="2" t="s">
        <v>7239</v>
      </c>
      <c r="E2953" s="2" t="s">
        <v>52</v>
      </c>
    </row>
    <row r="2954" spans="1:5" ht="15.75" customHeight="1">
      <c r="A2954" s="2" t="s">
        <v>7243</v>
      </c>
      <c r="B2954" s="2" t="s">
        <v>7244</v>
      </c>
      <c r="C2954" s="2" t="s">
        <v>7245</v>
      </c>
      <c r="D2954" s="2" t="s">
        <v>7239</v>
      </c>
      <c r="E2954" s="2" t="s">
        <v>52</v>
      </c>
    </row>
    <row r="2955" spans="1:5" ht="15.75" customHeight="1">
      <c r="A2955" s="2" t="s">
        <v>7246</v>
      </c>
      <c r="B2955" s="2" t="s">
        <v>7247</v>
      </c>
      <c r="C2955" s="2" t="s">
        <v>7248</v>
      </c>
      <c r="D2955" s="2" t="s">
        <v>7239</v>
      </c>
      <c r="E2955" s="2" t="s">
        <v>52</v>
      </c>
    </row>
    <row r="2956" spans="1:5" ht="15.75" customHeight="1">
      <c r="A2956" s="2" t="s">
        <v>7249</v>
      </c>
      <c r="B2956" s="2" t="s">
        <v>7250</v>
      </c>
      <c r="C2956" s="2" t="s">
        <v>7251</v>
      </c>
      <c r="D2956" s="2" t="s">
        <v>7239</v>
      </c>
      <c r="E2956" s="2" t="s">
        <v>52</v>
      </c>
    </row>
    <row r="2957" spans="1:5" ht="15.75" customHeight="1">
      <c r="A2957" s="2" t="s">
        <v>7252</v>
      </c>
      <c r="B2957" s="2" t="s">
        <v>7253</v>
      </c>
      <c r="C2957" s="2" t="s">
        <v>7254</v>
      </c>
      <c r="D2957" s="2" t="s">
        <v>7239</v>
      </c>
      <c r="E2957" s="2" t="s">
        <v>52</v>
      </c>
    </row>
    <row r="2958" spans="1:5" ht="15.75" customHeight="1">
      <c r="A2958" s="2" t="s">
        <v>7255</v>
      </c>
      <c r="B2958" s="2" t="s">
        <v>7256</v>
      </c>
      <c r="C2958" s="2" t="s">
        <v>7257</v>
      </c>
      <c r="D2958" s="2" t="s">
        <v>7239</v>
      </c>
      <c r="E2958" s="2" t="s">
        <v>52</v>
      </c>
    </row>
    <row r="2959" spans="1:5" ht="15.75" customHeight="1">
      <c r="A2959" s="2" t="s">
        <v>7258</v>
      </c>
      <c r="B2959" s="2" t="s">
        <v>7259</v>
      </c>
      <c r="C2959" s="2" t="s">
        <v>7260</v>
      </c>
      <c r="D2959" s="2" t="s">
        <v>7239</v>
      </c>
      <c r="E2959" s="2" t="s">
        <v>52</v>
      </c>
    </row>
    <row r="2960" spans="1:5" ht="15.75" customHeight="1">
      <c r="A2960" s="2" t="s">
        <v>7261</v>
      </c>
      <c r="B2960" s="2" t="s">
        <v>7262</v>
      </c>
      <c r="C2960" s="2" t="s">
        <v>7263</v>
      </c>
      <c r="D2960" s="2" t="s">
        <v>7239</v>
      </c>
      <c r="E2960" s="2" t="s">
        <v>52</v>
      </c>
    </row>
    <row r="2961" spans="1:5" ht="15.75" customHeight="1">
      <c r="A2961" s="2" t="s">
        <v>7264</v>
      </c>
      <c r="B2961" s="2" t="s">
        <v>7265</v>
      </c>
      <c r="C2961" s="2" t="s">
        <v>7265</v>
      </c>
      <c r="D2961" s="2" t="s">
        <v>7239</v>
      </c>
      <c r="E2961" s="2" t="s">
        <v>52</v>
      </c>
    </row>
    <row r="2962" spans="1:5" ht="15.75" customHeight="1">
      <c r="A2962" s="2" t="s">
        <v>7266</v>
      </c>
      <c r="B2962" s="2" t="s">
        <v>7267</v>
      </c>
      <c r="C2962" s="2" t="s">
        <v>7267</v>
      </c>
      <c r="D2962" s="2" t="s">
        <v>7196</v>
      </c>
      <c r="E2962" s="2" t="s">
        <v>52</v>
      </c>
    </row>
    <row r="2963" spans="1:5" ht="15.75" customHeight="1">
      <c r="A2963" s="2" t="s">
        <v>7268</v>
      </c>
      <c r="B2963" s="2" t="s">
        <v>7269</v>
      </c>
      <c r="C2963" s="2" t="s">
        <v>7269</v>
      </c>
      <c r="D2963" s="2" t="s">
        <v>7196</v>
      </c>
      <c r="E2963" s="2" t="s">
        <v>52</v>
      </c>
    </row>
    <row r="2964" spans="1:5" ht="15.75" customHeight="1">
      <c r="A2964" s="2" t="s">
        <v>7270</v>
      </c>
      <c r="B2964" s="2" t="s">
        <v>7271</v>
      </c>
      <c r="C2964" s="2" t="s">
        <v>7271</v>
      </c>
      <c r="D2964" s="2" t="s">
        <v>7196</v>
      </c>
      <c r="E2964" s="2" t="s">
        <v>52</v>
      </c>
    </row>
    <row r="2965" spans="1:5" ht="15.75" customHeight="1">
      <c r="A2965" s="2" t="s">
        <v>7272</v>
      </c>
      <c r="B2965" s="2" t="s">
        <v>7273</v>
      </c>
      <c r="C2965" s="2" t="s">
        <v>7274</v>
      </c>
      <c r="D2965" s="2" t="s">
        <v>7196</v>
      </c>
      <c r="E2965" s="2" t="s">
        <v>52</v>
      </c>
    </row>
    <row r="2966" spans="1:5" ht="15.75" customHeight="1">
      <c r="A2966" s="2" t="s">
        <v>7275</v>
      </c>
      <c r="B2966" s="2" t="s">
        <v>7276</v>
      </c>
      <c r="C2966" s="2" t="s">
        <v>7276</v>
      </c>
      <c r="D2966" s="2" t="s">
        <v>7196</v>
      </c>
      <c r="E2966" s="2" t="s">
        <v>52</v>
      </c>
    </row>
    <row r="2967" spans="1:5" ht="15.75" customHeight="1">
      <c r="A2967" s="2" t="s">
        <v>7277</v>
      </c>
      <c r="B2967" s="2" t="s">
        <v>7278</v>
      </c>
      <c r="C2967" s="2" t="s">
        <v>7278</v>
      </c>
      <c r="D2967" s="2" t="s">
        <v>7196</v>
      </c>
      <c r="E2967" s="2" t="s">
        <v>52</v>
      </c>
    </row>
    <row r="2968" spans="1:5" ht="15.75" customHeight="1">
      <c r="A2968" s="2" t="s">
        <v>7279</v>
      </c>
      <c r="B2968" s="2" t="s">
        <v>7280</v>
      </c>
      <c r="C2968" s="2" t="s">
        <v>7281</v>
      </c>
      <c r="D2968" s="2" t="s">
        <v>7196</v>
      </c>
      <c r="E2968" s="2" t="s">
        <v>52</v>
      </c>
    </row>
    <row r="2969" spans="1:5" ht="15.75" customHeight="1">
      <c r="A2969" s="2" t="s">
        <v>7282</v>
      </c>
      <c r="B2969" s="2" t="s">
        <v>7283</v>
      </c>
      <c r="C2969" s="2" t="s">
        <v>7284</v>
      </c>
      <c r="D2969" s="2" t="s">
        <v>7196</v>
      </c>
      <c r="E2969" s="2" t="s">
        <v>52</v>
      </c>
    </row>
    <row r="2970" spans="1:5" ht="15.75" customHeight="1">
      <c r="A2970" s="2" t="s">
        <v>7285</v>
      </c>
      <c r="B2970" s="2" t="s">
        <v>7286</v>
      </c>
      <c r="C2970" s="2" t="s">
        <v>7287</v>
      </c>
      <c r="D2970" s="2" t="s">
        <v>7196</v>
      </c>
      <c r="E2970" s="2" t="s">
        <v>52</v>
      </c>
    </row>
    <row r="2971" spans="1:5" ht="15.75" customHeight="1">
      <c r="A2971" s="2" t="s">
        <v>7288</v>
      </c>
      <c r="B2971" s="2" t="s">
        <v>7289</v>
      </c>
      <c r="C2971" s="2" t="s">
        <v>7290</v>
      </c>
      <c r="D2971" s="2" t="s">
        <v>7192</v>
      </c>
      <c r="E2971" s="2" t="s">
        <v>52</v>
      </c>
    </row>
    <row r="2972" spans="1:5" ht="15.75" customHeight="1">
      <c r="A2972" s="2" t="s">
        <v>7291</v>
      </c>
      <c r="B2972" s="2" t="s">
        <v>7292</v>
      </c>
      <c r="C2972" s="2" t="s">
        <v>7293</v>
      </c>
      <c r="D2972" s="2" t="s">
        <v>7192</v>
      </c>
      <c r="E2972" s="2" t="s">
        <v>52</v>
      </c>
    </row>
    <row r="2973" spans="1:5" ht="15.75" customHeight="1">
      <c r="A2973" s="2" t="s">
        <v>7294</v>
      </c>
      <c r="B2973" s="2" t="s">
        <v>7295</v>
      </c>
      <c r="C2973" s="2" t="s">
        <v>7296</v>
      </c>
      <c r="D2973" s="2" t="s">
        <v>7192</v>
      </c>
      <c r="E2973" s="2" t="s">
        <v>52</v>
      </c>
    </row>
    <row r="2974" spans="1:5" ht="15.75" customHeight="1">
      <c r="A2974" s="2" t="s">
        <v>7297</v>
      </c>
      <c r="B2974" s="2" t="s">
        <v>7298</v>
      </c>
      <c r="C2974" s="2" t="s">
        <v>7299</v>
      </c>
      <c r="D2974" s="2" t="s">
        <v>7192</v>
      </c>
      <c r="E2974" s="2" t="s">
        <v>52</v>
      </c>
    </row>
    <row r="2975" spans="1:5" ht="15.75" customHeight="1">
      <c r="A2975" s="2" t="s">
        <v>7300</v>
      </c>
      <c r="B2975" s="2" t="s">
        <v>7301</v>
      </c>
      <c r="C2975" s="2" t="s">
        <v>7301</v>
      </c>
      <c r="D2975" s="2" t="s">
        <v>7192</v>
      </c>
      <c r="E2975" s="2" t="s">
        <v>52</v>
      </c>
    </row>
    <row r="2976" spans="1:5" ht="15.75" customHeight="1">
      <c r="A2976" s="2" t="s">
        <v>7302</v>
      </c>
      <c r="B2976" s="2" t="s">
        <v>7303</v>
      </c>
      <c r="C2976" s="2" t="s">
        <v>7303</v>
      </c>
      <c r="D2976" s="2" t="s">
        <v>7196</v>
      </c>
      <c r="E2976" s="2" t="s">
        <v>52</v>
      </c>
    </row>
    <row r="2977" spans="1:5" ht="15.75" customHeight="1">
      <c r="A2977" s="2" t="s">
        <v>7304</v>
      </c>
      <c r="B2977" s="2" t="s">
        <v>7305</v>
      </c>
      <c r="C2977" s="2" t="s">
        <v>7306</v>
      </c>
      <c r="D2977" s="2" t="s">
        <v>7196</v>
      </c>
      <c r="E2977" s="2" t="s">
        <v>52</v>
      </c>
    </row>
    <row r="2978" spans="1:5" ht="15.75" customHeight="1">
      <c r="A2978" s="2" t="s">
        <v>7307</v>
      </c>
      <c r="B2978" s="2" t="s">
        <v>7308</v>
      </c>
      <c r="C2978" s="2" t="s">
        <v>7308</v>
      </c>
      <c r="D2978" s="2" t="s">
        <v>7196</v>
      </c>
      <c r="E2978" s="2" t="s">
        <v>52</v>
      </c>
    </row>
    <row r="2979" spans="1:5" ht="15.75" customHeight="1">
      <c r="A2979" s="2" t="s">
        <v>7309</v>
      </c>
      <c r="B2979" s="2" t="s">
        <v>7310</v>
      </c>
      <c r="C2979" s="2" t="s">
        <v>7310</v>
      </c>
      <c r="D2979" s="2" t="s">
        <v>7196</v>
      </c>
      <c r="E2979" s="2" t="s">
        <v>52</v>
      </c>
    </row>
    <row r="2980" spans="1:5" ht="15.75" customHeight="1">
      <c r="A2980" s="2" t="s">
        <v>7311</v>
      </c>
      <c r="B2980" s="2" t="s">
        <v>7312</v>
      </c>
      <c r="C2980" s="2" t="s">
        <v>7312</v>
      </c>
      <c r="D2980" s="2" t="s">
        <v>7196</v>
      </c>
      <c r="E2980" s="2" t="s">
        <v>52</v>
      </c>
    </row>
    <row r="2981" spans="1:5" ht="15.75" customHeight="1">
      <c r="A2981" s="2" t="s">
        <v>7313</v>
      </c>
      <c r="B2981" s="2" t="s">
        <v>7314</v>
      </c>
      <c r="C2981" s="5" t="s">
        <v>7315</v>
      </c>
      <c r="D2981" s="5"/>
      <c r="E2981" s="5"/>
    </row>
    <row r="2982" spans="1:5" ht="15.75" customHeight="1">
      <c r="A2982" s="2" t="s">
        <v>7316</v>
      </c>
      <c r="B2982" s="2" t="s">
        <v>7314</v>
      </c>
      <c r="C2982" s="2" t="s">
        <v>7317</v>
      </c>
      <c r="D2982" s="5"/>
      <c r="E2982" s="5"/>
    </row>
    <row r="2983" spans="1:5" ht="15.75" customHeight="1">
      <c r="A2983" s="2" t="s">
        <v>7318</v>
      </c>
      <c r="B2983" s="2" t="s">
        <v>7314</v>
      </c>
      <c r="C2983" s="2" t="s">
        <v>7319</v>
      </c>
      <c r="D2983" s="5"/>
      <c r="E2983" s="5"/>
    </row>
    <row r="2984" spans="1:5" ht="15.75" customHeight="1">
      <c r="A2984" s="2" t="s">
        <v>7320</v>
      </c>
      <c r="B2984" s="2" t="s">
        <v>7314</v>
      </c>
      <c r="C2984" s="2" t="s">
        <v>7321</v>
      </c>
      <c r="D2984" s="5"/>
      <c r="E2984" s="5"/>
    </row>
    <row r="2985" spans="1:5" ht="15.75" customHeight="1">
      <c r="A2985" s="2" t="s">
        <v>7322</v>
      </c>
      <c r="B2985" s="2" t="s">
        <v>7323</v>
      </c>
      <c r="C2985" s="2" t="s">
        <v>7323</v>
      </c>
      <c r="D2985" s="2" t="s">
        <v>7196</v>
      </c>
      <c r="E2985" s="2" t="s">
        <v>52</v>
      </c>
    </row>
    <row r="2986" spans="1:5" ht="15.75" customHeight="1">
      <c r="A2986" s="2" t="s">
        <v>7324</v>
      </c>
      <c r="B2986" s="2" t="s">
        <v>7314</v>
      </c>
      <c r="C2986" s="2" t="s">
        <v>7325</v>
      </c>
      <c r="D2986" s="5"/>
      <c r="E2986" s="5"/>
    </row>
    <row r="2987" spans="1:5" ht="15.75" customHeight="1">
      <c r="A2987" s="2" t="s">
        <v>7326</v>
      </c>
      <c r="B2987" s="2" t="s">
        <v>7314</v>
      </c>
      <c r="C2987" s="5" t="s">
        <v>7327</v>
      </c>
      <c r="D2987" s="5"/>
      <c r="E2987" s="5"/>
    </row>
    <row r="2988" spans="1:5" ht="15.75" customHeight="1">
      <c r="A2988" s="2" t="s">
        <v>7328</v>
      </c>
      <c r="B2988" s="2" t="s">
        <v>7314</v>
      </c>
      <c r="C2988" s="2" t="s">
        <v>7329</v>
      </c>
      <c r="D2988" s="5"/>
      <c r="E2988" s="5"/>
    </row>
    <row r="2989" spans="1:5" ht="15.75" customHeight="1">
      <c r="A2989" s="2" t="s">
        <v>7330</v>
      </c>
      <c r="B2989" s="2" t="s">
        <v>7314</v>
      </c>
      <c r="C2989" s="5" t="s">
        <v>7331</v>
      </c>
      <c r="D2989" s="5"/>
      <c r="E2989" s="5"/>
    </row>
    <row r="2990" spans="1:5" ht="15.75" customHeight="1">
      <c r="A2990" s="2" t="s">
        <v>7332</v>
      </c>
      <c r="B2990" s="2" t="s">
        <v>7314</v>
      </c>
      <c r="C2990" s="5" t="s">
        <v>7333</v>
      </c>
      <c r="D2990" s="5"/>
      <c r="E2990" s="5"/>
    </row>
    <row r="2991" spans="1:5" ht="15.75" customHeight="1">
      <c r="A2991" s="2" t="s">
        <v>7334</v>
      </c>
      <c r="B2991" s="2" t="s">
        <v>7314</v>
      </c>
      <c r="C2991" s="5" t="s">
        <v>7335</v>
      </c>
      <c r="D2991" s="5"/>
      <c r="E2991" s="5"/>
    </row>
    <row r="2992" spans="1:5" ht="15.75" customHeight="1">
      <c r="A2992" s="2" t="s">
        <v>7336</v>
      </c>
      <c r="B2992" s="2" t="s">
        <v>7314</v>
      </c>
      <c r="C2992" s="2" t="s">
        <v>7337</v>
      </c>
      <c r="D2992" s="5"/>
      <c r="E2992" s="5"/>
    </row>
    <row r="2993" spans="1:5" ht="15.75" customHeight="1">
      <c r="A2993" s="2" t="s">
        <v>7338</v>
      </c>
      <c r="B2993" s="2" t="s">
        <v>7314</v>
      </c>
      <c r="C2993" s="2" t="s">
        <v>7339</v>
      </c>
      <c r="D2993" s="5"/>
      <c r="E2993" s="5"/>
    </row>
    <row r="2994" spans="1:5" ht="15.75" customHeight="1">
      <c r="A2994" s="2" t="s">
        <v>7340</v>
      </c>
      <c r="B2994" s="2" t="s">
        <v>7314</v>
      </c>
      <c r="C2994" s="2" t="s">
        <v>7341</v>
      </c>
      <c r="D2994" s="5"/>
      <c r="E2994" s="5"/>
    </row>
    <row r="2995" spans="1:5" ht="15.75" customHeight="1">
      <c r="A2995" s="2" t="s">
        <v>7342</v>
      </c>
      <c r="B2995" s="2" t="s">
        <v>7314</v>
      </c>
      <c r="C2995" s="2" t="s">
        <v>7343</v>
      </c>
      <c r="D2995" s="5"/>
      <c r="E2995" s="5"/>
    </row>
    <row r="2996" spans="1:5" ht="15.75" customHeight="1">
      <c r="A2996" s="2" t="s">
        <v>7344</v>
      </c>
      <c r="B2996" s="2" t="s">
        <v>7345</v>
      </c>
      <c r="C2996" s="2" t="s">
        <v>7346</v>
      </c>
      <c r="D2996" s="5"/>
      <c r="E2996" s="5"/>
    </row>
    <row r="2997" spans="1:5" ht="15.75" customHeight="1">
      <c r="A2997" s="2" t="s">
        <v>7347</v>
      </c>
      <c r="B2997" s="2" t="s">
        <v>7314</v>
      </c>
      <c r="C2997" s="5" t="s">
        <v>7348</v>
      </c>
      <c r="D2997" s="5"/>
      <c r="E2997" s="5"/>
    </row>
    <row r="2998" spans="1:5" ht="15.75" customHeight="1">
      <c r="A2998" s="2" t="s">
        <v>7349</v>
      </c>
      <c r="B2998" s="2" t="s">
        <v>7350</v>
      </c>
      <c r="C2998" s="2" t="s">
        <v>7351</v>
      </c>
      <c r="D2998" s="2" t="s">
        <v>7352</v>
      </c>
      <c r="E2998" s="2" t="s">
        <v>52</v>
      </c>
    </row>
    <row r="2999" spans="1:5" ht="15.75" customHeight="1">
      <c r="A2999" s="2" t="s">
        <v>7353</v>
      </c>
      <c r="B2999" s="2" t="s">
        <v>7354</v>
      </c>
      <c r="C2999" s="2" t="s">
        <v>7355</v>
      </c>
      <c r="D2999" s="2" t="s">
        <v>6</v>
      </c>
      <c r="E2999" s="2" t="s">
        <v>7356</v>
      </c>
    </row>
    <row r="3000" spans="1:5" ht="15.75" customHeight="1">
      <c r="A3000" s="2" t="s">
        <v>7357</v>
      </c>
      <c r="B3000" s="2" t="s">
        <v>7358</v>
      </c>
      <c r="C3000" s="2" t="s">
        <v>7359</v>
      </c>
      <c r="D3000" s="5"/>
      <c r="E3000" s="5"/>
    </row>
    <row r="3001" spans="1:5" ht="15.75" customHeight="1">
      <c r="A3001" s="2" t="s">
        <v>7360</v>
      </c>
      <c r="B3001" s="2" t="s">
        <v>7361</v>
      </c>
      <c r="C3001" s="2" t="s">
        <v>7362</v>
      </c>
      <c r="D3001" s="2" t="s">
        <v>3838</v>
      </c>
      <c r="E3001" s="2"/>
    </row>
    <row r="3002" spans="1:5" ht="15.75" customHeight="1">
      <c r="A3002" s="2" t="s">
        <v>7363</v>
      </c>
      <c r="B3002" s="2" t="s">
        <v>7358</v>
      </c>
      <c r="C3002" s="2" t="s">
        <v>7364</v>
      </c>
      <c r="D3002" s="2" t="s">
        <v>3838</v>
      </c>
      <c r="E3002" s="2"/>
    </row>
    <row r="3003" spans="1:5" ht="15.75" customHeight="1">
      <c r="A3003" s="2" t="s">
        <v>7365</v>
      </c>
      <c r="B3003" s="2" t="s">
        <v>7366</v>
      </c>
      <c r="C3003" s="2" t="s">
        <v>7367</v>
      </c>
      <c r="D3003" s="2" t="s">
        <v>3838</v>
      </c>
      <c r="E3003" s="2" t="s">
        <v>7368</v>
      </c>
    </row>
    <row r="3004" spans="1:5" ht="15.75" customHeight="1">
      <c r="A3004" s="2" t="s">
        <v>7369</v>
      </c>
      <c r="B3004" s="2" t="s">
        <v>7370</v>
      </c>
      <c r="C3004" s="2" t="s">
        <v>7371</v>
      </c>
      <c r="D3004" s="2" t="s">
        <v>7372</v>
      </c>
      <c r="E3004" s="2" t="s">
        <v>52</v>
      </c>
    </row>
    <row r="3005" spans="1:5" ht="15.75" customHeight="1">
      <c r="A3005" s="2" t="s">
        <v>7373</v>
      </c>
      <c r="B3005" s="2" t="s">
        <v>7374</v>
      </c>
      <c r="C3005" s="2" t="s">
        <v>7375</v>
      </c>
      <c r="D3005" s="2" t="s">
        <v>7372</v>
      </c>
      <c r="E3005" s="2" t="s">
        <v>52</v>
      </c>
    </row>
    <row r="3006" spans="1:5" ht="15.75" customHeight="1">
      <c r="A3006" s="2" t="s">
        <v>7376</v>
      </c>
      <c r="B3006" s="2" t="s">
        <v>7377</v>
      </c>
      <c r="C3006" s="2" t="s">
        <v>7378</v>
      </c>
      <c r="D3006" s="2" t="s">
        <v>6392</v>
      </c>
      <c r="E3006" s="2" t="s">
        <v>52</v>
      </c>
    </row>
    <row r="3007" spans="1:5" ht="15.75" customHeight="1">
      <c r="A3007" s="2" t="s">
        <v>7379</v>
      </c>
      <c r="B3007" s="2" t="s">
        <v>7380</v>
      </c>
      <c r="C3007" s="2" t="s">
        <v>7381</v>
      </c>
      <c r="D3007" s="2" t="s">
        <v>7372</v>
      </c>
      <c r="E3007" s="2" t="s">
        <v>52</v>
      </c>
    </row>
    <row r="3008" spans="1:5" ht="15.75" customHeight="1">
      <c r="A3008" s="2" t="s">
        <v>7382</v>
      </c>
      <c r="B3008" s="2" t="s">
        <v>7383</v>
      </c>
      <c r="C3008" s="2" t="s">
        <v>7384</v>
      </c>
      <c r="D3008" s="2" t="s">
        <v>7372</v>
      </c>
      <c r="E3008" s="2" t="s">
        <v>52</v>
      </c>
    </row>
    <row r="3009" spans="1:5" ht="15.75" customHeight="1">
      <c r="A3009" s="2" t="s">
        <v>7385</v>
      </c>
      <c r="B3009" s="2" t="s">
        <v>7386</v>
      </c>
      <c r="C3009" s="2" t="s">
        <v>7387</v>
      </c>
      <c r="D3009" s="2" t="s">
        <v>7372</v>
      </c>
      <c r="E3009" s="2" t="s">
        <v>52</v>
      </c>
    </row>
    <row r="3010" spans="1:5" ht="15.75" customHeight="1">
      <c r="A3010" s="2" t="s">
        <v>7388</v>
      </c>
      <c r="B3010" s="2" t="s">
        <v>7389</v>
      </c>
      <c r="C3010" s="2" t="s">
        <v>7390</v>
      </c>
      <c r="D3010" s="2" t="s">
        <v>7372</v>
      </c>
      <c r="E3010" s="2" t="s">
        <v>52</v>
      </c>
    </row>
    <row r="3011" spans="1:5" ht="15.75" customHeight="1">
      <c r="A3011" s="2" t="s">
        <v>7391</v>
      </c>
      <c r="B3011" s="2" t="s">
        <v>7392</v>
      </c>
      <c r="C3011" s="2" t="s">
        <v>7393</v>
      </c>
      <c r="D3011" s="2" t="s">
        <v>7372</v>
      </c>
      <c r="E3011" s="2" t="s">
        <v>52</v>
      </c>
    </row>
    <row r="3012" spans="1:5" ht="15.75" customHeight="1">
      <c r="A3012" s="2" t="s">
        <v>7394</v>
      </c>
      <c r="B3012" s="2" t="s">
        <v>7395</v>
      </c>
      <c r="C3012" s="2" t="s">
        <v>7396</v>
      </c>
      <c r="D3012" s="2" t="s">
        <v>7372</v>
      </c>
      <c r="E3012" s="2" t="s">
        <v>52</v>
      </c>
    </row>
    <row r="3013" spans="1:5" ht="15.75" customHeight="1">
      <c r="A3013" s="2" t="s">
        <v>7397</v>
      </c>
      <c r="B3013" s="2" t="s">
        <v>7398</v>
      </c>
      <c r="C3013" s="2" t="s">
        <v>7399</v>
      </c>
      <c r="D3013" s="2" t="s">
        <v>7372</v>
      </c>
      <c r="E3013" s="2" t="s">
        <v>52</v>
      </c>
    </row>
    <row r="3014" spans="1:5" ht="15.75" customHeight="1">
      <c r="A3014" s="2" t="s">
        <v>7400</v>
      </c>
      <c r="B3014" s="2" t="s">
        <v>7401</v>
      </c>
      <c r="C3014" s="2" t="s">
        <v>7402</v>
      </c>
      <c r="D3014" s="2" t="s">
        <v>7372</v>
      </c>
      <c r="E3014" s="2" t="s">
        <v>52</v>
      </c>
    </row>
    <row r="3015" spans="1:5" ht="15.75" customHeight="1">
      <c r="A3015" s="2" t="s">
        <v>7403</v>
      </c>
      <c r="B3015" s="2" t="s">
        <v>7404</v>
      </c>
      <c r="C3015" s="2" t="s">
        <v>7405</v>
      </c>
      <c r="D3015" s="2" t="s">
        <v>7372</v>
      </c>
      <c r="E3015" s="2" t="s">
        <v>52</v>
      </c>
    </row>
    <row r="3016" spans="1:5" ht="15.75" customHeight="1">
      <c r="A3016" s="2" t="s">
        <v>7406</v>
      </c>
      <c r="B3016" s="2" t="s">
        <v>7407</v>
      </c>
      <c r="C3016" s="2" t="s">
        <v>7408</v>
      </c>
      <c r="D3016" s="2" t="s">
        <v>7372</v>
      </c>
      <c r="E3016" s="2" t="s">
        <v>52</v>
      </c>
    </row>
    <row r="3017" spans="1:5" ht="15.75" customHeight="1">
      <c r="A3017" s="2" t="s">
        <v>7409</v>
      </c>
      <c r="B3017" s="2" t="s">
        <v>7410</v>
      </c>
      <c r="C3017" s="2" t="s">
        <v>7411</v>
      </c>
      <c r="D3017" s="2" t="s">
        <v>7372</v>
      </c>
      <c r="E3017" s="2" t="s">
        <v>52</v>
      </c>
    </row>
    <row r="3018" spans="1:5" ht="15.75" customHeight="1">
      <c r="A3018" s="2" t="s">
        <v>7412</v>
      </c>
      <c r="B3018" s="2" t="s">
        <v>7413</v>
      </c>
      <c r="C3018" s="2" t="s">
        <v>7414</v>
      </c>
      <c r="D3018" s="2" t="s">
        <v>7372</v>
      </c>
      <c r="E3018" s="2" t="s">
        <v>52</v>
      </c>
    </row>
    <row r="3019" spans="1:5" ht="15.75" customHeight="1">
      <c r="A3019" s="2" t="s">
        <v>7415</v>
      </c>
      <c r="B3019" s="2" t="s">
        <v>7416</v>
      </c>
      <c r="C3019" s="2" t="s">
        <v>7417</v>
      </c>
      <c r="D3019" s="2" t="s">
        <v>7372</v>
      </c>
      <c r="E3019" s="2" t="s">
        <v>52</v>
      </c>
    </row>
    <row r="3020" spans="1:5" ht="15.75" customHeight="1">
      <c r="A3020" s="2" t="s">
        <v>7418</v>
      </c>
      <c r="B3020" s="2" t="s">
        <v>7419</v>
      </c>
      <c r="C3020" s="2" t="s">
        <v>7420</v>
      </c>
      <c r="D3020" s="2" t="s">
        <v>3792</v>
      </c>
      <c r="E3020" s="2" t="s">
        <v>7421</v>
      </c>
    </row>
    <row r="3021" spans="1:5" ht="15.75" customHeight="1">
      <c r="A3021" s="2" t="s">
        <v>7422</v>
      </c>
      <c r="B3021" s="2" t="s">
        <v>7423</v>
      </c>
      <c r="C3021" s="2" t="s">
        <v>7424</v>
      </c>
      <c r="D3021" s="2" t="s">
        <v>3792</v>
      </c>
      <c r="E3021" s="2" t="s">
        <v>7425</v>
      </c>
    </row>
    <row r="3022" spans="1:5" ht="15.75" customHeight="1">
      <c r="A3022" s="2" t="s">
        <v>7426</v>
      </c>
      <c r="B3022" s="2" t="s">
        <v>7427</v>
      </c>
      <c r="C3022" s="2" t="s">
        <v>7428</v>
      </c>
      <c r="D3022" s="2" t="s">
        <v>6</v>
      </c>
      <c r="E3022" s="2" t="s">
        <v>7429</v>
      </c>
    </row>
    <row r="3023" spans="1:5" ht="15.75" customHeight="1">
      <c r="A3023" s="2" t="s">
        <v>7430</v>
      </c>
      <c r="B3023" s="2" t="s">
        <v>7431</v>
      </c>
      <c r="C3023" s="2" t="s">
        <v>7432</v>
      </c>
      <c r="D3023" s="5"/>
      <c r="E3023" s="5"/>
    </row>
    <row r="3024" spans="1:5" ht="15.75" customHeight="1">
      <c r="A3024" s="2" t="s">
        <v>7433</v>
      </c>
      <c r="B3024" s="2" t="s">
        <v>7434</v>
      </c>
      <c r="C3024" s="2" t="s">
        <v>7435</v>
      </c>
      <c r="D3024" s="2" t="s">
        <v>3792</v>
      </c>
      <c r="E3024" s="2" t="s">
        <v>7436</v>
      </c>
    </row>
    <row r="3025" spans="1:5" ht="15.75" customHeight="1">
      <c r="A3025" s="2" t="s">
        <v>7437</v>
      </c>
      <c r="B3025" s="2" t="s">
        <v>7438</v>
      </c>
      <c r="C3025" s="2" t="s">
        <v>7439</v>
      </c>
      <c r="D3025" s="2"/>
      <c r="E3025" s="2" t="s">
        <v>7440</v>
      </c>
    </row>
    <row r="3026" spans="1:5" ht="15.75" customHeight="1">
      <c r="A3026" s="2" t="s">
        <v>7441</v>
      </c>
      <c r="B3026" s="2" t="s">
        <v>7442</v>
      </c>
      <c r="C3026" s="2" t="s">
        <v>7443</v>
      </c>
      <c r="D3026" s="2" t="s">
        <v>6</v>
      </c>
      <c r="E3026" s="2" t="s">
        <v>7444</v>
      </c>
    </row>
    <row r="3027" spans="1:5" ht="15.75" customHeight="1">
      <c r="A3027" s="2" t="s">
        <v>7445</v>
      </c>
      <c r="B3027" s="5"/>
      <c r="C3027" s="2" t="s">
        <v>7446</v>
      </c>
      <c r="D3027" s="5"/>
      <c r="E3027" s="5"/>
    </row>
    <row r="3028" spans="1:5" ht="15.75" customHeight="1">
      <c r="A3028" s="2" t="s">
        <v>7447</v>
      </c>
      <c r="B3028" s="5"/>
      <c r="C3028" s="2" t="s">
        <v>7448</v>
      </c>
      <c r="D3028" s="5"/>
      <c r="E3028" s="5"/>
    </row>
    <row r="3029" spans="1:5" ht="15.75" customHeight="1">
      <c r="A3029" s="2" t="s">
        <v>7449</v>
      </c>
      <c r="B3029" s="5"/>
      <c r="C3029" s="2" t="s">
        <v>7450</v>
      </c>
      <c r="D3029" s="5"/>
      <c r="E3029" s="5"/>
    </row>
    <row r="3030" spans="1:5" ht="15.75" customHeight="1">
      <c r="A3030" s="2" t="s">
        <v>7451</v>
      </c>
      <c r="B3030" s="5"/>
      <c r="C3030" s="2" t="s">
        <v>7452</v>
      </c>
      <c r="D3030" s="5"/>
      <c r="E3030" s="5"/>
    </row>
    <row r="3031" spans="1:5" ht="15.75" customHeight="1">
      <c r="A3031" s="2" t="s">
        <v>7453</v>
      </c>
      <c r="B3031" s="2"/>
      <c r="C3031" s="2" t="s">
        <v>7454</v>
      </c>
      <c r="D3031" s="2"/>
      <c r="E3031" s="2"/>
    </row>
    <row r="3032" spans="1:5" ht="15.75" customHeight="1">
      <c r="A3032" s="2" t="s">
        <v>7455</v>
      </c>
      <c r="B3032" s="2" t="s">
        <v>7456</v>
      </c>
      <c r="C3032" s="2" t="s">
        <v>7457</v>
      </c>
      <c r="D3032" s="5"/>
      <c r="E3032" s="5"/>
    </row>
    <row r="3033" spans="1:5" ht="15.75" customHeight="1">
      <c r="A3033" s="2" t="s">
        <v>7458</v>
      </c>
      <c r="B3033" s="2" t="s">
        <v>7459</v>
      </c>
      <c r="C3033" s="2" t="s">
        <v>7460</v>
      </c>
      <c r="D3033" s="5"/>
      <c r="E3033" s="5"/>
    </row>
    <row r="3034" spans="1:5" ht="15.75" customHeight="1">
      <c r="A3034" s="2" t="s">
        <v>7461</v>
      </c>
      <c r="B3034" s="2" t="s">
        <v>7462</v>
      </c>
      <c r="C3034" s="2" t="s">
        <v>7463</v>
      </c>
      <c r="D3034" s="5"/>
      <c r="E3034" s="5"/>
    </row>
    <row r="3035" spans="1:5" ht="15.75" customHeight="1">
      <c r="A3035" s="2" t="s">
        <v>7464</v>
      </c>
      <c r="B3035" s="2" t="s">
        <v>7465</v>
      </c>
      <c r="C3035" s="2" t="s">
        <v>7466</v>
      </c>
      <c r="D3035" s="5"/>
      <c r="E3035" s="5"/>
    </row>
    <row r="3036" spans="1:5" ht="15.75" customHeight="1">
      <c r="A3036" s="2" t="s">
        <v>7467</v>
      </c>
      <c r="B3036" s="2" t="s">
        <v>7465</v>
      </c>
      <c r="C3036" s="2" t="s">
        <v>7468</v>
      </c>
      <c r="D3036" s="5"/>
      <c r="E3036" s="5"/>
    </row>
    <row r="3037" spans="1:5" ht="15.75" customHeight="1">
      <c r="A3037" s="2" t="s">
        <v>7469</v>
      </c>
      <c r="B3037" s="2" t="s">
        <v>7470</v>
      </c>
      <c r="C3037" s="2" t="s">
        <v>7471</v>
      </c>
      <c r="D3037" s="2" t="s">
        <v>6</v>
      </c>
      <c r="E3037" s="2" t="s">
        <v>7472</v>
      </c>
    </row>
    <row r="3038" spans="1:5" ht="15.75" customHeight="1">
      <c r="A3038" s="2" t="s">
        <v>7473</v>
      </c>
      <c r="B3038" s="2" t="s">
        <v>7474</v>
      </c>
      <c r="C3038" s="2" t="s">
        <v>7475</v>
      </c>
      <c r="D3038" s="2" t="s">
        <v>6</v>
      </c>
      <c r="E3038" s="2" t="s">
        <v>7476</v>
      </c>
    </row>
    <row r="3039" spans="1:5" ht="15.75" customHeight="1">
      <c r="A3039" s="2" t="s">
        <v>7477</v>
      </c>
      <c r="B3039" s="2" t="s">
        <v>7478</v>
      </c>
      <c r="C3039" s="2" t="s">
        <v>7479</v>
      </c>
      <c r="D3039" s="2" t="s">
        <v>6</v>
      </c>
      <c r="E3039" s="2" t="s">
        <v>7480</v>
      </c>
    </row>
    <row r="3040" spans="1:5" ht="15.75" customHeight="1">
      <c r="A3040" s="2" t="s">
        <v>7481</v>
      </c>
      <c r="B3040" s="2" t="s">
        <v>7482</v>
      </c>
      <c r="C3040" s="2" t="s">
        <v>7483</v>
      </c>
      <c r="D3040" s="2" t="s">
        <v>6</v>
      </c>
      <c r="E3040" s="2" t="s">
        <v>7484</v>
      </c>
    </row>
    <row r="3041" spans="1:5" ht="15.75" customHeight="1">
      <c r="A3041" s="2" t="s">
        <v>7485</v>
      </c>
      <c r="B3041" s="2" t="s">
        <v>7486</v>
      </c>
      <c r="C3041" s="2" t="s">
        <v>7487</v>
      </c>
      <c r="D3041" s="2" t="s">
        <v>6</v>
      </c>
      <c r="E3041" s="2" t="s">
        <v>7488</v>
      </c>
    </row>
    <row r="3042" spans="1:5" ht="15.75" customHeight="1">
      <c r="A3042" s="2" t="s">
        <v>7489</v>
      </c>
      <c r="B3042" s="2" t="s">
        <v>7490</v>
      </c>
      <c r="C3042" s="2" t="s">
        <v>7491</v>
      </c>
      <c r="D3042" s="2"/>
      <c r="E3042" s="2"/>
    </row>
    <row r="3043" spans="1:5" ht="15.75" customHeight="1">
      <c r="A3043" s="2" t="s">
        <v>7492</v>
      </c>
      <c r="B3043" s="2" t="s">
        <v>7493</v>
      </c>
      <c r="C3043" s="2" t="s">
        <v>7494</v>
      </c>
      <c r="D3043" s="2" t="s">
        <v>6</v>
      </c>
      <c r="E3043" s="2" t="s">
        <v>7495</v>
      </c>
    </row>
    <row r="3044" spans="1:5" ht="15.75" customHeight="1">
      <c r="A3044" s="2" t="s">
        <v>7496</v>
      </c>
      <c r="B3044" s="2" t="s">
        <v>7497</v>
      </c>
      <c r="C3044" s="2" t="s">
        <v>5258</v>
      </c>
      <c r="D3044" s="2" t="s">
        <v>4300</v>
      </c>
      <c r="E3044" s="2" t="s">
        <v>7498</v>
      </c>
    </row>
    <row r="3045" spans="1:5" ht="15.75" customHeight="1">
      <c r="A3045" s="2" t="s">
        <v>7499</v>
      </c>
      <c r="B3045" s="2" t="s">
        <v>7500</v>
      </c>
      <c r="C3045" s="2" t="s">
        <v>5258</v>
      </c>
      <c r="D3045" s="2" t="s">
        <v>7501</v>
      </c>
      <c r="E3045" s="2" t="s">
        <v>7502</v>
      </c>
    </row>
    <row r="3046" spans="1:5" ht="15.75" customHeight="1">
      <c r="A3046" s="2" t="s">
        <v>7503</v>
      </c>
      <c r="B3046" s="2" t="s">
        <v>7504</v>
      </c>
      <c r="C3046" s="2" t="s">
        <v>7505</v>
      </c>
      <c r="D3046" s="2" t="s">
        <v>7501</v>
      </c>
      <c r="E3046" s="2" t="s">
        <v>5263</v>
      </c>
    </row>
    <row r="3047" spans="1:5" ht="15.75" customHeight="1">
      <c r="A3047" s="17" t="s">
        <v>7503</v>
      </c>
      <c r="B3047" s="2" t="s">
        <v>7504</v>
      </c>
      <c r="C3047" s="5"/>
      <c r="D3047" s="5"/>
      <c r="E3047" s="5"/>
    </row>
    <row r="3048" spans="1:5" ht="15.75" customHeight="1">
      <c r="A3048" s="2" t="s">
        <v>7506</v>
      </c>
      <c r="B3048" s="2" t="s">
        <v>7507</v>
      </c>
      <c r="C3048" s="2" t="s">
        <v>7508</v>
      </c>
      <c r="D3048" s="2" t="s">
        <v>7509</v>
      </c>
      <c r="E3048" s="2" t="s">
        <v>7510</v>
      </c>
    </row>
    <row r="3049" spans="1:5" ht="15.75" customHeight="1">
      <c r="A3049" s="2" t="s">
        <v>7511</v>
      </c>
      <c r="B3049" s="2" t="s">
        <v>7512</v>
      </c>
      <c r="C3049" s="2" t="s">
        <v>7513</v>
      </c>
      <c r="D3049" s="2" t="s">
        <v>7501</v>
      </c>
      <c r="E3049" s="2" t="s">
        <v>7514</v>
      </c>
    </row>
    <row r="3050" spans="1:5" ht="15.75" customHeight="1">
      <c r="A3050" s="2" t="s">
        <v>7515</v>
      </c>
      <c r="B3050" s="2" t="s">
        <v>7516</v>
      </c>
      <c r="C3050" s="2" t="s">
        <v>7517</v>
      </c>
      <c r="D3050" s="2" t="s">
        <v>4300</v>
      </c>
      <c r="E3050" s="2" t="s">
        <v>7518</v>
      </c>
    </row>
    <row r="3051" spans="1:5" ht="15.75" customHeight="1">
      <c r="A3051" s="2" t="s">
        <v>7519</v>
      </c>
      <c r="B3051" s="2" t="s">
        <v>7520</v>
      </c>
      <c r="C3051" s="2" t="s">
        <v>7521</v>
      </c>
      <c r="D3051" s="2" t="s">
        <v>7522</v>
      </c>
      <c r="E3051" s="2" t="s">
        <v>7523</v>
      </c>
    </row>
    <row r="3052" spans="1:5" ht="15.75" customHeight="1">
      <c r="A3052" s="2" t="s">
        <v>7524</v>
      </c>
      <c r="B3052" s="2" t="s">
        <v>7525</v>
      </c>
      <c r="C3052" s="2" t="s">
        <v>7526</v>
      </c>
      <c r="D3052" s="2" t="s">
        <v>7527</v>
      </c>
      <c r="E3052" s="2" t="s">
        <v>7528</v>
      </c>
    </row>
    <row r="3053" spans="1:5" ht="15.75" customHeight="1">
      <c r="A3053" s="2" t="s">
        <v>7529</v>
      </c>
      <c r="B3053" s="2" t="s">
        <v>7530</v>
      </c>
      <c r="C3053" s="2" t="s">
        <v>7531</v>
      </c>
      <c r="D3053" s="2" t="s">
        <v>4300</v>
      </c>
      <c r="E3053" s="2" t="s">
        <v>7532</v>
      </c>
    </row>
    <row r="3054" spans="1:5" ht="15.75" customHeight="1">
      <c r="A3054" s="5" t="s">
        <v>7533</v>
      </c>
      <c r="B3054" s="2" t="s">
        <v>7534</v>
      </c>
      <c r="C3054" s="5" t="s">
        <v>7535</v>
      </c>
      <c r="D3054" s="5"/>
      <c r="E3054" s="5"/>
    </row>
    <row r="3055" spans="1:5" ht="15.75" customHeight="1">
      <c r="A3055" s="2" t="s">
        <v>7536</v>
      </c>
      <c r="B3055" s="2" t="s">
        <v>7537</v>
      </c>
      <c r="C3055" s="2" t="s">
        <v>7538</v>
      </c>
      <c r="D3055" s="2" t="s">
        <v>7501</v>
      </c>
      <c r="E3055" s="2" t="s">
        <v>7539</v>
      </c>
    </row>
    <row r="3056" spans="1:5" ht="15.75" customHeight="1">
      <c r="A3056" s="2" t="s">
        <v>7540</v>
      </c>
      <c r="B3056" s="2" t="s">
        <v>7541</v>
      </c>
      <c r="C3056" s="2" t="s">
        <v>7542</v>
      </c>
      <c r="D3056" s="2" t="s">
        <v>4300</v>
      </c>
      <c r="E3056" s="2" t="s">
        <v>7543</v>
      </c>
    </row>
    <row r="3057" spans="1:5" ht="15.75" customHeight="1">
      <c r="A3057" s="2" t="s">
        <v>7544</v>
      </c>
      <c r="B3057" s="2" t="s">
        <v>7545</v>
      </c>
      <c r="C3057" s="2" t="s">
        <v>7546</v>
      </c>
      <c r="D3057" s="2" t="s">
        <v>7501</v>
      </c>
      <c r="E3057" s="2" t="s">
        <v>7547</v>
      </c>
    </row>
    <row r="3058" spans="1:5" ht="15.75" customHeight="1">
      <c r="A3058" s="2" t="s">
        <v>7548</v>
      </c>
      <c r="B3058" s="2" t="s">
        <v>7549</v>
      </c>
      <c r="C3058" s="2" t="s">
        <v>7550</v>
      </c>
      <c r="D3058" s="2" t="s">
        <v>4300</v>
      </c>
      <c r="E3058" s="2" t="s">
        <v>7551</v>
      </c>
    </row>
    <row r="3059" spans="1:5" ht="15.75" customHeight="1">
      <c r="A3059" s="2" t="s">
        <v>7552</v>
      </c>
      <c r="B3059" s="2" t="s">
        <v>7553</v>
      </c>
      <c r="C3059" s="2" t="s">
        <v>7554</v>
      </c>
      <c r="D3059" s="2" t="s">
        <v>4300</v>
      </c>
      <c r="E3059" s="2" t="s">
        <v>7555</v>
      </c>
    </row>
    <row r="3060" spans="1:5" ht="15.75" customHeight="1">
      <c r="A3060" s="2" t="s">
        <v>7556</v>
      </c>
      <c r="B3060" s="2" t="s">
        <v>7557</v>
      </c>
      <c r="C3060" s="2" t="s">
        <v>7558</v>
      </c>
      <c r="D3060" s="2" t="s">
        <v>4300</v>
      </c>
      <c r="E3060" s="2" t="s">
        <v>7559</v>
      </c>
    </row>
    <row r="3061" spans="1:5" ht="15.75" customHeight="1">
      <c r="A3061" s="2" t="s">
        <v>7560</v>
      </c>
      <c r="B3061" s="2" t="s">
        <v>7561</v>
      </c>
      <c r="C3061" s="2" t="s">
        <v>7562</v>
      </c>
      <c r="D3061" s="2" t="s">
        <v>7501</v>
      </c>
      <c r="E3061" s="2" t="s">
        <v>7563</v>
      </c>
    </row>
    <row r="3062" spans="1:5" ht="15.75" customHeight="1">
      <c r="A3062" s="2" t="s">
        <v>7564</v>
      </c>
      <c r="B3062" s="2" t="s">
        <v>7565</v>
      </c>
      <c r="C3062" s="2" t="s">
        <v>7566</v>
      </c>
      <c r="D3062" s="2" t="s">
        <v>4300</v>
      </c>
      <c r="E3062" s="2" t="s">
        <v>7567</v>
      </c>
    </row>
    <row r="3063" spans="1:5" ht="15.75" customHeight="1">
      <c r="A3063" s="2" t="s">
        <v>7568</v>
      </c>
      <c r="B3063" s="2" t="s">
        <v>7569</v>
      </c>
      <c r="C3063" s="2" t="s">
        <v>7570</v>
      </c>
      <c r="D3063" s="2" t="s">
        <v>7501</v>
      </c>
      <c r="E3063" s="2" t="s">
        <v>7571</v>
      </c>
    </row>
    <row r="3064" spans="1:5" ht="15.75" customHeight="1">
      <c r="A3064" s="2" t="s">
        <v>7572</v>
      </c>
      <c r="B3064" s="2" t="s">
        <v>7573</v>
      </c>
      <c r="C3064" s="2" t="s">
        <v>7574</v>
      </c>
      <c r="D3064" s="2" t="s">
        <v>4300</v>
      </c>
      <c r="E3064" s="2" t="s">
        <v>7575</v>
      </c>
    </row>
    <row r="3065" spans="1:5" ht="15.75" customHeight="1">
      <c r="A3065" s="2" t="s">
        <v>7576</v>
      </c>
      <c r="B3065" s="2" t="s">
        <v>7577</v>
      </c>
      <c r="C3065" s="2" t="s">
        <v>7578</v>
      </c>
      <c r="D3065" s="2" t="s">
        <v>4300</v>
      </c>
      <c r="E3065" s="2" t="s">
        <v>7579</v>
      </c>
    </row>
    <row r="3066" spans="1:5" ht="15.75" customHeight="1">
      <c r="A3066" s="17" t="s">
        <v>7580</v>
      </c>
      <c r="B3066" s="5" t="s">
        <v>7581</v>
      </c>
      <c r="C3066" s="5" t="s">
        <v>7582</v>
      </c>
      <c r="D3066" s="5"/>
      <c r="E3066" s="5"/>
    </row>
    <row r="3067" spans="1:5" ht="15.75" customHeight="1">
      <c r="A3067" s="18" t="s">
        <v>7583</v>
      </c>
      <c r="B3067" s="2" t="s">
        <v>7534</v>
      </c>
      <c r="C3067" s="5" t="s">
        <v>7584</v>
      </c>
      <c r="D3067" s="5"/>
      <c r="E3067" s="5"/>
    </row>
    <row r="3068" spans="1:5" ht="15.75" customHeight="1">
      <c r="A3068" s="18" t="s">
        <v>7585</v>
      </c>
      <c r="B3068" s="2" t="s">
        <v>7534</v>
      </c>
      <c r="C3068" s="2" t="s">
        <v>7586</v>
      </c>
      <c r="D3068" s="5"/>
      <c r="E3068" s="5"/>
    </row>
    <row r="3069" spans="1:5" ht="15.75" customHeight="1">
      <c r="A3069" s="18" t="s">
        <v>7587</v>
      </c>
      <c r="B3069" s="2" t="s">
        <v>7534</v>
      </c>
      <c r="C3069" s="5" t="s">
        <v>7588</v>
      </c>
      <c r="D3069" s="5"/>
      <c r="E3069" s="5"/>
    </row>
    <row r="3070" spans="1:5" ht="15.75" customHeight="1">
      <c r="A3070" s="2" t="s">
        <v>7589</v>
      </c>
      <c r="B3070" s="2" t="s">
        <v>7590</v>
      </c>
      <c r="C3070" s="2" t="s">
        <v>7591</v>
      </c>
      <c r="D3070" s="2" t="s">
        <v>7592</v>
      </c>
      <c r="E3070" s="2" t="s">
        <v>52</v>
      </c>
    </row>
    <row r="3071" spans="1:5" ht="15.75" customHeight="1">
      <c r="A3071" s="2" t="s">
        <v>7593</v>
      </c>
      <c r="B3071" s="2" t="s">
        <v>7594</v>
      </c>
      <c r="C3071" s="2" t="s">
        <v>7517</v>
      </c>
      <c r="D3071" s="2" t="s">
        <v>7595</v>
      </c>
      <c r="E3071" s="2" t="s">
        <v>7596</v>
      </c>
    </row>
    <row r="3072" spans="1:5" ht="15.75" customHeight="1">
      <c r="A3072" s="2" t="s">
        <v>7597</v>
      </c>
      <c r="B3072" s="2" t="s">
        <v>7598</v>
      </c>
      <c r="C3072" s="2" t="s">
        <v>7599</v>
      </c>
      <c r="D3072" s="2" t="s">
        <v>7501</v>
      </c>
      <c r="E3072" s="2" t="s">
        <v>7600</v>
      </c>
    </row>
    <row r="3073" spans="1:5" ht="15.75" customHeight="1">
      <c r="A3073" s="2" t="s">
        <v>7601</v>
      </c>
      <c r="B3073" s="2" t="s">
        <v>7602</v>
      </c>
      <c r="C3073" s="2" t="s">
        <v>7603</v>
      </c>
      <c r="D3073" s="2" t="s">
        <v>7501</v>
      </c>
      <c r="E3073" s="2" t="s">
        <v>7604</v>
      </c>
    </row>
    <row r="3074" spans="1:5" ht="15.75" customHeight="1">
      <c r="A3074" s="2" t="s">
        <v>7605</v>
      </c>
      <c r="B3074" s="2" t="s">
        <v>7606</v>
      </c>
      <c r="C3074" s="2" t="s">
        <v>7578</v>
      </c>
      <c r="D3074" s="2" t="s">
        <v>4300</v>
      </c>
      <c r="E3074" s="2" t="s">
        <v>7607</v>
      </c>
    </row>
    <row r="3075" spans="1:5" ht="15.75" customHeight="1">
      <c r="A3075" s="2" t="s">
        <v>7608</v>
      </c>
      <c r="B3075" s="2" t="s">
        <v>7609</v>
      </c>
      <c r="C3075" s="2" t="s">
        <v>7610</v>
      </c>
      <c r="D3075" s="2" t="s">
        <v>7592</v>
      </c>
      <c r="E3075" s="2" t="s">
        <v>7611</v>
      </c>
    </row>
    <row r="3076" spans="1:5" ht="15.75" customHeight="1">
      <c r="A3076" s="2" t="s">
        <v>7612</v>
      </c>
      <c r="B3076" s="2" t="s">
        <v>7613</v>
      </c>
      <c r="C3076" s="2" t="s">
        <v>7614</v>
      </c>
      <c r="D3076" s="2" t="s">
        <v>4300</v>
      </c>
      <c r="E3076" s="2" t="s">
        <v>7615</v>
      </c>
    </row>
    <row r="3077" spans="1:5" ht="15.75" customHeight="1">
      <c r="A3077" s="2" t="s">
        <v>7616</v>
      </c>
      <c r="B3077" s="2" t="s">
        <v>7617</v>
      </c>
      <c r="C3077" s="2" t="s">
        <v>7618</v>
      </c>
      <c r="D3077" s="2" t="s">
        <v>4300</v>
      </c>
      <c r="E3077" s="2" t="s">
        <v>7619</v>
      </c>
    </row>
    <row r="3078" spans="1:5" ht="15.75" customHeight="1">
      <c r="A3078" s="2" t="s">
        <v>7620</v>
      </c>
      <c r="B3078" s="2" t="s">
        <v>7577</v>
      </c>
      <c r="C3078" s="2" t="s">
        <v>7578</v>
      </c>
      <c r="D3078" s="2" t="s">
        <v>7501</v>
      </c>
      <c r="E3078" s="2" t="s">
        <v>7621</v>
      </c>
    </row>
    <row r="3079" spans="1:5" ht="15.75" customHeight="1">
      <c r="A3079" s="2" t="s">
        <v>7622</v>
      </c>
      <c r="B3079" s="2" t="s">
        <v>7623</v>
      </c>
      <c r="C3079" s="2" t="s">
        <v>7624</v>
      </c>
      <c r="D3079" s="2" t="s">
        <v>7592</v>
      </c>
      <c r="E3079" s="2" t="s">
        <v>7625</v>
      </c>
    </row>
    <row r="3080" spans="1:5" ht="15.75" customHeight="1">
      <c r="A3080" s="2" t="s">
        <v>7626</v>
      </c>
      <c r="B3080" s="2" t="s">
        <v>7627</v>
      </c>
      <c r="C3080" s="2" t="s">
        <v>7628</v>
      </c>
      <c r="D3080" s="2" t="s">
        <v>7509</v>
      </c>
      <c r="E3080" s="2" t="s">
        <v>7629</v>
      </c>
    </row>
    <row r="3081" spans="1:5" ht="15.75" customHeight="1">
      <c r="A3081" s="19" t="s">
        <v>7630</v>
      </c>
      <c r="B3081" s="2" t="s">
        <v>7631</v>
      </c>
      <c r="C3081" s="2" t="s">
        <v>7632</v>
      </c>
      <c r="D3081" s="2" t="s">
        <v>4300</v>
      </c>
      <c r="E3081" s="2" t="s">
        <v>7633</v>
      </c>
    </row>
    <row r="3082" spans="1:5" ht="15.75" customHeight="1">
      <c r="A3082" s="19" t="s">
        <v>7634</v>
      </c>
      <c r="B3082" s="2" t="s">
        <v>7534</v>
      </c>
      <c r="C3082" s="2" t="s">
        <v>7635</v>
      </c>
      <c r="D3082" s="5"/>
      <c r="E3082" s="5"/>
    </row>
    <row r="3083" spans="1:5" ht="15.75" customHeight="1">
      <c r="A3083" s="19" t="s">
        <v>7636</v>
      </c>
      <c r="B3083" s="2" t="s">
        <v>7534</v>
      </c>
      <c r="C3083" s="2" t="s">
        <v>7637</v>
      </c>
      <c r="D3083" s="2" t="s">
        <v>7501</v>
      </c>
      <c r="E3083" s="2" t="s">
        <v>52</v>
      </c>
    </row>
    <row r="3084" spans="1:5" ht="15.75" customHeight="1">
      <c r="A3084" s="19" t="s">
        <v>7638</v>
      </c>
      <c r="B3084" s="2" t="s">
        <v>7639</v>
      </c>
      <c r="C3084" s="2" t="s">
        <v>7640</v>
      </c>
      <c r="D3084" s="2" t="s">
        <v>7501</v>
      </c>
      <c r="E3084" s="2" t="s">
        <v>7641</v>
      </c>
    </row>
    <row r="3085" spans="1:5" ht="15.75" customHeight="1">
      <c r="A3085" s="19" t="s">
        <v>7642</v>
      </c>
      <c r="B3085" s="2" t="s">
        <v>7643</v>
      </c>
      <c r="C3085" s="2" t="s">
        <v>7644</v>
      </c>
      <c r="D3085" s="2" t="s">
        <v>7501</v>
      </c>
      <c r="E3085" s="2" t="s">
        <v>7645</v>
      </c>
    </row>
    <row r="3086" spans="1:5" ht="15.75" customHeight="1">
      <c r="A3086" s="2" t="s">
        <v>7646</v>
      </c>
      <c r="B3086" s="2" t="s">
        <v>7647</v>
      </c>
      <c r="C3086" s="2" t="s">
        <v>7648</v>
      </c>
      <c r="D3086" s="2" t="s">
        <v>7501</v>
      </c>
      <c r="E3086" s="2" t="s">
        <v>7649</v>
      </c>
    </row>
    <row r="3087" spans="1:5" ht="15.75" customHeight="1">
      <c r="A3087" s="2" t="s">
        <v>7650</v>
      </c>
      <c r="B3087" s="2" t="s">
        <v>7651</v>
      </c>
      <c r="C3087" s="2" t="s">
        <v>7652</v>
      </c>
      <c r="D3087" s="2" t="s">
        <v>7501</v>
      </c>
      <c r="E3087" s="2" t="s">
        <v>7653</v>
      </c>
    </row>
    <row r="3088" spans="1:5" ht="15.75" customHeight="1">
      <c r="A3088" s="2" t="s">
        <v>7654</v>
      </c>
      <c r="B3088" s="2" t="s">
        <v>7655</v>
      </c>
      <c r="C3088" s="2" t="s">
        <v>7656</v>
      </c>
      <c r="D3088" s="2" t="s">
        <v>4300</v>
      </c>
      <c r="E3088" s="2" t="s">
        <v>7657</v>
      </c>
    </row>
    <row r="3089" spans="1:5" ht="15.75" customHeight="1">
      <c r="A3089" s="2" t="s">
        <v>7658</v>
      </c>
      <c r="B3089" s="2" t="s">
        <v>7659</v>
      </c>
      <c r="C3089" s="2" t="s">
        <v>7660</v>
      </c>
      <c r="D3089" s="2" t="s">
        <v>4300</v>
      </c>
      <c r="E3089" s="2" t="s">
        <v>52</v>
      </c>
    </row>
    <row r="3090" spans="1:5" ht="15.75" customHeight="1">
      <c r="A3090" s="2" t="s">
        <v>7661</v>
      </c>
      <c r="B3090" s="2" t="s">
        <v>7662</v>
      </c>
      <c r="C3090" s="2" t="s">
        <v>7663</v>
      </c>
      <c r="D3090" s="2" t="s">
        <v>4300</v>
      </c>
      <c r="E3090" s="2" t="s">
        <v>52</v>
      </c>
    </row>
    <row r="3091" spans="1:5" ht="15.75" customHeight="1">
      <c r="A3091" s="2" t="s">
        <v>7664</v>
      </c>
      <c r="B3091" s="2" t="s">
        <v>7665</v>
      </c>
      <c r="C3091" s="2" t="s">
        <v>7666</v>
      </c>
      <c r="D3091" s="2" t="s">
        <v>4300</v>
      </c>
      <c r="E3091" s="2" t="s">
        <v>52</v>
      </c>
    </row>
    <row r="3092" spans="1:5" ht="15.75" customHeight="1">
      <c r="A3092" s="2" t="s">
        <v>7667</v>
      </c>
      <c r="B3092" s="2" t="s">
        <v>7668</v>
      </c>
      <c r="C3092" s="2" t="s">
        <v>7669</v>
      </c>
      <c r="D3092" s="2" t="s">
        <v>4300</v>
      </c>
      <c r="E3092" s="2" t="s">
        <v>52</v>
      </c>
    </row>
    <row r="3093" spans="1:5" ht="15.75" customHeight="1">
      <c r="A3093" s="2" t="s">
        <v>7670</v>
      </c>
      <c r="B3093" s="2" t="s">
        <v>7671</v>
      </c>
      <c r="C3093" s="2" t="s">
        <v>7672</v>
      </c>
      <c r="D3093" s="2" t="s">
        <v>4300</v>
      </c>
      <c r="E3093" s="2" t="s">
        <v>7673</v>
      </c>
    </row>
    <row r="3094" spans="1:5" ht="15.75" customHeight="1">
      <c r="A3094" s="2" t="s">
        <v>7674</v>
      </c>
      <c r="B3094" s="2" t="s">
        <v>7675</v>
      </c>
      <c r="C3094" s="2" t="s">
        <v>7676</v>
      </c>
      <c r="D3094" s="2" t="s">
        <v>4300</v>
      </c>
      <c r="E3094" s="2" t="s">
        <v>52</v>
      </c>
    </row>
    <row r="3095" spans="1:5" ht="15.75" customHeight="1">
      <c r="A3095" s="2" t="s">
        <v>7677</v>
      </c>
      <c r="B3095" s="2" t="s">
        <v>7678</v>
      </c>
      <c r="C3095" s="2" t="s">
        <v>7679</v>
      </c>
      <c r="D3095" s="2" t="s">
        <v>7501</v>
      </c>
      <c r="E3095" s="2" t="s">
        <v>52</v>
      </c>
    </row>
    <row r="3096" spans="1:5" ht="15.75" customHeight="1">
      <c r="A3096" s="2" t="s">
        <v>7680</v>
      </c>
      <c r="B3096" s="2" t="s">
        <v>7681</v>
      </c>
      <c r="C3096" s="2" t="s">
        <v>7682</v>
      </c>
      <c r="D3096" s="2" t="s">
        <v>4300</v>
      </c>
      <c r="E3096" s="2" t="s">
        <v>52</v>
      </c>
    </row>
    <row r="3097" spans="1:5" ht="15.75" customHeight="1">
      <c r="A3097" s="2" t="s">
        <v>7683</v>
      </c>
      <c r="B3097" s="2" t="s">
        <v>7684</v>
      </c>
      <c r="C3097" s="2" t="s">
        <v>7685</v>
      </c>
      <c r="D3097" s="2" t="s">
        <v>7501</v>
      </c>
      <c r="E3097" s="2" t="s">
        <v>52</v>
      </c>
    </row>
    <row r="3098" spans="1:5" ht="15.75" customHeight="1">
      <c r="A3098" s="2" t="s">
        <v>7686</v>
      </c>
      <c r="B3098" s="2" t="s">
        <v>7687</v>
      </c>
      <c r="C3098" s="2" t="s">
        <v>7688</v>
      </c>
      <c r="D3098" s="2" t="s">
        <v>7501</v>
      </c>
      <c r="E3098" s="2" t="s">
        <v>7689</v>
      </c>
    </row>
    <row r="3099" spans="1:5" ht="15.75" customHeight="1">
      <c r="A3099" s="2" t="s">
        <v>7690</v>
      </c>
      <c r="B3099" s="2" t="s">
        <v>7691</v>
      </c>
      <c r="C3099" s="2" t="s">
        <v>7692</v>
      </c>
      <c r="D3099" s="2" t="s">
        <v>4300</v>
      </c>
      <c r="E3099" s="2" t="s">
        <v>7693</v>
      </c>
    </row>
    <row r="3100" spans="1:5" ht="15.75" customHeight="1">
      <c r="A3100" s="2" t="s">
        <v>7694</v>
      </c>
      <c r="B3100" s="2" t="s">
        <v>7695</v>
      </c>
      <c r="C3100" s="2" t="s">
        <v>7696</v>
      </c>
      <c r="D3100" s="2" t="s">
        <v>4300</v>
      </c>
      <c r="E3100" s="2" t="s">
        <v>7697</v>
      </c>
    </row>
    <row r="3101" spans="1:5" ht="15.75" customHeight="1">
      <c r="A3101" s="2" t="s">
        <v>7698</v>
      </c>
      <c r="B3101" s="2" t="s">
        <v>7699</v>
      </c>
      <c r="C3101" s="2" t="s">
        <v>7700</v>
      </c>
      <c r="D3101" s="2" t="s">
        <v>4300</v>
      </c>
      <c r="E3101" s="2" t="s">
        <v>7701</v>
      </c>
    </row>
    <row r="3102" spans="1:5" ht="15.75" customHeight="1">
      <c r="A3102" s="2" t="s">
        <v>7702</v>
      </c>
      <c r="B3102" s="2" t="s">
        <v>7703</v>
      </c>
      <c r="C3102" s="2" t="s">
        <v>7704</v>
      </c>
      <c r="D3102" s="2" t="s">
        <v>7501</v>
      </c>
      <c r="E3102" s="2" t="s">
        <v>7705</v>
      </c>
    </row>
    <row r="3103" spans="1:5" ht="15.75" customHeight="1">
      <c r="A3103" s="2" t="s">
        <v>7706</v>
      </c>
      <c r="B3103" s="2" t="s">
        <v>7707</v>
      </c>
      <c r="C3103" s="2" t="s">
        <v>7708</v>
      </c>
      <c r="D3103" s="2" t="s">
        <v>4300</v>
      </c>
      <c r="E3103" s="2" t="s">
        <v>7709</v>
      </c>
    </row>
    <row r="3104" spans="1:5" ht="15.75" customHeight="1">
      <c r="A3104" s="2" t="s">
        <v>7710</v>
      </c>
      <c r="B3104" s="2" t="s">
        <v>7711</v>
      </c>
      <c r="C3104" s="2" t="s">
        <v>7712</v>
      </c>
      <c r="D3104" s="2" t="s">
        <v>7501</v>
      </c>
      <c r="E3104" s="2" t="s">
        <v>7713</v>
      </c>
    </row>
    <row r="3105" spans="1:5" ht="15.75" customHeight="1">
      <c r="A3105" s="2" t="s">
        <v>7714</v>
      </c>
      <c r="B3105" s="2" t="s">
        <v>7715</v>
      </c>
      <c r="C3105" s="2" t="s">
        <v>7716</v>
      </c>
      <c r="D3105" s="2" t="s">
        <v>4300</v>
      </c>
      <c r="E3105" s="2" t="s">
        <v>7717</v>
      </c>
    </row>
    <row r="3106" spans="1:5" ht="15.75" customHeight="1">
      <c r="A3106" s="2" t="s">
        <v>7718</v>
      </c>
      <c r="B3106" s="2" t="s">
        <v>7719</v>
      </c>
      <c r="C3106" s="2" t="s">
        <v>7720</v>
      </c>
      <c r="D3106" s="2" t="s">
        <v>4300</v>
      </c>
      <c r="E3106" s="2" t="s">
        <v>7721</v>
      </c>
    </row>
    <row r="3107" spans="1:5" ht="15.75" customHeight="1">
      <c r="A3107" s="2" t="s">
        <v>7722</v>
      </c>
      <c r="B3107" s="2" t="s">
        <v>7723</v>
      </c>
      <c r="C3107" s="2" t="s">
        <v>7724</v>
      </c>
      <c r="D3107" s="2" t="s">
        <v>7501</v>
      </c>
      <c r="E3107" s="2" t="s">
        <v>7725</v>
      </c>
    </row>
    <row r="3108" spans="1:5" ht="15.75" customHeight="1">
      <c r="A3108" s="2" t="s">
        <v>7726</v>
      </c>
      <c r="B3108" s="2" t="s">
        <v>7727</v>
      </c>
      <c r="C3108" s="2" t="s">
        <v>7728</v>
      </c>
      <c r="D3108" s="2" t="s">
        <v>7501</v>
      </c>
      <c r="E3108" s="2" t="s">
        <v>7729</v>
      </c>
    </row>
    <row r="3109" spans="1:5" ht="15.75" customHeight="1">
      <c r="A3109" s="2" t="s">
        <v>7730</v>
      </c>
      <c r="B3109" s="2" t="s">
        <v>7731</v>
      </c>
      <c r="C3109" s="2" t="s">
        <v>7732</v>
      </c>
      <c r="D3109" s="2" t="s">
        <v>7501</v>
      </c>
      <c r="E3109" s="2" t="s">
        <v>7733</v>
      </c>
    </row>
    <row r="3110" spans="1:5" ht="15.75" customHeight="1">
      <c r="A3110" s="2" t="s">
        <v>7734</v>
      </c>
      <c r="B3110" s="2" t="s">
        <v>7735</v>
      </c>
      <c r="C3110" s="2" t="s">
        <v>7736</v>
      </c>
      <c r="D3110" s="2" t="s">
        <v>7501</v>
      </c>
      <c r="E3110" s="2" t="s">
        <v>52</v>
      </c>
    </row>
    <row r="3111" spans="1:5" ht="15.75" customHeight="1">
      <c r="A3111" s="2" t="s">
        <v>7737</v>
      </c>
      <c r="B3111" s="2" t="s">
        <v>7738</v>
      </c>
      <c r="C3111" s="2" t="s">
        <v>7739</v>
      </c>
      <c r="D3111" s="2" t="s">
        <v>7740</v>
      </c>
      <c r="E3111" s="2" t="s">
        <v>52</v>
      </c>
    </row>
    <row r="3112" spans="1:5" ht="15.75" customHeight="1">
      <c r="A3112" s="2" t="s">
        <v>7741</v>
      </c>
      <c r="B3112" s="2" t="s">
        <v>7742</v>
      </c>
      <c r="C3112" s="2" t="s">
        <v>7743</v>
      </c>
      <c r="D3112" s="2" t="s">
        <v>7740</v>
      </c>
      <c r="E3112" s="2" t="s">
        <v>52</v>
      </c>
    </row>
    <row r="3113" spans="1:5" ht="15.75" customHeight="1">
      <c r="A3113" s="2" t="s">
        <v>7744</v>
      </c>
      <c r="B3113" s="2" t="s">
        <v>7745</v>
      </c>
      <c r="C3113" s="2" t="s">
        <v>7746</v>
      </c>
      <c r="D3113" s="2" t="s">
        <v>7740</v>
      </c>
      <c r="E3113" s="2" t="s">
        <v>52</v>
      </c>
    </row>
    <row r="3114" spans="1:5" ht="15.75" customHeight="1">
      <c r="A3114" s="2" t="s">
        <v>7747</v>
      </c>
      <c r="B3114" s="2" t="s">
        <v>7748</v>
      </c>
      <c r="C3114" s="2" t="s">
        <v>7749</v>
      </c>
      <c r="D3114" s="2" t="s">
        <v>7750</v>
      </c>
      <c r="E3114" s="2"/>
    </row>
    <row r="3115" spans="1:5" ht="15.75" customHeight="1">
      <c r="A3115" s="2" t="s">
        <v>7751</v>
      </c>
      <c r="B3115" s="2" t="s">
        <v>7752</v>
      </c>
      <c r="C3115" s="2" t="s">
        <v>7753</v>
      </c>
      <c r="D3115" s="2" t="s">
        <v>7750</v>
      </c>
      <c r="E3115" s="2"/>
    </row>
    <row r="3116" spans="1:5" ht="15.75" customHeight="1">
      <c r="A3116" s="2" t="s">
        <v>7754</v>
      </c>
      <c r="B3116" s="2" t="s">
        <v>7755</v>
      </c>
      <c r="C3116" s="2" t="s">
        <v>7756</v>
      </c>
      <c r="D3116" s="2" t="s">
        <v>7750</v>
      </c>
      <c r="E3116" s="2"/>
    </row>
    <row r="3117" spans="1:5" ht="15.75" customHeight="1">
      <c r="A3117" s="2" t="s">
        <v>7757</v>
      </c>
      <c r="B3117" s="2" t="s">
        <v>7758</v>
      </c>
      <c r="C3117" s="2" t="s">
        <v>7759</v>
      </c>
      <c r="D3117" s="2" t="s">
        <v>7750</v>
      </c>
      <c r="E3117" s="2"/>
    </row>
    <row r="3118" spans="1:5" ht="15.75" customHeight="1">
      <c r="A3118" s="2" t="s">
        <v>7760</v>
      </c>
      <c r="B3118" s="2" t="s">
        <v>7761</v>
      </c>
      <c r="C3118" s="2" t="s">
        <v>7762</v>
      </c>
      <c r="D3118" s="2" t="s">
        <v>7750</v>
      </c>
      <c r="E3118" s="2"/>
    </row>
    <row r="3119" spans="1:5" ht="15.75" customHeight="1">
      <c r="A3119" s="2" t="s">
        <v>7763</v>
      </c>
      <c r="B3119" s="2" t="s">
        <v>7764</v>
      </c>
      <c r="C3119" s="2" t="s">
        <v>7765</v>
      </c>
      <c r="D3119" s="2" t="s">
        <v>7750</v>
      </c>
      <c r="E3119" s="2"/>
    </row>
    <row r="3120" spans="1:5" ht="15.75" customHeight="1">
      <c r="A3120" s="2" t="s">
        <v>7766</v>
      </c>
      <c r="B3120" s="2" t="s">
        <v>7767</v>
      </c>
      <c r="C3120" s="2" t="s">
        <v>7768</v>
      </c>
      <c r="D3120" s="2" t="s">
        <v>7750</v>
      </c>
      <c r="E3120" s="2"/>
    </row>
    <row r="3121" spans="1:5" ht="15.75" customHeight="1">
      <c r="A3121" s="2" t="s">
        <v>7769</v>
      </c>
      <c r="B3121" s="2" t="s">
        <v>7770</v>
      </c>
      <c r="C3121" s="2" t="s">
        <v>7771</v>
      </c>
      <c r="D3121" s="2" t="s">
        <v>7750</v>
      </c>
      <c r="E3121" s="2"/>
    </row>
    <row r="3122" spans="1:5" ht="15.75" customHeight="1">
      <c r="A3122" s="2" t="s">
        <v>7772</v>
      </c>
      <c r="B3122" s="2" t="s">
        <v>7773</v>
      </c>
      <c r="C3122" s="2" t="s">
        <v>7774</v>
      </c>
      <c r="D3122" s="2" t="s">
        <v>7750</v>
      </c>
      <c r="E3122" s="2"/>
    </row>
    <row r="3123" spans="1:5" ht="15.75" customHeight="1">
      <c r="A3123" s="2" t="s">
        <v>7775</v>
      </c>
      <c r="B3123" s="2" t="s">
        <v>7776</v>
      </c>
      <c r="C3123" s="2" t="s">
        <v>7777</v>
      </c>
      <c r="D3123" s="2" t="s">
        <v>7750</v>
      </c>
      <c r="E3123" s="2"/>
    </row>
    <row r="3124" spans="1:5" ht="15.75" customHeight="1">
      <c r="A3124" s="2" t="s">
        <v>7778</v>
      </c>
      <c r="B3124" s="2" t="s">
        <v>7779</v>
      </c>
      <c r="C3124" s="2" t="s">
        <v>7780</v>
      </c>
      <c r="D3124" s="2" t="s">
        <v>7750</v>
      </c>
      <c r="E3124" s="2"/>
    </row>
    <row r="3125" spans="1:5" ht="15.75" customHeight="1">
      <c r="A3125" s="2" t="s">
        <v>7781</v>
      </c>
      <c r="B3125" s="2" t="s">
        <v>7782</v>
      </c>
      <c r="C3125" s="2" t="s">
        <v>7783</v>
      </c>
      <c r="D3125" s="2" t="s">
        <v>7750</v>
      </c>
      <c r="E3125" s="2"/>
    </row>
    <row r="3126" spans="1:5" ht="15.75" customHeight="1">
      <c r="A3126" s="2" t="s">
        <v>7784</v>
      </c>
      <c r="B3126" s="2" t="s">
        <v>7785</v>
      </c>
      <c r="C3126" s="2" t="s">
        <v>7786</v>
      </c>
      <c r="D3126" s="2" t="s">
        <v>7750</v>
      </c>
      <c r="E3126" s="2"/>
    </row>
    <row r="3127" spans="1:5" ht="15.75" customHeight="1">
      <c r="A3127" s="2" t="s">
        <v>7787</v>
      </c>
      <c r="B3127" s="2" t="s">
        <v>7788</v>
      </c>
      <c r="C3127" s="2" t="s">
        <v>7789</v>
      </c>
      <c r="D3127" s="2" t="s">
        <v>7750</v>
      </c>
      <c r="E3127" s="2"/>
    </row>
    <row r="3128" spans="1:5" ht="15.75" customHeight="1">
      <c r="A3128" s="2" t="s">
        <v>7790</v>
      </c>
      <c r="B3128" s="2" t="s">
        <v>7791</v>
      </c>
      <c r="C3128" s="2" t="s">
        <v>7792</v>
      </c>
      <c r="D3128" s="2" t="s">
        <v>7750</v>
      </c>
      <c r="E3128" s="2"/>
    </row>
    <row r="3129" spans="1:5" ht="15.75" customHeight="1">
      <c r="A3129" s="2" t="s">
        <v>7793</v>
      </c>
      <c r="B3129" s="2" t="s">
        <v>7794</v>
      </c>
      <c r="C3129" s="2" t="s">
        <v>7795</v>
      </c>
      <c r="D3129" s="2" t="s">
        <v>7750</v>
      </c>
      <c r="E3129" s="2"/>
    </row>
    <row r="3130" spans="1:5" ht="15.75" customHeight="1">
      <c r="A3130" s="2" t="s">
        <v>7796</v>
      </c>
      <c r="B3130" s="2" t="s">
        <v>7797</v>
      </c>
      <c r="C3130" s="2" t="s">
        <v>7798</v>
      </c>
      <c r="D3130" s="2" t="s">
        <v>7750</v>
      </c>
      <c r="E3130" s="2"/>
    </row>
    <row r="3131" spans="1:5" ht="15.75" customHeight="1">
      <c r="A3131" s="2" t="s">
        <v>7799</v>
      </c>
      <c r="B3131" s="2" t="s">
        <v>7800</v>
      </c>
      <c r="C3131" s="2" t="s">
        <v>7801</v>
      </c>
      <c r="D3131" s="2" t="s">
        <v>7750</v>
      </c>
      <c r="E3131" s="2"/>
    </row>
    <row r="3132" spans="1:5" ht="15.75" customHeight="1">
      <c r="A3132" s="2" t="s">
        <v>7802</v>
      </c>
      <c r="B3132" s="2" t="s">
        <v>7803</v>
      </c>
      <c r="C3132" s="2" t="s">
        <v>7804</v>
      </c>
      <c r="D3132" s="2" t="s">
        <v>7750</v>
      </c>
      <c r="E3132" s="2"/>
    </row>
    <row r="3133" spans="1:5" ht="15.75" customHeight="1">
      <c r="A3133" s="2" t="s">
        <v>7805</v>
      </c>
      <c r="B3133" s="2" t="s">
        <v>7806</v>
      </c>
      <c r="C3133" s="2" t="s">
        <v>7807</v>
      </c>
      <c r="D3133" s="2" t="s">
        <v>7750</v>
      </c>
      <c r="E3133" s="2"/>
    </row>
    <row r="3134" spans="1:5" ht="15.75" customHeight="1">
      <c r="A3134" s="2" t="s">
        <v>7808</v>
      </c>
      <c r="B3134" s="2" t="s">
        <v>7809</v>
      </c>
      <c r="C3134" s="2" t="s">
        <v>7810</v>
      </c>
      <c r="D3134" s="2" t="s">
        <v>7750</v>
      </c>
      <c r="E3134" s="2"/>
    </row>
    <row r="3135" spans="1:5" ht="15.75" customHeight="1">
      <c r="A3135" s="2" t="s">
        <v>7811</v>
      </c>
      <c r="B3135" s="2" t="s">
        <v>7812</v>
      </c>
      <c r="C3135" s="2" t="s">
        <v>7813</v>
      </c>
      <c r="D3135" s="2" t="s">
        <v>7750</v>
      </c>
      <c r="E3135" s="2"/>
    </row>
    <row r="3136" spans="1:5" ht="15.75" customHeight="1">
      <c r="A3136" s="2" t="s">
        <v>7814</v>
      </c>
      <c r="B3136" s="2" t="s">
        <v>7815</v>
      </c>
      <c r="C3136" s="2" t="s">
        <v>7816</v>
      </c>
      <c r="D3136" s="2" t="s">
        <v>7750</v>
      </c>
      <c r="E3136" s="2"/>
    </row>
    <row r="3137" spans="1:5" ht="15.75" customHeight="1">
      <c r="A3137" s="2" t="s">
        <v>7817</v>
      </c>
      <c r="B3137" s="2" t="s">
        <v>7818</v>
      </c>
      <c r="C3137" s="2" t="s">
        <v>7819</v>
      </c>
      <c r="D3137" s="2" t="s">
        <v>7750</v>
      </c>
      <c r="E3137" s="2"/>
    </row>
    <row r="3138" spans="1:5" ht="15.75" customHeight="1">
      <c r="A3138" s="2" t="s">
        <v>7820</v>
      </c>
      <c r="B3138" s="2" t="s">
        <v>7821</v>
      </c>
      <c r="C3138" s="2" t="s">
        <v>7822</v>
      </c>
      <c r="D3138" s="2" t="s">
        <v>7750</v>
      </c>
      <c r="E3138" s="2"/>
    </row>
    <row r="3139" spans="1:5" ht="15.75" customHeight="1">
      <c r="A3139" s="2" t="s">
        <v>7823</v>
      </c>
      <c r="B3139" s="2" t="s">
        <v>7824</v>
      </c>
      <c r="C3139" s="2" t="s">
        <v>7825</v>
      </c>
      <c r="D3139" s="2" t="s">
        <v>7750</v>
      </c>
      <c r="E3139" s="2"/>
    </row>
    <row r="3140" spans="1:5" ht="15.75" customHeight="1">
      <c r="A3140" s="2" t="s">
        <v>7826</v>
      </c>
      <c r="B3140" s="2" t="s">
        <v>7827</v>
      </c>
      <c r="C3140" s="2" t="s">
        <v>7828</v>
      </c>
      <c r="D3140" s="2" t="s">
        <v>7750</v>
      </c>
      <c r="E3140" s="2"/>
    </row>
    <row r="3141" spans="1:5" ht="15.75" customHeight="1">
      <c r="A3141" s="2" t="s">
        <v>7829</v>
      </c>
      <c r="B3141" s="2" t="s">
        <v>7830</v>
      </c>
      <c r="C3141" s="2" t="s">
        <v>7831</v>
      </c>
      <c r="D3141" s="2" t="s">
        <v>7750</v>
      </c>
      <c r="E3141" s="2"/>
    </row>
    <row r="3142" spans="1:5" ht="15.75" customHeight="1">
      <c r="A3142" s="2" t="s">
        <v>7832</v>
      </c>
      <c r="B3142" s="2" t="s">
        <v>7833</v>
      </c>
      <c r="C3142" s="2" t="s">
        <v>7834</v>
      </c>
      <c r="D3142" s="2" t="s">
        <v>7750</v>
      </c>
      <c r="E3142" s="2"/>
    </row>
    <row r="3143" spans="1:5" ht="15.75" customHeight="1">
      <c r="A3143" s="2" t="s">
        <v>7835</v>
      </c>
      <c r="B3143" s="2" t="s">
        <v>7836</v>
      </c>
      <c r="C3143" s="2" t="s">
        <v>7837</v>
      </c>
      <c r="D3143" s="2" t="s">
        <v>7750</v>
      </c>
      <c r="E3143" s="2"/>
    </row>
    <row r="3144" spans="1:5" ht="15.75" customHeight="1">
      <c r="A3144" s="2" t="s">
        <v>7838</v>
      </c>
      <c r="B3144" s="2" t="s">
        <v>7839</v>
      </c>
      <c r="C3144" s="2" t="s">
        <v>7840</v>
      </c>
      <c r="D3144" s="2" t="s">
        <v>7750</v>
      </c>
      <c r="E3144" s="2"/>
    </row>
    <row r="3145" spans="1:5" ht="15.75" customHeight="1">
      <c r="A3145" s="2" t="s">
        <v>7841</v>
      </c>
      <c r="B3145" s="2" t="s">
        <v>7842</v>
      </c>
      <c r="C3145" s="2" t="s">
        <v>7843</v>
      </c>
      <c r="D3145" s="2" t="s">
        <v>7750</v>
      </c>
      <c r="E3145" s="2"/>
    </row>
    <row r="3146" spans="1:5" ht="15.75" customHeight="1">
      <c r="A3146" s="2" t="s">
        <v>7844</v>
      </c>
      <c r="B3146" s="2" t="s">
        <v>7845</v>
      </c>
      <c r="C3146" s="2" t="s">
        <v>7846</v>
      </c>
      <c r="D3146" s="2" t="s">
        <v>7750</v>
      </c>
      <c r="E3146" s="2"/>
    </row>
    <row r="3147" spans="1:5" ht="15.75" customHeight="1">
      <c r="A3147" s="2" t="s">
        <v>7847</v>
      </c>
      <c r="B3147" s="2" t="s">
        <v>7848</v>
      </c>
      <c r="C3147" s="2" t="s">
        <v>7849</v>
      </c>
      <c r="D3147" s="2" t="s">
        <v>7750</v>
      </c>
      <c r="E3147" s="2"/>
    </row>
    <row r="3148" spans="1:5" ht="15.75" customHeight="1">
      <c r="A3148" s="2" t="s">
        <v>7850</v>
      </c>
      <c r="B3148" s="2" t="s">
        <v>7851</v>
      </c>
      <c r="C3148" s="2" t="s">
        <v>7852</v>
      </c>
      <c r="D3148" s="2" t="s">
        <v>7750</v>
      </c>
      <c r="E3148" s="2"/>
    </row>
    <row r="3149" spans="1:5" ht="15.75" customHeight="1">
      <c r="A3149" s="2" t="s">
        <v>7853</v>
      </c>
      <c r="B3149" s="2" t="s">
        <v>7854</v>
      </c>
      <c r="C3149" s="2" t="s">
        <v>7855</v>
      </c>
      <c r="D3149" s="2" t="s">
        <v>7740</v>
      </c>
      <c r="E3149" s="2" t="s">
        <v>52</v>
      </c>
    </row>
    <row r="3150" spans="1:5" ht="15.75" customHeight="1">
      <c r="A3150" s="2" t="s">
        <v>7856</v>
      </c>
      <c r="B3150" s="2" t="s">
        <v>7857</v>
      </c>
      <c r="C3150" s="2" t="s">
        <v>7858</v>
      </c>
      <c r="D3150" s="2" t="s">
        <v>7740</v>
      </c>
      <c r="E3150" s="2" t="s">
        <v>52</v>
      </c>
    </row>
    <row r="3151" spans="1:5" ht="15.75" customHeight="1">
      <c r="A3151" s="2" t="s">
        <v>7859</v>
      </c>
      <c r="B3151" s="2" t="s">
        <v>7860</v>
      </c>
      <c r="C3151" s="2" t="s">
        <v>7861</v>
      </c>
      <c r="D3151" s="2" t="s">
        <v>7740</v>
      </c>
      <c r="E3151" s="2" t="s">
        <v>52</v>
      </c>
    </row>
    <row r="3152" spans="1:5" ht="15.75" customHeight="1">
      <c r="A3152" s="2" t="s">
        <v>7862</v>
      </c>
      <c r="B3152" s="2" t="s">
        <v>7863</v>
      </c>
      <c r="C3152" s="2" t="s">
        <v>7864</v>
      </c>
      <c r="D3152" s="2" t="s">
        <v>7740</v>
      </c>
      <c r="E3152" s="2" t="s">
        <v>52</v>
      </c>
    </row>
    <row r="3153" spans="1:5" ht="15.75" customHeight="1">
      <c r="A3153" s="2" t="s">
        <v>7865</v>
      </c>
      <c r="B3153" s="2" t="s">
        <v>7866</v>
      </c>
      <c r="C3153" s="2" t="s">
        <v>7867</v>
      </c>
      <c r="D3153" s="2" t="s">
        <v>7740</v>
      </c>
      <c r="E3153" s="2" t="s">
        <v>52</v>
      </c>
    </row>
    <row r="3154" spans="1:5" ht="15.75" customHeight="1">
      <c r="A3154" s="2" t="s">
        <v>7868</v>
      </c>
      <c r="B3154" s="2" t="s">
        <v>7869</v>
      </c>
      <c r="C3154" s="2" t="s">
        <v>7870</v>
      </c>
      <c r="D3154" s="2" t="s">
        <v>7740</v>
      </c>
      <c r="E3154" s="2" t="s">
        <v>52</v>
      </c>
    </row>
    <row r="3155" spans="1:5" ht="15.75" customHeight="1">
      <c r="A3155" s="2" t="s">
        <v>7871</v>
      </c>
      <c r="B3155" s="2" t="s">
        <v>7872</v>
      </c>
      <c r="C3155" s="2" t="s">
        <v>7873</v>
      </c>
      <c r="D3155" s="2" t="s">
        <v>7740</v>
      </c>
      <c r="E3155" s="2" t="s">
        <v>52</v>
      </c>
    </row>
    <row r="3156" spans="1:5" ht="15.75" customHeight="1">
      <c r="A3156" s="2" t="s">
        <v>7874</v>
      </c>
      <c r="B3156" s="2" t="s">
        <v>7875</v>
      </c>
      <c r="C3156" s="2" t="s">
        <v>7876</v>
      </c>
      <c r="D3156" s="2" t="s">
        <v>7740</v>
      </c>
      <c r="E3156" s="2" t="s">
        <v>52</v>
      </c>
    </row>
    <row r="3157" spans="1:5" ht="15.75" customHeight="1">
      <c r="A3157" s="2" t="s">
        <v>7877</v>
      </c>
      <c r="B3157" s="2" t="s">
        <v>7878</v>
      </c>
      <c r="C3157" s="2" t="s">
        <v>7879</v>
      </c>
      <c r="D3157" s="2" t="s">
        <v>7740</v>
      </c>
      <c r="E3157" s="2" t="s">
        <v>52</v>
      </c>
    </row>
    <row r="3158" spans="1:5" ht="15.75" customHeight="1">
      <c r="A3158" s="2" t="s">
        <v>7880</v>
      </c>
      <c r="B3158" s="2" t="s">
        <v>7881</v>
      </c>
      <c r="C3158" s="2" t="s">
        <v>7882</v>
      </c>
      <c r="D3158" s="2" t="s">
        <v>7740</v>
      </c>
      <c r="E3158" s="2" t="s">
        <v>52</v>
      </c>
    </row>
    <row r="3159" spans="1:5" ht="15.75" customHeight="1">
      <c r="A3159" s="2" t="s">
        <v>7883</v>
      </c>
      <c r="B3159" s="2" t="s">
        <v>7884</v>
      </c>
      <c r="C3159" s="2" t="s">
        <v>7885</v>
      </c>
      <c r="D3159" s="2" t="s">
        <v>7740</v>
      </c>
      <c r="E3159" s="2" t="s">
        <v>52</v>
      </c>
    </row>
    <row r="3160" spans="1:5" ht="15.75" customHeight="1">
      <c r="A3160" s="2" t="s">
        <v>7886</v>
      </c>
      <c r="B3160" s="2" t="s">
        <v>7887</v>
      </c>
      <c r="C3160" s="2" t="s">
        <v>7888</v>
      </c>
      <c r="D3160" s="2" t="s">
        <v>7740</v>
      </c>
      <c r="E3160" s="2" t="s">
        <v>52</v>
      </c>
    </row>
    <row r="3161" spans="1:5" ht="15.75" customHeight="1">
      <c r="A3161" s="2" t="s">
        <v>7889</v>
      </c>
      <c r="B3161" s="2" t="s">
        <v>7890</v>
      </c>
      <c r="C3161" s="2" t="s">
        <v>7891</v>
      </c>
      <c r="D3161" s="2" t="s">
        <v>7740</v>
      </c>
      <c r="E3161" s="2" t="s">
        <v>52</v>
      </c>
    </row>
    <row r="3162" spans="1:5" ht="15.75" customHeight="1">
      <c r="A3162" s="2" t="s">
        <v>7892</v>
      </c>
      <c r="B3162" s="2" t="s">
        <v>7893</v>
      </c>
      <c r="C3162" s="2" t="s">
        <v>7894</v>
      </c>
      <c r="D3162" s="2" t="s">
        <v>7740</v>
      </c>
      <c r="E3162" s="2" t="s">
        <v>52</v>
      </c>
    </row>
    <row r="3163" spans="1:5" ht="15.75" customHeight="1">
      <c r="A3163" s="2" t="s">
        <v>7895</v>
      </c>
      <c r="B3163" s="2" t="s">
        <v>7896</v>
      </c>
      <c r="C3163" s="2" t="s">
        <v>7897</v>
      </c>
      <c r="D3163" s="2" t="s">
        <v>7740</v>
      </c>
      <c r="E3163" s="2" t="s">
        <v>52</v>
      </c>
    </row>
    <row r="3164" spans="1:5" ht="15.75" customHeight="1">
      <c r="A3164" s="2" t="s">
        <v>7898</v>
      </c>
      <c r="B3164" s="2" t="s">
        <v>7899</v>
      </c>
      <c r="C3164" s="2" t="s">
        <v>7900</v>
      </c>
      <c r="D3164" s="2" t="s">
        <v>7740</v>
      </c>
      <c r="E3164" s="2" t="s">
        <v>52</v>
      </c>
    </row>
    <row r="3165" spans="1:5" ht="15.75" customHeight="1">
      <c r="A3165" s="2" t="s">
        <v>7901</v>
      </c>
      <c r="B3165" s="2" t="s">
        <v>7902</v>
      </c>
      <c r="C3165" s="2" t="s">
        <v>7903</v>
      </c>
      <c r="D3165" s="2" t="s">
        <v>7595</v>
      </c>
      <c r="E3165" s="2" t="s">
        <v>52</v>
      </c>
    </row>
    <row r="3166" spans="1:5" ht="15.75" customHeight="1">
      <c r="A3166" s="2" t="s">
        <v>7904</v>
      </c>
      <c r="B3166" s="2" t="s">
        <v>7905</v>
      </c>
      <c r="C3166" s="2" t="s">
        <v>7906</v>
      </c>
      <c r="D3166" s="2" t="s">
        <v>7595</v>
      </c>
      <c r="E3166" s="2" t="s">
        <v>52</v>
      </c>
    </row>
    <row r="3167" spans="1:5" ht="15.75" customHeight="1">
      <c r="A3167" s="2" t="s">
        <v>7907</v>
      </c>
      <c r="B3167" s="2" t="s">
        <v>7908</v>
      </c>
      <c r="C3167" s="2" t="s">
        <v>7909</v>
      </c>
      <c r="D3167" s="2" t="s">
        <v>7595</v>
      </c>
      <c r="E3167" s="2" t="s">
        <v>52</v>
      </c>
    </row>
    <row r="3168" spans="1:5" ht="15.75" customHeight="1">
      <c r="A3168" s="2" t="s">
        <v>7910</v>
      </c>
      <c r="B3168" s="2" t="s">
        <v>7911</v>
      </c>
      <c r="C3168" s="2" t="s">
        <v>7912</v>
      </c>
      <c r="D3168" s="2" t="s">
        <v>7595</v>
      </c>
      <c r="E3168" s="2" t="s">
        <v>52</v>
      </c>
    </row>
    <row r="3169" spans="1:5" ht="15.75" customHeight="1">
      <c r="A3169" s="2" t="s">
        <v>7913</v>
      </c>
      <c r="B3169" s="2" t="s">
        <v>7914</v>
      </c>
      <c r="C3169" s="2" t="s">
        <v>7915</v>
      </c>
      <c r="D3169" s="2" t="s">
        <v>7740</v>
      </c>
      <c r="E3169" s="2" t="s">
        <v>52</v>
      </c>
    </row>
    <row r="3170" spans="1:5" ht="15.75" customHeight="1">
      <c r="A3170" s="2" t="s">
        <v>7916</v>
      </c>
      <c r="B3170" s="2" t="s">
        <v>7917</v>
      </c>
      <c r="C3170" s="2" t="s">
        <v>7918</v>
      </c>
      <c r="D3170" s="2" t="s">
        <v>7919</v>
      </c>
      <c r="E3170" s="2" t="s">
        <v>52</v>
      </c>
    </row>
    <row r="3171" spans="1:5" ht="15.75" customHeight="1">
      <c r="A3171" s="2" t="s">
        <v>7920</v>
      </c>
      <c r="B3171" s="2" t="s">
        <v>7921</v>
      </c>
      <c r="C3171" s="2" t="s">
        <v>7922</v>
      </c>
      <c r="D3171" s="2" t="s">
        <v>7740</v>
      </c>
      <c r="E3171" s="2" t="s">
        <v>52</v>
      </c>
    </row>
    <row r="3172" spans="1:5" ht="15.75" customHeight="1">
      <c r="A3172" s="2" t="s">
        <v>7923</v>
      </c>
      <c r="B3172" s="2" t="s">
        <v>7924</v>
      </c>
      <c r="C3172" s="2" t="s">
        <v>7925</v>
      </c>
      <c r="D3172" s="2" t="s">
        <v>7740</v>
      </c>
      <c r="E3172" s="2" t="s">
        <v>52</v>
      </c>
    </row>
    <row r="3173" spans="1:5" ht="15.75" customHeight="1">
      <c r="A3173" s="2" t="s">
        <v>7926</v>
      </c>
      <c r="B3173" s="2" t="s">
        <v>7927</v>
      </c>
      <c r="C3173" s="2" t="s">
        <v>7928</v>
      </c>
      <c r="D3173" s="2" t="s">
        <v>7740</v>
      </c>
      <c r="E3173" s="2" t="s">
        <v>52</v>
      </c>
    </row>
    <row r="3174" spans="1:5" ht="15.75" customHeight="1">
      <c r="A3174" s="2" t="s">
        <v>7929</v>
      </c>
      <c r="B3174" s="2" t="s">
        <v>7930</v>
      </c>
      <c r="C3174" s="2" t="s">
        <v>7931</v>
      </c>
      <c r="D3174" s="2" t="s">
        <v>7740</v>
      </c>
      <c r="E3174" s="2" t="s">
        <v>52</v>
      </c>
    </row>
    <row r="3175" spans="1:5" ht="15.75" customHeight="1">
      <c r="A3175" s="2" t="s">
        <v>7932</v>
      </c>
      <c r="B3175" s="2" t="s">
        <v>7933</v>
      </c>
      <c r="C3175" s="2" t="s">
        <v>7934</v>
      </c>
      <c r="D3175" s="2" t="s">
        <v>7740</v>
      </c>
      <c r="E3175" s="2" t="s">
        <v>52</v>
      </c>
    </row>
    <row r="3176" spans="1:5" ht="15.75" customHeight="1">
      <c r="A3176" s="2" t="s">
        <v>7935</v>
      </c>
      <c r="B3176" s="2" t="s">
        <v>7936</v>
      </c>
      <c r="C3176" s="2" t="s">
        <v>7937</v>
      </c>
      <c r="D3176" s="2" t="s">
        <v>7740</v>
      </c>
      <c r="E3176" s="2" t="s">
        <v>52</v>
      </c>
    </row>
    <row r="3177" spans="1:5" ht="15.75" customHeight="1">
      <c r="A3177" s="2" t="s">
        <v>7938</v>
      </c>
      <c r="B3177" s="2" t="s">
        <v>7939</v>
      </c>
      <c r="C3177" s="2" t="s">
        <v>7940</v>
      </c>
      <c r="D3177" s="2" t="s">
        <v>7740</v>
      </c>
      <c r="E3177" s="2" t="s">
        <v>52</v>
      </c>
    </row>
    <row r="3178" spans="1:5" ht="15.75" customHeight="1">
      <c r="A3178" s="2" t="s">
        <v>7941</v>
      </c>
      <c r="B3178" s="2" t="s">
        <v>7942</v>
      </c>
      <c r="C3178" s="2" t="s">
        <v>7943</v>
      </c>
      <c r="D3178" s="2" t="s">
        <v>7919</v>
      </c>
      <c r="E3178" s="2" t="s">
        <v>52</v>
      </c>
    </row>
    <row r="3179" spans="1:5" ht="15.75" customHeight="1">
      <c r="A3179" s="2" t="s">
        <v>7944</v>
      </c>
      <c r="B3179" s="2" t="s">
        <v>7945</v>
      </c>
      <c r="C3179" s="2" t="s">
        <v>7946</v>
      </c>
      <c r="D3179" s="2" t="s">
        <v>7740</v>
      </c>
      <c r="E3179" s="2" t="s">
        <v>52</v>
      </c>
    </row>
    <row r="3180" spans="1:5" ht="15.75" customHeight="1">
      <c r="A3180" s="2" t="s">
        <v>7947</v>
      </c>
      <c r="B3180" s="2" t="s">
        <v>7948</v>
      </c>
      <c r="C3180" s="2" t="s">
        <v>7949</v>
      </c>
      <c r="D3180" s="2" t="s">
        <v>7740</v>
      </c>
      <c r="E3180" s="2" t="s">
        <v>52</v>
      </c>
    </row>
    <row r="3181" spans="1:5" ht="15.75" customHeight="1">
      <c r="A3181" s="2" t="s">
        <v>7950</v>
      </c>
      <c r="B3181" s="2" t="s">
        <v>7951</v>
      </c>
      <c r="C3181" s="2" t="s">
        <v>7952</v>
      </c>
      <c r="D3181" s="2" t="s">
        <v>7740</v>
      </c>
      <c r="E3181" s="2" t="s">
        <v>52</v>
      </c>
    </row>
    <row r="3182" spans="1:5" ht="15.75" customHeight="1">
      <c r="A3182" s="2" t="s">
        <v>7953</v>
      </c>
      <c r="B3182" s="2" t="s">
        <v>7954</v>
      </c>
      <c r="C3182" s="2" t="s">
        <v>7955</v>
      </c>
      <c r="D3182" s="2" t="s">
        <v>7740</v>
      </c>
      <c r="E3182" s="2" t="s">
        <v>52</v>
      </c>
    </row>
    <row r="3183" spans="1:5" ht="15.75" customHeight="1">
      <c r="A3183" s="2" t="s">
        <v>7956</v>
      </c>
      <c r="B3183" s="2" t="s">
        <v>7957</v>
      </c>
      <c r="C3183" s="2" t="s">
        <v>7958</v>
      </c>
      <c r="D3183" s="2" t="s">
        <v>7740</v>
      </c>
      <c r="E3183" s="2" t="s">
        <v>52</v>
      </c>
    </row>
    <row r="3184" spans="1:5" ht="15.75" customHeight="1">
      <c r="A3184" s="2" t="s">
        <v>7959</v>
      </c>
      <c r="B3184" s="2" t="s">
        <v>7960</v>
      </c>
      <c r="C3184" s="2" t="s">
        <v>7961</v>
      </c>
      <c r="D3184" s="2" t="s">
        <v>7740</v>
      </c>
      <c r="E3184" s="2" t="s">
        <v>52</v>
      </c>
    </row>
    <row r="3185" spans="1:5" ht="15.75" customHeight="1">
      <c r="A3185" s="2" t="s">
        <v>7962</v>
      </c>
      <c r="B3185" s="2" t="s">
        <v>7963</v>
      </c>
      <c r="C3185" s="2" t="s">
        <v>7964</v>
      </c>
      <c r="D3185" s="2" t="s">
        <v>7740</v>
      </c>
      <c r="E3185" s="2" t="s">
        <v>52</v>
      </c>
    </row>
    <row r="3186" spans="1:5" ht="15.75" customHeight="1">
      <c r="A3186" s="2" t="s">
        <v>7965</v>
      </c>
      <c r="B3186" s="2" t="s">
        <v>7966</v>
      </c>
      <c r="C3186" s="2" t="s">
        <v>7967</v>
      </c>
      <c r="D3186" s="2" t="s">
        <v>7740</v>
      </c>
      <c r="E3186" s="2" t="s">
        <v>52</v>
      </c>
    </row>
    <row r="3187" spans="1:5" ht="15.75" customHeight="1">
      <c r="A3187" s="2" t="s">
        <v>7968</v>
      </c>
      <c r="B3187" s="2" t="s">
        <v>7969</v>
      </c>
      <c r="C3187" s="2" t="s">
        <v>7970</v>
      </c>
      <c r="D3187" s="2" t="s">
        <v>7740</v>
      </c>
      <c r="E3187" s="2" t="s">
        <v>52</v>
      </c>
    </row>
    <row r="3188" spans="1:5" ht="15.75" customHeight="1">
      <c r="A3188" s="2" t="s">
        <v>7971</v>
      </c>
      <c r="B3188" s="2" t="s">
        <v>7972</v>
      </c>
      <c r="C3188" s="2" t="s">
        <v>7973</v>
      </c>
      <c r="D3188" s="2" t="s">
        <v>7740</v>
      </c>
      <c r="E3188" s="2" t="s">
        <v>52</v>
      </c>
    </row>
    <row r="3189" spans="1:5" ht="15.75" customHeight="1">
      <c r="A3189" s="2" t="s">
        <v>7974</v>
      </c>
      <c r="B3189" s="2" t="s">
        <v>7975</v>
      </c>
      <c r="C3189" s="2" t="s">
        <v>7976</v>
      </c>
      <c r="D3189" s="2" t="s">
        <v>7740</v>
      </c>
      <c r="E3189" s="2" t="s">
        <v>52</v>
      </c>
    </row>
    <row r="3190" spans="1:5" ht="15.75" customHeight="1">
      <c r="A3190" s="2" t="s">
        <v>7977</v>
      </c>
      <c r="B3190" s="2" t="s">
        <v>7978</v>
      </c>
      <c r="C3190" s="2" t="s">
        <v>7979</v>
      </c>
      <c r="D3190" s="2" t="s">
        <v>7740</v>
      </c>
      <c r="E3190" s="2" t="s">
        <v>52</v>
      </c>
    </row>
    <row r="3191" spans="1:5" ht="15.75" customHeight="1">
      <c r="A3191" s="2" t="s">
        <v>7980</v>
      </c>
      <c r="B3191" s="2" t="s">
        <v>7981</v>
      </c>
      <c r="C3191" s="2" t="s">
        <v>7982</v>
      </c>
      <c r="D3191" s="2" t="s">
        <v>7740</v>
      </c>
      <c r="E3191" s="2" t="s">
        <v>52</v>
      </c>
    </row>
    <row r="3192" spans="1:5" ht="15.75" customHeight="1">
      <c r="A3192" s="2" t="s">
        <v>7983</v>
      </c>
      <c r="B3192" s="2" t="s">
        <v>7984</v>
      </c>
      <c r="C3192" s="2" t="s">
        <v>7985</v>
      </c>
      <c r="D3192" s="2" t="s">
        <v>7740</v>
      </c>
      <c r="E3192" s="2" t="s">
        <v>52</v>
      </c>
    </row>
    <row r="3193" spans="1:5" ht="15.75" customHeight="1">
      <c r="A3193" s="2" t="s">
        <v>7986</v>
      </c>
      <c r="B3193" s="2" t="s">
        <v>7987</v>
      </c>
      <c r="C3193" s="2" t="s">
        <v>7988</v>
      </c>
      <c r="D3193" s="2" t="s">
        <v>7740</v>
      </c>
      <c r="E3193" s="2" t="s">
        <v>52</v>
      </c>
    </row>
    <row r="3194" spans="1:5" ht="15.75" customHeight="1">
      <c r="A3194" s="2" t="s">
        <v>7989</v>
      </c>
      <c r="B3194" s="2" t="s">
        <v>7990</v>
      </c>
      <c r="C3194" s="2" t="s">
        <v>7991</v>
      </c>
      <c r="D3194" s="2" t="s">
        <v>7740</v>
      </c>
      <c r="E3194" s="2" t="s">
        <v>52</v>
      </c>
    </row>
    <row r="3195" spans="1:5" ht="15.75" customHeight="1">
      <c r="A3195" s="2" t="s">
        <v>7992</v>
      </c>
      <c r="B3195" s="2" t="s">
        <v>7993</v>
      </c>
      <c r="C3195" s="2" t="s">
        <v>7994</v>
      </c>
      <c r="D3195" s="2" t="s">
        <v>7740</v>
      </c>
      <c r="E3195" s="2" t="s">
        <v>52</v>
      </c>
    </row>
    <row r="3196" spans="1:5" ht="15.75" customHeight="1">
      <c r="A3196" s="2" t="s">
        <v>7995</v>
      </c>
      <c r="B3196" s="2" t="s">
        <v>7996</v>
      </c>
      <c r="C3196" s="2" t="s">
        <v>7997</v>
      </c>
      <c r="D3196" s="2" t="s">
        <v>7740</v>
      </c>
      <c r="E3196" s="2" t="s">
        <v>52</v>
      </c>
    </row>
    <row r="3197" spans="1:5" ht="15.75" customHeight="1">
      <c r="A3197" s="2" t="s">
        <v>7998</v>
      </c>
      <c r="B3197" s="2" t="s">
        <v>7999</v>
      </c>
      <c r="C3197" s="2" t="s">
        <v>8000</v>
      </c>
      <c r="D3197" s="2" t="s">
        <v>7740</v>
      </c>
      <c r="E3197" s="2" t="s">
        <v>52</v>
      </c>
    </row>
    <row r="3198" spans="1:5" ht="15.75" customHeight="1">
      <c r="A3198" s="2" t="s">
        <v>8001</v>
      </c>
      <c r="B3198" s="2" t="s">
        <v>8002</v>
      </c>
      <c r="C3198" s="2" t="s">
        <v>8003</v>
      </c>
      <c r="D3198" s="2" t="s">
        <v>7740</v>
      </c>
      <c r="E3198" s="2" t="s">
        <v>52</v>
      </c>
    </row>
    <row r="3199" spans="1:5" ht="15.75" customHeight="1">
      <c r="A3199" s="2" t="s">
        <v>8004</v>
      </c>
      <c r="B3199" s="2" t="s">
        <v>8005</v>
      </c>
      <c r="C3199" s="2" t="s">
        <v>8006</v>
      </c>
      <c r="D3199" s="2" t="s">
        <v>7740</v>
      </c>
      <c r="E3199" s="2" t="s">
        <v>52</v>
      </c>
    </row>
    <row r="3200" spans="1:5" ht="15.75" customHeight="1">
      <c r="A3200" s="2" t="s">
        <v>8007</v>
      </c>
      <c r="B3200" s="2" t="s">
        <v>8008</v>
      </c>
      <c r="C3200" s="2" t="s">
        <v>7982</v>
      </c>
      <c r="D3200" s="2" t="s">
        <v>7740</v>
      </c>
      <c r="E3200" s="2" t="s">
        <v>52</v>
      </c>
    </row>
    <row r="3201" spans="1:5" ht="15.75" customHeight="1">
      <c r="A3201" s="2" t="s">
        <v>8009</v>
      </c>
      <c r="B3201" s="2" t="s">
        <v>8010</v>
      </c>
      <c r="C3201" s="2" t="s">
        <v>8011</v>
      </c>
      <c r="D3201" s="2" t="s">
        <v>7740</v>
      </c>
      <c r="E3201" s="2" t="s">
        <v>52</v>
      </c>
    </row>
    <row r="3202" spans="1:5" ht="15.75" customHeight="1">
      <c r="A3202" s="2" t="s">
        <v>8012</v>
      </c>
      <c r="B3202" s="2" t="s">
        <v>8013</v>
      </c>
      <c r="C3202" s="2" t="s">
        <v>8014</v>
      </c>
      <c r="D3202" s="2" t="s">
        <v>7740</v>
      </c>
      <c r="E3202" s="2" t="s">
        <v>52</v>
      </c>
    </row>
    <row r="3203" spans="1:5" ht="15.75" customHeight="1">
      <c r="A3203" s="2" t="s">
        <v>8015</v>
      </c>
      <c r="B3203" s="2" t="s">
        <v>8016</v>
      </c>
      <c r="C3203" s="2" t="s">
        <v>8017</v>
      </c>
      <c r="D3203" s="2" t="s">
        <v>7740</v>
      </c>
      <c r="E3203" s="2" t="s">
        <v>52</v>
      </c>
    </row>
    <row r="3204" spans="1:5" ht="15.75" customHeight="1">
      <c r="A3204" s="2" t="s">
        <v>8018</v>
      </c>
      <c r="B3204" s="2" t="s">
        <v>8019</v>
      </c>
      <c r="C3204" s="2" t="s">
        <v>8020</v>
      </c>
      <c r="D3204" s="2" t="s">
        <v>7740</v>
      </c>
      <c r="E3204" s="2" t="s">
        <v>52</v>
      </c>
    </row>
    <row r="3205" spans="1:5" ht="15.75" customHeight="1">
      <c r="A3205" s="2" t="s">
        <v>8021</v>
      </c>
      <c r="B3205" s="2" t="s">
        <v>8022</v>
      </c>
      <c r="C3205" s="2" t="s">
        <v>8023</v>
      </c>
      <c r="D3205" s="2" t="s">
        <v>7740</v>
      </c>
      <c r="E3205" s="2" t="s">
        <v>52</v>
      </c>
    </row>
    <row r="3206" spans="1:5" ht="15.75" customHeight="1">
      <c r="A3206" s="2" t="s">
        <v>8024</v>
      </c>
      <c r="B3206" s="2" t="s">
        <v>8025</v>
      </c>
      <c r="C3206" s="2" t="s">
        <v>8026</v>
      </c>
      <c r="D3206" s="2" t="s">
        <v>7740</v>
      </c>
      <c r="E3206" s="2" t="s">
        <v>52</v>
      </c>
    </row>
    <row r="3207" spans="1:5" ht="15.75" customHeight="1">
      <c r="A3207" s="2" t="s">
        <v>8027</v>
      </c>
      <c r="B3207" s="2" t="s">
        <v>8028</v>
      </c>
      <c r="C3207" s="2" t="s">
        <v>8029</v>
      </c>
      <c r="D3207" s="2" t="s">
        <v>7740</v>
      </c>
      <c r="E3207" s="2" t="s">
        <v>52</v>
      </c>
    </row>
    <row r="3208" spans="1:5" ht="15.75" customHeight="1">
      <c r="A3208" s="2" t="s">
        <v>8030</v>
      </c>
      <c r="B3208" s="2" t="s">
        <v>8031</v>
      </c>
      <c r="C3208" s="2" t="s">
        <v>8032</v>
      </c>
      <c r="D3208" s="2" t="s">
        <v>7740</v>
      </c>
      <c r="E3208" s="2" t="s">
        <v>52</v>
      </c>
    </row>
    <row r="3209" spans="1:5" ht="15.75" customHeight="1">
      <c r="A3209" s="2" t="s">
        <v>8033</v>
      </c>
      <c r="B3209" s="2" t="s">
        <v>8034</v>
      </c>
      <c r="C3209" s="2" t="s">
        <v>8035</v>
      </c>
      <c r="D3209" s="2" t="s">
        <v>7740</v>
      </c>
      <c r="E3209" s="2" t="s">
        <v>52</v>
      </c>
    </row>
    <row r="3210" spans="1:5" ht="15.75" customHeight="1">
      <c r="A3210" s="2" t="s">
        <v>8036</v>
      </c>
      <c r="B3210" s="2" t="s">
        <v>8037</v>
      </c>
      <c r="C3210" s="2" t="s">
        <v>8038</v>
      </c>
      <c r="D3210" s="2" t="s">
        <v>7740</v>
      </c>
      <c r="E3210" s="2" t="s">
        <v>52</v>
      </c>
    </row>
    <row r="3211" spans="1:5" ht="15.75" customHeight="1">
      <c r="A3211" s="2" t="s">
        <v>8039</v>
      </c>
      <c r="B3211" s="2" t="s">
        <v>8040</v>
      </c>
      <c r="C3211" s="2" t="s">
        <v>8041</v>
      </c>
      <c r="D3211" s="2" t="s">
        <v>7740</v>
      </c>
      <c r="E3211" s="2" t="s">
        <v>52</v>
      </c>
    </row>
    <row r="3212" spans="1:5" ht="15.75" customHeight="1">
      <c r="A3212" s="2" t="s">
        <v>8042</v>
      </c>
      <c r="B3212" s="2" t="s">
        <v>8043</v>
      </c>
      <c r="C3212" s="2" t="s">
        <v>8044</v>
      </c>
      <c r="D3212" s="2" t="s">
        <v>7740</v>
      </c>
      <c r="E3212" s="2" t="s">
        <v>52</v>
      </c>
    </row>
    <row r="3213" spans="1:5" ht="15.75" customHeight="1">
      <c r="A3213" s="2" t="s">
        <v>8045</v>
      </c>
      <c r="B3213" s="2" t="s">
        <v>8046</v>
      </c>
      <c r="C3213" s="2" t="s">
        <v>8047</v>
      </c>
      <c r="D3213" s="2" t="s">
        <v>7740</v>
      </c>
      <c r="E3213" s="2" t="s">
        <v>52</v>
      </c>
    </row>
    <row r="3214" spans="1:5" ht="15.75" customHeight="1">
      <c r="A3214" s="2" t="s">
        <v>8048</v>
      </c>
      <c r="B3214" s="2" t="s">
        <v>8049</v>
      </c>
      <c r="C3214" s="2" t="s">
        <v>8050</v>
      </c>
      <c r="D3214" s="2" t="s">
        <v>7740</v>
      </c>
      <c r="E3214" s="2" t="s">
        <v>52</v>
      </c>
    </row>
    <row r="3215" spans="1:5" ht="15.75" customHeight="1">
      <c r="A3215" s="2" t="s">
        <v>8051</v>
      </c>
      <c r="B3215" s="2" t="s">
        <v>8052</v>
      </c>
      <c r="C3215" s="2" t="s">
        <v>8053</v>
      </c>
      <c r="D3215" s="2" t="s">
        <v>7740</v>
      </c>
      <c r="E3215" s="2" t="s">
        <v>52</v>
      </c>
    </row>
    <row r="3216" spans="1:5" ht="15.75" customHeight="1">
      <c r="A3216" s="2" t="s">
        <v>8054</v>
      </c>
      <c r="B3216" s="2" t="s">
        <v>8055</v>
      </c>
      <c r="C3216" s="2" t="s">
        <v>8056</v>
      </c>
      <c r="D3216" s="2" t="s">
        <v>7740</v>
      </c>
      <c r="E3216" s="2" t="s">
        <v>52</v>
      </c>
    </row>
    <row r="3217" spans="1:5" ht="15.75" customHeight="1">
      <c r="A3217" s="2" t="s">
        <v>8057</v>
      </c>
      <c r="B3217" s="2" t="s">
        <v>8058</v>
      </c>
      <c r="C3217" s="2" t="s">
        <v>8059</v>
      </c>
      <c r="D3217" s="2" t="s">
        <v>7740</v>
      </c>
      <c r="E3217" s="2" t="s">
        <v>52</v>
      </c>
    </row>
    <row r="3218" spans="1:5" ht="15.75" customHeight="1">
      <c r="A3218" s="2" t="s">
        <v>8060</v>
      </c>
      <c r="B3218" s="2" t="s">
        <v>8061</v>
      </c>
      <c r="C3218" s="2" t="s">
        <v>8062</v>
      </c>
      <c r="D3218" s="2" t="s">
        <v>7740</v>
      </c>
      <c r="E3218" s="2" t="s">
        <v>52</v>
      </c>
    </row>
    <row r="3219" spans="1:5" ht="15.75" customHeight="1">
      <c r="A3219" s="2" t="s">
        <v>8063</v>
      </c>
      <c r="B3219" s="2" t="s">
        <v>8064</v>
      </c>
      <c r="C3219" s="2" t="s">
        <v>8065</v>
      </c>
      <c r="D3219" s="2" t="s">
        <v>7919</v>
      </c>
      <c r="E3219" s="2" t="s">
        <v>52</v>
      </c>
    </row>
    <row r="3220" spans="1:5" ht="15.75" customHeight="1">
      <c r="A3220" s="2" t="s">
        <v>8066</v>
      </c>
      <c r="B3220" s="2" t="s">
        <v>8067</v>
      </c>
      <c r="C3220" s="2" t="s">
        <v>8068</v>
      </c>
      <c r="D3220" s="2" t="s">
        <v>7740</v>
      </c>
      <c r="E3220" s="2" t="s">
        <v>52</v>
      </c>
    </row>
    <row r="3221" spans="1:5" ht="15.75" customHeight="1">
      <c r="A3221" s="2" t="s">
        <v>8069</v>
      </c>
      <c r="B3221" s="2" t="s">
        <v>8070</v>
      </c>
      <c r="C3221" s="2" t="s">
        <v>8071</v>
      </c>
      <c r="D3221" s="2" t="s">
        <v>7740</v>
      </c>
      <c r="E3221" s="2" t="s">
        <v>52</v>
      </c>
    </row>
    <row r="3222" spans="1:5" ht="15.75" customHeight="1">
      <c r="A3222" s="2" t="s">
        <v>8072</v>
      </c>
      <c r="B3222" s="2" t="s">
        <v>8073</v>
      </c>
      <c r="C3222" s="2" t="s">
        <v>8074</v>
      </c>
      <c r="D3222" s="2" t="s">
        <v>7740</v>
      </c>
      <c r="E3222" s="2" t="s">
        <v>52</v>
      </c>
    </row>
    <row r="3223" spans="1:5" ht="15.75" customHeight="1">
      <c r="A3223" s="2" t="s">
        <v>8075</v>
      </c>
      <c r="B3223" s="2" t="s">
        <v>8076</v>
      </c>
      <c r="C3223" s="2" t="s">
        <v>8077</v>
      </c>
      <c r="D3223" s="2" t="s">
        <v>7740</v>
      </c>
      <c r="E3223" s="2" t="s">
        <v>52</v>
      </c>
    </row>
    <row r="3224" spans="1:5" ht="15.75" customHeight="1">
      <c r="A3224" s="2" t="s">
        <v>8078</v>
      </c>
      <c r="B3224" s="2" t="s">
        <v>8079</v>
      </c>
      <c r="C3224" s="2" t="s">
        <v>8080</v>
      </c>
      <c r="D3224" s="2" t="s">
        <v>7740</v>
      </c>
      <c r="E3224" s="2" t="s">
        <v>52</v>
      </c>
    </row>
    <row r="3225" spans="1:5" ht="15.75" customHeight="1">
      <c r="A3225" s="2" t="s">
        <v>8081</v>
      </c>
      <c r="B3225" s="2" t="s">
        <v>8082</v>
      </c>
      <c r="C3225" s="2" t="s">
        <v>8083</v>
      </c>
      <c r="D3225" s="2" t="s">
        <v>7740</v>
      </c>
      <c r="E3225" s="2" t="s">
        <v>52</v>
      </c>
    </row>
    <row r="3226" spans="1:5" ht="15.75" customHeight="1">
      <c r="A3226" s="2" t="s">
        <v>8084</v>
      </c>
      <c r="B3226" s="2" t="s">
        <v>8085</v>
      </c>
      <c r="C3226" s="2" t="s">
        <v>8086</v>
      </c>
      <c r="D3226" s="2" t="s">
        <v>7740</v>
      </c>
      <c r="E3226" s="2" t="s">
        <v>52</v>
      </c>
    </row>
    <row r="3227" spans="1:5" ht="15.75" customHeight="1">
      <c r="A3227" s="2" t="s">
        <v>8087</v>
      </c>
      <c r="B3227" s="2" t="s">
        <v>8088</v>
      </c>
      <c r="C3227" s="2" t="s">
        <v>8089</v>
      </c>
      <c r="D3227" s="2" t="s">
        <v>7740</v>
      </c>
      <c r="E3227" s="2" t="s">
        <v>52</v>
      </c>
    </row>
    <row r="3228" spans="1:5" ht="15.75" customHeight="1">
      <c r="A3228" s="2" t="s">
        <v>8090</v>
      </c>
      <c r="B3228" s="2" t="s">
        <v>8091</v>
      </c>
      <c r="C3228" s="2" t="s">
        <v>8092</v>
      </c>
      <c r="D3228" s="2" t="s">
        <v>7740</v>
      </c>
      <c r="E3228" s="2" t="s">
        <v>52</v>
      </c>
    </row>
    <row r="3229" spans="1:5" ht="15.75" customHeight="1">
      <c r="A3229" s="2" t="s">
        <v>8093</v>
      </c>
      <c r="B3229" s="2" t="s">
        <v>8094</v>
      </c>
      <c r="C3229" s="2" t="s">
        <v>8095</v>
      </c>
      <c r="D3229" s="2" t="s">
        <v>7740</v>
      </c>
      <c r="E3229" s="2" t="s">
        <v>52</v>
      </c>
    </row>
    <row r="3230" spans="1:5" ht="15.75" customHeight="1">
      <c r="A3230" s="2" t="s">
        <v>8096</v>
      </c>
      <c r="B3230" s="2" t="s">
        <v>8097</v>
      </c>
      <c r="C3230" s="2" t="s">
        <v>8098</v>
      </c>
      <c r="D3230" s="2" t="s">
        <v>7740</v>
      </c>
      <c r="E3230" s="2" t="s">
        <v>52</v>
      </c>
    </row>
    <row r="3231" spans="1:5" ht="15.75" customHeight="1">
      <c r="A3231" s="2" t="s">
        <v>8099</v>
      </c>
      <c r="B3231" s="2" t="s">
        <v>8100</v>
      </c>
      <c r="C3231" s="2" t="s">
        <v>8101</v>
      </c>
      <c r="D3231" s="2" t="s">
        <v>7740</v>
      </c>
      <c r="E3231" s="2" t="s">
        <v>52</v>
      </c>
    </row>
    <row r="3232" spans="1:5" ht="15.75" customHeight="1">
      <c r="A3232" s="2" t="s">
        <v>8102</v>
      </c>
      <c r="B3232" s="2" t="s">
        <v>8103</v>
      </c>
      <c r="C3232" s="2" t="s">
        <v>8104</v>
      </c>
      <c r="D3232" s="2" t="s">
        <v>7740</v>
      </c>
      <c r="E3232" s="2" t="s">
        <v>52</v>
      </c>
    </row>
    <row r="3233" spans="1:5" ht="15.75" customHeight="1">
      <c r="A3233" s="2" t="s">
        <v>8105</v>
      </c>
      <c r="B3233" s="2" t="s">
        <v>8106</v>
      </c>
      <c r="C3233" s="2" t="s">
        <v>8107</v>
      </c>
      <c r="D3233" s="2" t="s">
        <v>7740</v>
      </c>
      <c r="E3233" s="2" t="s">
        <v>52</v>
      </c>
    </row>
    <row r="3234" spans="1:5" ht="15.75" customHeight="1">
      <c r="A3234" s="2" t="s">
        <v>8108</v>
      </c>
      <c r="B3234" s="2" t="s">
        <v>8109</v>
      </c>
      <c r="C3234" s="2" t="s">
        <v>8110</v>
      </c>
      <c r="D3234" s="2" t="s">
        <v>7740</v>
      </c>
      <c r="E3234" s="2" t="s">
        <v>52</v>
      </c>
    </row>
    <row r="3235" spans="1:5" ht="15.75" customHeight="1">
      <c r="A3235" s="2" t="s">
        <v>8111</v>
      </c>
      <c r="B3235" s="2" t="s">
        <v>8112</v>
      </c>
      <c r="C3235" s="2" t="s">
        <v>8113</v>
      </c>
      <c r="D3235" s="2" t="s">
        <v>7740</v>
      </c>
      <c r="E3235" s="2" t="s">
        <v>52</v>
      </c>
    </row>
    <row r="3236" spans="1:5" ht="15.75" customHeight="1">
      <c r="A3236" s="2" t="s">
        <v>8114</v>
      </c>
      <c r="B3236" s="2" t="s">
        <v>8115</v>
      </c>
      <c r="C3236" s="2" t="s">
        <v>8116</v>
      </c>
      <c r="D3236" s="2" t="s">
        <v>7740</v>
      </c>
      <c r="E3236" s="2" t="s">
        <v>52</v>
      </c>
    </row>
    <row r="3237" spans="1:5" ht="15.75" customHeight="1">
      <c r="A3237" s="2" t="s">
        <v>8117</v>
      </c>
      <c r="B3237" s="2" t="s">
        <v>8118</v>
      </c>
      <c r="C3237" s="2" t="s">
        <v>8119</v>
      </c>
      <c r="D3237" s="2" t="s">
        <v>7740</v>
      </c>
      <c r="E3237" s="2" t="s">
        <v>52</v>
      </c>
    </row>
    <row r="3238" spans="1:5" ht="15.75" customHeight="1">
      <c r="A3238" s="2" t="s">
        <v>8120</v>
      </c>
      <c r="B3238" s="2" t="s">
        <v>8121</v>
      </c>
      <c r="C3238" s="2" t="s">
        <v>8122</v>
      </c>
      <c r="D3238" s="2" t="s">
        <v>7740</v>
      </c>
      <c r="E3238" s="2" t="s">
        <v>52</v>
      </c>
    </row>
    <row r="3239" spans="1:5" ht="15.75" customHeight="1">
      <c r="A3239" s="2" t="s">
        <v>8123</v>
      </c>
      <c r="B3239" s="2" t="s">
        <v>8124</v>
      </c>
      <c r="C3239" s="2" t="s">
        <v>8125</v>
      </c>
      <c r="D3239" s="2" t="s">
        <v>7740</v>
      </c>
      <c r="E3239" s="2" t="s">
        <v>52</v>
      </c>
    </row>
    <row r="3240" spans="1:5" ht="15.75" customHeight="1">
      <c r="A3240" s="2" t="s">
        <v>8126</v>
      </c>
      <c r="B3240" s="2" t="s">
        <v>8127</v>
      </c>
      <c r="C3240" s="2" t="s">
        <v>8128</v>
      </c>
      <c r="D3240" s="2" t="s">
        <v>7740</v>
      </c>
      <c r="E3240" s="2" t="s">
        <v>52</v>
      </c>
    </row>
    <row r="3241" spans="1:5" ht="15.75" customHeight="1">
      <c r="A3241" s="2" t="s">
        <v>8129</v>
      </c>
      <c r="B3241" s="2" t="s">
        <v>8130</v>
      </c>
      <c r="C3241" s="2" t="s">
        <v>7918</v>
      </c>
      <c r="D3241" s="2" t="s">
        <v>7740</v>
      </c>
      <c r="E3241" s="2" t="s">
        <v>52</v>
      </c>
    </row>
    <row r="3242" spans="1:5" ht="15.75" customHeight="1">
      <c r="A3242" s="2" t="s">
        <v>8131</v>
      </c>
      <c r="B3242" s="2" t="s">
        <v>8132</v>
      </c>
      <c r="C3242" s="2" t="s">
        <v>8133</v>
      </c>
      <c r="D3242" s="2" t="s">
        <v>7740</v>
      </c>
      <c r="E3242" s="2" t="s">
        <v>52</v>
      </c>
    </row>
    <row r="3243" spans="1:5" ht="15.75" customHeight="1">
      <c r="A3243" s="2" t="s">
        <v>8134</v>
      </c>
      <c r="B3243" s="2" t="s">
        <v>8135</v>
      </c>
      <c r="C3243" s="2" t="s">
        <v>8136</v>
      </c>
      <c r="D3243" s="2" t="s">
        <v>7740</v>
      </c>
      <c r="E3243" s="2" t="s">
        <v>52</v>
      </c>
    </row>
    <row r="3244" spans="1:5" ht="15.75" customHeight="1">
      <c r="A3244" s="2" t="s">
        <v>8137</v>
      </c>
      <c r="B3244" s="2" t="s">
        <v>8138</v>
      </c>
      <c r="C3244" s="2" t="s">
        <v>8139</v>
      </c>
      <c r="D3244" s="2" t="s">
        <v>7740</v>
      </c>
      <c r="E3244" s="2" t="s">
        <v>52</v>
      </c>
    </row>
    <row r="3245" spans="1:5" ht="15.75" customHeight="1">
      <c r="A3245" s="2" t="s">
        <v>8140</v>
      </c>
      <c r="B3245" s="2" t="s">
        <v>8141</v>
      </c>
      <c r="C3245" s="2" t="s">
        <v>8142</v>
      </c>
      <c r="D3245" s="2" t="s">
        <v>7740</v>
      </c>
      <c r="E3245" s="2" t="s">
        <v>52</v>
      </c>
    </row>
    <row r="3246" spans="1:5" ht="15.75" customHeight="1">
      <c r="A3246" s="2" t="s">
        <v>8143</v>
      </c>
      <c r="B3246" s="2" t="s">
        <v>8144</v>
      </c>
      <c r="C3246" s="2" t="s">
        <v>8145</v>
      </c>
      <c r="D3246" s="2" t="s">
        <v>7740</v>
      </c>
      <c r="E3246" s="2" t="s">
        <v>52</v>
      </c>
    </row>
    <row r="3247" spans="1:5" ht="15.75" customHeight="1">
      <c r="A3247" s="2" t="s">
        <v>8146</v>
      </c>
      <c r="B3247" s="2" t="s">
        <v>8147</v>
      </c>
      <c r="C3247" s="2" t="s">
        <v>8148</v>
      </c>
      <c r="D3247" s="2" t="s">
        <v>7740</v>
      </c>
      <c r="E3247" s="2" t="s">
        <v>52</v>
      </c>
    </row>
    <row r="3248" spans="1:5" ht="15.75" customHeight="1">
      <c r="A3248" s="2" t="s">
        <v>8149</v>
      </c>
      <c r="B3248" s="2" t="s">
        <v>8150</v>
      </c>
      <c r="C3248" s="2" t="s">
        <v>8151</v>
      </c>
      <c r="D3248" s="2" t="s">
        <v>7740</v>
      </c>
      <c r="E3248" s="2" t="s">
        <v>52</v>
      </c>
    </row>
    <row r="3249" spans="1:5" ht="15.75" customHeight="1">
      <c r="A3249" s="2" t="s">
        <v>8152</v>
      </c>
      <c r="B3249" s="2" t="s">
        <v>8153</v>
      </c>
      <c r="C3249" s="2" t="s">
        <v>8154</v>
      </c>
      <c r="D3249" s="2" t="s">
        <v>7740</v>
      </c>
      <c r="E3249" s="2" t="s">
        <v>52</v>
      </c>
    </row>
    <row r="3250" spans="1:5" ht="15.75" customHeight="1">
      <c r="A3250" s="2" t="s">
        <v>8155</v>
      </c>
      <c r="B3250" s="2" t="s">
        <v>8156</v>
      </c>
      <c r="C3250" s="2" t="s">
        <v>8157</v>
      </c>
      <c r="D3250" s="2" t="s">
        <v>7740</v>
      </c>
      <c r="E3250" s="2" t="s">
        <v>52</v>
      </c>
    </row>
    <row r="3251" spans="1:5" ht="15.75" customHeight="1">
      <c r="A3251" s="2" t="s">
        <v>8158</v>
      </c>
      <c r="B3251" s="2" t="s">
        <v>8159</v>
      </c>
      <c r="C3251" s="2" t="s">
        <v>8160</v>
      </c>
      <c r="D3251" s="2" t="s">
        <v>7740</v>
      </c>
      <c r="E3251" s="2" t="s">
        <v>52</v>
      </c>
    </row>
    <row r="3252" spans="1:5" ht="15.75" customHeight="1">
      <c r="A3252" s="2" t="s">
        <v>8161</v>
      </c>
      <c r="B3252" s="2" t="s">
        <v>8162</v>
      </c>
      <c r="C3252" s="2" t="s">
        <v>8163</v>
      </c>
      <c r="D3252" s="2" t="s">
        <v>7919</v>
      </c>
      <c r="E3252" s="2" t="s">
        <v>52</v>
      </c>
    </row>
    <row r="3253" spans="1:5" ht="15.75" customHeight="1">
      <c r="A3253" s="2" t="s">
        <v>8164</v>
      </c>
      <c r="B3253" s="2" t="s">
        <v>8165</v>
      </c>
      <c r="C3253" s="2" t="s">
        <v>8166</v>
      </c>
      <c r="D3253" s="2" t="s">
        <v>7740</v>
      </c>
      <c r="E3253" s="2" t="s">
        <v>52</v>
      </c>
    </row>
    <row r="3254" spans="1:5" ht="15.75" customHeight="1">
      <c r="A3254" s="2" t="s">
        <v>8167</v>
      </c>
      <c r="B3254" s="2" t="s">
        <v>8168</v>
      </c>
      <c r="C3254" s="2" t="s">
        <v>8169</v>
      </c>
      <c r="D3254" s="2" t="s">
        <v>7740</v>
      </c>
      <c r="E3254" s="2" t="s">
        <v>52</v>
      </c>
    </row>
    <row r="3255" spans="1:5" ht="15.75" customHeight="1">
      <c r="A3255" s="2" t="s">
        <v>8170</v>
      </c>
      <c r="B3255" s="2" t="s">
        <v>8171</v>
      </c>
      <c r="C3255" s="2" t="s">
        <v>8172</v>
      </c>
      <c r="D3255" s="2" t="s">
        <v>7740</v>
      </c>
      <c r="E3255" s="2" t="s">
        <v>52</v>
      </c>
    </row>
    <row r="3256" spans="1:5" ht="15.75" customHeight="1">
      <c r="A3256" s="2" t="s">
        <v>8173</v>
      </c>
      <c r="B3256" s="2" t="s">
        <v>8174</v>
      </c>
      <c r="C3256" s="2" t="s">
        <v>8175</v>
      </c>
      <c r="D3256" s="2" t="s">
        <v>7740</v>
      </c>
      <c r="E3256" s="2" t="s">
        <v>52</v>
      </c>
    </row>
    <row r="3257" spans="1:5" ht="15.75" customHeight="1">
      <c r="A3257" s="2" t="s">
        <v>8176</v>
      </c>
      <c r="B3257" s="2" t="s">
        <v>8177</v>
      </c>
      <c r="C3257" s="2" t="s">
        <v>8178</v>
      </c>
      <c r="D3257" s="2" t="s">
        <v>7740</v>
      </c>
      <c r="E3257" s="2" t="s">
        <v>52</v>
      </c>
    </row>
    <row r="3258" spans="1:5" ht="15.75" customHeight="1">
      <c r="A3258" s="2" t="s">
        <v>8179</v>
      </c>
      <c r="B3258" s="2" t="s">
        <v>8180</v>
      </c>
      <c r="C3258" s="2" t="s">
        <v>8181</v>
      </c>
      <c r="D3258" s="2" t="s">
        <v>7740</v>
      </c>
      <c r="E3258" s="2" t="s">
        <v>52</v>
      </c>
    </row>
    <row r="3259" spans="1:5" ht="15.75" customHeight="1">
      <c r="A3259" s="2" t="s">
        <v>8182</v>
      </c>
      <c r="B3259" s="2" t="s">
        <v>8183</v>
      </c>
      <c r="C3259" s="2" t="s">
        <v>8184</v>
      </c>
      <c r="D3259" s="2" t="s">
        <v>7740</v>
      </c>
      <c r="E3259" s="2" t="s">
        <v>52</v>
      </c>
    </row>
    <row r="3260" spans="1:5" ht="15.75" customHeight="1">
      <c r="A3260" s="2" t="s">
        <v>8185</v>
      </c>
      <c r="B3260" s="2" t="s">
        <v>8186</v>
      </c>
      <c r="C3260" s="2" t="s">
        <v>8187</v>
      </c>
      <c r="D3260" s="2" t="s">
        <v>7740</v>
      </c>
      <c r="E3260" s="2" t="s">
        <v>52</v>
      </c>
    </row>
    <row r="3261" spans="1:5" ht="15.75" customHeight="1">
      <c r="A3261" s="2" t="s">
        <v>8188</v>
      </c>
      <c r="B3261" s="2" t="s">
        <v>8189</v>
      </c>
      <c r="C3261" s="2" t="s">
        <v>8190</v>
      </c>
      <c r="D3261" s="2" t="s">
        <v>7740</v>
      </c>
      <c r="E3261" s="2" t="s">
        <v>52</v>
      </c>
    </row>
    <row r="3262" spans="1:5" ht="15.75" customHeight="1">
      <c r="A3262" s="2" t="s">
        <v>8191</v>
      </c>
      <c r="B3262" s="2" t="s">
        <v>8192</v>
      </c>
      <c r="C3262" s="2" t="s">
        <v>8193</v>
      </c>
      <c r="D3262" s="2" t="s">
        <v>7740</v>
      </c>
      <c r="E3262" s="2" t="s">
        <v>52</v>
      </c>
    </row>
    <row r="3263" spans="1:5" ht="15.75" customHeight="1">
      <c r="A3263" s="2" t="s">
        <v>8194</v>
      </c>
      <c r="B3263" s="2" t="s">
        <v>8195</v>
      </c>
      <c r="C3263" s="2" t="s">
        <v>8196</v>
      </c>
      <c r="D3263" s="2" t="s">
        <v>7740</v>
      </c>
      <c r="E3263" s="2" t="s">
        <v>52</v>
      </c>
    </row>
    <row r="3264" spans="1:5" ht="15.75" customHeight="1">
      <c r="A3264" s="2" t="s">
        <v>8197</v>
      </c>
      <c r="B3264" s="2" t="s">
        <v>8198</v>
      </c>
      <c r="C3264" s="2" t="s">
        <v>8199</v>
      </c>
      <c r="D3264" s="2" t="s">
        <v>7740</v>
      </c>
      <c r="E3264" s="2" t="s">
        <v>52</v>
      </c>
    </row>
    <row r="3265" spans="1:9" ht="15.75" customHeight="1">
      <c r="A3265" s="2" t="s">
        <v>8200</v>
      </c>
      <c r="B3265" s="2" t="s">
        <v>8201</v>
      </c>
      <c r="C3265" s="2" t="s">
        <v>8202</v>
      </c>
      <c r="D3265" s="2" t="s">
        <v>7740</v>
      </c>
      <c r="E3265" s="2" t="s">
        <v>52</v>
      </c>
    </row>
    <row r="3266" spans="1:9" ht="15.75" customHeight="1">
      <c r="A3266" s="2" t="s">
        <v>8203</v>
      </c>
      <c r="B3266" s="2" t="s">
        <v>8204</v>
      </c>
      <c r="C3266" s="2" t="s">
        <v>8205</v>
      </c>
      <c r="D3266" s="2" t="s">
        <v>7740</v>
      </c>
      <c r="E3266" s="2" t="s">
        <v>52</v>
      </c>
    </row>
    <row r="3267" spans="1:9" ht="15.75" customHeight="1">
      <c r="A3267" s="2" t="s">
        <v>8206</v>
      </c>
      <c r="B3267" s="2" t="s">
        <v>8207</v>
      </c>
      <c r="C3267" s="2" t="s">
        <v>8208</v>
      </c>
      <c r="D3267" s="2" t="s">
        <v>7740</v>
      </c>
      <c r="E3267" s="2" t="s">
        <v>52</v>
      </c>
    </row>
    <row r="3268" spans="1:9" ht="15.75" customHeight="1">
      <c r="A3268" s="2" t="s">
        <v>8209</v>
      </c>
      <c r="B3268" s="2" t="s">
        <v>8210</v>
      </c>
      <c r="C3268" s="2" t="s">
        <v>8211</v>
      </c>
      <c r="D3268" s="2" t="s">
        <v>7740</v>
      </c>
      <c r="E3268" s="2" t="s">
        <v>52</v>
      </c>
    </row>
    <row r="3269" spans="1:9" ht="15.75" customHeight="1">
      <c r="A3269" s="2" t="s">
        <v>8212</v>
      </c>
      <c r="B3269" s="2" t="s">
        <v>8213</v>
      </c>
      <c r="C3269" s="2" t="s">
        <v>8214</v>
      </c>
      <c r="D3269" s="2" t="s">
        <v>7740</v>
      </c>
      <c r="E3269" s="2" t="s">
        <v>52</v>
      </c>
    </row>
    <row r="3270" spans="1:9" ht="15.75" customHeight="1">
      <c r="A3270" s="2" t="s">
        <v>8215</v>
      </c>
      <c r="B3270" s="2" t="s">
        <v>8216</v>
      </c>
      <c r="C3270" s="2" t="s">
        <v>8217</v>
      </c>
      <c r="D3270" s="2" t="s">
        <v>7740</v>
      </c>
      <c r="E3270" s="2" t="s">
        <v>52</v>
      </c>
    </row>
    <row r="3271" spans="1:9" ht="15.75" customHeight="1">
      <c r="A3271" s="2" t="s">
        <v>8218</v>
      </c>
      <c r="B3271" s="2" t="s">
        <v>8219</v>
      </c>
      <c r="C3271" s="2" t="s">
        <v>8220</v>
      </c>
      <c r="D3271" s="2" t="s">
        <v>7740</v>
      </c>
      <c r="E3271" s="2" t="s">
        <v>52</v>
      </c>
    </row>
    <row r="3272" spans="1:9" ht="15.75" customHeight="1">
      <c r="A3272" s="2" t="s">
        <v>8221</v>
      </c>
      <c r="B3272" s="2" t="s">
        <v>8222</v>
      </c>
      <c r="C3272" s="2" t="s">
        <v>8223</v>
      </c>
      <c r="D3272" s="2" t="s">
        <v>7740</v>
      </c>
      <c r="E3272" s="2" t="s">
        <v>52</v>
      </c>
    </row>
    <row r="3273" spans="1:9" ht="15.75" customHeight="1">
      <c r="A3273" s="2" t="s">
        <v>8224</v>
      </c>
      <c r="B3273" s="2" t="s">
        <v>8225</v>
      </c>
      <c r="C3273" s="2" t="s">
        <v>8226</v>
      </c>
      <c r="D3273" s="2" t="s">
        <v>7740</v>
      </c>
      <c r="E3273" s="2" t="s">
        <v>52</v>
      </c>
    </row>
    <row r="3274" spans="1:9" ht="15.75" customHeight="1">
      <c r="A3274" s="2" t="s">
        <v>8227</v>
      </c>
      <c r="B3274" s="2" t="s">
        <v>8228</v>
      </c>
      <c r="C3274" s="2" t="s">
        <v>8229</v>
      </c>
      <c r="D3274" s="2" t="s">
        <v>7740</v>
      </c>
      <c r="E3274" s="2" t="s">
        <v>52</v>
      </c>
    </row>
    <row r="3275" spans="1:9" ht="15.75" customHeight="1">
      <c r="A3275" s="2" t="s">
        <v>8230</v>
      </c>
      <c r="B3275" s="2" t="s">
        <v>8231</v>
      </c>
      <c r="C3275" s="2" t="s">
        <v>8232</v>
      </c>
      <c r="D3275" s="2" t="s">
        <v>7740</v>
      </c>
      <c r="E3275" s="2" t="s">
        <v>52</v>
      </c>
    </row>
    <row r="3276" spans="1:9" ht="15.75" customHeight="1">
      <c r="A3276" s="2" t="s">
        <v>8233</v>
      </c>
      <c r="B3276" s="2" t="s">
        <v>8234</v>
      </c>
      <c r="C3276" s="2" t="s">
        <v>8235</v>
      </c>
      <c r="D3276" s="2" t="s">
        <v>7740</v>
      </c>
      <c r="E3276" s="2" t="s">
        <v>52</v>
      </c>
    </row>
    <row r="3277" spans="1:9" ht="15.75" customHeight="1">
      <c r="A3277" s="2" t="s">
        <v>8236</v>
      </c>
      <c r="B3277" s="2" t="s">
        <v>8237</v>
      </c>
      <c r="C3277" s="2" t="s">
        <v>8238</v>
      </c>
      <c r="D3277" s="2" t="s">
        <v>7740</v>
      </c>
      <c r="E3277" s="2" t="s">
        <v>52</v>
      </c>
    </row>
    <row r="3278" spans="1:9" ht="15.75" customHeight="1">
      <c r="A3278" s="2" t="s">
        <v>8239</v>
      </c>
      <c r="B3278" s="2" t="s">
        <v>8240</v>
      </c>
      <c r="C3278" s="2" t="s">
        <v>8241</v>
      </c>
      <c r="D3278" s="2" t="s">
        <v>7740</v>
      </c>
      <c r="E3278" s="2" t="s">
        <v>52</v>
      </c>
    </row>
    <row r="3279" spans="1:9" ht="15.75" customHeight="1">
      <c r="A3279" s="5" t="s">
        <v>8242</v>
      </c>
      <c r="B3279" s="2" t="s">
        <v>8243</v>
      </c>
      <c r="C3279" s="5" t="s">
        <v>7635</v>
      </c>
      <c r="D3279" s="5"/>
      <c r="E3279" s="5"/>
    </row>
    <row r="3280" spans="1:9" ht="15.75" customHeight="1">
      <c r="A3280" s="5" t="s">
        <v>8244</v>
      </c>
      <c r="B3280" s="2" t="s">
        <v>8243</v>
      </c>
      <c r="C3280" s="5" t="s">
        <v>8245</v>
      </c>
      <c r="D3280" s="5"/>
      <c r="E3280" s="5"/>
      <c r="F3280" s="5"/>
      <c r="G3280" s="5"/>
      <c r="H3280" s="5"/>
      <c r="I3280" s="5"/>
    </row>
    <row r="3281" spans="1:9" ht="15.75" customHeight="1">
      <c r="A3281" s="2" t="s">
        <v>8246</v>
      </c>
      <c r="B3281" s="2" t="s">
        <v>8247</v>
      </c>
      <c r="C3281" s="2" t="s">
        <v>8003</v>
      </c>
      <c r="D3281" s="2" t="s">
        <v>7740</v>
      </c>
      <c r="E3281" s="2" t="s">
        <v>52</v>
      </c>
      <c r="F3281" s="5"/>
      <c r="G3281" s="5"/>
      <c r="H3281" s="5"/>
      <c r="I3281" s="5"/>
    </row>
    <row r="3282" spans="1:9" ht="15.75" customHeight="1">
      <c r="A3282" s="2" t="s">
        <v>8248</v>
      </c>
      <c r="B3282" s="2" t="s">
        <v>8249</v>
      </c>
      <c r="C3282" s="2" t="s">
        <v>8250</v>
      </c>
      <c r="D3282" s="2" t="s">
        <v>7740</v>
      </c>
      <c r="E3282" s="2" t="s">
        <v>52</v>
      </c>
      <c r="F3282" s="5"/>
      <c r="G3282" s="5"/>
      <c r="H3282" s="5"/>
      <c r="I3282" s="5"/>
    </row>
    <row r="3283" spans="1:9" ht="15.75" customHeight="1">
      <c r="A3283" s="2" t="s">
        <v>8251</v>
      </c>
      <c r="B3283" s="2" t="s">
        <v>8252</v>
      </c>
      <c r="C3283" s="2" t="s">
        <v>8253</v>
      </c>
      <c r="D3283" s="2" t="s">
        <v>7740</v>
      </c>
      <c r="E3283" s="2" t="s">
        <v>52</v>
      </c>
      <c r="F3283" s="5"/>
      <c r="G3283" s="5"/>
      <c r="H3283" s="5"/>
      <c r="I3283" s="5"/>
    </row>
    <row r="3284" spans="1:9" ht="15.75" customHeight="1">
      <c r="A3284" s="2" t="s">
        <v>8254</v>
      </c>
      <c r="B3284" s="2" t="s">
        <v>8255</v>
      </c>
      <c r="C3284" s="2" t="s">
        <v>8256</v>
      </c>
      <c r="D3284" s="2" t="s">
        <v>7740</v>
      </c>
      <c r="E3284" s="2" t="s">
        <v>52</v>
      </c>
      <c r="F3284" s="5"/>
      <c r="G3284" s="5"/>
      <c r="H3284" s="5"/>
      <c r="I3284" s="5"/>
    </row>
    <row r="3285" spans="1:9" ht="15.75" customHeight="1">
      <c r="A3285" s="2" t="s">
        <v>8257</v>
      </c>
      <c r="B3285" s="2" t="s">
        <v>8258</v>
      </c>
      <c r="C3285" s="2" t="s">
        <v>8259</v>
      </c>
      <c r="D3285" s="2" t="s">
        <v>7740</v>
      </c>
      <c r="E3285" s="2" t="s">
        <v>52</v>
      </c>
      <c r="F3285" s="5"/>
      <c r="G3285" s="5"/>
      <c r="H3285" s="5"/>
      <c r="I3285" s="5"/>
    </row>
    <row r="3286" spans="1:9" ht="15.75" customHeight="1">
      <c r="A3286" s="2" t="s">
        <v>8260</v>
      </c>
      <c r="B3286" s="2" t="s">
        <v>8261</v>
      </c>
      <c r="C3286" s="2" t="s">
        <v>8262</v>
      </c>
      <c r="D3286" s="2" t="s">
        <v>7740</v>
      </c>
      <c r="E3286" s="2" t="s">
        <v>52</v>
      </c>
      <c r="F3286" s="5"/>
      <c r="G3286" s="5"/>
      <c r="H3286" s="5"/>
      <c r="I3286" s="5"/>
    </row>
    <row r="3287" spans="1:9" ht="15.75" customHeight="1">
      <c r="A3287" s="2" t="s">
        <v>8263</v>
      </c>
      <c r="B3287" s="2" t="s">
        <v>8264</v>
      </c>
      <c r="C3287" s="2" t="s">
        <v>8265</v>
      </c>
      <c r="D3287" s="2" t="s">
        <v>7740</v>
      </c>
      <c r="E3287" s="2" t="s">
        <v>52</v>
      </c>
      <c r="F3287" s="5"/>
      <c r="G3287" s="5"/>
      <c r="H3287" s="5"/>
      <c r="I3287" s="5"/>
    </row>
    <row r="3288" spans="1:9" ht="15.75" customHeight="1">
      <c r="A3288" s="2" t="s">
        <v>8266</v>
      </c>
      <c r="B3288" s="2" t="s">
        <v>8267</v>
      </c>
      <c r="C3288" s="2" t="s">
        <v>8268</v>
      </c>
      <c r="D3288" s="2" t="s">
        <v>7740</v>
      </c>
      <c r="E3288" s="2" t="s">
        <v>52</v>
      </c>
      <c r="F3288" s="5"/>
      <c r="G3288" s="5"/>
      <c r="H3288" s="5"/>
      <c r="I3288" s="5"/>
    </row>
    <row r="3289" spans="1:9" ht="15.75" customHeight="1">
      <c r="A3289" s="2" t="s">
        <v>8269</v>
      </c>
      <c r="B3289" s="2" t="s">
        <v>8270</v>
      </c>
      <c r="C3289" s="2" t="s">
        <v>8271</v>
      </c>
      <c r="D3289" s="2" t="s">
        <v>7740</v>
      </c>
      <c r="E3289" s="2" t="s">
        <v>52</v>
      </c>
      <c r="F3289" s="5"/>
      <c r="G3289" s="5"/>
      <c r="H3289" s="5"/>
      <c r="I3289" s="5"/>
    </row>
    <row r="3290" spans="1:9" ht="15.75" customHeight="1">
      <c r="A3290" s="2" t="s">
        <v>8272</v>
      </c>
      <c r="B3290" s="2" t="s">
        <v>8273</v>
      </c>
      <c r="C3290" s="2" t="s">
        <v>8274</v>
      </c>
      <c r="D3290" s="2" t="s">
        <v>7740</v>
      </c>
      <c r="E3290" s="2" t="s">
        <v>52</v>
      </c>
      <c r="F3290" s="5"/>
      <c r="G3290" s="5"/>
      <c r="H3290" s="5"/>
      <c r="I3290" s="5"/>
    </row>
    <row r="3291" spans="1:9" ht="15.75" customHeight="1">
      <c r="A3291" s="2" t="s">
        <v>8275</v>
      </c>
      <c r="B3291" s="2" t="s">
        <v>8276</v>
      </c>
      <c r="C3291" s="2" t="s">
        <v>8277</v>
      </c>
      <c r="D3291" s="2" t="s">
        <v>4300</v>
      </c>
      <c r="E3291" s="2" t="s">
        <v>8278</v>
      </c>
      <c r="F3291" s="5"/>
      <c r="G3291" s="5"/>
      <c r="H3291" s="5"/>
      <c r="I3291" s="5"/>
    </row>
    <row r="3292" spans="1:9" ht="15.75" customHeight="1">
      <c r="A3292" s="2" t="s">
        <v>8279</v>
      </c>
      <c r="B3292" s="2" t="s">
        <v>8280</v>
      </c>
      <c r="C3292" s="2" t="s">
        <v>8281</v>
      </c>
      <c r="D3292" s="2" t="s">
        <v>7740</v>
      </c>
      <c r="E3292" s="2" t="s">
        <v>52</v>
      </c>
      <c r="F3292" s="5"/>
      <c r="G3292" s="5"/>
      <c r="H3292" s="5"/>
      <c r="I3292" s="5"/>
    </row>
    <row r="3293" spans="1:9" ht="15.75" customHeight="1">
      <c r="A3293" s="2" t="s">
        <v>8282</v>
      </c>
      <c r="B3293" s="2" t="s">
        <v>8283</v>
      </c>
      <c r="C3293" s="2" t="s">
        <v>8284</v>
      </c>
      <c r="D3293" s="2" t="s">
        <v>7740</v>
      </c>
      <c r="E3293" s="2" t="s">
        <v>52</v>
      </c>
      <c r="F3293" s="5"/>
      <c r="G3293" s="5"/>
      <c r="H3293" s="5"/>
      <c r="I3293" s="5"/>
    </row>
    <row r="3294" spans="1:9" ht="15.75" customHeight="1">
      <c r="A3294" s="2" t="s">
        <v>8285</v>
      </c>
      <c r="B3294" s="2" t="s">
        <v>8286</v>
      </c>
      <c r="C3294" s="2" t="s">
        <v>8287</v>
      </c>
      <c r="D3294" s="2" t="s">
        <v>7740</v>
      </c>
      <c r="E3294" s="2" t="s">
        <v>52</v>
      </c>
      <c r="F3294" s="5"/>
      <c r="G3294" s="5"/>
      <c r="H3294" s="5"/>
      <c r="I3294" s="5"/>
    </row>
    <row r="3295" spans="1:9" ht="15.75" customHeight="1">
      <c r="A3295" s="2" t="s">
        <v>8288</v>
      </c>
      <c r="B3295" s="2" t="s">
        <v>8289</v>
      </c>
      <c r="C3295" s="2" t="s">
        <v>8290</v>
      </c>
      <c r="D3295" s="2" t="s">
        <v>7740</v>
      </c>
      <c r="E3295" s="2" t="s">
        <v>52</v>
      </c>
      <c r="F3295" s="5"/>
      <c r="G3295" s="5"/>
      <c r="H3295" s="5"/>
      <c r="I3295" s="5"/>
    </row>
    <row r="3296" spans="1:9" ht="15.75" customHeight="1">
      <c r="A3296" s="2" t="s">
        <v>8291</v>
      </c>
      <c r="B3296" s="2" t="s">
        <v>8292</v>
      </c>
      <c r="C3296" s="2" t="s">
        <v>8293</v>
      </c>
      <c r="D3296" s="2" t="s">
        <v>7740</v>
      </c>
      <c r="E3296" s="2" t="s">
        <v>52</v>
      </c>
      <c r="F3296" s="5"/>
      <c r="G3296" s="5"/>
      <c r="H3296" s="5"/>
      <c r="I3296" s="5"/>
    </row>
    <row r="3297" spans="1:9" ht="15.75" customHeight="1">
      <c r="A3297" s="2" t="s">
        <v>8294</v>
      </c>
      <c r="B3297" s="2" t="s">
        <v>8295</v>
      </c>
      <c r="C3297" s="2" t="s">
        <v>8296</v>
      </c>
      <c r="D3297" s="2" t="s">
        <v>7740</v>
      </c>
      <c r="E3297" s="2" t="s">
        <v>52</v>
      </c>
      <c r="F3297" s="5"/>
      <c r="G3297" s="5"/>
      <c r="H3297" s="5"/>
      <c r="I3297" s="5"/>
    </row>
    <row r="3298" spans="1:9" ht="15.75" customHeight="1">
      <c r="A3298" s="2" t="s">
        <v>8297</v>
      </c>
      <c r="B3298" s="2" t="s">
        <v>8298</v>
      </c>
      <c r="C3298" s="2" t="s">
        <v>8299</v>
      </c>
      <c r="D3298" s="2" t="s">
        <v>7740</v>
      </c>
      <c r="E3298" s="2" t="s">
        <v>52</v>
      </c>
      <c r="F3298" s="5"/>
      <c r="G3298" s="5"/>
      <c r="H3298" s="5"/>
      <c r="I3298" s="5"/>
    </row>
    <row r="3299" spans="1:9" ht="15.75" customHeight="1">
      <c r="A3299" s="2" t="s">
        <v>8300</v>
      </c>
      <c r="B3299" s="2" t="s">
        <v>8301</v>
      </c>
      <c r="C3299" s="2" t="s">
        <v>8302</v>
      </c>
      <c r="D3299" s="2" t="s">
        <v>7740</v>
      </c>
      <c r="E3299" s="2" t="s">
        <v>52</v>
      </c>
      <c r="F3299" s="5"/>
      <c r="G3299" s="5"/>
      <c r="H3299" s="5"/>
      <c r="I3299" s="5"/>
    </row>
    <row r="3300" spans="1:9" ht="15.75" customHeight="1">
      <c r="A3300" s="2" t="s">
        <v>8303</v>
      </c>
      <c r="B3300" s="2" t="s">
        <v>8304</v>
      </c>
      <c r="C3300" s="2" t="s">
        <v>8305</v>
      </c>
      <c r="D3300" s="2" t="s">
        <v>7740</v>
      </c>
      <c r="E3300" s="2" t="s">
        <v>52</v>
      </c>
      <c r="F3300" s="5"/>
      <c r="G3300" s="5"/>
      <c r="H3300" s="5"/>
      <c r="I3300" s="5"/>
    </row>
    <row r="3301" spans="1:9" ht="15.75" customHeight="1">
      <c r="A3301" s="2" t="s">
        <v>8306</v>
      </c>
      <c r="B3301" s="2" t="s">
        <v>8307</v>
      </c>
      <c r="C3301" s="2" t="s">
        <v>8308</v>
      </c>
      <c r="D3301" s="2" t="s">
        <v>4300</v>
      </c>
      <c r="E3301" s="2" t="s">
        <v>8309</v>
      </c>
      <c r="F3301" s="5"/>
      <c r="G3301" s="5"/>
      <c r="H3301" s="5"/>
      <c r="I3301" s="5"/>
    </row>
    <row r="3302" spans="1:9" ht="15.75" customHeight="1">
      <c r="A3302" s="2" t="s">
        <v>8310</v>
      </c>
      <c r="B3302" s="2" t="s">
        <v>8311</v>
      </c>
      <c r="C3302" s="2" t="s">
        <v>8312</v>
      </c>
      <c r="D3302" s="2" t="s">
        <v>7740</v>
      </c>
      <c r="E3302" s="2" t="s">
        <v>52</v>
      </c>
      <c r="F3302" s="5"/>
      <c r="G3302" s="5"/>
      <c r="H3302" s="5"/>
      <c r="I3302" s="5"/>
    </row>
    <row r="3303" spans="1:9" ht="15.75" customHeight="1">
      <c r="A3303" s="2" t="s">
        <v>8313</v>
      </c>
      <c r="B3303" s="2" t="s">
        <v>8314</v>
      </c>
      <c r="C3303" s="2" t="s">
        <v>8315</v>
      </c>
      <c r="D3303" s="2" t="s">
        <v>7740</v>
      </c>
      <c r="E3303" s="2" t="s">
        <v>52</v>
      </c>
      <c r="F3303" s="5"/>
      <c r="G3303" s="5"/>
      <c r="H3303" s="5"/>
      <c r="I3303" s="5"/>
    </row>
    <row r="3304" spans="1:9" ht="15.75" customHeight="1">
      <c r="A3304" s="2" t="s">
        <v>8316</v>
      </c>
      <c r="B3304" s="2" t="s">
        <v>8317</v>
      </c>
      <c r="C3304" s="2" t="s">
        <v>8318</v>
      </c>
      <c r="D3304" s="2" t="s">
        <v>7740</v>
      </c>
      <c r="E3304" s="2" t="s">
        <v>52</v>
      </c>
      <c r="F3304" s="5"/>
      <c r="G3304" s="5"/>
      <c r="H3304" s="5"/>
      <c r="I3304" s="5"/>
    </row>
    <row r="3305" spans="1:9" ht="15.75" customHeight="1">
      <c r="A3305" s="2" t="s">
        <v>8319</v>
      </c>
      <c r="B3305" s="2" t="s">
        <v>8320</v>
      </c>
      <c r="C3305" s="2" t="s">
        <v>8321</v>
      </c>
      <c r="D3305" s="2" t="s">
        <v>7740</v>
      </c>
      <c r="E3305" s="2" t="s">
        <v>52</v>
      </c>
      <c r="F3305" s="5"/>
      <c r="G3305" s="5"/>
      <c r="H3305" s="5"/>
      <c r="I3305" s="5"/>
    </row>
    <row r="3306" spans="1:9" ht="15.75" customHeight="1">
      <c r="A3306" s="2" t="s">
        <v>8322</v>
      </c>
      <c r="B3306" s="2" t="s">
        <v>8323</v>
      </c>
      <c r="C3306" s="2" t="s">
        <v>8324</v>
      </c>
      <c r="D3306" s="2" t="s">
        <v>4300</v>
      </c>
      <c r="E3306" s="2" t="s">
        <v>8325</v>
      </c>
      <c r="F3306" s="5"/>
      <c r="G3306" s="5"/>
      <c r="H3306" s="5"/>
      <c r="I3306" s="5"/>
    </row>
    <row r="3307" spans="1:9" ht="15.75" customHeight="1">
      <c r="A3307" s="2" t="s">
        <v>8326</v>
      </c>
      <c r="B3307" s="2" t="s">
        <v>8327</v>
      </c>
      <c r="C3307" s="2" t="s">
        <v>8328</v>
      </c>
      <c r="D3307" s="2" t="s">
        <v>7740</v>
      </c>
      <c r="E3307" s="2" t="s">
        <v>52</v>
      </c>
      <c r="F3307" s="5"/>
      <c r="G3307" s="5"/>
      <c r="H3307" s="5"/>
      <c r="I3307" s="5"/>
    </row>
    <row r="3308" spans="1:9" ht="15.75" customHeight="1">
      <c r="A3308" s="2" t="s">
        <v>8329</v>
      </c>
      <c r="B3308" s="2" t="s">
        <v>8330</v>
      </c>
      <c r="C3308" s="2" t="s">
        <v>8331</v>
      </c>
      <c r="D3308" s="2" t="s">
        <v>4300</v>
      </c>
      <c r="E3308" s="2" t="s">
        <v>8332</v>
      </c>
      <c r="F3308" s="5"/>
      <c r="G3308" s="5"/>
      <c r="H3308" s="5"/>
      <c r="I3308" s="5"/>
    </row>
    <row r="3309" spans="1:9" ht="15.75" customHeight="1">
      <c r="A3309" s="2" t="s">
        <v>8333</v>
      </c>
      <c r="B3309" s="2" t="s">
        <v>8334</v>
      </c>
      <c r="C3309" s="2" t="s">
        <v>8335</v>
      </c>
      <c r="D3309" s="2" t="s">
        <v>4300</v>
      </c>
      <c r="E3309" s="2" t="s">
        <v>8336</v>
      </c>
      <c r="F3309" s="5"/>
      <c r="G3309" s="5"/>
      <c r="H3309" s="5"/>
      <c r="I3309" s="5"/>
    </row>
    <row r="3310" spans="1:9" ht="15.75" customHeight="1">
      <c r="A3310" s="2" t="s">
        <v>8337</v>
      </c>
      <c r="B3310" s="2" t="s">
        <v>8338</v>
      </c>
      <c r="C3310" s="2" t="s">
        <v>8339</v>
      </c>
      <c r="D3310" s="2" t="s">
        <v>4300</v>
      </c>
      <c r="E3310" s="2" t="s">
        <v>8340</v>
      </c>
      <c r="F3310" s="5"/>
      <c r="G3310" s="5"/>
      <c r="H3310" s="5"/>
      <c r="I3310" s="5"/>
    </row>
    <row r="3311" spans="1:9" ht="15.75" customHeight="1">
      <c r="A3311" s="2" t="s">
        <v>8341</v>
      </c>
      <c r="B3311" s="2" t="s">
        <v>8342</v>
      </c>
      <c r="C3311" s="2" t="s">
        <v>8343</v>
      </c>
      <c r="D3311" s="2" t="s">
        <v>4300</v>
      </c>
      <c r="E3311" s="2" t="s">
        <v>8344</v>
      </c>
      <c r="F3311" s="5"/>
      <c r="G3311" s="5"/>
      <c r="H3311" s="5"/>
      <c r="I3311" s="5"/>
    </row>
    <row r="3312" spans="1:9" ht="15.75" customHeight="1">
      <c r="A3312" s="2" t="s">
        <v>8345</v>
      </c>
      <c r="B3312" s="2" t="s">
        <v>8346</v>
      </c>
      <c r="C3312" s="2" t="s">
        <v>8347</v>
      </c>
      <c r="D3312" s="2" t="s">
        <v>4300</v>
      </c>
      <c r="E3312" s="2" t="s">
        <v>8348</v>
      </c>
      <c r="F3312" s="5"/>
      <c r="G3312" s="5"/>
      <c r="H3312" s="5"/>
      <c r="I3312" s="5"/>
    </row>
    <row r="3313" spans="1:9" ht="15.75" customHeight="1">
      <c r="A3313" s="2" t="s">
        <v>8349</v>
      </c>
      <c r="B3313" s="2" t="s">
        <v>8350</v>
      </c>
      <c r="C3313" s="2" t="s">
        <v>8351</v>
      </c>
      <c r="D3313" s="2" t="s">
        <v>4300</v>
      </c>
      <c r="E3313" s="2" t="s">
        <v>8352</v>
      </c>
      <c r="F3313" s="5"/>
      <c r="G3313" s="5"/>
      <c r="H3313" s="5"/>
      <c r="I3313" s="5"/>
    </row>
    <row r="3314" spans="1:9" ht="15.75" customHeight="1">
      <c r="A3314" s="2" t="s">
        <v>8353</v>
      </c>
      <c r="B3314" s="2" t="s">
        <v>8354</v>
      </c>
      <c r="C3314" s="2" t="s">
        <v>8355</v>
      </c>
      <c r="D3314" s="2" t="s">
        <v>4300</v>
      </c>
      <c r="E3314" s="2" t="s">
        <v>8356</v>
      </c>
      <c r="F3314" s="5"/>
      <c r="G3314" s="5"/>
      <c r="H3314" s="5"/>
      <c r="I3314" s="5"/>
    </row>
    <row r="3315" spans="1:9" ht="15.75" customHeight="1">
      <c r="A3315" s="2" t="s">
        <v>8357</v>
      </c>
      <c r="B3315" s="2" t="s">
        <v>8358</v>
      </c>
      <c r="C3315" s="2" t="s">
        <v>8359</v>
      </c>
      <c r="D3315" s="2" t="s">
        <v>4300</v>
      </c>
      <c r="E3315" s="2" t="s">
        <v>8360</v>
      </c>
      <c r="F3315" s="5"/>
      <c r="G3315" s="5"/>
      <c r="H3315" s="5"/>
      <c r="I3315" s="5"/>
    </row>
    <row r="3316" spans="1:9" ht="15.75" customHeight="1">
      <c r="A3316" s="2" t="s">
        <v>8361</v>
      </c>
      <c r="B3316" s="2" t="s">
        <v>8362</v>
      </c>
      <c r="C3316" s="2" t="s">
        <v>8363</v>
      </c>
      <c r="D3316" s="2" t="s">
        <v>4300</v>
      </c>
      <c r="E3316" s="2" t="s">
        <v>8364</v>
      </c>
      <c r="F3316" s="5"/>
      <c r="G3316" s="5"/>
      <c r="H3316" s="5"/>
      <c r="I3316" s="5"/>
    </row>
    <row r="3317" spans="1:9" ht="15.75" customHeight="1">
      <c r="A3317" s="2" t="s">
        <v>8365</v>
      </c>
      <c r="B3317" s="2" t="s">
        <v>8366</v>
      </c>
      <c r="C3317" s="2" t="s">
        <v>8367</v>
      </c>
      <c r="D3317" s="2" t="s">
        <v>4300</v>
      </c>
      <c r="E3317" s="2" t="s">
        <v>8368</v>
      </c>
      <c r="F3317" s="5"/>
      <c r="G3317" s="5"/>
      <c r="H3317" s="5"/>
      <c r="I3317" s="5"/>
    </row>
    <row r="3318" spans="1:9" ht="15.75" customHeight="1">
      <c r="A3318" s="2" t="s">
        <v>8369</v>
      </c>
      <c r="B3318" s="2" t="s">
        <v>8370</v>
      </c>
      <c r="C3318" s="2" t="s">
        <v>8371</v>
      </c>
      <c r="D3318" s="2" t="s">
        <v>4300</v>
      </c>
      <c r="E3318" s="2" t="s">
        <v>8372</v>
      </c>
      <c r="F3318" s="5"/>
      <c r="G3318" s="5"/>
      <c r="H3318" s="5"/>
      <c r="I3318" s="5"/>
    </row>
    <row r="3319" spans="1:9" ht="15.75" customHeight="1">
      <c r="A3319" s="2" t="s">
        <v>8373</v>
      </c>
      <c r="B3319" s="2" t="s">
        <v>8374</v>
      </c>
      <c r="C3319" s="2" t="s">
        <v>8375</v>
      </c>
      <c r="D3319" s="2" t="s">
        <v>4300</v>
      </c>
      <c r="E3319" s="2" t="s">
        <v>8376</v>
      </c>
      <c r="F3319" s="5"/>
      <c r="G3319" s="5"/>
      <c r="H3319" s="5"/>
      <c r="I3319" s="5"/>
    </row>
    <row r="3320" spans="1:9" ht="15.75" customHeight="1">
      <c r="A3320" s="2" t="s">
        <v>8377</v>
      </c>
      <c r="B3320" s="2" t="s">
        <v>8378</v>
      </c>
      <c r="C3320" s="2" t="s">
        <v>8379</v>
      </c>
      <c r="D3320" s="2" t="s">
        <v>4300</v>
      </c>
      <c r="E3320" s="2" t="s">
        <v>8380</v>
      </c>
      <c r="F3320" s="5"/>
      <c r="G3320" s="5"/>
      <c r="H3320" s="5"/>
      <c r="I3320" s="5"/>
    </row>
    <row r="3321" spans="1:9" ht="15.75" customHeight="1">
      <c r="A3321" s="2" t="s">
        <v>8381</v>
      </c>
      <c r="B3321" s="2" t="s">
        <v>8382</v>
      </c>
      <c r="C3321" s="2" t="s">
        <v>8383</v>
      </c>
      <c r="D3321" s="2" t="s">
        <v>4300</v>
      </c>
      <c r="E3321" s="2" t="s">
        <v>8384</v>
      </c>
      <c r="F3321" s="5"/>
      <c r="G3321" s="5"/>
      <c r="H3321" s="5"/>
      <c r="I3321" s="5"/>
    </row>
    <row r="3322" spans="1:9" ht="15.75" customHeight="1">
      <c r="A3322" s="2" t="s">
        <v>8385</v>
      </c>
      <c r="B3322" s="2" t="s">
        <v>8386</v>
      </c>
      <c r="C3322" s="2" t="s">
        <v>8387</v>
      </c>
      <c r="D3322" s="2" t="s">
        <v>4300</v>
      </c>
      <c r="E3322" s="2" t="s">
        <v>8388</v>
      </c>
      <c r="F3322" s="5"/>
      <c r="G3322" s="5"/>
      <c r="H3322" s="5"/>
      <c r="I3322" s="5"/>
    </row>
    <row r="3323" spans="1:9" ht="15.75" customHeight="1">
      <c r="A3323" s="2" t="s">
        <v>8389</v>
      </c>
      <c r="B3323" s="2" t="s">
        <v>8390</v>
      </c>
      <c r="C3323" s="2" t="s">
        <v>8391</v>
      </c>
      <c r="D3323" s="2" t="s">
        <v>4300</v>
      </c>
      <c r="E3323" s="2" t="s">
        <v>8392</v>
      </c>
      <c r="F3323" s="5"/>
      <c r="G3323" s="5"/>
      <c r="H3323" s="5"/>
      <c r="I3323" s="5"/>
    </row>
    <row r="3324" spans="1:9" ht="15.75" customHeight="1">
      <c r="A3324" s="2" t="s">
        <v>8393</v>
      </c>
      <c r="B3324" s="2" t="s">
        <v>8394</v>
      </c>
      <c r="C3324" s="2" t="s">
        <v>8395</v>
      </c>
      <c r="D3324" s="2" t="s">
        <v>4300</v>
      </c>
      <c r="E3324" s="2" t="s">
        <v>8396</v>
      </c>
      <c r="F3324" s="5"/>
      <c r="G3324" s="5"/>
      <c r="H3324" s="5"/>
      <c r="I3324" s="5"/>
    </row>
    <row r="3325" spans="1:9" ht="15.75" customHeight="1">
      <c r="A3325" s="2" t="s">
        <v>8397</v>
      </c>
      <c r="B3325" s="2" t="s">
        <v>8398</v>
      </c>
      <c r="C3325" s="2" t="s">
        <v>8399</v>
      </c>
      <c r="D3325" s="2" t="s">
        <v>4300</v>
      </c>
      <c r="E3325" s="2" t="s">
        <v>8400</v>
      </c>
      <c r="F3325" s="5"/>
      <c r="G3325" s="5"/>
      <c r="H3325" s="5"/>
      <c r="I3325" s="5"/>
    </row>
    <row r="3326" spans="1:9" ht="15.75" customHeight="1">
      <c r="A3326" s="2" t="s">
        <v>8401</v>
      </c>
      <c r="B3326" s="2" t="s">
        <v>8402</v>
      </c>
      <c r="C3326" s="2" t="s">
        <v>8403</v>
      </c>
      <c r="D3326" s="2" t="s">
        <v>7740</v>
      </c>
      <c r="E3326" s="2" t="s">
        <v>52</v>
      </c>
      <c r="F3326" s="5"/>
      <c r="G3326" s="5"/>
      <c r="H3326" s="5"/>
      <c r="I3326" s="5"/>
    </row>
    <row r="3327" spans="1:9" ht="15.75" customHeight="1">
      <c r="A3327" s="2" t="s">
        <v>8404</v>
      </c>
      <c r="B3327" s="2" t="s">
        <v>8405</v>
      </c>
      <c r="C3327" s="2" t="s">
        <v>8406</v>
      </c>
      <c r="D3327" s="2" t="s">
        <v>4300</v>
      </c>
      <c r="E3327" s="2" t="s">
        <v>8407</v>
      </c>
      <c r="F3327" s="5"/>
      <c r="G3327" s="5"/>
      <c r="H3327" s="5"/>
      <c r="I3327" s="5"/>
    </row>
    <row r="3328" spans="1:9" ht="15.75" customHeight="1">
      <c r="A3328" s="2" t="s">
        <v>8408</v>
      </c>
      <c r="B3328" s="2" t="s">
        <v>8409</v>
      </c>
      <c r="C3328" s="2" t="s">
        <v>8410</v>
      </c>
      <c r="D3328" s="2" t="s">
        <v>7740</v>
      </c>
      <c r="E3328" s="2" t="s">
        <v>52</v>
      </c>
      <c r="F3328" s="5"/>
      <c r="G3328" s="5"/>
      <c r="H3328" s="5"/>
      <c r="I3328" s="5"/>
    </row>
    <row r="3329" spans="1:9" ht="15.75" customHeight="1">
      <c r="A3329" s="2" t="s">
        <v>8411</v>
      </c>
      <c r="B3329" s="2" t="s">
        <v>8412</v>
      </c>
      <c r="C3329" s="2" t="s">
        <v>8413</v>
      </c>
      <c r="D3329" s="2" t="s">
        <v>7740</v>
      </c>
      <c r="E3329" s="2" t="s">
        <v>52</v>
      </c>
      <c r="F3329" s="5"/>
      <c r="G3329" s="5"/>
      <c r="H3329" s="5"/>
      <c r="I3329" s="5"/>
    </row>
    <row r="3330" spans="1:9" ht="15.75" customHeight="1">
      <c r="A3330" s="2" t="s">
        <v>8414</v>
      </c>
      <c r="B3330" s="2" t="s">
        <v>8415</v>
      </c>
      <c r="C3330" s="2" t="s">
        <v>8416</v>
      </c>
      <c r="D3330" s="2" t="s">
        <v>7740</v>
      </c>
      <c r="E3330" s="2" t="s">
        <v>52</v>
      </c>
      <c r="F3330" s="5"/>
      <c r="G3330" s="5"/>
      <c r="H3330" s="5"/>
      <c r="I3330" s="5"/>
    </row>
    <row r="3331" spans="1:9" ht="15.75" customHeight="1">
      <c r="A3331" s="2" t="s">
        <v>8417</v>
      </c>
      <c r="B3331" s="2" t="s">
        <v>8418</v>
      </c>
      <c r="C3331" s="2" t="s">
        <v>8419</v>
      </c>
      <c r="D3331" s="2" t="s">
        <v>7740</v>
      </c>
      <c r="E3331" s="2" t="s">
        <v>52</v>
      </c>
      <c r="F3331" s="5"/>
      <c r="G3331" s="5"/>
      <c r="H3331" s="5"/>
      <c r="I3331" s="5"/>
    </row>
    <row r="3332" spans="1:9" ht="15.75" customHeight="1">
      <c r="A3332" s="2" t="s">
        <v>8420</v>
      </c>
      <c r="B3332" s="2" t="s">
        <v>8421</v>
      </c>
      <c r="C3332" s="2" t="s">
        <v>8422</v>
      </c>
      <c r="D3332" s="2" t="s">
        <v>7740</v>
      </c>
      <c r="E3332" s="2" t="s">
        <v>52</v>
      </c>
      <c r="F3332" s="5"/>
      <c r="G3332" s="5"/>
      <c r="H3332" s="5"/>
      <c r="I3332" s="5"/>
    </row>
    <row r="3333" spans="1:9" ht="15.75" customHeight="1">
      <c r="A3333" s="2" t="s">
        <v>8423</v>
      </c>
      <c r="B3333" s="2" t="s">
        <v>8424</v>
      </c>
      <c r="C3333" s="2" t="s">
        <v>8425</v>
      </c>
      <c r="D3333" s="2" t="s">
        <v>7740</v>
      </c>
      <c r="E3333" s="2" t="s">
        <v>52</v>
      </c>
      <c r="F3333" s="5"/>
      <c r="G3333" s="5"/>
      <c r="H3333" s="5"/>
      <c r="I3333" s="5"/>
    </row>
    <row r="3334" spans="1:9" ht="15.75" customHeight="1">
      <c r="A3334" s="2" t="s">
        <v>8426</v>
      </c>
      <c r="B3334" s="2" t="s">
        <v>8427</v>
      </c>
      <c r="C3334" s="2" t="s">
        <v>8253</v>
      </c>
      <c r="D3334" s="2" t="s">
        <v>7740</v>
      </c>
      <c r="E3334" s="2" t="s">
        <v>52</v>
      </c>
      <c r="F3334" s="5"/>
      <c r="G3334" s="5"/>
      <c r="H3334" s="5"/>
      <c r="I3334" s="5"/>
    </row>
    <row r="3335" spans="1:9" ht="15.75" customHeight="1">
      <c r="A3335" s="2" t="s">
        <v>8428</v>
      </c>
      <c r="B3335" s="2" t="s">
        <v>8429</v>
      </c>
      <c r="C3335" s="2" t="s">
        <v>8430</v>
      </c>
      <c r="D3335" s="2" t="s">
        <v>7740</v>
      </c>
      <c r="E3335" s="2" t="s">
        <v>52</v>
      </c>
      <c r="F3335" s="5"/>
      <c r="G3335" s="5"/>
      <c r="H3335" s="5"/>
      <c r="I3335" s="5"/>
    </row>
    <row r="3336" spans="1:9" ht="15.75" customHeight="1">
      <c r="A3336" s="2" t="s">
        <v>8431</v>
      </c>
      <c r="B3336" s="2" t="s">
        <v>8432</v>
      </c>
      <c r="C3336" s="2" t="s">
        <v>8433</v>
      </c>
      <c r="D3336" s="2" t="s">
        <v>7740</v>
      </c>
      <c r="E3336" s="2" t="s">
        <v>52</v>
      </c>
      <c r="F3336" s="5"/>
      <c r="G3336" s="5"/>
      <c r="H3336" s="5"/>
      <c r="I3336" s="5"/>
    </row>
    <row r="3337" spans="1:9" ht="15.75" customHeight="1">
      <c r="A3337" s="2" t="s">
        <v>8434</v>
      </c>
      <c r="B3337" s="2" t="s">
        <v>8435</v>
      </c>
      <c r="C3337" s="2" t="s">
        <v>8436</v>
      </c>
      <c r="D3337" s="2" t="s">
        <v>4300</v>
      </c>
      <c r="E3337" s="2" t="s">
        <v>8437</v>
      </c>
      <c r="F3337" s="5"/>
      <c r="G3337" s="5"/>
      <c r="H3337" s="5"/>
      <c r="I3337" s="5"/>
    </row>
    <row r="3338" spans="1:9" ht="15.75" customHeight="1">
      <c r="A3338" s="2" t="s">
        <v>8438</v>
      </c>
      <c r="B3338" s="2" t="s">
        <v>8439</v>
      </c>
      <c r="C3338" s="2" t="s">
        <v>8440</v>
      </c>
      <c r="D3338" s="2" t="s">
        <v>4300</v>
      </c>
      <c r="E3338" s="2" t="s">
        <v>8441</v>
      </c>
      <c r="F3338" s="5"/>
      <c r="G3338" s="5"/>
      <c r="H3338" s="5"/>
      <c r="I3338" s="5"/>
    </row>
    <row r="3339" spans="1:9" ht="15.75" customHeight="1">
      <c r="A3339" s="2" t="s">
        <v>8442</v>
      </c>
      <c r="B3339" s="2" t="s">
        <v>8443</v>
      </c>
      <c r="C3339" s="2" t="s">
        <v>8444</v>
      </c>
      <c r="D3339" s="2" t="s">
        <v>4300</v>
      </c>
      <c r="E3339" s="2" t="s">
        <v>8445</v>
      </c>
      <c r="F3339" s="5"/>
      <c r="G3339" s="5"/>
      <c r="H3339" s="5"/>
      <c r="I3339" s="5"/>
    </row>
    <row r="3340" spans="1:9" ht="15.75" customHeight="1">
      <c r="A3340" s="2" t="s">
        <v>8446</v>
      </c>
      <c r="B3340" s="2" t="s">
        <v>8447</v>
      </c>
      <c r="C3340" s="2" t="s">
        <v>8448</v>
      </c>
      <c r="D3340" s="2" t="s">
        <v>4300</v>
      </c>
      <c r="E3340" s="2" t="s">
        <v>8449</v>
      </c>
      <c r="F3340" s="5"/>
      <c r="G3340" s="5"/>
      <c r="H3340" s="5"/>
      <c r="I3340" s="5"/>
    </row>
    <row r="3341" spans="1:9" ht="15.75" customHeight="1">
      <c r="A3341" s="2" t="s">
        <v>8450</v>
      </c>
      <c r="B3341" s="2" t="s">
        <v>8451</v>
      </c>
      <c r="C3341" s="2" t="s">
        <v>8452</v>
      </c>
      <c r="D3341" s="2" t="s">
        <v>4300</v>
      </c>
      <c r="E3341" s="2" t="s">
        <v>8453</v>
      </c>
      <c r="F3341" s="5"/>
      <c r="G3341" s="5"/>
      <c r="H3341" s="5"/>
      <c r="I3341" s="5"/>
    </row>
    <row r="3342" spans="1:9" ht="15.75" customHeight="1">
      <c r="A3342" s="2" t="s">
        <v>8454</v>
      </c>
      <c r="B3342" s="2" t="s">
        <v>8455</v>
      </c>
      <c r="C3342" s="2" t="s">
        <v>8456</v>
      </c>
      <c r="D3342" s="2" t="s">
        <v>4300</v>
      </c>
      <c r="E3342" s="2" t="s">
        <v>8457</v>
      </c>
      <c r="F3342" s="5"/>
      <c r="G3342" s="5"/>
      <c r="H3342" s="5"/>
      <c r="I3342" s="5"/>
    </row>
    <row r="3343" spans="1:9" ht="15.75" customHeight="1">
      <c r="A3343" s="2" t="s">
        <v>8458</v>
      </c>
      <c r="B3343" s="2" t="s">
        <v>8459</v>
      </c>
      <c r="C3343" s="2" t="s">
        <v>8460</v>
      </c>
      <c r="D3343" s="2" t="s">
        <v>4300</v>
      </c>
      <c r="E3343" s="2" t="s">
        <v>8461</v>
      </c>
      <c r="F3343" s="5"/>
      <c r="G3343" s="5"/>
      <c r="H3343" s="5"/>
      <c r="I3343" s="5"/>
    </row>
    <row r="3344" spans="1:9" ht="15.75" customHeight="1">
      <c r="A3344" s="2" t="s">
        <v>8462</v>
      </c>
      <c r="B3344" s="2" t="s">
        <v>8463</v>
      </c>
      <c r="C3344" s="2" t="s">
        <v>8464</v>
      </c>
      <c r="D3344" s="2" t="s">
        <v>4300</v>
      </c>
      <c r="E3344" s="2" t="s">
        <v>8465</v>
      </c>
      <c r="F3344" s="5"/>
      <c r="G3344" s="5"/>
      <c r="H3344" s="5"/>
      <c r="I3344" s="5"/>
    </row>
    <row r="3345" spans="1:9" ht="15.75" customHeight="1">
      <c r="A3345" s="2" t="s">
        <v>8466</v>
      </c>
      <c r="B3345" s="2" t="s">
        <v>8467</v>
      </c>
      <c r="C3345" s="2" t="s">
        <v>8468</v>
      </c>
      <c r="D3345" s="2" t="s">
        <v>4300</v>
      </c>
      <c r="E3345" s="2" t="s">
        <v>8469</v>
      </c>
      <c r="F3345" s="5"/>
      <c r="G3345" s="5"/>
      <c r="H3345" s="5"/>
      <c r="I3345" s="5"/>
    </row>
    <row r="3346" spans="1:9" ht="15.75" customHeight="1">
      <c r="A3346" s="2" t="s">
        <v>8470</v>
      </c>
      <c r="B3346" s="2" t="s">
        <v>8471</v>
      </c>
      <c r="C3346" s="2" t="s">
        <v>8472</v>
      </c>
      <c r="D3346" s="2" t="s">
        <v>4300</v>
      </c>
      <c r="E3346" s="2" t="s">
        <v>8473</v>
      </c>
      <c r="F3346" s="5"/>
      <c r="G3346" s="5"/>
      <c r="H3346" s="5"/>
      <c r="I3346" s="5"/>
    </row>
    <row r="3347" spans="1:9" ht="15.75" customHeight="1">
      <c r="A3347" s="2" t="s">
        <v>8474</v>
      </c>
      <c r="B3347" s="2" t="s">
        <v>8475</v>
      </c>
      <c r="C3347" s="2" t="s">
        <v>8476</v>
      </c>
      <c r="D3347" s="2" t="s">
        <v>7740</v>
      </c>
      <c r="E3347" s="2" t="s">
        <v>52</v>
      </c>
      <c r="F3347" s="5"/>
      <c r="G3347" s="5"/>
      <c r="H3347" s="5"/>
      <c r="I3347" s="5"/>
    </row>
    <row r="3348" spans="1:9" ht="15.75" customHeight="1">
      <c r="A3348" s="2" t="s">
        <v>8477</v>
      </c>
      <c r="B3348" s="2" t="s">
        <v>8478</v>
      </c>
      <c r="C3348" s="2" t="s">
        <v>8479</v>
      </c>
      <c r="D3348" s="2" t="s">
        <v>7740</v>
      </c>
      <c r="E3348" s="2" t="s">
        <v>52</v>
      </c>
      <c r="F3348" s="5"/>
      <c r="G3348" s="5"/>
      <c r="H3348" s="5"/>
      <c r="I3348" s="5"/>
    </row>
    <row r="3349" spans="1:9" ht="15.75" customHeight="1">
      <c r="A3349" s="2" t="s">
        <v>8480</v>
      </c>
      <c r="B3349" s="2" t="s">
        <v>8481</v>
      </c>
      <c r="C3349" s="2" t="s">
        <v>8482</v>
      </c>
      <c r="D3349" s="2" t="s">
        <v>7740</v>
      </c>
      <c r="E3349" s="2" t="s">
        <v>52</v>
      </c>
      <c r="F3349" s="5"/>
      <c r="G3349" s="5"/>
      <c r="H3349" s="5"/>
      <c r="I3349" s="5"/>
    </row>
    <row r="3350" spans="1:9" ht="15.75" customHeight="1">
      <c r="A3350" s="2" t="s">
        <v>8483</v>
      </c>
      <c r="B3350" s="2" t="s">
        <v>8484</v>
      </c>
      <c r="C3350" s="2" t="s">
        <v>8485</v>
      </c>
      <c r="D3350" s="2" t="s">
        <v>7740</v>
      </c>
      <c r="E3350" s="2" t="s">
        <v>52</v>
      </c>
      <c r="F3350" s="5"/>
      <c r="G3350" s="5"/>
      <c r="H3350" s="5"/>
      <c r="I3350" s="5"/>
    </row>
    <row r="3351" spans="1:9" ht="15.75" customHeight="1">
      <c r="A3351" s="2" t="s">
        <v>8486</v>
      </c>
      <c r="B3351" s="2" t="s">
        <v>8487</v>
      </c>
      <c r="C3351" s="2" t="s">
        <v>8488</v>
      </c>
      <c r="D3351" s="2" t="s">
        <v>7740</v>
      </c>
      <c r="E3351" s="2" t="s">
        <v>52</v>
      </c>
      <c r="F3351" s="5"/>
      <c r="G3351" s="5"/>
      <c r="H3351" s="5"/>
      <c r="I3351" s="5"/>
    </row>
    <row r="3352" spans="1:9" ht="15.75" customHeight="1">
      <c r="A3352" s="2" t="s">
        <v>8489</v>
      </c>
      <c r="B3352" s="2" t="s">
        <v>8490</v>
      </c>
      <c r="C3352" s="2" t="s">
        <v>8491</v>
      </c>
      <c r="D3352" s="2" t="s">
        <v>7740</v>
      </c>
      <c r="E3352" s="2" t="s">
        <v>52</v>
      </c>
      <c r="F3352" s="5"/>
      <c r="G3352" s="5"/>
      <c r="H3352" s="5"/>
      <c r="I3352" s="5"/>
    </row>
    <row r="3353" spans="1:9" ht="15.75" customHeight="1">
      <c r="A3353" s="2" t="s">
        <v>8492</v>
      </c>
      <c r="B3353" s="2" t="s">
        <v>8493</v>
      </c>
      <c r="C3353" s="2" t="s">
        <v>8494</v>
      </c>
      <c r="D3353" s="2" t="s">
        <v>4300</v>
      </c>
      <c r="E3353" s="2" t="s">
        <v>8495</v>
      </c>
      <c r="F3353" s="5"/>
      <c r="G3353" s="5"/>
      <c r="H3353" s="5"/>
      <c r="I3353" s="5"/>
    </row>
    <row r="3354" spans="1:9" ht="15.75" customHeight="1">
      <c r="A3354" s="2" t="s">
        <v>8496</v>
      </c>
      <c r="B3354" s="2" t="s">
        <v>8497</v>
      </c>
      <c r="C3354" s="2" t="s">
        <v>8498</v>
      </c>
      <c r="D3354" s="2" t="s">
        <v>7740</v>
      </c>
      <c r="E3354" s="2" t="s">
        <v>52</v>
      </c>
      <c r="F3354" s="5"/>
      <c r="G3354" s="5"/>
      <c r="H3354" s="5"/>
      <c r="I3354" s="5"/>
    </row>
    <row r="3355" spans="1:9" ht="15.75" customHeight="1">
      <c r="A3355" s="2" t="s">
        <v>8499</v>
      </c>
      <c r="B3355" s="2" t="s">
        <v>8500</v>
      </c>
      <c r="C3355" s="2" t="s">
        <v>8501</v>
      </c>
      <c r="D3355" s="2" t="s">
        <v>7740</v>
      </c>
      <c r="E3355" s="2" t="s">
        <v>52</v>
      </c>
      <c r="F3355" s="5"/>
      <c r="G3355" s="5"/>
      <c r="H3355" s="5"/>
      <c r="I3355" s="5"/>
    </row>
    <row r="3356" spans="1:9" ht="15.75" customHeight="1">
      <c r="A3356" s="2" t="s">
        <v>8502</v>
      </c>
      <c r="B3356" s="2" t="s">
        <v>8503</v>
      </c>
      <c r="C3356" s="2" t="s">
        <v>8504</v>
      </c>
      <c r="D3356" s="2" t="s">
        <v>7740</v>
      </c>
      <c r="E3356" s="2" t="s">
        <v>52</v>
      </c>
      <c r="F3356" s="5"/>
      <c r="G3356" s="5"/>
      <c r="H3356" s="5"/>
      <c r="I3356" s="5"/>
    </row>
    <row r="3357" spans="1:9" ht="15.75" customHeight="1">
      <c r="A3357" s="2" t="s">
        <v>8505</v>
      </c>
      <c r="B3357" s="2" t="s">
        <v>8506</v>
      </c>
      <c r="C3357" s="2" t="s">
        <v>8507</v>
      </c>
      <c r="D3357" s="2" t="s">
        <v>7740</v>
      </c>
      <c r="E3357" s="2" t="s">
        <v>52</v>
      </c>
      <c r="F3357" s="5"/>
      <c r="G3357" s="5"/>
      <c r="H3357" s="5"/>
      <c r="I3357" s="5"/>
    </row>
    <row r="3358" spans="1:9" ht="15.75" customHeight="1">
      <c r="A3358" s="2" t="s">
        <v>8508</v>
      </c>
      <c r="B3358" s="2" t="s">
        <v>8509</v>
      </c>
      <c r="C3358" s="2" t="s">
        <v>8510</v>
      </c>
      <c r="D3358" s="2" t="s">
        <v>7740</v>
      </c>
      <c r="E3358" s="2" t="s">
        <v>52</v>
      </c>
      <c r="F3358" s="5"/>
      <c r="G3358" s="5"/>
      <c r="H3358" s="5"/>
      <c r="I3358" s="5"/>
    </row>
    <row r="3359" spans="1:9" ht="15.75" customHeight="1">
      <c r="A3359" s="2" t="s">
        <v>8511</v>
      </c>
      <c r="B3359" s="2" t="s">
        <v>8512</v>
      </c>
      <c r="C3359" s="2" t="s">
        <v>8513</v>
      </c>
      <c r="D3359" s="2" t="s">
        <v>7740</v>
      </c>
      <c r="E3359" s="2" t="s">
        <v>52</v>
      </c>
      <c r="F3359" s="5"/>
      <c r="G3359" s="5"/>
      <c r="H3359" s="5"/>
      <c r="I3359" s="5"/>
    </row>
    <row r="3360" spans="1:9" ht="15.75" customHeight="1">
      <c r="A3360" s="2" t="s">
        <v>8514</v>
      </c>
      <c r="B3360" s="2" t="s">
        <v>8515</v>
      </c>
      <c r="C3360" s="2" t="s">
        <v>8516</v>
      </c>
      <c r="D3360" s="2" t="s">
        <v>4300</v>
      </c>
      <c r="E3360" s="2" t="s">
        <v>8517</v>
      </c>
      <c r="F3360" s="5"/>
      <c r="G3360" s="5"/>
      <c r="H3360" s="5"/>
      <c r="I3360" s="5"/>
    </row>
    <row r="3361" spans="1:9" ht="15.75" customHeight="1">
      <c r="A3361" s="2" t="s">
        <v>8518</v>
      </c>
      <c r="B3361" s="2" t="s">
        <v>8519</v>
      </c>
      <c r="C3361" s="2" t="s">
        <v>8520</v>
      </c>
      <c r="D3361" s="2" t="s">
        <v>7740</v>
      </c>
      <c r="E3361" s="2" t="s">
        <v>52</v>
      </c>
      <c r="F3361" s="5"/>
      <c r="G3361" s="5"/>
      <c r="H3361" s="5"/>
      <c r="I3361" s="5"/>
    </row>
    <row r="3362" spans="1:9" ht="15.75" customHeight="1">
      <c r="A3362" s="2" t="s">
        <v>8521</v>
      </c>
      <c r="B3362" s="2" t="s">
        <v>8522</v>
      </c>
      <c r="C3362" s="2" t="s">
        <v>8523</v>
      </c>
      <c r="D3362" s="2" t="s">
        <v>7740</v>
      </c>
      <c r="E3362" s="2" t="s">
        <v>52</v>
      </c>
      <c r="F3362" s="5"/>
      <c r="G3362" s="5"/>
      <c r="H3362" s="5"/>
      <c r="I3362" s="5"/>
    </row>
    <row r="3363" spans="1:9" ht="15.75" customHeight="1">
      <c r="A3363" s="2" t="s">
        <v>8524</v>
      </c>
      <c r="B3363" s="2" t="s">
        <v>8525</v>
      </c>
      <c r="C3363" s="2" t="s">
        <v>8526</v>
      </c>
      <c r="D3363" s="2" t="s">
        <v>4300</v>
      </c>
      <c r="E3363" s="2" t="s">
        <v>8527</v>
      </c>
      <c r="F3363" s="5"/>
      <c r="G3363" s="5"/>
      <c r="H3363" s="5"/>
      <c r="I3363" s="5"/>
    </row>
    <row r="3364" spans="1:9" ht="15.75" customHeight="1">
      <c r="A3364" s="2" t="s">
        <v>8528</v>
      </c>
      <c r="B3364" s="2" t="s">
        <v>8529</v>
      </c>
      <c r="C3364" s="2" t="s">
        <v>8530</v>
      </c>
      <c r="D3364" s="2" t="s">
        <v>7740</v>
      </c>
      <c r="E3364" s="2" t="s">
        <v>52</v>
      </c>
      <c r="F3364" s="5"/>
      <c r="G3364" s="5"/>
      <c r="H3364" s="5"/>
      <c r="I3364" s="5"/>
    </row>
    <row r="3365" spans="1:9" ht="15.75" customHeight="1">
      <c r="A3365" s="2" t="s">
        <v>8531</v>
      </c>
      <c r="B3365" s="2" t="s">
        <v>8532</v>
      </c>
      <c r="C3365" s="2" t="s">
        <v>8533</v>
      </c>
      <c r="D3365" s="2" t="s">
        <v>7740</v>
      </c>
      <c r="E3365" s="2" t="s">
        <v>52</v>
      </c>
      <c r="F3365" s="5"/>
      <c r="G3365" s="5"/>
      <c r="H3365" s="5"/>
      <c r="I3365" s="5"/>
    </row>
    <row r="3366" spans="1:9" ht="15.75" customHeight="1">
      <c r="A3366" s="2" t="s">
        <v>8534</v>
      </c>
      <c r="B3366" s="2" t="s">
        <v>8535</v>
      </c>
      <c r="C3366" s="2" t="s">
        <v>8536</v>
      </c>
      <c r="D3366" s="2" t="s">
        <v>7740</v>
      </c>
      <c r="E3366" s="2" t="s">
        <v>52</v>
      </c>
      <c r="F3366" s="5"/>
      <c r="G3366" s="5"/>
      <c r="H3366" s="5"/>
      <c r="I3366" s="5"/>
    </row>
    <row r="3367" spans="1:9" ht="15.75" customHeight="1">
      <c r="A3367" s="2" t="s">
        <v>8537</v>
      </c>
      <c r="B3367" s="2" t="s">
        <v>8538</v>
      </c>
      <c r="C3367" s="2" t="s">
        <v>8539</v>
      </c>
      <c r="D3367" s="2" t="s">
        <v>7740</v>
      </c>
      <c r="E3367" s="2" t="s">
        <v>52</v>
      </c>
      <c r="F3367" s="5"/>
      <c r="G3367" s="5"/>
      <c r="H3367" s="5"/>
      <c r="I3367" s="5"/>
    </row>
    <row r="3368" spans="1:9" ht="15.75" customHeight="1">
      <c r="A3368" s="2" t="s">
        <v>8540</v>
      </c>
      <c r="B3368" s="2" t="s">
        <v>8541</v>
      </c>
      <c r="C3368" s="2" t="s">
        <v>8542</v>
      </c>
      <c r="D3368" s="2" t="s">
        <v>7740</v>
      </c>
      <c r="E3368" s="2" t="s">
        <v>52</v>
      </c>
      <c r="F3368" s="5"/>
      <c r="G3368" s="5"/>
      <c r="H3368" s="5"/>
      <c r="I3368" s="5"/>
    </row>
    <row r="3369" spans="1:9" ht="15.75" customHeight="1">
      <c r="A3369" s="2" t="s">
        <v>8543</v>
      </c>
      <c r="B3369" s="2" t="s">
        <v>8544</v>
      </c>
      <c r="C3369" s="2" t="s">
        <v>8545</v>
      </c>
      <c r="D3369" s="2" t="s">
        <v>7740</v>
      </c>
      <c r="E3369" s="2" t="s">
        <v>52</v>
      </c>
      <c r="F3369" s="5"/>
      <c r="G3369" s="5"/>
      <c r="H3369" s="5"/>
      <c r="I3369" s="5"/>
    </row>
    <row r="3370" spans="1:9" ht="15.75" customHeight="1">
      <c r="A3370" s="2" t="s">
        <v>8546</v>
      </c>
      <c r="B3370" s="2" t="s">
        <v>8547</v>
      </c>
      <c r="C3370" s="2" t="s">
        <v>8548</v>
      </c>
      <c r="D3370" s="2" t="s">
        <v>7740</v>
      </c>
      <c r="E3370" s="2" t="s">
        <v>52</v>
      </c>
      <c r="F3370" s="5"/>
      <c r="G3370" s="5"/>
      <c r="H3370" s="5"/>
      <c r="I3370" s="5"/>
    </row>
    <row r="3371" spans="1:9" ht="15.75" customHeight="1">
      <c r="A3371" s="2" t="s">
        <v>8549</v>
      </c>
      <c r="B3371" s="2" t="s">
        <v>8550</v>
      </c>
      <c r="C3371" s="2" t="s">
        <v>8551</v>
      </c>
      <c r="D3371" s="2" t="s">
        <v>7740</v>
      </c>
      <c r="E3371" s="2" t="s">
        <v>52</v>
      </c>
      <c r="F3371" s="5"/>
      <c r="G3371" s="5"/>
      <c r="H3371" s="5"/>
      <c r="I3371" s="5"/>
    </row>
    <row r="3372" spans="1:9" ht="15.75" customHeight="1">
      <c r="A3372" s="2" t="s">
        <v>8552</v>
      </c>
      <c r="B3372" s="2" t="s">
        <v>8553</v>
      </c>
      <c r="C3372" s="2" t="s">
        <v>8554</v>
      </c>
      <c r="D3372" s="2" t="s">
        <v>4300</v>
      </c>
      <c r="E3372" s="2" t="s">
        <v>8555</v>
      </c>
      <c r="F3372" s="5"/>
      <c r="G3372" s="5"/>
      <c r="H3372" s="5"/>
      <c r="I3372" s="5"/>
    </row>
    <row r="3373" spans="1:9" ht="15.75" customHeight="1">
      <c r="A3373" s="2" t="s">
        <v>8556</v>
      </c>
      <c r="B3373" s="2" t="s">
        <v>8557</v>
      </c>
      <c r="C3373" s="2" t="s">
        <v>8558</v>
      </c>
      <c r="D3373" s="2" t="s">
        <v>7740</v>
      </c>
      <c r="E3373" s="2" t="s">
        <v>52</v>
      </c>
      <c r="F3373" s="5"/>
      <c r="G3373" s="5"/>
      <c r="H3373" s="5"/>
      <c r="I3373" s="5"/>
    </row>
    <row r="3374" spans="1:9" ht="15.75" customHeight="1">
      <c r="A3374" s="2" t="s">
        <v>8559</v>
      </c>
      <c r="B3374" s="2" t="s">
        <v>8560</v>
      </c>
      <c r="C3374" s="2" t="s">
        <v>8561</v>
      </c>
      <c r="D3374" s="2" t="s">
        <v>7740</v>
      </c>
      <c r="E3374" s="2" t="s">
        <v>52</v>
      </c>
      <c r="F3374" s="5"/>
      <c r="G3374" s="5"/>
      <c r="H3374" s="5"/>
      <c r="I3374" s="5"/>
    </row>
    <row r="3375" spans="1:9" ht="15.75" customHeight="1">
      <c r="A3375" s="2" t="s">
        <v>8562</v>
      </c>
      <c r="B3375" s="2" t="s">
        <v>8563</v>
      </c>
      <c r="C3375" s="2" t="s">
        <v>8564</v>
      </c>
      <c r="D3375" s="2" t="s">
        <v>7740</v>
      </c>
      <c r="E3375" s="2" t="s">
        <v>52</v>
      </c>
      <c r="F3375" s="5"/>
      <c r="G3375" s="5"/>
      <c r="H3375" s="5"/>
      <c r="I3375" s="5"/>
    </row>
    <row r="3376" spans="1:9" ht="15.75" customHeight="1">
      <c r="A3376" s="2" t="s">
        <v>8565</v>
      </c>
      <c r="B3376" s="2" t="s">
        <v>8566</v>
      </c>
      <c r="C3376" s="2" t="s">
        <v>8567</v>
      </c>
      <c r="D3376" s="2" t="s">
        <v>7740</v>
      </c>
      <c r="E3376" s="2" t="s">
        <v>52</v>
      </c>
      <c r="F3376" s="5"/>
      <c r="G3376" s="5"/>
      <c r="H3376" s="5"/>
      <c r="I3376" s="5"/>
    </row>
    <row r="3377" spans="1:9" ht="15.75" customHeight="1">
      <c r="A3377" s="2" t="s">
        <v>8568</v>
      </c>
      <c r="B3377" s="2" t="s">
        <v>8569</v>
      </c>
      <c r="C3377" s="2" t="s">
        <v>8570</v>
      </c>
      <c r="D3377" s="2" t="s">
        <v>7740</v>
      </c>
      <c r="E3377" s="2" t="s">
        <v>52</v>
      </c>
      <c r="F3377" s="5"/>
      <c r="G3377" s="5"/>
      <c r="H3377" s="5"/>
      <c r="I3377" s="5"/>
    </row>
    <row r="3378" spans="1:9" ht="15.75" customHeight="1">
      <c r="A3378" s="2" t="s">
        <v>8571</v>
      </c>
      <c r="B3378" s="2" t="s">
        <v>8572</v>
      </c>
      <c r="C3378" s="2" t="s">
        <v>8573</v>
      </c>
      <c r="D3378" s="2" t="s">
        <v>4300</v>
      </c>
      <c r="E3378" s="2" t="s">
        <v>8574</v>
      </c>
      <c r="F3378" s="5"/>
      <c r="G3378" s="5"/>
      <c r="H3378" s="5"/>
      <c r="I3378" s="5"/>
    </row>
    <row r="3379" spans="1:9" ht="15.75" customHeight="1">
      <c r="A3379" s="2" t="s">
        <v>8575</v>
      </c>
      <c r="B3379" s="2" t="s">
        <v>8576</v>
      </c>
      <c r="C3379" s="2" t="s">
        <v>8577</v>
      </c>
      <c r="D3379" s="2" t="s">
        <v>7740</v>
      </c>
      <c r="E3379" s="2" t="s">
        <v>52</v>
      </c>
      <c r="F3379" s="5"/>
      <c r="G3379" s="5"/>
      <c r="H3379" s="5"/>
      <c r="I3379" s="5"/>
    </row>
    <row r="3380" spans="1:9" ht="15.75" customHeight="1">
      <c r="A3380" s="2" t="s">
        <v>8578</v>
      </c>
      <c r="B3380" s="2" t="s">
        <v>8579</v>
      </c>
      <c r="C3380" s="2" t="s">
        <v>8580</v>
      </c>
      <c r="D3380" s="2" t="s">
        <v>7740</v>
      </c>
      <c r="E3380" s="2" t="s">
        <v>52</v>
      </c>
      <c r="F3380" s="5"/>
      <c r="G3380" s="5"/>
      <c r="H3380" s="5"/>
      <c r="I3380" s="5"/>
    </row>
    <row r="3381" spans="1:9" ht="15.75" customHeight="1">
      <c r="A3381" s="2" t="s">
        <v>8581</v>
      </c>
      <c r="B3381" s="2" t="s">
        <v>8582</v>
      </c>
      <c r="C3381" s="2" t="s">
        <v>8583</v>
      </c>
      <c r="D3381" s="2" t="s">
        <v>7740</v>
      </c>
      <c r="E3381" s="2" t="s">
        <v>52</v>
      </c>
      <c r="F3381" s="5"/>
      <c r="G3381" s="5"/>
      <c r="H3381" s="5"/>
      <c r="I3381" s="5"/>
    </row>
    <row r="3382" spans="1:9" ht="15.75" customHeight="1">
      <c r="A3382" s="2" t="s">
        <v>8584</v>
      </c>
      <c r="B3382" s="2" t="s">
        <v>8585</v>
      </c>
      <c r="C3382" s="2" t="s">
        <v>8586</v>
      </c>
      <c r="D3382" s="2" t="s">
        <v>7740</v>
      </c>
      <c r="E3382" s="2" t="s">
        <v>52</v>
      </c>
      <c r="F3382" s="5"/>
      <c r="G3382" s="5"/>
      <c r="H3382" s="5"/>
      <c r="I3382" s="5"/>
    </row>
    <row r="3383" spans="1:9" ht="15.75" customHeight="1">
      <c r="A3383" s="2" t="s">
        <v>8587</v>
      </c>
      <c r="B3383" s="2" t="s">
        <v>8588</v>
      </c>
      <c r="C3383" s="2" t="s">
        <v>8589</v>
      </c>
      <c r="D3383" s="2" t="s">
        <v>7740</v>
      </c>
      <c r="E3383" s="2" t="s">
        <v>52</v>
      </c>
      <c r="F3383" s="5"/>
      <c r="G3383" s="5"/>
      <c r="H3383" s="5"/>
      <c r="I3383" s="5"/>
    </row>
    <row r="3384" spans="1:9" ht="15.75" customHeight="1">
      <c r="A3384" s="2" t="s">
        <v>8590</v>
      </c>
      <c r="B3384" s="2" t="s">
        <v>8591</v>
      </c>
      <c r="C3384" s="2" t="s">
        <v>8592</v>
      </c>
      <c r="D3384" s="2" t="s">
        <v>7740</v>
      </c>
      <c r="E3384" s="2" t="s">
        <v>52</v>
      </c>
      <c r="F3384" s="5"/>
      <c r="G3384" s="5"/>
      <c r="H3384" s="5"/>
      <c r="I3384" s="5"/>
    </row>
    <row r="3385" spans="1:9" ht="15.75" customHeight="1">
      <c r="A3385" s="2" t="s">
        <v>8593</v>
      </c>
      <c r="B3385" s="2" t="s">
        <v>8594</v>
      </c>
      <c r="C3385" s="2" t="s">
        <v>8595</v>
      </c>
      <c r="D3385" s="2" t="s">
        <v>4300</v>
      </c>
      <c r="E3385" s="2" t="s">
        <v>8596</v>
      </c>
      <c r="F3385" s="5"/>
      <c r="G3385" s="5"/>
      <c r="H3385" s="5"/>
      <c r="I3385" s="5"/>
    </row>
    <row r="3386" spans="1:9" ht="15.75" customHeight="1">
      <c r="A3386" s="2" t="s">
        <v>8597</v>
      </c>
      <c r="B3386" s="2" t="s">
        <v>8598</v>
      </c>
      <c r="C3386" s="2" t="s">
        <v>8599</v>
      </c>
      <c r="D3386" s="2" t="s">
        <v>7740</v>
      </c>
      <c r="E3386" s="2" t="s">
        <v>52</v>
      </c>
      <c r="F3386" s="5"/>
      <c r="G3386" s="5"/>
      <c r="H3386" s="5"/>
      <c r="I3386" s="5"/>
    </row>
    <row r="3387" spans="1:9" ht="15.75" customHeight="1">
      <c r="A3387" s="2" t="s">
        <v>8600</v>
      </c>
      <c r="B3387" s="2" t="s">
        <v>8601</v>
      </c>
      <c r="C3387" s="2" t="s">
        <v>8602</v>
      </c>
      <c r="D3387" s="2" t="s">
        <v>7740</v>
      </c>
      <c r="E3387" s="2" t="s">
        <v>52</v>
      </c>
      <c r="F3387" s="5"/>
      <c r="G3387" s="5"/>
      <c r="H3387" s="5"/>
      <c r="I3387" s="5"/>
    </row>
    <row r="3388" spans="1:9" ht="15.75" customHeight="1">
      <c r="A3388" s="2" t="s">
        <v>8603</v>
      </c>
      <c r="B3388" s="2" t="s">
        <v>8604</v>
      </c>
      <c r="C3388" s="2" t="s">
        <v>8605</v>
      </c>
      <c r="D3388" s="2" t="s">
        <v>7740</v>
      </c>
      <c r="E3388" s="2" t="s">
        <v>52</v>
      </c>
      <c r="F3388" s="5"/>
      <c r="G3388" s="5"/>
      <c r="H3388" s="5"/>
      <c r="I3388" s="5"/>
    </row>
    <row r="3389" spans="1:9" ht="15.75" customHeight="1">
      <c r="A3389" s="2" t="s">
        <v>8606</v>
      </c>
      <c r="B3389" s="2" t="s">
        <v>8607</v>
      </c>
      <c r="C3389" s="2" t="s">
        <v>8608</v>
      </c>
      <c r="D3389" s="2" t="s">
        <v>4300</v>
      </c>
      <c r="E3389" s="2" t="s">
        <v>8609</v>
      </c>
      <c r="F3389" s="5"/>
      <c r="G3389" s="5"/>
      <c r="H3389" s="5"/>
      <c r="I3389" s="5"/>
    </row>
    <row r="3390" spans="1:9" ht="15.75" customHeight="1">
      <c r="A3390" s="2" t="s">
        <v>8610</v>
      </c>
      <c r="B3390" s="2" t="s">
        <v>8611</v>
      </c>
      <c r="C3390" s="2" t="s">
        <v>8612</v>
      </c>
      <c r="D3390" s="2" t="s">
        <v>7740</v>
      </c>
      <c r="E3390" s="2" t="s">
        <v>52</v>
      </c>
      <c r="F3390" s="5"/>
      <c r="G3390" s="5"/>
      <c r="H3390" s="5"/>
      <c r="I3390" s="5"/>
    </row>
    <row r="3391" spans="1:9" ht="15.75" customHeight="1">
      <c r="A3391" s="2" t="s">
        <v>8613</v>
      </c>
      <c r="B3391" s="2" t="s">
        <v>8614</v>
      </c>
      <c r="C3391" s="2" t="s">
        <v>8615</v>
      </c>
      <c r="D3391" s="2" t="s">
        <v>7740</v>
      </c>
      <c r="E3391" s="2" t="s">
        <v>52</v>
      </c>
      <c r="F3391" s="5"/>
      <c r="G3391" s="5"/>
      <c r="H3391" s="5"/>
      <c r="I3391" s="5"/>
    </row>
    <row r="3392" spans="1:9" ht="15.75" customHeight="1">
      <c r="A3392" s="2" t="s">
        <v>8616</v>
      </c>
      <c r="B3392" s="2" t="s">
        <v>8617</v>
      </c>
      <c r="C3392" s="2" t="s">
        <v>8618</v>
      </c>
      <c r="D3392" s="2" t="s">
        <v>7740</v>
      </c>
      <c r="E3392" s="2" t="s">
        <v>52</v>
      </c>
      <c r="F3392" s="5"/>
      <c r="G3392" s="5"/>
      <c r="H3392" s="5"/>
      <c r="I3392" s="5"/>
    </row>
    <row r="3393" spans="1:9" ht="15.75" customHeight="1">
      <c r="A3393" s="2" t="s">
        <v>8619</v>
      </c>
      <c r="B3393" s="2" t="s">
        <v>8620</v>
      </c>
      <c r="C3393" s="2" t="s">
        <v>8621</v>
      </c>
      <c r="D3393" s="2" t="s">
        <v>7740</v>
      </c>
      <c r="E3393" s="2" t="s">
        <v>52</v>
      </c>
      <c r="F3393" s="5"/>
      <c r="G3393" s="5"/>
      <c r="H3393" s="5"/>
      <c r="I3393" s="5"/>
    </row>
    <row r="3394" spans="1:9" ht="15.75" customHeight="1">
      <c r="A3394" s="2" t="s">
        <v>8622</v>
      </c>
      <c r="B3394" s="2" t="s">
        <v>8623</v>
      </c>
      <c r="C3394" s="2" t="s">
        <v>8624</v>
      </c>
      <c r="D3394" s="2" t="s">
        <v>7740</v>
      </c>
      <c r="E3394" s="2" t="s">
        <v>52</v>
      </c>
      <c r="F3394" s="5"/>
      <c r="G3394" s="5"/>
      <c r="H3394" s="5"/>
      <c r="I3394" s="5"/>
    </row>
    <row r="3395" spans="1:9" ht="15.75" customHeight="1">
      <c r="A3395" s="2" t="s">
        <v>8625</v>
      </c>
      <c r="B3395" s="2" t="s">
        <v>8626</v>
      </c>
      <c r="C3395" s="2" t="s">
        <v>8627</v>
      </c>
      <c r="D3395" s="2" t="s">
        <v>7740</v>
      </c>
      <c r="E3395" s="2" t="s">
        <v>52</v>
      </c>
      <c r="F3395" s="5"/>
      <c r="G3395" s="5"/>
      <c r="H3395" s="5"/>
      <c r="I3395" s="5"/>
    </row>
    <row r="3396" spans="1:9" ht="15.75" customHeight="1">
      <c r="A3396" s="2" t="s">
        <v>8628</v>
      </c>
      <c r="B3396" s="2" t="s">
        <v>8629</v>
      </c>
      <c r="C3396" s="2" t="s">
        <v>8630</v>
      </c>
      <c r="D3396" s="2" t="s">
        <v>4300</v>
      </c>
      <c r="E3396" s="2" t="s">
        <v>8631</v>
      </c>
      <c r="F3396" s="5"/>
      <c r="G3396" s="5"/>
      <c r="H3396" s="5"/>
      <c r="I3396" s="5"/>
    </row>
    <row r="3397" spans="1:9" ht="15.75" customHeight="1">
      <c r="A3397" s="2" t="s">
        <v>8632</v>
      </c>
      <c r="B3397" s="2" t="s">
        <v>8633</v>
      </c>
      <c r="C3397" s="2" t="s">
        <v>8634</v>
      </c>
      <c r="D3397" s="2" t="s">
        <v>7740</v>
      </c>
      <c r="E3397" s="2" t="s">
        <v>52</v>
      </c>
      <c r="F3397" s="5"/>
      <c r="G3397" s="5"/>
      <c r="H3397" s="5"/>
      <c r="I3397" s="5"/>
    </row>
    <row r="3398" spans="1:9" ht="15.75" customHeight="1">
      <c r="A3398" s="2" t="s">
        <v>8635</v>
      </c>
      <c r="B3398" s="2" t="s">
        <v>8636</v>
      </c>
      <c r="C3398" s="2" t="s">
        <v>8637</v>
      </c>
      <c r="D3398" s="2" t="s">
        <v>7740</v>
      </c>
      <c r="E3398" s="2" t="s">
        <v>52</v>
      </c>
      <c r="F3398" s="5"/>
      <c r="G3398" s="5"/>
      <c r="H3398" s="5"/>
      <c r="I3398" s="5"/>
    </row>
    <row r="3399" spans="1:9" ht="15.75" customHeight="1">
      <c r="A3399" s="2" t="s">
        <v>8638</v>
      </c>
      <c r="B3399" s="2" t="s">
        <v>8639</v>
      </c>
      <c r="C3399" s="2" t="s">
        <v>8640</v>
      </c>
      <c r="D3399" s="2" t="s">
        <v>7740</v>
      </c>
      <c r="E3399" s="2" t="s">
        <v>52</v>
      </c>
      <c r="F3399" s="5"/>
      <c r="G3399" s="5"/>
      <c r="H3399" s="5"/>
      <c r="I3399" s="5"/>
    </row>
    <row r="3400" spans="1:9" ht="15.75" customHeight="1">
      <c r="A3400" s="2" t="s">
        <v>8641</v>
      </c>
      <c r="B3400" s="2" t="s">
        <v>8642</v>
      </c>
      <c r="C3400" s="2" t="s">
        <v>8643</v>
      </c>
      <c r="D3400" s="2" t="s">
        <v>7740</v>
      </c>
      <c r="E3400" s="2" t="s">
        <v>52</v>
      </c>
      <c r="F3400" s="5"/>
      <c r="G3400" s="5"/>
      <c r="H3400" s="5"/>
      <c r="I3400" s="5"/>
    </row>
    <row r="3401" spans="1:9" ht="15.75" customHeight="1">
      <c r="A3401" s="2" t="s">
        <v>8644</v>
      </c>
      <c r="B3401" s="2" t="s">
        <v>8645</v>
      </c>
      <c r="C3401" s="2" t="s">
        <v>8646</v>
      </c>
      <c r="D3401" s="2" t="s">
        <v>4300</v>
      </c>
      <c r="E3401" s="2" t="s">
        <v>8647</v>
      </c>
      <c r="F3401" s="5"/>
      <c r="G3401" s="5"/>
      <c r="H3401" s="5"/>
      <c r="I3401" s="5"/>
    </row>
    <row r="3402" spans="1:9" ht="15.75" customHeight="1">
      <c r="A3402" s="2" t="s">
        <v>8648</v>
      </c>
      <c r="B3402" s="2" t="s">
        <v>8649</v>
      </c>
      <c r="C3402" s="2" t="s">
        <v>8650</v>
      </c>
      <c r="D3402" s="2" t="s">
        <v>4300</v>
      </c>
      <c r="E3402" s="2" t="s">
        <v>8651</v>
      </c>
      <c r="F3402" s="5"/>
      <c r="G3402" s="5"/>
      <c r="H3402" s="5"/>
      <c r="I3402" s="5"/>
    </row>
    <row r="3403" spans="1:9" ht="15.75" customHeight="1">
      <c r="A3403" s="2" t="s">
        <v>8652</v>
      </c>
      <c r="B3403" s="2" t="s">
        <v>8653</v>
      </c>
      <c r="C3403" s="2" t="s">
        <v>8654</v>
      </c>
      <c r="D3403" s="2" t="s">
        <v>4300</v>
      </c>
      <c r="E3403" s="2" t="s">
        <v>8655</v>
      </c>
      <c r="F3403" s="5"/>
      <c r="G3403" s="5"/>
      <c r="H3403" s="5"/>
      <c r="I3403" s="5"/>
    </row>
    <row r="3404" spans="1:9" ht="15.75" customHeight="1">
      <c r="A3404" s="2" t="s">
        <v>8656</v>
      </c>
      <c r="B3404" s="2" t="s">
        <v>8657</v>
      </c>
      <c r="C3404" s="2" t="s">
        <v>8658</v>
      </c>
      <c r="D3404" s="2" t="s">
        <v>4300</v>
      </c>
      <c r="E3404" s="2" t="s">
        <v>8659</v>
      </c>
      <c r="F3404" s="5"/>
      <c r="G3404" s="5"/>
      <c r="H3404" s="5"/>
      <c r="I3404" s="5"/>
    </row>
    <row r="3405" spans="1:9" ht="15.75" customHeight="1">
      <c r="A3405" s="2" t="s">
        <v>8660</v>
      </c>
      <c r="B3405" s="2" t="s">
        <v>8661</v>
      </c>
      <c r="C3405" s="2" t="s">
        <v>8662</v>
      </c>
      <c r="D3405" s="2" t="s">
        <v>4300</v>
      </c>
      <c r="E3405" s="2" t="s">
        <v>8663</v>
      </c>
      <c r="F3405" s="5"/>
      <c r="G3405" s="5"/>
      <c r="H3405" s="5"/>
      <c r="I3405" s="5"/>
    </row>
    <row r="3406" spans="1:9" ht="15.75" customHeight="1">
      <c r="A3406" s="2" t="s">
        <v>8664</v>
      </c>
      <c r="B3406" s="2" t="s">
        <v>8665</v>
      </c>
      <c r="C3406" s="2" t="s">
        <v>8666</v>
      </c>
      <c r="D3406" s="2" t="s">
        <v>7740</v>
      </c>
      <c r="E3406" s="2" t="s">
        <v>52</v>
      </c>
      <c r="F3406" s="5"/>
      <c r="G3406" s="5"/>
      <c r="H3406" s="5"/>
      <c r="I3406" s="5"/>
    </row>
    <row r="3407" spans="1:9" ht="15.75" customHeight="1">
      <c r="A3407" s="2" t="s">
        <v>8667</v>
      </c>
      <c r="B3407" s="2" t="s">
        <v>8668</v>
      </c>
      <c r="C3407" s="2" t="s">
        <v>8669</v>
      </c>
      <c r="D3407" s="2" t="s">
        <v>7740</v>
      </c>
      <c r="E3407" s="2" t="s">
        <v>52</v>
      </c>
      <c r="F3407" s="5"/>
      <c r="G3407" s="5"/>
      <c r="H3407" s="5"/>
      <c r="I3407" s="5"/>
    </row>
    <row r="3408" spans="1:9" ht="15.75" customHeight="1">
      <c r="A3408" s="2" t="s">
        <v>8670</v>
      </c>
      <c r="B3408" s="2" t="s">
        <v>8671</v>
      </c>
      <c r="C3408" s="2" t="s">
        <v>8672</v>
      </c>
      <c r="D3408" s="2" t="s">
        <v>7740</v>
      </c>
      <c r="E3408" s="2" t="s">
        <v>52</v>
      </c>
      <c r="F3408" s="5"/>
      <c r="G3408" s="5"/>
      <c r="H3408" s="5"/>
      <c r="I3408" s="5"/>
    </row>
    <row r="3409" spans="1:9" ht="15.75" customHeight="1">
      <c r="A3409" s="2" t="s">
        <v>8673</v>
      </c>
      <c r="B3409" s="2" t="s">
        <v>8674</v>
      </c>
      <c r="C3409" s="2" t="s">
        <v>8675</v>
      </c>
      <c r="D3409" s="2" t="s">
        <v>7740</v>
      </c>
      <c r="E3409" s="2" t="s">
        <v>52</v>
      </c>
      <c r="F3409" s="5"/>
      <c r="G3409" s="5"/>
      <c r="H3409" s="5"/>
      <c r="I3409" s="5"/>
    </row>
    <row r="3410" spans="1:9" ht="15.75" customHeight="1">
      <c r="A3410" s="2" t="s">
        <v>8676</v>
      </c>
      <c r="B3410" s="2" t="s">
        <v>8677</v>
      </c>
      <c r="C3410" s="2" t="s">
        <v>8678</v>
      </c>
      <c r="D3410" s="2" t="s">
        <v>7740</v>
      </c>
      <c r="E3410" s="2" t="s">
        <v>52</v>
      </c>
      <c r="F3410" s="5"/>
      <c r="G3410" s="5"/>
      <c r="H3410" s="5"/>
      <c r="I3410" s="5"/>
    </row>
    <row r="3411" spans="1:9" ht="15.75" customHeight="1">
      <c r="A3411" s="2" t="s">
        <v>8679</v>
      </c>
      <c r="B3411" s="2" t="s">
        <v>8680</v>
      </c>
      <c r="C3411" s="2" t="s">
        <v>8681</v>
      </c>
      <c r="D3411" s="2" t="s">
        <v>4300</v>
      </c>
      <c r="E3411" s="2" t="s">
        <v>8682</v>
      </c>
      <c r="F3411" s="5"/>
      <c r="G3411" s="5"/>
      <c r="H3411" s="5"/>
      <c r="I3411" s="5"/>
    </row>
    <row r="3412" spans="1:9" ht="15.75" customHeight="1">
      <c r="A3412" s="2" t="s">
        <v>8683</v>
      </c>
      <c r="B3412" s="2" t="s">
        <v>8684</v>
      </c>
      <c r="C3412" s="2" t="s">
        <v>8685</v>
      </c>
      <c r="D3412" s="2" t="s">
        <v>7740</v>
      </c>
      <c r="E3412" s="2" t="s">
        <v>52</v>
      </c>
      <c r="F3412" s="5"/>
      <c r="G3412" s="5"/>
      <c r="H3412" s="5"/>
      <c r="I3412" s="5"/>
    </row>
    <row r="3413" spans="1:9" ht="15.75" customHeight="1">
      <c r="A3413" s="2" t="s">
        <v>8686</v>
      </c>
      <c r="B3413" s="2" t="s">
        <v>8687</v>
      </c>
      <c r="C3413" s="2" t="s">
        <v>8688</v>
      </c>
      <c r="D3413" s="2" t="s">
        <v>7740</v>
      </c>
      <c r="E3413" s="2" t="s">
        <v>52</v>
      </c>
      <c r="F3413" s="5"/>
      <c r="G3413" s="5"/>
      <c r="H3413" s="5"/>
      <c r="I3413" s="5"/>
    </row>
    <row r="3414" spans="1:9" ht="15.75" customHeight="1">
      <c r="A3414" s="2" t="s">
        <v>8689</v>
      </c>
      <c r="B3414" s="2" t="s">
        <v>8690</v>
      </c>
      <c r="C3414" s="2" t="s">
        <v>8624</v>
      </c>
      <c r="D3414" s="2" t="s">
        <v>7740</v>
      </c>
      <c r="E3414" s="2" t="s">
        <v>52</v>
      </c>
      <c r="F3414" s="5"/>
      <c r="G3414" s="5"/>
      <c r="H3414" s="5"/>
      <c r="I3414" s="5"/>
    </row>
    <row r="3415" spans="1:9" ht="15.75" customHeight="1">
      <c r="A3415" s="2" t="s">
        <v>8691</v>
      </c>
      <c r="B3415" s="2" t="s">
        <v>8692</v>
      </c>
      <c r="C3415" s="2" t="s">
        <v>8693</v>
      </c>
      <c r="D3415" s="2" t="s">
        <v>7740</v>
      </c>
      <c r="E3415" s="2" t="s">
        <v>52</v>
      </c>
      <c r="F3415" s="5"/>
      <c r="G3415" s="5"/>
      <c r="H3415" s="5"/>
      <c r="I3415" s="5"/>
    </row>
    <row r="3416" spans="1:9" ht="15.75" customHeight="1">
      <c r="A3416" s="2" t="s">
        <v>8694</v>
      </c>
      <c r="B3416" s="2" t="s">
        <v>8695</v>
      </c>
      <c r="C3416" s="2" t="s">
        <v>8696</v>
      </c>
      <c r="D3416" s="2" t="s">
        <v>7740</v>
      </c>
      <c r="E3416" s="2" t="s">
        <v>52</v>
      </c>
      <c r="F3416" s="5"/>
      <c r="G3416" s="5"/>
      <c r="H3416" s="5"/>
      <c r="I3416" s="5"/>
    </row>
    <row r="3417" spans="1:9" ht="15.75" customHeight="1">
      <c r="A3417" s="2" t="s">
        <v>8697</v>
      </c>
      <c r="B3417" s="2" t="s">
        <v>8698</v>
      </c>
      <c r="C3417" s="2" t="s">
        <v>8699</v>
      </c>
      <c r="D3417" s="2" t="s">
        <v>7740</v>
      </c>
      <c r="E3417" s="2" t="s">
        <v>52</v>
      </c>
      <c r="F3417" s="5"/>
      <c r="G3417" s="5"/>
      <c r="H3417" s="5"/>
      <c r="I3417" s="5"/>
    </row>
    <row r="3418" spans="1:9" ht="15.75" customHeight="1">
      <c r="A3418" s="2" t="s">
        <v>8700</v>
      </c>
      <c r="B3418" s="2" t="s">
        <v>8701</v>
      </c>
      <c r="C3418" s="2" t="s">
        <v>8702</v>
      </c>
      <c r="D3418" s="2" t="s">
        <v>4300</v>
      </c>
      <c r="E3418" s="2" t="s">
        <v>8703</v>
      </c>
      <c r="F3418" s="5"/>
      <c r="G3418" s="5"/>
      <c r="H3418" s="5"/>
      <c r="I3418" s="5"/>
    </row>
    <row r="3419" spans="1:9" ht="15.75" customHeight="1">
      <c r="A3419" s="2" t="s">
        <v>8704</v>
      </c>
      <c r="B3419" s="2" t="s">
        <v>8705</v>
      </c>
      <c r="C3419" s="2" t="s">
        <v>8706</v>
      </c>
      <c r="D3419" s="2" t="s">
        <v>7740</v>
      </c>
      <c r="E3419" s="2" t="s">
        <v>52</v>
      </c>
      <c r="F3419" s="5"/>
      <c r="G3419" s="5"/>
      <c r="H3419" s="5"/>
      <c r="I3419" s="5"/>
    </row>
    <row r="3420" spans="1:9" ht="15.75" customHeight="1">
      <c r="A3420" s="2" t="s">
        <v>8707</v>
      </c>
      <c r="B3420" s="2" t="s">
        <v>8708</v>
      </c>
      <c r="C3420" s="2" t="s">
        <v>8709</v>
      </c>
      <c r="D3420" s="2" t="s">
        <v>7740</v>
      </c>
      <c r="E3420" s="2" t="s">
        <v>52</v>
      </c>
      <c r="F3420" s="5"/>
      <c r="G3420" s="5"/>
      <c r="H3420" s="5"/>
      <c r="I3420" s="5"/>
    </row>
    <row r="3421" spans="1:9" ht="15.75" customHeight="1">
      <c r="A3421" s="2" t="s">
        <v>8710</v>
      </c>
      <c r="B3421" s="2" t="s">
        <v>8711</v>
      </c>
      <c r="C3421" s="2" t="s">
        <v>8712</v>
      </c>
      <c r="D3421" s="2" t="s">
        <v>7740</v>
      </c>
      <c r="E3421" s="2" t="s">
        <v>52</v>
      </c>
      <c r="F3421" s="5"/>
      <c r="G3421" s="5"/>
      <c r="H3421" s="5"/>
      <c r="I3421" s="5"/>
    </row>
    <row r="3422" spans="1:9" ht="15.75" customHeight="1">
      <c r="A3422" s="2" t="s">
        <v>8713</v>
      </c>
      <c r="B3422" s="2" t="s">
        <v>8714</v>
      </c>
      <c r="C3422" s="2" t="s">
        <v>8715</v>
      </c>
      <c r="D3422" s="2" t="s">
        <v>7740</v>
      </c>
      <c r="E3422" s="2" t="s">
        <v>52</v>
      </c>
      <c r="F3422" s="5"/>
      <c r="G3422" s="5"/>
      <c r="H3422" s="5"/>
      <c r="I3422" s="5"/>
    </row>
    <row r="3423" spans="1:9" ht="15.75" customHeight="1">
      <c r="A3423" s="2" t="s">
        <v>8716</v>
      </c>
      <c r="B3423" s="2" t="s">
        <v>8717</v>
      </c>
      <c r="C3423" s="2" t="s">
        <v>8718</v>
      </c>
      <c r="D3423" s="2" t="s">
        <v>7740</v>
      </c>
      <c r="E3423" s="2" t="s">
        <v>52</v>
      </c>
      <c r="F3423" s="5"/>
      <c r="G3423" s="5"/>
      <c r="H3423" s="5"/>
      <c r="I3423" s="5"/>
    </row>
    <row r="3424" spans="1:9" ht="15.75" customHeight="1">
      <c r="A3424" s="2" t="s">
        <v>8719</v>
      </c>
      <c r="B3424" s="2" t="s">
        <v>8720</v>
      </c>
      <c r="C3424" s="2" t="s">
        <v>8721</v>
      </c>
      <c r="D3424" s="2" t="s">
        <v>7740</v>
      </c>
      <c r="E3424" s="2" t="s">
        <v>52</v>
      </c>
      <c r="F3424" s="5"/>
      <c r="G3424" s="5"/>
      <c r="H3424" s="5"/>
      <c r="I3424" s="5"/>
    </row>
    <row r="3425" spans="1:9" ht="15.75" customHeight="1">
      <c r="A3425" s="2" t="s">
        <v>8722</v>
      </c>
      <c r="B3425" s="2" t="s">
        <v>8723</v>
      </c>
      <c r="C3425" s="2" t="s">
        <v>8724</v>
      </c>
      <c r="D3425" s="2" t="s">
        <v>7740</v>
      </c>
      <c r="E3425" s="2" t="s">
        <v>52</v>
      </c>
      <c r="F3425" s="5"/>
      <c r="G3425" s="5"/>
      <c r="H3425" s="5"/>
      <c r="I3425" s="5"/>
    </row>
    <row r="3426" spans="1:9" ht="15.75" customHeight="1">
      <c r="A3426" s="2" t="s">
        <v>8725</v>
      </c>
      <c r="B3426" s="2" t="s">
        <v>8726</v>
      </c>
      <c r="C3426" s="2" t="s">
        <v>8727</v>
      </c>
      <c r="D3426" s="2" t="s">
        <v>4300</v>
      </c>
      <c r="E3426" s="2" t="s">
        <v>8728</v>
      </c>
      <c r="F3426" s="5"/>
      <c r="G3426" s="5"/>
      <c r="H3426" s="5"/>
      <c r="I3426" s="5"/>
    </row>
    <row r="3427" spans="1:9" ht="15.75" customHeight="1">
      <c r="A3427" s="2" t="s">
        <v>8729</v>
      </c>
      <c r="B3427" s="2" t="s">
        <v>8730</v>
      </c>
      <c r="C3427" s="2" t="s">
        <v>8731</v>
      </c>
      <c r="D3427" s="2" t="s">
        <v>7740</v>
      </c>
      <c r="E3427" s="2" t="s">
        <v>52</v>
      </c>
      <c r="F3427" s="5"/>
      <c r="G3427" s="5"/>
      <c r="H3427" s="5"/>
      <c r="I3427" s="5"/>
    </row>
    <row r="3428" spans="1:9" ht="15.75" customHeight="1">
      <c r="A3428" s="2" t="s">
        <v>8732</v>
      </c>
      <c r="B3428" s="2" t="s">
        <v>8733</v>
      </c>
      <c r="C3428" s="2" t="s">
        <v>8734</v>
      </c>
      <c r="D3428" s="2" t="s">
        <v>7740</v>
      </c>
      <c r="E3428" s="2" t="s">
        <v>52</v>
      </c>
      <c r="F3428" s="5"/>
      <c r="G3428" s="5"/>
      <c r="H3428" s="5"/>
      <c r="I3428" s="5"/>
    </row>
    <row r="3429" spans="1:9" ht="15.75" customHeight="1">
      <c r="A3429" s="2" t="s">
        <v>8735</v>
      </c>
      <c r="B3429" s="2" t="s">
        <v>8736</v>
      </c>
      <c r="C3429" s="2" t="s">
        <v>8737</v>
      </c>
      <c r="D3429" s="2" t="s">
        <v>7740</v>
      </c>
      <c r="E3429" s="2" t="s">
        <v>52</v>
      </c>
      <c r="F3429" s="5"/>
      <c r="G3429" s="5"/>
      <c r="H3429" s="5"/>
      <c r="I3429" s="5"/>
    </row>
    <row r="3430" spans="1:9" ht="15.75" customHeight="1">
      <c r="A3430" s="2" t="s">
        <v>8738</v>
      </c>
      <c r="B3430" s="2" t="s">
        <v>8739</v>
      </c>
      <c r="C3430" s="2" t="s">
        <v>8740</v>
      </c>
      <c r="D3430" s="2" t="s">
        <v>7740</v>
      </c>
      <c r="E3430" s="2" t="s">
        <v>52</v>
      </c>
      <c r="F3430" s="5"/>
      <c r="G3430" s="5"/>
      <c r="H3430" s="5"/>
      <c r="I3430" s="5"/>
    </row>
    <row r="3431" spans="1:9" ht="15.75" customHeight="1">
      <c r="A3431" s="2" t="s">
        <v>8741</v>
      </c>
      <c r="B3431" s="2" t="s">
        <v>8742</v>
      </c>
      <c r="C3431" s="2" t="s">
        <v>7943</v>
      </c>
      <c r="D3431" s="2" t="s">
        <v>7740</v>
      </c>
      <c r="E3431" s="2" t="s">
        <v>52</v>
      </c>
      <c r="F3431" s="5"/>
      <c r="G3431" s="5"/>
      <c r="H3431" s="5"/>
      <c r="I3431" s="5"/>
    </row>
    <row r="3432" spans="1:9" ht="15.75" customHeight="1">
      <c r="A3432" s="2" t="s">
        <v>8743</v>
      </c>
      <c r="B3432" s="2" t="s">
        <v>8744</v>
      </c>
      <c r="C3432" s="2" t="s">
        <v>7982</v>
      </c>
      <c r="D3432" s="2" t="s">
        <v>7740</v>
      </c>
      <c r="E3432" s="2" t="s">
        <v>52</v>
      </c>
      <c r="F3432" s="5"/>
      <c r="G3432" s="5"/>
      <c r="H3432" s="5"/>
      <c r="I3432" s="5"/>
    </row>
    <row r="3433" spans="1:9" ht="15.75" customHeight="1">
      <c r="A3433" s="2" t="s">
        <v>8745</v>
      </c>
      <c r="B3433" s="2" t="s">
        <v>8746</v>
      </c>
      <c r="C3433" s="2" t="s">
        <v>8747</v>
      </c>
      <c r="D3433" s="2" t="s">
        <v>7740</v>
      </c>
      <c r="E3433" s="2" t="s">
        <v>52</v>
      </c>
      <c r="F3433" s="5"/>
      <c r="G3433" s="5"/>
      <c r="H3433" s="5"/>
      <c r="I3433" s="5"/>
    </row>
    <row r="3434" spans="1:9" ht="15.75" customHeight="1">
      <c r="A3434" s="2" t="s">
        <v>8748</v>
      </c>
      <c r="B3434" s="2" t="s">
        <v>8749</v>
      </c>
      <c r="C3434" s="2" t="s">
        <v>8750</v>
      </c>
      <c r="D3434" s="2" t="s">
        <v>4300</v>
      </c>
      <c r="E3434" s="2" t="s">
        <v>8751</v>
      </c>
      <c r="F3434" s="5"/>
      <c r="G3434" s="5"/>
      <c r="H3434" s="5"/>
      <c r="I3434" s="5"/>
    </row>
    <row r="3435" spans="1:9" ht="15.75" customHeight="1">
      <c r="A3435" s="2" t="s">
        <v>8752</v>
      </c>
      <c r="B3435" s="2" t="s">
        <v>8753</v>
      </c>
      <c r="C3435" s="2" t="s">
        <v>8754</v>
      </c>
      <c r="D3435" s="2" t="s">
        <v>7740</v>
      </c>
      <c r="E3435" s="2" t="s">
        <v>52</v>
      </c>
      <c r="F3435" s="5"/>
      <c r="G3435" s="5"/>
      <c r="H3435" s="5"/>
      <c r="I3435" s="5"/>
    </row>
    <row r="3436" spans="1:9" ht="15.75" customHeight="1">
      <c r="A3436" s="2" t="s">
        <v>8755</v>
      </c>
      <c r="B3436" s="2" t="s">
        <v>8756</v>
      </c>
      <c r="C3436" s="2" t="s">
        <v>8757</v>
      </c>
      <c r="D3436" s="2" t="s">
        <v>4300</v>
      </c>
      <c r="E3436" s="2" t="s">
        <v>8758</v>
      </c>
      <c r="F3436" s="5"/>
      <c r="G3436" s="5"/>
      <c r="H3436" s="5"/>
      <c r="I3436" s="5"/>
    </row>
    <row r="3437" spans="1:9" ht="15.75" customHeight="1">
      <c r="A3437" s="2" t="s">
        <v>8759</v>
      </c>
      <c r="B3437" s="2" t="s">
        <v>8760</v>
      </c>
      <c r="C3437" s="2" t="s">
        <v>8003</v>
      </c>
      <c r="D3437" s="2" t="s">
        <v>7740</v>
      </c>
      <c r="E3437" s="2" t="s">
        <v>52</v>
      </c>
      <c r="F3437" s="5"/>
      <c r="G3437" s="5"/>
      <c r="H3437" s="5"/>
      <c r="I3437" s="5"/>
    </row>
    <row r="3438" spans="1:9" ht="15.75" customHeight="1">
      <c r="A3438" s="2" t="s">
        <v>8761</v>
      </c>
      <c r="B3438" s="2" t="s">
        <v>8762</v>
      </c>
      <c r="C3438" s="2" t="s">
        <v>7982</v>
      </c>
      <c r="D3438" s="2" t="s">
        <v>7740</v>
      </c>
      <c r="E3438" s="2" t="s">
        <v>52</v>
      </c>
      <c r="F3438" s="5"/>
      <c r="G3438" s="5"/>
      <c r="H3438" s="5"/>
      <c r="I3438" s="5"/>
    </row>
    <row r="3439" spans="1:9" ht="15.75" customHeight="1">
      <c r="A3439" s="2" t="s">
        <v>8763</v>
      </c>
      <c r="B3439" s="2" t="s">
        <v>8764</v>
      </c>
      <c r="C3439" s="2" t="s">
        <v>8765</v>
      </c>
      <c r="D3439" s="2" t="s">
        <v>7740</v>
      </c>
      <c r="E3439" s="2" t="s">
        <v>52</v>
      </c>
      <c r="F3439" s="5"/>
      <c r="G3439" s="5"/>
      <c r="H3439" s="5"/>
      <c r="I3439" s="5"/>
    </row>
    <row r="3440" spans="1:9" ht="15.75" customHeight="1">
      <c r="A3440" s="2" t="s">
        <v>8766</v>
      </c>
      <c r="B3440" s="2" t="s">
        <v>8767</v>
      </c>
      <c r="C3440" s="2" t="s">
        <v>8768</v>
      </c>
      <c r="D3440" s="2" t="s">
        <v>7740</v>
      </c>
      <c r="E3440" s="2" t="s">
        <v>52</v>
      </c>
      <c r="F3440" s="5"/>
      <c r="G3440" s="5"/>
      <c r="H3440" s="5"/>
      <c r="I3440" s="5"/>
    </row>
    <row r="3441" spans="1:9" ht="15.75" customHeight="1">
      <c r="A3441" s="2" t="s">
        <v>8769</v>
      </c>
      <c r="B3441" s="2" t="s">
        <v>8770</v>
      </c>
      <c r="C3441" s="2" t="s">
        <v>8771</v>
      </c>
      <c r="D3441" s="2" t="s">
        <v>7740</v>
      </c>
      <c r="E3441" s="2" t="s">
        <v>52</v>
      </c>
      <c r="F3441" s="5"/>
      <c r="G3441" s="5"/>
      <c r="H3441" s="5"/>
      <c r="I3441" s="5"/>
    </row>
    <row r="3442" spans="1:9" ht="15.75" customHeight="1">
      <c r="A3442" s="2" t="s">
        <v>8772</v>
      </c>
      <c r="B3442" s="2" t="s">
        <v>8773</v>
      </c>
      <c r="C3442" s="2" t="s">
        <v>8774</v>
      </c>
      <c r="D3442" s="2" t="s">
        <v>7740</v>
      </c>
      <c r="E3442" s="2" t="s">
        <v>52</v>
      </c>
      <c r="F3442" s="5"/>
      <c r="G3442" s="5"/>
      <c r="H3442" s="5"/>
      <c r="I3442" s="5"/>
    </row>
    <row r="3443" spans="1:9" ht="15.75" customHeight="1">
      <c r="A3443" s="2" t="s">
        <v>8775</v>
      </c>
      <c r="B3443" s="2" t="s">
        <v>8776</v>
      </c>
      <c r="C3443" s="2" t="s">
        <v>8777</v>
      </c>
      <c r="D3443" s="2" t="s">
        <v>7740</v>
      </c>
      <c r="E3443" s="2" t="s">
        <v>52</v>
      </c>
      <c r="F3443" s="5"/>
      <c r="G3443" s="5"/>
      <c r="H3443" s="5"/>
      <c r="I3443" s="5"/>
    </row>
    <row r="3444" spans="1:9" ht="15.75" customHeight="1">
      <c r="A3444" s="2" t="s">
        <v>8778</v>
      </c>
      <c r="B3444" s="2" t="s">
        <v>8779</v>
      </c>
      <c r="C3444" s="2" t="s">
        <v>8780</v>
      </c>
      <c r="D3444" s="2" t="s">
        <v>7740</v>
      </c>
      <c r="E3444" s="2" t="s">
        <v>52</v>
      </c>
      <c r="F3444" s="5"/>
      <c r="G3444" s="5"/>
      <c r="H3444" s="5"/>
      <c r="I3444" s="5"/>
    </row>
    <row r="3445" spans="1:9" ht="15.75" customHeight="1">
      <c r="A3445" s="2" t="s">
        <v>8781</v>
      </c>
      <c r="B3445" s="2" t="s">
        <v>8782</v>
      </c>
      <c r="C3445" s="2" t="s">
        <v>8783</v>
      </c>
      <c r="D3445" s="2" t="s">
        <v>7740</v>
      </c>
      <c r="E3445" s="2" t="s">
        <v>52</v>
      </c>
      <c r="F3445" s="5"/>
      <c r="G3445" s="5"/>
      <c r="H3445" s="5"/>
      <c r="I3445" s="5"/>
    </row>
    <row r="3446" spans="1:9" ht="15.75" customHeight="1">
      <c r="A3446" s="2" t="s">
        <v>8784</v>
      </c>
      <c r="B3446" s="2" t="s">
        <v>8785</v>
      </c>
      <c r="C3446" s="2" t="s">
        <v>8786</v>
      </c>
      <c r="D3446" s="2" t="s">
        <v>7740</v>
      </c>
      <c r="E3446" s="2" t="s">
        <v>52</v>
      </c>
      <c r="F3446" s="5"/>
      <c r="G3446" s="5"/>
      <c r="H3446" s="5"/>
      <c r="I3446" s="5"/>
    </row>
    <row r="3447" spans="1:9" ht="15.75" customHeight="1">
      <c r="A3447" s="2" t="s">
        <v>8787</v>
      </c>
      <c r="B3447" s="2" t="s">
        <v>8788</v>
      </c>
      <c r="C3447" s="2" t="s">
        <v>8789</v>
      </c>
      <c r="D3447" s="2" t="s">
        <v>7740</v>
      </c>
      <c r="E3447" s="2" t="s">
        <v>52</v>
      </c>
      <c r="F3447" s="5"/>
      <c r="G3447" s="5"/>
      <c r="H3447" s="5"/>
      <c r="I3447" s="5"/>
    </row>
    <row r="3448" spans="1:9" ht="15.75" customHeight="1">
      <c r="A3448" s="2" t="s">
        <v>8790</v>
      </c>
      <c r="B3448" s="2" t="s">
        <v>8791</v>
      </c>
      <c r="C3448" s="2" t="s">
        <v>8792</v>
      </c>
      <c r="D3448" s="2" t="s">
        <v>7740</v>
      </c>
      <c r="E3448" s="2" t="s">
        <v>52</v>
      </c>
      <c r="F3448" s="5"/>
      <c r="G3448" s="5"/>
      <c r="H3448" s="5"/>
      <c r="I3448" s="5"/>
    </row>
    <row r="3449" spans="1:9" ht="15.75" customHeight="1">
      <c r="A3449" s="2" t="s">
        <v>8793</v>
      </c>
      <c r="B3449" s="2" t="s">
        <v>8794</v>
      </c>
      <c r="C3449" s="9" t="s">
        <v>8795</v>
      </c>
      <c r="D3449" s="2" t="s">
        <v>7740</v>
      </c>
      <c r="E3449" s="2" t="s">
        <v>52</v>
      </c>
      <c r="F3449" s="5"/>
      <c r="G3449" s="5"/>
      <c r="H3449" s="5"/>
      <c r="I3449" s="5"/>
    </row>
    <row r="3450" spans="1:9" ht="15.75" customHeight="1">
      <c r="A3450" s="2" t="s">
        <v>8796</v>
      </c>
      <c r="B3450" s="2" t="s">
        <v>8797</v>
      </c>
      <c r="C3450" s="2" t="s">
        <v>8003</v>
      </c>
      <c r="D3450" s="2" t="s">
        <v>7740</v>
      </c>
      <c r="E3450" s="2" t="s">
        <v>52</v>
      </c>
      <c r="F3450" s="5"/>
      <c r="G3450" s="5"/>
      <c r="H3450" s="5"/>
      <c r="I3450" s="5"/>
    </row>
    <row r="3451" spans="1:9" ht="15.75" customHeight="1">
      <c r="A3451" s="2" t="s">
        <v>8798</v>
      </c>
      <c r="B3451" s="2" t="s">
        <v>8799</v>
      </c>
      <c r="C3451" s="2" t="s">
        <v>8003</v>
      </c>
      <c r="D3451" s="2" t="s">
        <v>7740</v>
      </c>
      <c r="E3451" s="2" t="s">
        <v>52</v>
      </c>
      <c r="F3451" s="5"/>
      <c r="G3451" s="5"/>
      <c r="H3451" s="5"/>
      <c r="I3451" s="5"/>
    </row>
    <row r="3452" spans="1:9" ht="15.75" customHeight="1">
      <c r="A3452" s="2" t="s">
        <v>8800</v>
      </c>
      <c r="B3452" s="2" t="s">
        <v>8801</v>
      </c>
      <c r="C3452" s="2" t="s">
        <v>8802</v>
      </c>
      <c r="D3452" s="2" t="s">
        <v>7740</v>
      </c>
      <c r="E3452" s="2" t="s">
        <v>52</v>
      </c>
      <c r="F3452" s="5"/>
      <c r="G3452" s="5"/>
      <c r="H3452" s="5"/>
      <c r="I3452" s="5"/>
    </row>
    <row r="3453" spans="1:9" ht="15.75" customHeight="1">
      <c r="A3453" s="2" t="s">
        <v>8803</v>
      </c>
      <c r="B3453" s="2" t="s">
        <v>8804</v>
      </c>
      <c r="C3453" s="2" t="s">
        <v>8805</v>
      </c>
      <c r="D3453" s="2" t="s">
        <v>4300</v>
      </c>
      <c r="E3453" s="2" t="s">
        <v>8806</v>
      </c>
      <c r="F3453" s="5"/>
      <c r="G3453" s="5"/>
      <c r="H3453" s="5"/>
      <c r="I3453" s="5"/>
    </row>
    <row r="3454" spans="1:9" ht="15.75" customHeight="1">
      <c r="A3454" s="2" t="s">
        <v>8807</v>
      </c>
      <c r="B3454" s="2" t="s">
        <v>8808</v>
      </c>
      <c r="C3454" s="2" t="s">
        <v>8809</v>
      </c>
      <c r="D3454" s="2" t="s">
        <v>7740</v>
      </c>
      <c r="E3454" s="2" t="s">
        <v>52</v>
      </c>
      <c r="F3454" s="5"/>
      <c r="G3454" s="5"/>
      <c r="H3454" s="5"/>
      <c r="I3454" s="5"/>
    </row>
    <row r="3455" spans="1:9" ht="15.75" customHeight="1">
      <c r="A3455" s="2" t="s">
        <v>8810</v>
      </c>
      <c r="B3455" s="2" t="s">
        <v>8811</v>
      </c>
      <c r="C3455" s="2" t="s">
        <v>8812</v>
      </c>
      <c r="D3455" s="2" t="s">
        <v>7740</v>
      </c>
      <c r="E3455" s="2" t="s">
        <v>52</v>
      </c>
      <c r="F3455" s="5"/>
      <c r="G3455" s="5"/>
      <c r="H3455" s="5"/>
      <c r="I3455" s="5"/>
    </row>
    <row r="3456" spans="1:9" ht="15.75" customHeight="1">
      <c r="A3456" s="2" t="s">
        <v>8813</v>
      </c>
      <c r="B3456" s="2" t="s">
        <v>8814</v>
      </c>
      <c r="C3456" s="2" t="s">
        <v>8815</v>
      </c>
      <c r="D3456" s="2" t="s">
        <v>7740</v>
      </c>
      <c r="E3456" s="2" t="s">
        <v>52</v>
      </c>
      <c r="F3456" s="5"/>
      <c r="G3456" s="5"/>
      <c r="H3456" s="5"/>
      <c r="I3456" s="5"/>
    </row>
    <row r="3457" spans="1:9" ht="15.75" customHeight="1">
      <c r="A3457" s="2" t="s">
        <v>8816</v>
      </c>
      <c r="B3457" s="2" t="s">
        <v>8817</v>
      </c>
      <c r="C3457" s="2" t="s">
        <v>8818</v>
      </c>
      <c r="D3457" s="2" t="s">
        <v>7740</v>
      </c>
      <c r="E3457" s="2" t="s">
        <v>52</v>
      </c>
      <c r="F3457" s="5"/>
      <c r="G3457" s="5"/>
      <c r="H3457" s="5"/>
      <c r="I3457" s="5"/>
    </row>
    <row r="3458" spans="1:9" ht="15.75" customHeight="1">
      <c r="A3458" s="2" t="s">
        <v>8819</v>
      </c>
      <c r="B3458" s="2" t="s">
        <v>8820</v>
      </c>
      <c r="C3458" s="2" t="s">
        <v>8821</v>
      </c>
      <c r="D3458" s="2" t="s">
        <v>7740</v>
      </c>
      <c r="E3458" s="2" t="s">
        <v>52</v>
      </c>
      <c r="F3458" s="5"/>
      <c r="G3458" s="5"/>
      <c r="H3458" s="5"/>
      <c r="I3458" s="5"/>
    </row>
    <row r="3459" spans="1:9" ht="15.75" customHeight="1">
      <c r="A3459" s="2" t="s">
        <v>8822</v>
      </c>
      <c r="B3459" s="2" t="s">
        <v>8823</v>
      </c>
      <c r="C3459" s="2" t="s">
        <v>8824</v>
      </c>
      <c r="D3459" s="2" t="s">
        <v>7740</v>
      </c>
      <c r="E3459" s="2" t="s">
        <v>52</v>
      </c>
      <c r="F3459" s="5"/>
      <c r="G3459" s="5"/>
      <c r="H3459" s="5"/>
      <c r="I3459" s="5"/>
    </row>
    <row r="3460" spans="1:9" ht="15.75" customHeight="1">
      <c r="A3460" s="2" t="s">
        <v>8825</v>
      </c>
      <c r="B3460" s="2" t="s">
        <v>8826</v>
      </c>
      <c r="C3460" s="2" t="s">
        <v>8827</v>
      </c>
      <c r="D3460" s="2" t="s">
        <v>7740</v>
      </c>
      <c r="E3460" s="2" t="s">
        <v>52</v>
      </c>
      <c r="F3460" s="5"/>
      <c r="G3460" s="5"/>
      <c r="H3460" s="5"/>
      <c r="I3460" s="5"/>
    </row>
    <row r="3461" spans="1:9" ht="15.75" customHeight="1">
      <c r="A3461" s="2" t="s">
        <v>8828</v>
      </c>
      <c r="B3461" s="2" t="s">
        <v>8829</v>
      </c>
      <c r="C3461" s="2" t="s">
        <v>8830</v>
      </c>
      <c r="D3461" s="2" t="s">
        <v>7740</v>
      </c>
      <c r="E3461" s="2" t="s">
        <v>52</v>
      </c>
      <c r="F3461" s="5"/>
      <c r="G3461" s="5"/>
      <c r="H3461" s="5"/>
      <c r="I3461" s="5"/>
    </row>
    <row r="3462" spans="1:9" ht="15.75" customHeight="1">
      <c r="A3462" s="2" t="s">
        <v>8831</v>
      </c>
      <c r="B3462" s="2" t="s">
        <v>8832</v>
      </c>
      <c r="C3462" s="2" t="s">
        <v>8833</v>
      </c>
      <c r="D3462" s="2" t="s">
        <v>7740</v>
      </c>
      <c r="E3462" s="2" t="s">
        <v>52</v>
      </c>
      <c r="F3462" s="5"/>
      <c r="G3462" s="5"/>
      <c r="H3462" s="5"/>
      <c r="I3462" s="5"/>
    </row>
    <row r="3463" spans="1:9" ht="15.75" customHeight="1">
      <c r="A3463" s="2" t="s">
        <v>8834</v>
      </c>
      <c r="B3463" s="2" t="s">
        <v>8835</v>
      </c>
      <c r="C3463" s="2" t="s">
        <v>8836</v>
      </c>
      <c r="D3463" s="2" t="s">
        <v>7740</v>
      </c>
      <c r="E3463" s="2" t="s">
        <v>52</v>
      </c>
      <c r="F3463" s="5"/>
      <c r="G3463" s="5"/>
      <c r="H3463" s="5"/>
      <c r="I3463" s="5"/>
    </row>
    <row r="3464" spans="1:9" ht="15.75" customHeight="1">
      <c r="A3464" s="2" t="s">
        <v>8837</v>
      </c>
      <c r="B3464" s="2" t="s">
        <v>8838</v>
      </c>
      <c r="C3464" s="2" t="s">
        <v>8839</v>
      </c>
      <c r="D3464" s="2" t="s">
        <v>7740</v>
      </c>
      <c r="E3464" s="2" t="s">
        <v>52</v>
      </c>
      <c r="F3464" s="5"/>
      <c r="G3464" s="5"/>
      <c r="H3464" s="5"/>
      <c r="I3464" s="5"/>
    </row>
    <row r="3465" spans="1:9" ht="15.75" customHeight="1">
      <c r="A3465" s="2" t="s">
        <v>8840</v>
      </c>
      <c r="B3465" s="2" t="s">
        <v>8841</v>
      </c>
      <c r="C3465" s="2" t="s">
        <v>7931</v>
      </c>
      <c r="D3465" s="2" t="s">
        <v>7740</v>
      </c>
      <c r="E3465" s="2" t="s">
        <v>52</v>
      </c>
      <c r="F3465" s="5"/>
      <c r="G3465" s="5"/>
      <c r="H3465" s="5"/>
      <c r="I3465" s="5"/>
    </row>
    <row r="3466" spans="1:9" ht="15.75" customHeight="1">
      <c r="A3466" s="2" t="s">
        <v>8842</v>
      </c>
      <c r="B3466" s="2" t="s">
        <v>8843</v>
      </c>
      <c r="C3466" s="2" t="s">
        <v>8844</v>
      </c>
      <c r="D3466" s="2" t="s">
        <v>7740</v>
      </c>
      <c r="E3466" s="2" t="s">
        <v>52</v>
      </c>
      <c r="F3466" s="5"/>
      <c r="G3466" s="5"/>
      <c r="H3466" s="5"/>
      <c r="I3466" s="5"/>
    </row>
    <row r="3467" spans="1:9" ht="15.75" customHeight="1">
      <c r="A3467" s="2" t="s">
        <v>8845</v>
      </c>
      <c r="B3467" s="2" t="s">
        <v>8846</v>
      </c>
      <c r="C3467" s="2" t="s">
        <v>8847</v>
      </c>
      <c r="D3467" s="2" t="s">
        <v>7740</v>
      </c>
      <c r="E3467" s="2" t="s">
        <v>52</v>
      </c>
      <c r="F3467" s="5"/>
      <c r="G3467" s="5"/>
      <c r="H3467" s="5"/>
      <c r="I3467" s="5"/>
    </row>
    <row r="3468" spans="1:9" ht="15.75" customHeight="1">
      <c r="A3468" s="2" t="s">
        <v>8848</v>
      </c>
      <c r="B3468" s="2" t="s">
        <v>8849</v>
      </c>
      <c r="C3468" s="2" t="s">
        <v>8850</v>
      </c>
      <c r="D3468" s="2" t="s">
        <v>7740</v>
      </c>
      <c r="E3468" s="2" t="s">
        <v>52</v>
      </c>
      <c r="F3468" s="5"/>
      <c r="G3468" s="5"/>
      <c r="H3468" s="5"/>
      <c r="I3468" s="5"/>
    </row>
    <row r="3469" spans="1:9" ht="15.75" customHeight="1">
      <c r="A3469" s="2" t="s">
        <v>8851</v>
      </c>
      <c r="B3469" s="2" t="s">
        <v>8852</v>
      </c>
      <c r="C3469" s="2" t="s">
        <v>8853</v>
      </c>
      <c r="D3469" s="2" t="s">
        <v>7740</v>
      </c>
      <c r="E3469" s="2" t="s">
        <v>52</v>
      </c>
      <c r="F3469" s="5"/>
      <c r="G3469" s="5"/>
      <c r="H3469" s="5"/>
      <c r="I3469" s="5"/>
    </row>
    <row r="3470" spans="1:9" ht="15.75" customHeight="1">
      <c r="A3470" s="2" t="s">
        <v>8854</v>
      </c>
      <c r="B3470" s="2" t="s">
        <v>8855</v>
      </c>
      <c r="C3470" s="2" t="s">
        <v>8856</v>
      </c>
      <c r="D3470" s="2" t="s">
        <v>7740</v>
      </c>
      <c r="E3470" s="2" t="s">
        <v>52</v>
      </c>
      <c r="F3470" s="5"/>
      <c r="G3470" s="5"/>
      <c r="H3470" s="5"/>
      <c r="I3470" s="5"/>
    </row>
    <row r="3471" spans="1:9" ht="15.75" customHeight="1">
      <c r="A3471" s="2" t="s">
        <v>8857</v>
      </c>
      <c r="B3471" s="2" t="s">
        <v>8858</v>
      </c>
      <c r="C3471" s="2" t="s">
        <v>8859</v>
      </c>
      <c r="D3471" s="2" t="s">
        <v>7740</v>
      </c>
      <c r="E3471" s="2" t="s">
        <v>52</v>
      </c>
      <c r="F3471" s="5"/>
      <c r="G3471" s="5"/>
      <c r="H3471" s="5"/>
      <c r="I3471" s="5"/>
    </row>
    <row r="3472" spans="1:9" ht="15.75" customHeight="1">
      <c r="A3472" s="2" t="s">
        <v>8860</v>
      </c>
      <c r="B3472" s="2" t="s">
        <v>8861</v>
      </c>
      <c r="C3472" s="2" t="s">
        <v>8862</v>
      </c>
      <c r="D3472" s="2" t="s">
        <v>7740</v>
      </c>
      <c r="E3472" s="2" t="s">
        <v>52</v>
      </c>
      <c r="F3472" s="5"/>
      <c r="G3472" s="5"/>
      <c r="H3472" s="5"/>
      <c r="I3472" s="5"/>
    </row>
    <row r="3473" spans="1:9" ht="15.75" customHeight="1">
      <c r="A3473" s="2" t="s">
        <v>8863</v>
      </c>
      <c r="B3473" s="2" t="s">
        <v>8864</v>
      </c>
      <c r="C3473" s="2" t="s">
        <v>8865</v>
      </c>
      <c r="D3473" s="2" t="s">
        <v>7740</v>
      </c>
      <c r="E3473" s="2" t="s">
        <v>52</v>
      </c>
      <c r="F3473" s="5"/>
      <c r="G3473" s="5"/>
      <c r="H3473" s="5"/>
      <c r="I3473" s="5"/>
    </row>
    <row r="3474" spans="1:9" ht="15.75" customHeight="1">
      <c r="A3474" s="2" t="s">
        <v>8866</v>
      </c>
      <c r="B3474" s="2" t="s">
        <v>8867</v>
      </c>
      <c r="C3474" s="2" t="s">
        <v>8856</v>
      </c>
      <c r="D3474" s="2" t="s">
        <v>7740</v>
      </c>
      <c r="E3474" s="2" t="s">
        <v>52</v>
      </c>
      <c r="F3474" s="5"/>
      <c r="G3474" s="5"/>
      <c r="H3474" s="5"/>
      <c r="I3474" s="5"/>
    </row>
    <row r="3475" spans="1:9" ht="15.75" customHeight="1">
      <c r="A3475" s="2" t="s">
        <v>8868</v>
      </c>
      <c r="B3475" s="2" t="s">
        <v>8869</v>
      </c>
      <c r="C3475" s="2" t="s">
        <v>8870</v>
      </c>
      <c r="D3475" s="2" t="s">
        <v>7740</v>
      </c>
      <c r="E3475" s="2" t="s">
        <v>52</v>
      </c>
      <c r="F3475" s="5"/>
      <c r="G3475" s="5"/>
      <c r="H3475" s="5"/>
      <c r="I3475" s="5"/>
    </row>
    <row r="3476" spans="1:9" ht="15.75" customHeight="1">
      <c r="A3476" s="2" t="s">
        <v>8871</v>
      </c>
      <c r="B3476" s="2" t="s">
        <v>8872</v>
      </c>
      <c r="C3476" s="2" t="s">
        <v>8873</v>
      </c>
      <c r="D3476" s="2" t="s">
        <v>7740</v>
      </c>
      <c r="E3476" s="2" t="s">
        <v>52</v>
      </c>
      <c r="F3476" s="5"/>
      <c r="G3476" s="5"/>
      <c r="H3476" s="5"/>
      <c r="I3476" s="5"/>
    </row>
    <row r="3477" spans="1:9" ht="15.75" customHeight="1">
      <c r="A3477" s="2" t="s">
        <v>8874</v>
      </c>
      <c r="B3477" s="2" t="s">
        <v>8875</v>
      </c>
      <c r="C3477" s="2" t="s">
        <v>5876</v>
      </c>
      <c r="D3477" s="2" t="s">
        <v>7740</v>
      </c>
      <c r="E3477" s="2" t="s">
        <v>52</v>
      </c>
      <c r="F3477" s="5"/>
      <c r="G3477" s="5"/>
      <c r="H3477" s="5"/>
      <c r="I3477" s="5"/>
    </row>
    <row r="3478" spans="1:9" ht="15.75" customHeight="1">
      <c r="A3478" s="2" t="s">
        <v>8876</v>
      </c>
      <c r="B3478" s="2" t="s">
        <v>8877</v>
      </c>
      <c r="C3478" s="2" t="s">
        <v>8878</v>
      </c>
      <c r="D3478" s="2" t="s">
        <v>4300</v>
      </c>
      <c r="E3478" s="2" t="s">
        <v>8879</v>
      </c>
      <c r="F3478" s="5"/>
      <c r="G3478" s="5"/>
      <c r="H3478" s="5"/>
      <c r="I3478" s="5"/>
    </row>
    <row r="3479" spans="1:9" ht="15.75" customHeight="1">
      <c r="A3479" s="2" t="s">
        <v>8880</v>
      </c>
      <c r="B3479" s="2" t="s">
        <v>8881</v>
      </c>
      <c r="C3479" s="2" t="s">
        <v>8259</v>
      </c>
      <c r="D3479" s="2" t="s">
        <v>7740</v>
      </c>
      <c r="E3479" s="2" t="s">
        <v>52</v>
      </c>
      <c r="F3479" s="5"/>
      <c r="G3479" s="5"/>
      <c r="H3479" s="5"/>
      <c r="I3479" s="5"/>
    </row>
    <row r="3480" spans="1:9" ht="15.75" customHeight="1">
      <c r="A3480" s="2" t="s">
        <v>8882</v>
      </c>
      <c r="B3480" s="2" t="s">
        <v>8883</v>
      </c>
      <c r="C3480" s="2" t="s">
        <v>8884</v>
      </c>
      <c r="D3480" s="2" t="s">
        <v>7740</v>
      </c>
      <c r="E3480" s="2" t="s">
        <v>52</v>
      </c>
      <c r="F3480" s="5"/>
      <c r="G3480" s="5"/>
      <c r="H3480" s="5"/>
      <c r="I3480" s="5"/>
    </row>
    <row r="3481" spans="1:9" ht="15.75" customHeight="1">
      <c r="A3481" s="2" t="s">
        <v>7522</v>
      </c>
      <c r="B3481" s="2" t="s">
        <v>8885</v>
      </c>
      <c r="C3481" s="2" t="s">
        <v>5876</v>
      </c>
      <c r="D3481" s="2" t="s">
        <v>7740</v>
      </c>
      <c r="E3481" s="2" t="s">
        <v>52</v>
      </c>
      <c r="F3481" s="5"/>
      <c r="G3481" s="5"/>
      <c r="H3481" s="5"/>
      <c r="I3481" s="5"/>
    </row>
    <row r="3482" spans="1:9" ht="15.75" customHeight="1">
      <c r="A3482" s="2" t="s">
        <v>8886</v>
      </c>
      <c r="B3482" s="2" t="s">
        <v>8887</v>
      </c>
      <c r="C3482" s="2" t="s">
        <v>8888</v>
      </c>
      <c r="D3482" s="2" t="s">
        <v>4300</v>
      </c>
      <c r="E3482" s="2" t="s">
        <v>8889</v>
      </c>
      <c r="F3482" s="5"/>
      <c r="G3482" s="5"/>
      <c r="H3482" s="5"/>
      <c r="I3482" s="5"/>
    </row>
    <row r="3483" spans="1:9" ht="15.75" customHeight="1">
      <c r="A3483" s="2" t="s">
        <v>8890</v>
      </c>
      <c r="B3483" s="2" t="s">
        <v>8891</v>
      </c>
      <c r="C3483" s="2" t="s">
        <v>8892</v>
      </c>
      <c r="D3483" s="5"/>
      <c r="E3483" s="5"/>
      <c r="F3483" s="5"/>
      <c r="G3483" s="5"/>
      <c r="H3483" s="5"/>
      <c r="I3483" s="5"/>
    </row>
    <row r="3484" spans="1:9" ht="15.75" customHeight="1">
      <c r="A3484" s="2" t="s">
        <v>8893</v>
      </c>
      <c r="B3484" s="2" t="s">
        <v>8891</v>
      </c>
      <c r="C3484" s="2" t="s">
        <v>8894</v>
      </c>
      <c r="D3484" s="5"/>
      <c r="E3484" s="5"/>
      <c r="F3484" s="5"/>
      <c r="G3484" s="5"/>
      <c r="H3484" s="5"/>
      <c r="I3484" s="5"/>
    </row>
    <row r="3485" spans="1:9" ht="15.75" customHeight="1">
      <c r="A3485" s="2" t="s">
        <v>8895</v>
      </c>
      <c r="B3485" s="2" t="s">
        <v>8896</v>
      </c>
      <c r="C3485" s="2" t="s">
        <v>8897</v>
      </c>
      <c r="D3485" s="2" t="s">
        <v>6</v>
      </c>
      <c r="E3485" s="2" t="s">
        <v>8898</v>
      </c>
      <c r="F3485" s="5"/>
      <c r="G3485" s="5"/>
      <c r="H3485" s="5"/>
      <c r="I3485" s="5"/>
    </row>
    <row r="3486" spans="1:9" ht="15.75" customHeight="1">
      <c r="A3486" s="2" t="s">
        <v>8899</v>
      </c>
      <c r="B3486" s="2" t="s">
        <v>8900</v>
      </c>
      <c r="C3486" s="2" t="s">
        <v>8901</v>
      </c>
      <c r="D3486" s="2" t="s">
        <v>6604</v>
      </c>
      <c r="E3486" s="2" t="s">
        <v>52</v>
      </c>
      <c r="F3486" s="5"/>
      <c r="G3486" s="5"/>
      <c r="H3486" s="5"/>
      <c r="I3486" s="5"/>
    </row>
    <row r="3487" spans="1:9" ht="15.75" customHeight="1">
      <c r="A3487" s="2" t="s">
        <v>8902</v>
      </c>
      <c r="B3487" s="2" t="s">
        <v>8903</v>
      </c>
      <c r="C3487" s="2" t="s">
        <v>8904</v>
      </c>
      <c r="D3487" s="2" t="s">
        <v>6604</v>
      </c>
      <c r="E3487" s="2" t="s">
        <v>52</v>
      </c>
      <c r="F3487" s="5"/>
      <c r="G3487" s="5"/>
      <c r="H3487" s="5"/>
      <c r="I3487" s="5"/>
    </row>
    <row r="3488" spans="1:9" ht="15.75" customHeight="1">
      <c r="A3488" s="2" t="s">
        <v>8905</v>
      </c>
      <c r="B3488" s="2" t="s">
        <v>8906</v>
      </c>
      <c r="C3488" s="2" t="s">
        <v>8907</v>
      </c>
      <c r="D3488" s="2" t="s">
        <v>6604</v>
      </c>
      <c r="E3488" s="2" t="s">
        <v>52</v>
      </c>
      <c r="F3488" s="5"/>
      <c r="G3488" s="5"/>
      <c r="H3488" s="5"/>
      <c r="I3488" s="5"/>
    </row>
    <row r="3489" spans="1:9" ht="15.75" customHeight="1">
      <c r="A3489" s="2" t="s">
        <v>8908</v>
      </c>
      <c r="B3489" s="2" t="s">
        <v>8909</v>
      </c>
      <c r="C3489" s="2" t="s">
        <v>8910</v>
      </c>
      <c r="D3489" s="2" t="s">
        <v>6604</v>
      </c>
      <c r="E3489" s="2" t="s">
        <v>52</v>
      </c>
      <c r="F3489" s="5"/>
      <c r="G3489" s="5"/>
      <c r="H3489" s="5"/>
      <c r="I3489" s="5"/>
    </row>
    <row r="3490" spans="1:9" ht="15.75" customHeight="1">
      <c r="A3490" s="2" t="s">
        <v>8911</v>
      </c>
      <c r="B3490" s="2" t="s">
        <v>8912</v>
      </c>
      <c r="C3490" s="2" t="s">
        <v>8913</v>
      </c>
      <c r="D3490" s="2" t="s">
        <v>6604</v>
      </c>
      <c r="E3490" s="2" t="s">
        <v>52</v>
      </c>
      <c r="F3490" s="5"/>
      <c r="G3490" s="5"/>
      <c r="H3490" s="5"/>
      <c r="I3490" s="5"/>
    </row>
    <row r="3491" spans="1:9" ht="15.75" customHeight="1">
      <c r="A3491" s="2" t="s">
        <v>8914</v>
      </c>
      <c r="B3491" s="2" t="s">
        <v>8915</v>
      </c>
      <c r="C3491" s="2" t="s">
        <v>8916</v>
      </c>
      <c r="D3491" s="2" t="s">
        <v>6604</v>
      </c>
      <c r="E3491" s="2" t="s">
        <v>52</v>
      </c>
      <c r="F3491" s="5"/>
      <c r="G3491" s="5"/>
      <c r="H3491" s="5"/>
      <c r="I3491" s="5"/>
    </row>
    <row r="3492" spans="1:9" ht="15.75" customHeight="1">
      <c r="A3492" s="2" t="s">
        <v>8917</v>
      </c>
      <c r="B3492" s="2" t="s">
        <v>8918</v>
      </c>
      <c r="C3492" s="2" t="s">
        <v>8919</v>
      </c>
      <c r="D3492" s="2" t="s">
        <v>6604</v>
      </c>
      <c r="E3492" s="2" t="s">
        <v>52</v>
      </c>
      <c r="F3492" s="5"/>
      <c r="G3492" s="5"/>
      <c r="H3492" s="5"/>
      <c r="I3492" s="5"/>
    </row>
    <row r="3493" spans="1:9" ht="15.75" customHeight="1">
      <c r="A3493" s="2" t="s">
        <v>8920</v>
      </c>
      <c r="B3493" s="2" t="s">
        <v>8921</v>
      </c>
      <c r="C3493" s="2" t="s">
        <v>8922</v>
      </c>
      <c r="D3493" s="2" t="s">
        <v>6604</v>
      </c>
      <c r="E3493" s="2" t="s">
        <v>52</v>
      </c>
      <c r="F3493" s="5"/>
      <c r="G3493" s="5"/>
      <c r="H3493" s="5"/>
      <c r="I3493" s="5"/>
    </row>
    <row r="3494" spans="1:9" ht="15.75" customHeight="1">
      <c r="A3494" s="2" t="s">
        <v>8923</v>
      </c>
      <c r="B3494" s="2" t="s">
        <v>8924</v>
      </c>
      <c r="C3494" s="2" t="s">
        <v>8925</v>
      </c>
      <c r="D3494" s="2" t="s">
        <v>6604</v>
      </c>
      <c r="E3494" s="2" t="s">
        <v>52</v>
      </c>
      <c r="F3494" s="5"/>
      <c r="G3494" s="5"/>
      <c r="H3494" s="5"/>
      <c r="I3494" s="5"/>
    </row>
    <row r="3495" spans="1:9" ht="15.75" customHeight="1">
      <c r="A3495" s="2" t="s">
        <v>8926</v>
      </c>
      <c r="B3495" s="2" t="s">
        <v>8927</v>
      </c>
      <c r="C3495" s="2" t="s">
        <v>8928</v>
      </c>
      <c r="D3495" s="2" t="s">
        <v>6604</v>
      </c>
      <c r="E3495" s="2" t="s">
        <v>8929</v>
      </c>
      <c r="F3495" s="5"/>
      <c r="G3495" s="5"/>
      <c r="H3495" s="5"/>
      <c r="I3495" s="5"/>
    </row>
    <row r="3496" spans="1:9" ht="15.75" customHeight="1">
      <c r="A3496" s="2" t="s">
        <v>8930</v>
      </c>
      <c r="B3496" s="2" t="s">
        <v>8931</v>
      </c>
      <c r="C3496" s="2" t="s">
        <v>8932</v>
      </c>
      <c r="D3496" s="5"/>
      <c r="E3496" s="5"/>
      <c r="F3496" s="5"/>
      <c r="G3496" s="5"/>
      <c r="H3496" s="5"/>
      <c r="I3496" s="5"/>
    </row>
    <row r="3497" spans="1:9" ht="15.75" customHeight="1">
      <c r="A3497" s="2" t="s">
        <v>8933</v>
      </c>
      <c r="B3497" s="2" t="s">
        <v>8934</v>
      </c>
      <c r="C3497" s="2" t="s">
        <v>8935</v>
      </c>
      <c r="D3497" s="5"/>
      <c r="E3497" s="5"/>
      <c r="F3497" s="5"/>
      <c r="G3497" s="5"/>
      <c r="H3497" s="5"/>
      <c r="I3497" s="5"/>
    </row>
    <row r="3498" spans="1:9" ht="15.75" customHeight="1">
      <c r="A3498" s="2" t="s">
        <v>8936</v>
      </c>
      <c r="B3498" s="2" t="s">
        <v>8937</v>
      </c>
      <c r="C3498" s="2" t="s">
        <v>8938</v>
      </c>
      <c r="D3498" s="5"/>
      <c r="E3498" s="5"/>
      <c r="F3498" s="5"/>
      <c r="G3498" s="5"/>
      <c r="H3498" s="5"/>
      <c r="I3498" s="5"/>
    </row>
    <row r="3499" spans="1:9" ht="15.75" customHeight="1">
      <c r="A3499" s="2" t="s">
        <v>8939</v>
      </c>
      <c r="B3499" s="9" t="s">
        <v>8940</v>
      </c>
      <c r="C3499" s="9" t="s">
        <v>8941</v>
      </c>
      <c r="D3499" s="5"/>
      <c r="E3499" s="5"/>
      <c r="F3499" s="5"/>
      <c r="G3499" s="2"/>
      <c r="H3499" s="20"/>
      <c r="I3499" s="20"/>
    </row>
    <row r="3500" spans="1:9" ht="15.75" customHeight="1">
      <c r="A3500" s="2" t="s">
        <v>8942</v>
      </c>
      <c r="B3500" s="9" t="s">
        <v>8943</v>
      </c>
      <c r="C3500" s="9" t="s">
        <v>8944</v>
      </c>
      <c r="D3500" s="5"/>
      <c r="E3500" s="5"/>
      <c r="F3500" s="5"/>
      <c r="G3500" s="2"/>
      <c r="H3500" s="20"/>
      <c r="I3500" s="20"/>
    </row>
    <row r="3501" spans="1:9" ht="15.75" customHeight="1">
      <c r="A3501" s="2" t="s">
        <v>8945</v>
      </c>
      <c r="B3501" s="9" t="s">
        <v>8946</v>
      </c>
      <c r="C3501" s="9" t="s">
        <v>8947</v>
      </c>
      <c r="D3501" s="5"/>
      <c r="E3501" s="5"/>
      <c r="F3501" s="5"/>
      <c r="G3501" s="2"/>
      <c r="H3501" s="20"/>
      <c r="I3501" s="20"/>
    </row>
    <row r="3502" spans="1:9" ht="15.75" customHeight="1">
      <c r="A3502" s="2" t="s">
        <v>8948</v>
      </c>
      <c r="B3502" s="9" t="s">
        <v>8949</v>
      </c>
      <c r="C3502" s="9" t="s">
        <v>8950</v>
      </c>
      <c r="D3502" s="5"/>
      <c r="E3502" s="5"/>
      <c r="F3502" s="5"/>
      <c r="G3502" s="2"/>
      <c r="H3502" s="20"/>
      <c r="I3502" s="20"/>
    </row>
    <row r="3503" spans="1:9" ht="15.75" customHeight="1">
      <c r="A3503" s="2" t="s">
        <v>8951</v>
      </c>
      <c r="B3503" s="9" t="s">
        <v>8952</v>
      </c>
      <c r="C3503" s="9" t="s">
        <v>8953</v>
      </c>
      <c r="D3503" s="5"/>
      <c r="E3503" s="5"/>
      <c r="F3503" s="5"/>
      <c r="G3503" s="2"/>
      <c r="H3503" s="20"/>
      <c r="I3503" s="20"/>
    </row>
    <row r="3504" spans="1:9" ht="15.75" customHeight="1">
      <c r="A3504" s="2" t="s">
        <v>8954</v>
      </c>
      <c r="B3504" s="9" t="s">
        <v>8955</v>
      </c>
      <c r="C3504" s="9" t="s">
        <v>8956</v>
      </c>
      <c r="D3504" s="5"/>
      <c r="E3504" s="5"/>
      <c r="F3504" s="5"/>
      <c r="G3504" s="2"/>
      <c r="H3504" s="20"/>
      <c r="I3504" s="20"/>
    </row>
    <row r="3505" spans="1:9" ht="15.75" customHeight="1">
      <c r="A3505" s="2" t="s">
        <v>8957</v>
      </c>
      <c r="B3505" s="9" t="s">
        <v>8958</v>
      </c>
      <c r="C3505" s="9" t="s">
        <v>8959</v>
      </c>
      <c r="D3505" s="5"/>
      <c r="E3505" s="5"/>
      <c r="F3505" s="5"/>
      <c r="G3505" s="2"/>
      <c r="H3505" s="20"/>
      <c r="I3505" s="20"/>
    </row>
    <row r="3506" spans="1:9" ht="15.75" customHeight="1">
      <c r="A3506" s="2" t="s">
        <v>8960</v>
      </c>
      <c r="B3506" s="9" t="s">
        <v>8961</v>
      </c>
      <c r="C3506" s="9" t="s">
        <v>8962</v>
      </c>
      <c r="D3506" s="5"/>
      <c r="E3506" s="5"/>
      <c r="F3506" s="5"/>
      <c r="G3506" s="2"/>
      <c r="H3506" s="20"/>
      <c r="I3506" s="20"/>
    </row>
    <row r="3507" spans="1:9" ht="15.75" customHeight="1">
      <c r="A3507" s="2" t="s">
        <v>8963</v>
      </c>
      <c r="B3507" s="9" t="s">
        <v>8964</v>
      </c>
      <c r="C3507" s="9" t="s">
        <v>8965</v>
      </c>
      <c r="D3507" s="5"/>
      <c r="E3507" s="5"/>
      <c r="F3507" s="5"/>
      <c r="G3507" s="2"/>
      <c r="H3507" s="20"/>
      <c r="I3507" s="20"/>
    </row>
    <row r="3508" spans="1:9" ht="15.75" customHeight="1">
      <c r="A3508" s="2" t="s">
        <v>8966</v>
      </c>
      <c r="B3508" s="9" t="s">
        <v>8967</v>
      </c>
      <c r="C3508" s="9" t="s">
        <v>8968</v>
      </c>
      <c r="D3508" s="5"/>
      <c r="E3508" s="5"/>
      <c r="F3508" s="5"/>
      <c r="G3508" s="2"/>
      <c r="H3508" s="20"/>
      <c r="I3508" s="20"/>
    </row>
    <row r="3509" spans="1:9" ht="15.75" customHeight="1">
      <c r="A3509" s="2" t="s">
        <v>8969</v>
      </c>
      <c r="B3509" s="9" t="s">
        <v>8970</v>
      </c>
      <c r="C3509" s="9" t="s">
        <v>8971</v>
      </c>
      <c r="D3509" s="5"/>
      <c r="E3509" s="5"/>
      <c r="F3509" s="5"/>
      <c r="G3509" s="2"/>
      <c r="H3509" s="20"/>
      <c r="I3509" s="20"/>
    </row>
    <row r="3510" spans="1:9" ht="15.75" customHeight="1">
      <c r="A3510" s="2" t="s">
        <v>8972</v>
      </c>
      <c r="B3510" s="9" t="s">
        <v>8973</v>
      </c>
      <c r="C3510" s="9" t="s">
        <v>8974</v>
      </c>
      <c r="D3510" s="5"/>
      <c r="E3510" s="5"/>
      <c r="F3510" s="5"/>
      <c r="G3510" s="2"/>
      <c r="H3510" s="20"/>
      <c r="I3510" s="20"/>
    </row>
    <row r="3511" spans="1:9" ht="15.75" customHeight="1">
      <c r="A3511" s="2" t="s">
        <v>8975</v>
      </c>
      <c r="B3511" s="9" t="s">
        <v>8976</v>
      </c>
      <c r="C3511" s="9" t="s">
        <v>8977</v>
      </c>
      <c r="D3511" s="5"/>
      <c r="E3511" s="5"/>
      <c r="F3511" s="5"/>
      <c r="G3511" s="2"/>
      <c r="H3511" s="20"/>
      <c r="I3511" s="20"/>
    </row>
    <row r="3512" spans="1:9" ht="15.75" customHeight="1">
      <c r="A3512" s="2" t="s">
        <v>8978</v>
      </c>
      <c r="B3512" s="9" t="s">
        <v>8979</v>
      </c>
      <c r="C3512" s="9" t="s">
        <v>8980</v>
      </c>
      <c r="D3512" s="5"/>
      <c r="E3512" s="5"/>
      <c r="F3512" s="5"/>
      <c r="G3512" s="2"/>
      <c r="H3512" s="20"/>
      <c r="I3512" s="20"/>
    </row>
    <row r="3513" spans="1:9" ht="15.75" customHeight="1">
      <c r="A3513" s="2" t="s">
        <v>8981</v>
      </c>
      <c r="B3513" s="9" t="s">
        <v>8982</v>
      </c>
      <c r="C3513" s="9" t="s">
        <v>8983</v>
      </c>
      <c r="D3513" s="5"/>
      <c r="E3513" s="5"/>
      <c r="F3513" s="5"/>
      <c r="G3513" s="2"/>
      <c r="H3513" s="20"/>
      <c r="I3513" s="20"/>
    </row>
    <row r="3514" spans="1:9" ht="15.75" customHeight="1">
      <c r="A3514" s="2" t="s">
        <v>8984</v>
      </c>
      <c r="B3514" s="9" t="s">
        <v>8985</v>
      </c>
      <c r="C3514" s="9" t="s">
        <v>8986</v>
      </c>
      <c r="D3514" s="5"/>
      <c r="E3514" s="5"/>
      <c r="F3514" s="5"/>
      <c r="G3514" s="2"/>
      <c r="H3514" s="20"/>
      <c r="I3514" s="20"/>
    </row>
    <row r="3515" spans="1:9" ht="15.75" customHeight="1">
      <c r="A3515" s="2" t="s">
        <v>8987</v>
      </c>
      <c r="B3515" s="2" t="s">
        <v>8988</v>
      </c>
      <c r="C3515" s="2" t="s">
        <v>8989</v>
      </c>
      <c r="D3515" s="5"/>
      <c r="E3515" s="5"/>
      <c r="F3515" s="5"/>
      <c r="G3515" s="5"/>
      <c r="H3515" s="5"/>
      <c r="I3515" s="5"/>
    </row>
    <row r="3516" spans="1:9" ht="15.75" customHeight="1">
      <c r="A3516" s="2" t="s">
        <v>8990</v>
      </c>
      <c r="B3516" s="2" t="s">
        <v>8991</v>
      </c>
      <c r="C3516" s="2" t="s">
        <v>8992</v>
      </c>
      <c r="D3516" s="5"/>
      <c r="E3516" s="5"/>
      <c r="F3516" s="5"/>
      <c r="G3516" s="5"/>
      <c r="H3516" s="5"/>
      <c r="I3516" s="5"/>
    </row>
    <row r="3517" spans="1:9" ht="15.75" customHeight="1">
      <c r="A3517" s="5" t="s">
        <v>8993</v>
      </c>
      <c r="B3517" s="5"/>
      <c r="C3517" s="5" t="s">
        <v>8994</v>
      </c>
      <c r="D3517" s="5"/>
      <c r="E3517" s="5"/>
      <c r="F3517" s="5"/>
      <c r="G3517" s="5"/>
      <c r="H3517" s="5"/>
      <c r="I3517" s="5"/>
    </row>
    <row r="3518" spans="1:9" ht="15.75" customHeight="1">
      <c r="A3518" s="5" t="s">
        <v>8995</v>
      </c>
      <c r="B3518" s="5"/>
      <c r="C3518" s="5" t="s">
        <v>8996</v>
      </c>
      <c r="D3518" s="5"/>
      <c r="E3518" s="5"/>
      <c r="F3518" s="5"/>
      <c r="G3518" s="5"/>
      <c r="H3518" s="5"/>
      <c r="I3518" s="5"/>
    </row>
    <row r="3519" spans="1:9" ht="15.75" customHeight="1">
      <c r="A3519" s="5" t="s">
        <v>8997</v>
      </c>
      <c r="B3519" s="5"/>
      <c r="C3519" s="5" t="s">
        <v>8998</v>
      </c>
      <c r="D3519" s="5"/>
      <c r="E3519" s="5"/>
      <c r="F3519" s="5"/>
      <c r="G3519" s="5"/>
      <c r="H3519" s="5"/>
      <c r="I3519" s="5"/>
    </row>
    <row r="3520" spans="1:9" ht="15.75" customHeight="1">
      <c r="A3520" s="5" t="s">
        <v>8999</v>
      </c>
      <c r="B3520" s="5"/>
      <c r="C3520" s="5" t="s">
        <v>9000</v>
      </c>
      <c r="D3520" s="5"/>
      <c r="E3520" s="5"/>
      <c r="F3520" s="5"/>
      <c r="G3520" s="5"/>
      <c r="H3520" s="5"/>
      <c r="I3520" s="5"/>
    </row>
    <row r="3521" spans="1:9" ht="15.75" customHeight="1">
      <c r="A3521" s="5" t="s">
        <v>9001</v>
      </c>
      <c r="B3521" s="5"/>
      <c r="C3521" s="5" t="s">
        <v>9002</v>
      </c>
      <c r="D3521" s="5"/>
      <c r="E3521" s="5"/>
      <c r="F3521" s="5"/>
      <c r="G3521" s="5"/>
      <c r="H3521" s="5"/>
      <c r="I3521" s="5"/>
    </row>
    <row r="3522" spans="1:9" ht="15.75" customHeight="1">
      <c r="A3522" s="5" t="s">
        <v>9003</v>
      </c>
      <c r="B3522" s="5"/>
      <c r="C3522" s="5" t="s">
        <v>9004</v>
      </c>
      <c r="D3522" s="5"/>
      <c r="E3522" s="5"/>
      <c r="F3522" s="5"/>
      <c r="G3522" s="5"/>
      <c r="H3522" s="5"/>
      <c r="I3522" s="5"/>
    </row>
    <row r="3523" spans="1:9" ht="15.75" customHeight="1">
      <c r="A3523" s="5" t="s">
        <v>9005</v>
      </c>
      <c r="B3523" s="5"/>
      <c r="C3523" s="5" t="s">
        <v>9006</v>
      </c>
      <c r="D3523" s="5"/>
      <c r="E3523" s="5"/>
      <c r="F3523" s="5"/>
      <c r="G3523" s="5"/>
      <c r="H3523" s="5"/>
      <c r="I3523" s="5"/>
    </row>
    <row r="3524" spans="1:9" ht="15.75" customHeight="1">
      <c r="A3524" s="5" t="s">
        <v>9007</v>
      </c>
      <c r="B3524" s="5"/>
      <c r="C3524" s="5" t="s">
        <v>9008</v>
      </c>
      <c r="D3524" s="5"/>
      <c r="E3524" s="5"/>
      <c r="F3524" s="5"/>
      <c r="G3524" s="5"/>
      <c r="H3524" s="5"/>
      <c r="I3524" s="5"/>
    </row>
    <row r="3525" spans="1:9" ht="15.75" customHeight="1">
      <c r="A3525" s="5" t="s">
        <v>9009</v>
      </c>
      <c r="B3525" s="5"/>
      <c r="C3525" s="5" t="s">
        <v>9010</v>
      </c>
      <c r="D3525" s="5"/>
      <c r="E3525" s="5"/>
      <c r="F3525" s="5"/>
      <c r="G3525" s="5"/>
      <c r="H3525" s="5"/>
      <c r="I3525" s="5"/>
    </row>
    <row r="3526" spans="1:9" ht="15.75" customHeight="1">
      <c r="A3526" s="5" t="s">
        <v>9011</v>
      </c>
      <c r="B3526" s="5"/>
      <c r="C3526" s="5" t="s">
        <v>9012</v>
      </c>
      <c r="D3526" s="5"/>
      <c r="E3526" s="5"/>
      <c r="F3526" s="5"/>
      <c r="G3526" s="5"/>
      <c r="H3526" s="5"/>
      <c r="I3526" s="5"/>
    </row>
    <row r="3527" spans="1:9" ht="15.75" customHeight="1">
      <c r="A3527" s="5" t="s">
        <v>9013</v>
      </c>
      <c r="B3527" s="5"/>
      <c r="C3527" s="5" t="s">
        <v>9014</v>
      </c>
      <c r="D3527" s="5"/>
      <c r="E3527" s="5"/>
      <c r="F3527" s="5"/>
      <c r="G3527" s="5"/>
      <c r="H3527" s="5"/>
      <c r="I3527" s="5"/>
    </row>
    <row r="3528" spans="1:9" ht="15.75" customHeight="1">
      <c r="A3528" s="2" t="s">
        <v>9015</v>
      </c>
      <c r="B3528" s="2" t="s">
        <v>9016</v>
      </c>
      <c r="C3528" s="2" t="s">
        <v>9017</v>
      </c>
      <c r="D3528" s="5"/>
      <c r="E3528" s="5"/>
      <c r="F3528" s="5"/>
      <c r="G3528" s="5"/>
      <c r="H3528" s="5"/>
      <c r="I3528" s="5"/>
    </row>
    <row r="3529" spans="1:9" ht="15.75" customHeight="1">
      <c r="A3529" s="5" t="s">
        <v>9018</v>
      </c>
      <c r="B3529" s="5"/>
      <c r="C3529" s="5" t="s">
        <v>9019</v>
      </c>
      <c r="D3529" s="5"/>
      <c r="E3529" s="5"/>
      <c r="F3529" s="5"/>
      <c r="G3529" s="5"/>
      <c r="H3529" s="5"/>
      <c r="I3529" s="5"/>
    </row>
    <row r="3530" spans="1:9" ht="15.75" customHeight="1">
      <c r="A3530" s="2" t="s">
        <v>9020</v>
      </c>
      <c r="B3530" s="5"/>
      <c r="C3530" s="2" t="s">
        <v>9021</v>
      </c>
      <c r="D3530" s="5"/>
      <c r="E3530" s="5"/>
      <c r="F3530" s="5"/>
      <c r="G3530" s="5"/>
      <c r="H3530" s="5"/>
      <c r="I3530" s="5"/>
    </row>
    <row r="3531" spans="1:9" ht="15.75" customHeight="1">
      <c r="A3531" s="2" t="s">
        <v>9022</v>
      </c>
      <c r="B3531" s="5" t="s">
        <v>9023</v>
      </c>
      <c r="C3531" s="2" t="s">
        <v>9024</v>
      </c>
      <c r="D3531" s="5"/>
      <c r="E3531" s="5"/>
      <c r="F3531" s="5"/>
      <c r="G3531" s="5"/>
      <c r="H3531" s="5"/>
      <c r="I3531" s="5"/>
    </row>
    <row r="3532" spans="1:9" ht="15.75" customHeight="1">
      <c r="A3532" s="2" t="s">
        <v>9025</v>
      </c>
      <c r="B3532" s="5"/>
      <c r="C3532" s="2" t="s">
        <v>9026</v>
      </c>
      <c r="D3532" s="5"/>
      <c r="E3532" s="5"/>
      <c r="F3532" s="5"/>
      <c r="G3532" s="5"/>
      <c r="H3532" s="5"/>
      <c r="I3532" s="5"/>
    </row>
    <row r="3533" spans="1:9" ht="15.75" customHeight="1">
      <c r="A3533" s="2" t="s">
        <v>9027</v>
      </c>
      <c r="B3533" s="2" t="s">
        <v>9028</v>
      </c>
      <c r="C3533" s="2" t="s">
        <v>9029</v>
      </c>
      <c r="D3533" s="5"/>
      <c r="E3533" s="5"/>
      <c r="F3533" s="5"/>
      <c r="G3533" s="5"/>
      <c r="H3533" s="5"/>
      <c r="I3533" s="5"/>
    </row>
    <row r="3534" spans="1:9" ht="15.75" customHeight="1">
      <c r="A3534" s="2" t="s">
        <v>9030</v>
      </c>
      <c r="B3534" s="5"/>
      <c r="C3534" s="2" t="s">
        <v>9031</v>
      </c>
      <c r="D3534" s="5"/>
      <c r="E3534" s="5"/>
      <c r="F3534" s="5"/>
      <c r="G3534" s="5"/>
      <c r="H3534" s="5"/>
      <c r="I3534" s="5"/>
    </row>
    <row r="3535" spans="1:9" ht="15.75" customHeight="1">
      <c r="A3535" s="2" t="s">
        <v>9032</v>
      </c>
      <c r="B3535" s="2" t="s">
        <v>9033</v>
      </c>
      <c r="C3535" s="2" t="s">
        <v>9034</v>
      </c>
      <c r="D3535" s="5"/>
      <c r="E3535" s="5"/>
      <c r="F3535" s="5"/>
      <c r="G3535" s="5"/>
      <c r="H3535" s="5"/>
      <c r="I3535" s="5"/>
    </row>
    <row r="3536" spans="1:9" ht="15.75" customHeight="1">
      <c r="A3536" s="2" t="s">
        <v>9035</v>
      </c>
      <c r="B3536" s="2" t="s">
        <v>9036</v>
      </c>
      <c r="C3536" s="2" t="s">
        <v>9037</v>
      </c>
      <c r="D3536" s="2"/>
      <c r="E3536" s="5"/>
      <c r="F3536" s="5"/>
      <c r="G3536" s="5"/>
      <c r="H3536" s="5"/>
      <c r="I3536" s="5"/>
    </row>
    <row r="3537" spans="1:9" ht="15.75" customHeight="1">
      <c r="A3537" s="2" t="s">
        <v>9038</v>
      </c>
      <c r="B3537" s="2" t="s">
        <v>9039</v>
      </c>
      <c r="C3537" s="2" t="s">
        <v>9040</v>
      </c>
      <c r="D3537" s="5"/>
      <c r="E3537" s="5"/>
      <c r="F3537" s="5"/>
      <c r="G3537" s="5"/>
      <c r="H3537" s="5"/>
      <c r="I3537" s="5"/>
    </row>
    <row r="3538" spans="1:9" ht="15.75" customHeight="1">
      <c r="A3538" s="2" t="s">
        <v>9041</v>
      </c>
      <c r="B3538" s="2" t="s">
        <v>9042</v>
      </c>
      <c r="C3538" s="2" t="s">
        <v>9043</v>
      </c>
      <c r="D3538" s="5"/>
      <c r="E3538" s="5"/>
      <c r="F3538" s="5"/>
      <c r="G3538" s="5"/>
      <c r="H3538" s="5"/>
      <c r="I3538" s="5"/>
    </row>
    <row r="3539" spans="1:9" ht="15.75" customHeight="1">
      <c r="A3539" s="2" t="s">
        <v>9044</v>
      </c>
      <c r="B3539" s="5"/>
      <c r="C3539" s="2" t="s">
        <v>9045</v>
      </c>
      <c r="D3539" s="5"/>
      <c r="E3539" s="5"/>
      <c r="F3539" s="5"/>
      <c r="G3539" s="5"/>
      <c r="H3539" s="5"/>
      <c r="I3539" s="5"/>
    </row>
    <row r="3540" spans="1:9" ht="15.75" customHeight="1">
      <c r="A3540" s="2" t="s">
        <v>9046</v>
      </c>
      <c r="B3540" s="2" t="s">
        <v>9047</v>
      </c>
      <c r="C3540" s="2" t="s">
        <v>9048</v>
      </c>
      <c r="D3540" s="5"/>
      <c r="E3540" s="5"/>
      <c r="F3540" s="5"/>
      <c r="G3540" s="5"/>
      <c r="H3540" s="5"/>
      <c r="I3540" s="5"/>
    </row>
    <row r="3541" spans="1:9" ht="15.75" customHeight="1">
      <c r="A3541" s="2" t="s">
        <v>9049</v>
      </c>
      <c r="B3541" s="2" t="s">
        <v>9050</v>
      </c>
      <c r="C3541" s="2" t="s">
        <v>9051</v>
      </c>
      <c r="D3541" s="5"/>
      <c r="E3541" s="5"/>
      <c r="F3541" s="5"/>
      <c r="G3541" s="5"/>
      <c r="H3541" s="5"/>
      <c r="I3541" s="5"/>
    </row>
    <row r="3542" spans="1:9" ht="15.75" customHeight="1">
      <c r="A3542" s="2" t="s">
        <v>9052</v>
      </c>
      <c r="B3542" s="2" t="s">
        <v>9053</v>
      </c>
      <c r="C3542" s="2" t="s">
        <v>9054</v>
      </c>
      <c r="D3542" s="5"/>
      <c r="E3542" s="5"/>
      <c r="F3542" s="5"/>
      <c r="G3542" s="5"/>
      <c r="H3542" s="5"/>
      <c r="I3542" s="5"/>
    </row>
    <row r="3543" spans="1:9" ht="15.75" customHeight="1">
      <c r="A3543" s="2" t="s">
        <v>9055</v>
      </c>
      <c r="B3543" s="2" t="s">
        <v>9056</v>
      </c>
      <c r="C3543" s="2" t="s">
        <v>9057</v>
      </c>
      <c r="D3543" s="5"/>
      <c r="E3543" s="5"/>
      <c r="F3543" s="5"/>
      <c r="G3543" s="5"/>
      <c r="H3543" s="5"/>
      <c r="I3543" s="5"/>
    </row>
    <row r="3544" spans="1:9" ht="15.75" customHeight="1">
      <c r="A3544" s="2" t="s">
        <v>9058</v>
      </c>
      <c r="B3544" s="2" t="s">
        <v>9059</v>
      </c>
      <c r="C3544" s="2" t="s">
        <v>9060</v>
      </c>
      <c r="D3544" s="5"/>
      <c r="E3544" s="5"/>
      <c r="F3544" s="5"/>
      <c r="G3544" s="5"/>
      <c r="H3544" s="5"/>
      <c r="I3544" s="5"/>
    </row>
    <row r="3545" spans="1:9" ht="15.75" customHeight="1">
      <c r="A3545" s="2" t="s">
        <v>9061</v>
      </c>
      <c r="B3545" s="2" t="s">
        <v>9062</v>
      </c>
      <c r="C3545" s="2" t="s">
        <v>9063</v>
      </c>
      <c r="D3545" s="5"/>
      <c r="E3545" s="5"/>
      <c r="F3545" s="5"/>
      <c r="G3545" s="5"/>
      <c r="H3545" s="5"/>
      <c r="I3545" s="5"/>
    </row>
    <row r="3546" spans="1:9" ht="15.75" customHeight="1">
      <c r="A3546" s="2" t="s">
        <v>9064</v>
      </c>
      <c r="B3546" s="2" t="s">
        <v>9065</v>
      </c>
      <c r="C3546" s="2" t="s">
        <v>9066</v>
      </c>
      <c r="D3546" s="5"/>
      <c r="E3546" s="5"/>
      <c r="F3546" s="5"/>
      <c r="G3546" s="5"/>
      <c r="H3546" s="5"/>
      <c r="I3546" s="5"/>
    </row>
    <row r="3547" spans="1:9" ht="15.75" customHeight="1">
      <c r="A3547" s="2" t="s">
        <v>9067</v>
      </c>
      <c r="B3547" s="2" t="s">
        <v>9068</v>
      </c>
      <c r="C3547" s="2" t="s">
        <v>9069</v>
      </c>
      <c r="D3547" s="5"/>
      <c r="E3547" s="5"/>
      <c r="F3547" s="5"/>
      <c r="G3547" s="5"/>
      <c r="H3547" s="5"/>
      <c r="I3547" s="5"/>
    </row>
    <row r="3548" spans="1:9" ht="15.75" customHeight="1">
      <c r="A3548" s="2" t="s">
        <v>9070</v>
      </c>
      <c r="B3548" s="2" t="s">
        <v>9071</v>
      </c>
      <c r="C3548" s="2" t="s">
        <v>9072</v>
      </c>
      <c r="D3548" s="5"/>
      <c r="E3548" s="5"/>
      <c r="F3548" s="5"/>
      <c r="G3548" s="5"/>
      <c r="H3548" s="5"/>
      <c r="I3548" s="5"/>
    </row>
    <row r="3549" spans="1:9" ht="15.75" customHeight="1">
      <c r="A3549" s="2" t="s">
        <v>9073</v>
      </c>
      <c r="B3549" s="2" t="s">
        <v>9074</v>
      </c>
      <c r="C3549" s="2" t="s">
        <v>9075</v>
      </c>
      <c r="D3549" s="5"/>
      <c r="E3549" s="5"/>
      <c r="F3549" s="5"/>
      <c r="G3549" s="2"/>
      <c r="H3549" s="20"/>
      <c r="I3549" s="20"/>
    </row>
    <row r="3550" spans="1:9" ht="15.75" customHeight="1">
      <c r="A3550" s="2" t="s">
        <v>9076</v>
      </c>
      <c r="B3550" s="2" t="s">
        <v>9077</v>
      </c>
      <c r="C3550" s="2" t="s">
        <v>9078</v>
      </c>
      <c r="D3550" s="5"/>
      <c r="E3550" s="5"/>
      <c r="F3550" s="5"/>
      <c r="G3550" s="2"/>
      <c r="H3550" s="20"/>
      <c r="I3550" s="20"/>
    </row>
    <row r="3551" spans="1:9" ht="15.75" customHeight="1">
      <c r="A3551" s="2" t="s">
        <v>9079</v>
      </c>
      <c r="B3551" s="2" t="s">
        <v>9080</v>
      </c>
      <c r="C3551" s="2" t="s">
        <v>9081</v>
      </c>
      <c r="D3551" s="2"/>
      <c r="E3551" s="2" t="s">
        <v>7</v>
      </c>
      <c r="F3551" s="2"/>
      <c r="G3551" s="2"/>
      <c r="H3551" s="20"/>
      <c r="I3551" s="20"/>
    </row>
    <row r="3552" spans="1:9" ht="15.75" customHeight="1">
      <c r="A3552" s="2" t="s">
        <v>9082</v>
      </c>
      <c r="B3552" s="2" t="s">
        <v>9083</v>
      </c>
      <c r="C3552" s="2" t="s">
        <v>9084</v>
      </c>
      <c r="D3552" s="2"/>
      <c r="E3552" s="2" t="s">
        <v>7</v>
      </c>
      <c r="F3552" s="2"/>
      <c r="G3552" s="2"/>
      <c r="H3552" s="20"/>
      <c r="I3552" s="20"/>
    </row>
    <row r="3553" spans="1:9" ht="15.75" customHeight="1">
      <c r="A3553" s="2" t="s">
        <v>9085</v>
      </c>
      <c r="B3553" s="2" t="s">
        <v>9086</v>
      </c>
      <c r="C3553" s="2" t="s">
        <v>9087</v>
      </c>
      <c r="D3553" s="2"/>
      <c r="E3553" s="2" t="s">
        <v>7</v>
      </c>
      <c r="F3553" s="2"/>
      <c r="G3553" s="2"/>
      <c r="H3553" s="20"/>
      <c r="I3553" s="20"/>
    </row>
    <row r="3554" spans="1:9" ht="15.75" customHeight="1">
      <c r="A3554" s="2" t="s">
        <v>9088</v>
      </c>
      <c r="B3554" s="2" t="s">
        <v>9089</v>
      </c>
      <c r="C3554" s="2" t="s">
        <v>9090</v>
      </c>
      <c r="D3554" s="2"/>
      <c r="E3554" s="2" t="s">
        <v>7</v>
      </c>
      <c r="F3554" s="2"/>
      <c r="G3554" s="2"/>
      <c r="H3554" s="20"/>
      <c r="I3554" s="20"/>
    </row>
    <row r="3555" spans="1:9" ht="15.75" customHeight="1">
      <c r="A3555" s="2" t="s">
        <v>9091</v>
      </c>
      <c r="B3555" s="2" t="s">
        <v>9092</v>
      </c>
      <c r="C3555" s="2" t="s">
        <v>9093</v>
      </c>
      <c r="D3555" s="2"/>
      <c r="E3555" s="2" t="s">
        <v>7</v>
      </c>
      <c r="F3555" s="2"/>
      <c r="G3555" s="2"/>
      <c r="H3555" s="20"/>
      <c r="I3555" s="20"/>
    </row>
    <row r="3556" spans="1:9" ht="15.75" customHeight="1">
      <c r="A3556" s="2" t="s">
        <v>9094</v>
      </c>
      <c r="B3556" s="2" t="s">
        <v>9095</v>
      </c>
      <c r="C3556" s="2" t="s">
        <v>9096</v>
      </c>
      <c r="D3556" s="2"/>
      <c r="E3556" s="2" t="s">
        <v>7</v>
      </c>
      <c r="F3556" s="2"/>
      <c r="G3556" s="2"/>
      <c r="H3556" s="20"/>
      <c r="I3556" s="20"/>
    </row>
    <row r="3557" spans="1:9" ht="15.75" customHeight="1">
      <c r="A3557" s="2" t="s">
        <v>9097</v>
      </c>
      <c r="B3557" s="2" t="s">
        <v>9098</v>
      </c>
      <c r="C3557" s="2" t="s">
        <v>9099</v>
      </c>
      <c r="D3557" s="2"/>
      <c r="E3557" s="2" t="s">
        <v>7</v>
      </c>
      <c r="F3557" s="2"/>
      <c r="G3557" s="2"/>
      <c r="H3557" s="20"/>
      <c r="I3557" s="20"/>
    </row>
    <row r="3558" spans="1:9" ht="15.75" customHeight="1">
      <c r="A3558" s="2" t="s">
        <v>9100</v>
      </c>
      <c r="B3558" s="2" t="s">
        <v>9101</v>
      </c>
      <c r="C3558" s="2" t="s">
        <v>9102</v>
      </c>
      <c r="D3558" s="2"/>
      <c r="E3558" s="2" t="s">
        <v>7</v>
      </c>
      <c r="F3558" s="2"/>
      <c r="G3558" s="2"/>
      <c r="H3558" s="20"/>
      <c r="I3558" s="20"/>
    </row>
    <row r="3559" spans="1:9" ht="15.75" customHeight="1">
      <c r="A3559" s="2" t="s">
        <v>9103</v>
      </c>
      <c r="B3559" s="2" t="s">
        <v>9104</v>
      </c>
      <c r="C3559" s="2" t="s">
        <v>9105</v>
      </c>
      <c r="D3559" s="2"/>
      <c r="E3559" s="2" t="s">
        <v>7</v>
      </c>
      <c r="F3559" s="2"/>
      <c r="G3559" s="2"/>
      <c r="H3559" s="20"/>
      <c r="I3559" s="20"/>
    </row>
    <row r="3560" spans="1:9" ht="15.75" customHeight="1">
      <c r="A3560" s="2" t="s">
        <v>9106</v>
      </c>
      <c r="B3560" s="2" t="s">
        <v>9107</v>
      </c>
      <c r="C3560" s="2" t="s">
        <v>9108</v>
      </c>
      <c r="D3560" s="2"/>
      <c r="E3560" s="2" t="s">
        <v>7</v>
      </c>
      <c r="F3560" s="2"/>
      <c r="G3560" s="2"/>
      <c r="H3560" s="20"/>
      <c r="I3560" s="20"/>
    </row>
    <row r="3561" spans="1:9" ht="15.75" customHeight="1">
      <c r="A3561" s="2" t="s">
        <v>9109</v>
      </c>
      <c r="B3561" s="2" t="s">
        <v>9110</v>
      </c>
      <c r="C3561" s="2" t="s">
        <v>9111</v>
      </c>
      <c r="D3561" s="2"/>
      <c r="E3561" s="2" t="s">
        <v>7</v>
      </c>
      <c r="F3561" s="2"/>
      <c r="G3561" s="2"/>
      <c r="H3561" s="20"/>
      <c r="I3561" s="20"/>
    </row>
    <row r="3562" spans="1:9" ht="15.75" customHeight="1">
      <c r="A3562" s="2" t="s">
        <v>9112</v>
      </c>
      <c r="B3562" s="2" t="s">
        <v>9113</v>
      </c>
      <c r="C3562" s="2" t="s">
        <v>9114</v>
      </c>
      <c r="D3562" s="2"/>
      <c r="E3562" s="2" t="s">
        <v>7</v>
      </c>
      <c r="F3562" s="2"/>
      <c r="G3562" s="2"/>
      <c r="H3562" s="20"/>
      <c r="I3562" s="20"/>
    </row>
    <row r="3563" spans="1:9" ht="15.75" customHeight="1">
      <c r="A3563" s="2" t="s">
        <v>9115</v>
      </c>
      <c r="B3563" s="2" t="s">
        <v>9116</v>
      </c>
      <c r="C3563" s="2" t="s">
        <v>9117</v>
      </c>
      <c r="D3563" s="2"/>
      <c r="E3563" s="2" t="s">
        <v>7</v>
      </c>
      <c r="F3563" s="2"/>
      <c r="G3563" s="2"/>
      <c r="H3563" s="20"/>
      <c r="I3563" s="20"/>
    </row>
    <row r="3564" spans="1:9" ht="15.75" customHeight="1">
      <c r="A3564" s="2" t="s">
        <v>9118</v>
      </c>
      <c r="B3564" s="2" t="s">
        <v>9119</v>
      </c>
      <c r="C3564" s="2" t="s">
        <v>9120</v>
      </c>
      <c r="D3564" s="2"/>
      <c r="E3564" s="2" t="s">
        <v>7</v>
      </c>
      <c r="F3564" s="2"/>
      <c r="G3564" s="2"/>
      <c r="H3564" s="20"/>
      <c r="I3564" s="20"/>
    </row>
    <row r="3565" spans="1:9" ht="15.75" customHeight="1">
      <c r="A3565" s="2" t="s">
        <v>9121</v>
      </c>
      <c r="B3565" s="2" t="s">
        <v>9122</v>
      </c>
      <c r="C3565" s="2" t="s">
        <v>9123</v>
      </c>
      <c r="D3565" s="2"/>
      <c r="E3565" s="2" t="s">
        <v>7</v>
      </c>
      <c r="F3565" s="2"/>
      <c r="G3565" s="2"/>
      <c r="H3565" s="20"/>
      <c r="I3565" s="20"/>
    </row>
    <row r="3566" spans="1:9" ht="15.75" customHeight="1">
      <c r="A3566" s="2" t="s">
        <v>9124</v>
      </c>
      <c r="B3566" s="2" t="s">
        <v>9125</v>
      </c>
      <c r="C3566" s="2" t="s">
        <v>9126</v>
      </c>
      <c r="D3566" s="2"/>
      <c r="E3566" s="2" t="s">
        <v>7</v>
      </c>
      <c r="F3566" s="2"/>
      <c r="G3566" s="2"/>
      <c r="H3566" s="20"/>
      <c r="I3566" s="20"/>
    </row>
    <row r="3567" spans="1:9" ht="15.75" customHeight="1">
      <c r="A3567" s="2" t="s">
        <v>9127</v>
      </c>
      <c r="B3567" s="2" t="s">
        <v>9128</v>
      </c>
      <c r="C3567" s="2" t="s">
        <v>9129</v>
      </c>
      <c r="D3567" s="2"/>
      <c r="E3567" s="2" t="s">
        <v>7</v>
      </c>
      <c r="F3567" s="2"/>
      <c r="G3567" s="2"/>
      <c r="H3567" s="20"/>
      <c r="I3567" s="20"/>
    </row>
    <row r="3568" spans="1:9" ht="15.75" customHeight="1">
      <c r="A3568" s="2" t="s">
        <v>9130</v>
      </c>
      <c r="B3568" s="2" t="s">
        <v>9131</v>
      </c>
      <c r="C3568" s="2" t="s">
        <v>9132</v>
      </c>
      <c r="D3568" s="2"/>
      <c r="E3568" s="2" t="s">
        <v>7</v>
      </c>
      <c r="F3568" s="2"/>
      <c r="G3568" s="2"/>
      <c r="H3568" s="20"/>
      <c r="I3568" s="20"/>
    </row>
    <row r="3569" spans="1:9" ht="15.75" customHeight="1">
      <c r="A3569" s="2" t="s">
        <v>9133</v>
      </c>
      <c r="B3569" s="2" t="s">
        <v>9134</v>
      </c>
      <c r="C3569" s="2" t="s">
        <v>9135</v>
      </c>
      <c r="D3569" s="2"/>
      <c r="E3569" s="2" t="s">
        <v>7</v>
      </c>
      <c r="F3569" s="2"/>
      <c r="G3569" s="2"/>
      <c r="H3569" s="20"/>
      <c r="I3569" s="20"/>
    </row>
    <row r="3570" spans="1:9" ht="15.75" customHeight="1">
      <c r="A3570" s="2" t="s">
        <v>9136</v>
      </c>
      <c r="B3570" s="2" t="s">
        <v>9137</v>
      </c>
      <c r="C3570" s="2" t="s">
        <v>9138</v>
      </c>
      <c r="D3570" s="2"/>
      <c r="E3570" s="2" t="s">
        <v>7</v>
      </c>
      <c r="F3570" s="2"/>
      <c r="G3570" s="2"/>
      <c r="H3570" s="20"/>
      <c r="I3570" s="20"/>
    </row>
    <row r="3571" spans="1:9" ht="15.75" customHeight="1">
      <c r="A3571" s="2" t="s">
        <v>9139</v>
      </c>
      <c r="B3571" s="2" t="s">
        <v>9140</v>
      </c>
      <c r="C3571" s="2" t="s">
        <v>9141</v>
      </c>
      <c r="D3571" s="2"/>
      <c r="E3571" s="2" t="s">
        <v>7</v>
      </c>
      <c r="F3571" s="2"/>
      <c r="G3571" s="2"/>
      <c r="H3571" s="20"/>
      <c r="I3571" s="20"/>
    </row>
    <row r="3572" spans="1:9" ht="15.75" customHeight="1">
      <c r="A3572" s="2" t="s">
        <v>9142</v>
      </c>
      <c r="B3572" s="2" t="s">
        <v>9143</v>
      </c>
      <c r="C3572" s="2" t="s">
        <v>9144</v>
      </c>
      <c r="D3572" s="2"/>
      <c r="E3572" s="2" t="s">
        <v>7</v>
      </c>
      <c r="F3572" s="2"/>
      <c r="G3572" s="2"/>
      <c r="H3572" s="20"/>
      <c r="I3572" s="20"/>
    </row>
    <row r="3573" spans="1:9" ht="15.75" customHeight="1">
      <c r="A3573" s="2" t="s">
        <v>9145</v>
      </c>
      <c r="B3573" s="2" t="s">
        <v>9146</v>
      </c>
      <c r="C3573" s="2" t="s">
        <v>9147</v>
      </c>
      <c r="D3573" s="2"/>
      <c r="E3573" s="2" t="s">
        <v>7</v>
      </c>
      <c r="F3573" s="2"/>
      <c r="G3573" s="2"/>
      <c r="H3573" s="20"/>
      <c r="I3573" s="20"/>
    </row>
    <row r="3574" spans="1:9" ht="15.75" customHeight="1">
      <c r="A3574" s="2" t="s">
        <v>9148</v>
      </c>
      <c r="B3574" s="2" t="s">
        <v>9149</v>
      </c>
      <c r="C3574" s="2" t="s">
        <v>9150</v>
      </c>
      <c r="D3574" s="2"/>
      <c r="E3574" s="2" t="s">
        <v>7</v>
      </c>
      <c r="F3574" s="2"/>
      <c r="G3574" s="2"/>
      <c r="H3574" s="20"/>
      <c r="I3574" s="20"/>
    </row>
    <row r="3575" spans="1:9" ht="15.75" customHeight="1">
      <c r="A3575" s="2" t="s">
        <v>9151</v>
      </c>
      <c r="B3575" s="2" t="s">
        <v>9152</v>
      </c>
      <c r="C3575" s="2" t="s">
        <v>9153</v>
      </c>
      <c r="D3575" s="2"/>
      <c r="E3575" s="2" t="s">
        <v>7</v>
      </c>
      <c r="F3575" s="2"/>
      <c r="G3575" s="2"/>
      <c r="H3575" s="20"/>
      <c r="I3575" s="20"/>
    </row>
    <row r="3576" spans="1:9" ht="15.75" customHeight="1">
      <c r="A3576" s="2" t="s">
        <v>9154</v>
      </c>
      <c r="B3576" s="2" t="s">
        <v>9155</v>
      </c>
      <c r="C3576" s="2" t="s">
        <v>9156</v>
      </c>
      <c r="D3576" s="2"/>
      <c r="E3576" s="2" t="s">
        <v>7</v>
      </c>
      <c r="F3576" s="2"/>
      <c r="G3576" s="2"/>
      <c r="H3576" s="20"/>
      <c r="I3576" s="20"/>
    </row>
    <row r="3577" spans="1:9" ht="15.75" customHeight="1">
      <c r="A3577" s="2" t="s">
        <v>9157</v>
      </c>
      <c r="B3577" s="2" t="s">
        <v>9158</v>
      </c>
      <c r="C3577" s="2" t="s">
        <v>9159</v>
      </c>
      <c r="D3577" s="2"/>
      <c r="E3577" s="2" t="s">
        <v>7</v>
      </c>
      <c r="F3577" s="2"/>
      <c r="G3577" s="2"/>
      <c r="H3577" s="20"/>
      <c r="I3577" s="20"/>
    </row>
    <row r="3578" spans="1:9" ht="15.75" customHeight="1">
      <c r="A3578" s="2" t="s">
        <v>9160</v>
      </c>
      <c r="B3578" s="2" t="s">
        <v>9161</v>
      </c>
      <c r="C3578" s="2" t="s">
        <v>9162</v>
      </c>
      <c r="D3578" s="2"/>
      <c r="E3578" s="2" t="s">
        <v>7</v>
      </c>
      <c r="F3578" s="2"/>
      <c r="G3578" s="2"/>
      <c r="H3578" s="20"/>
      <c r="I3578" s="20"/>
    </row>
    <row r="3579" spans="1:9" ht="15.75" customHeight="1">
      <c r="A3579" s="2" t="s">
        <v>9163</v>
      </c>
      <c r="B3579" s="2" t="s">
        <v>9164</v>
      </c>
      <c r="C3579" s="2" t="s">
        <v>9165</v>
      </c>
      <c r="D3579" s="2"/>
      <c r="E3579" s="2" t="s">
        <v>7</v>
      </c>
      <c r="F3579" s="2"/>
      <c r="G3579" s="2"/>
      <c r="H3579" s="20"/>
      <c r="I3579" s="20"/>
    </row>
    <row r="3580" spans="1:9" ht="15.75" customHeight="1">
      <c r="A3580" s="2" t="s">
        <v>9166</v>
      </c>
      <c r="B3580" s="2" t="s">
        <v>9167</v>
      </c>
      <c r="C3580" s="2" t="s">
        <v>9168</v>
      </c>
      <c r="D3580" s="2"/>
      <c r="E3580" s="2" t="s">
        <v>7</v>
      </c>
      <c r="F3580" s="2"/>
      <c r="G3580" s="2"/>
      <c r="H3580" s="20"/>
      <c r="I3580" s="20"/>
    </row>
    <row r="3581" spans="1:9" ht="15.75" customHeight="1">
      <c r="A3581" s="2" t="s">
        <v>9169</v>
      </c>
      <c r="B3581" s="2" t="s">
        <v>9170</v>
      </c>
      <c r="C3581" s="2" t="s">
        <v>9171</v>
      </c>
      <c r="D3581" s="2"/>
      <c r="E3581" s="2" t="s">
        <v>7</v>
      </c>
      <c r="F3581" s="2"/>
      <c r="G3581" s="2"/>
      <c r="H3581" s="20"/>
      <c r="I3581" s="20"/>
    </row>
    <row r="3582" spans="1:9" ht="15.75" customHeight="1">
      <c r="A3582" s="2" t="s">
        <v>9172</v>
      </c>
      <c r="B3582" s="2" t="s">
        <v>9173</v>
      </c>
      <c r="C3582" s="2" t="s">
        <v>9174</v>
      </c>
      <c r="D3582" s="2"/>
      <c r="E3582" s="2" t="s">
        <v>7</v>
      </c>
      <c r="F3582" s="2"/>
      <c r="G3582" s="2"/>
      <c r="H3582" s="20"/>
      <c r="I3582" s="20"/>
    </row>
    <row r="3583" spans="1:9" ht="15.75" customHeight="1">
      <c r="A3583" s="2" t="s">
        <v>9175</v>
      </c>
      <c r="B3583" s="2" t="s">
        <v>9176</v>
      </c>
      <c r="C3583" s="2" t="s">
        <v>9177</v>
      </c>
      <c r="D3583" s="2"/>
      <c r="E3583" s="2" t="s">
        <v>7</v>
      </c>
      <c r="F3583" s="2"/>
      <c r="G3583" s="2"/>
      <c r="H3583" s="20"/>
      <c r="I3583" s="20"/>
    </row>
    <row r="3584" spans="1:9" ht="15.75" customHeight="1">
      <c r="A3584" s="2" t="s">
        <v>9178</v>
      </c>
      <c r="B3584" s="2" t="s">
        <v>9179</v>
      </c>
      <c r="C3584" s="2" t="s">
        <v>9180</v>
      </c>
      <c r="D3584" s="2"/>
      <c r="E3584" s="2" t="s">
        <v>7</v>
      </c>
      <c r="F3584" s="2"/>
      <c r="G3584" s="2"/>
      <c r="H3584" s="20"/>
      <c r="I3584" s="20"/>
    </row>
    <row r="3585" spans="1:9" ht="15.75" customHeight="1">
      <c r="A3585" s="2" t="s">
        <v>9181</v>
      </c>
      <c r="B3585" s="2" t="s">
        <v>9182</v>
      </c>
      <c r="C3585" s="2" t="s">
        <v>9183</v>
      </c>
      <c r="D3585" s="2"/>
      <c r="E3585" s="2" t="s">
        <v>7</v>
      </c>
      <c r="F3585" s="2"/>
      <c r="G3585" s="2"/>
      <c r="H3585" s="20"/>
      <c r="I3585" s="20"/>
    </row>
    <row r="3586" spans="1:9" ht="15.75" customHeight="1">
      <c r="A3586" s="2" t="s">
        <v>9184</v>
      </c>
      <c r="B3586" s="2" t="s">
        <v>9185</v>
      </c>
      <c r="C3586" s="2" t="s">
        <v>9186</v>
      </c>
      <c r="D3586" s="2"/>
      <c r="E3586" s="2" t="s">
        <v>7</v>
      </c>
      <c r="F3586" s="2"/>
      <c r="G3586" s="2"/>
      <c r="H3586" s="20"/>
      <c r="I3586" s="20"/>
    </row>
    <row r="3587" spans="1:9" ht="15.75" customHeight="1">
      <c r="A3587" s="2" t="s">
        <v>9187</v>
      </c>
      <c r="B3587" s="2" t="s">
        <v>9188</v>
      </c>
      <c r="C3587" s="2" t="s">
        <v>9189</v>
      </c>
      <c r="D3587" s="2"/>
      <c r="E3587" s="2" t="s">
        <v>7</v>
      </c>
      <c r="F3587" s="2"/>
      <c r="G3587" s="2"/>
      <c r="H3587" s="20"/>
      <c r="I3587" s="20"/>
    </row>
    <row r="3588" spans="1:9" ht="15.75" customHeight="1">
      <c r="A3588" s="2" t="s">
        <v>9190</v>
      </c>
      <c r="B3588" s="2" t="s">
        <v>9191</v>
      </c>
      <c r="C3588" s="2" t="s">
        <v>9192</v>
      </c>
      <c r="D3588" s="2"/>
      <c r="E3588" s="2" t="s">
        <v>7</v>
      </c>
      <c r="F3588" s="2"/>
      <c r="G3588" s="2"/>
      <c r="H3588" s="20"/>
      <c r="I3588" s="20"/>
    </row>
    <row r="3589" spans="1:9" ht="15.75" customHeight="1">
      <c r="A3589" s="2" t="s">
        <v>9193</v>
      </c>
      <c r="B3589" s="2" t="s">
        <v>9194</v>
      </c>
      <c r="C3589" s="2" t="s">
        <v>9195</v>
      </c>
      <c r="D3589" s="2"/>
      <c r="E3589" s="2" t="s">
        <v>7</v>
      </c>
      <c r="F3589" s="2"/>
      <c r="G3589" s="2"/>
      <c r="H3589" s="20"/>
      <c r="I3589" s="20"/>
    </row>
    <row r="3590" spans="1:9" ht="15.75" customHeight="1">
      <c r="A3590" s="2" t="s">
        <v>9196</v>
      </c>
      <c r="B3590" s="2" t="s">
        <v>9197</v>
      </c>
      <c r="C3590" s="2" t="s">
        <v>9198</v>
      </c>
      <c r="D3590" s="2"/>
      <c r="E3590" s="2" t="s">
        <v>7</v>
      </c>
      <c r="F3590" s="2"/>
      <c r="G3590" s="2"/>
      <c r="H3590" s="20"/>
      <c r="I3590" s="20"/>
    </row>
    <row r="3591" spans="1:9" ht="15.75" customHeight="1">
      <c r="A3591" s="2" t="s">
        <v>9199</v>
      </c>
      <c r="B3591" s="2" t="s">
        <v>9200</v>
      </c>
      <c r="C3591" s="2" t="s">
        <v>9201</v>
      </c>
      <c r="D3591" s="2"/>
      <c r="E3591" s="2" t="s">
        <v>7</v>
      </c>
      <c r="F3591" s="2"/>
      <c r="G3591" s="2"/>
      <c r="H3591" s="20"/>
      <c r="I3591" s="20"/>
    </row>
    <row r="3592" spans="1:9" ht="15.75" customHeight="1">
      <c r="A3592" s="2" t="s">
        <v>9202</v>
      </c>
      <c r="B3592" s="2" t="s">
        <v>9203</v>
      </c>
      <c r="C3592" s="2" t="s">
        <v>9204</v>
      </c>
      <c r="D3592" s="2"/>
      <c r="E3592" s="2" t="s">
        <v>7</v>
      </c>
      <c r="F3592" s="2"/>
      <c r="G3592" s="2"/>
      <c r="H3592" s="20"/>
      <c r="I3592" s="20"/>
    </row>
    <row r="3593" spans="1:9" ht="15.75" customHeight="1">
      <c r="A3593" s="2" t="s">
        <v>9205</v>
      </c>
      <c r="B3593" s="2" t="s">
        <v>9206</v>
      </c>
      <c r="C3593" s="2" t="s">
        <v>9207</v>
      </c>
      <c r="D3593" s="2"/>
      <c r="E3593" s="2" t="s">
        <v>7</v>
      </c>
      <c r="F3593" s="2"/>
      <c r="G3593" s="2"/>
      <c r="H3593" s="20"/>
      <c r="I3593" s="20"/>
    </row>
    <row r="3594" spans="1:9" ht="15.75" customHeight="1">
      <c r="A3594" s="2" t="s">
        <v>9208</v>
      </c>
      <c r="B3594" s="2" t="s">
        <v>9209</v>
      </c>
      <c r="C3594" s="2" t="s">
        <v>9210</v>
      </c>
      <c r="D3594" s="2"/>
      <c r="E3594" s="2" t="s">
        <v>7</v>
      </c>
      <c r="F3594" s="2"/>
      <c r="G3594" s="2"/>
      <c r="H3594" s="20"/>
      <c r="I3594" s="20"/>
    </row>
    <row r="3595" spans="1:9" ht="15.75" customHeight="1">
      <c r="A3595" s="2" t="s">
        <v>9211</v>
      </c>
      <c r="B3595" s="2" t="s">
        <v>9212</v>
      </c>
      <c r="C3595" s="2" t="s">
        <v>9213</v>
      </c>
      <c r="D3595" s="2"/>
      <c r="E3595" s="2" t="s">
        <v>7</v>
      </c>
      <c r="F3595" s="2"/>
      <c r="G3595" s="2"/>
      <c r="H3595" s="20"/>
      <c r="I3595" s="20"/>
    </row>
    <row r="3596" spans="1:9" ht="15.75" customHeight="1">
      <c r="A3596" s="2" t="s">
        <v>9214</v>
      </c>
      <c r="B3596" s="2" t="s">
        <v>9215</v>
      </c>
      <c r="C3596" s="2" t="s">
        <v>9216</v>
      </c>
      <c r="D3596" s="2"/>
      <c r="E3596" s="2" t="s">
        <v>7</v>
      </c>
      <c r="F3596" s="2"/>
      <c r="G3596" s="2"/>
      <c r="H3596" s="20"/>
      <c r="I3596" s="20"/>
    </row>
    <row r="3597" spans="1:9" ht="15.75" customHeight="1">
      <c r="A3597" s="2" t="s">
        <v>9217</v>
      </c>
      <c r="B3597" s="2" t="s">
        <v>9218</v>
      </c>
      <c r="C3597" s="2" t="s">
        <v>9219</v>
      </c>
      <c r="D3597" s="2"/>
      <c r="E3597" s="2" t="s">
        <v>7</v>
      </c>
      <c r="F3597" s="2"/>
      <c r="G3597" s="2"/>
      <c r="H3597" s="20"/>
      <c r="I3597" s="20"/>
    </row>
    <row r="3598" spans="1:9" ht="15.75" customHeight="1">
      <c r="A3598" s="2" t="s">
        <v>9220</v>
      </c>
      <c r="B3598" s="2" t="s">
        <v>9221</v>
      </c>
      <c r="C3598" s="2" t="s">
        <v>9222</v>
      </c>
      <c r="D3598" s="2"/>
      <c r="E3598" s="2" t="s">
        <v>7</v>
      </c>
      <c r="F3598" s="2"/>
      <c r="G3598" s="2"/>
      <c r="H3598" s="20"/>
      <c r="I3598" s="20"/>
    </row>
    <row r="3599" spans="1:9" ht="15.75" customHeight="1">
      <c r="A3599" s="2" t="s">
        <v>9223</v>
      </c>
      <c r="B3599" s="2" t="s">
        <v>9224</v>
      </c>
      <c r="C3599" s="2" t="s">
        <v>9225</v>
      </c>
      <c r="D3599" s="2"/>
      <c r="E3599" s="2" t="s">
        <v>7</v>
      </c>
      <c r="F3599" s="2"/>
      <c r="G3599" s="2"/>
      <c r="H3599" s="20"/>
      <c r="I3599" s="20"/>
    </row>
    <row r="3600" spans="1:9" ht="15.75" customHeight="1">
      <c r="A3600" s="2" t="s">
        <v>9226</v>
      </c>
      <c r="B3600" s="2" t="s">
        <v>9227</v>
      </c>
      <c r="C3600" s="2" t="s">
        <v>9228</v>
      </c>
      <c r="D3600" s="2"/>
      <c r="E3600" s="2" t="s">
        <v>7</v>
      </c>
      <c r="F3600" s="2"/>
      <c r="G3600" s="2"/>
      <c r="H3600" s="20"/>
      <c r="I3600" s="20"/>
    </row>
    <row r="3601" spans="1:9" ht="15.75" customHeight="1">
      <c r="A3601" s="2" t="s">
        <v>9229</v>
      </c>
      <c r="B3601" s="2" t="s">
        <v>9230</v>
      </c>
      <c r="C3601" s="2" t="s">
        <v>9231</v>
      </c>
      <c r="D3601" s="2"/>
      <c r="E3601" s="2" t="s">
        <v>7</v>
      </c>
      <c r="F3601" s="2"/>
      <c r="G3601" s="2"/>
      <c r="H3601" s="20"/>
      <c r="I3601" s="20"/>
    </row>
    <row r="3602" spans="1:9" ht="15.75" customHeight="1">
      <c r="A3602" s="2" t="s">
        <v>9232</v>
      </c>
      <c r="B3602" s="2" t="s">
        <v>9233</v>
      </c>
      <c r="C3602" s="2" t="s">
        <v>9234</v>
      </c>
      <c r="D3602" s="2"/>
      <c r="E3602" s="2" t="s">
        <v>7</v>
      </c>
      <c r="F3602" s="2"/>
      <c r="G3602" s="2"/>
      <c r="H3602" s="20"/>
      <c r="I3602" s="20"/>
    </row>
    <row r="3603" spans="1:9" ht="15.75" customHeight="1">
      <c r="A3603" s="2" t="s">
        <v>9235</v>
      </c>
      <c r="B3603" s="2" t="s">
        <v>9236</v>
      </c>
      <c r="C3603" s="2" t="s">
        <v>9237</v>
      </c>
      <c r="D3603" s="2"/>
      <c r="E3603" s="2" t="s">
        <v>7</v>
      </c>
      <c r="F3603" s="2"/>
      <c r="G3603" s="2"/>
      <c r="H3603" s="20"/>
      <c r="I3603" s="20"/>
    </row>
    <row r="3604" spans="1:9" ht="15.75" customHeight="1">
      <c r="A3604" s="2" t="s">
        <v>9238</v>
      </c>
      <c r="B3604" s="2" t="s">
        <v>9239</v>
      </c>
      <c r="C3604" s="2" t="s">
        <v>9240</v>
      </c>
      <c r="D3604" s="2"/>
      <c r="E3604" s="2" t="s">
        <v>7</v>
      </c>
      <c r="F3604" s="2"/>
      <c r="G3604" s="2"/>
      <c r="H3604" s="20"/>
      <c r="I3604" s="20"/>
    </row>
    <row r="3605" spans="1:9" ht="15.75" customHeight="1">
      <c r="A3605" s="2" t="s">
        <v>9241</v>
      </c>
      <c r="B3605" s="2" t="s">
        <v>9242</v>
      </c>
      <c r="C3605" s="2" t="s">
        <v>9243</v>
      </c>
      <c r="D3605" s="2"/>
      <c r="E3605" s="2" t="s">
        <v>7</v>
      </c>
      <c r="F3605" s="2"/>
      <c r="G3605" s="2"/>
      <c r="H3605" s="20"/>
      <c r="I3605" s="20"/>
    </row>
    <row r="3606" spans="1:9" ht="15.75" customHeight="1">
      <c r="A3606" s="2" t="s">
        <v>9244</v>
      </c>
      <c r="B3606" s="2" t="s">
        <v>9245</v>
      </c>
      <c r="C3606" s="2" t="s">
        <v>9246</v>
      </c>
      <c r="D3606" s="2"/>
      <c r="E3606" s="2" t="s">
        <v>7</v>
      </c>
      <c r="F3606" s="2"/>
      <c r="G3606" s="2"/>
      <c r="H3606" s="20"/>
      <c r="I3606" s="20"/>
    </row>
    <row r="3607" spans="1:9" ht="15.75" customHeight="1">
      <c r="A3607" s="2" t="s">
        <v>9247</v>
      </c>
      <c r="B3607" s="2" t="s">
        <v>9248</v>
      </c>
      <c r="C3607" s="2" t="s">
        <v>9249</v>
      </c>
      <c r="D3607" s="2"/>
      <c r="E3607" s="2" t="s">
        <v>7</v>
      </c>
      <c r="F3607" s="2"/>
      <c r="G3607" s="2"/>
      <c r="H3607" s="20"/>
      <c r="I3607" s="20"/>
    </row>
    <row r="3608" spans="1:9" ht="15.75" customHeight="1">
      <c r="A3608" s="2" t="s">
        <v>9250</v>
      </c>
      <c r="B3608" s="2" t="s">
        <v>9251</v>
      </c>
      <c r="C3608" s="2" t="s">
        <v>9252</v>
      </c>
      <c r="D3608" s="2"/>
      <c r="E3608" s="2" t="s">
        <v>7</v>
      </c>
      <c r="F3608" s="2"/>
      <c r="G3608" s="2"/>
      <c r="H3608" s="20"/>
      <c r="I3608" s="20"/>
    </row>
    <row r="3609" spans="1:9" ht="15.75" customHeight="1">
      <c r="A3609" s="2" t="s">
        <v>9253</v>
      </c>
      <c r="B3609" s="2" t="s">
        <v>9254</v>
      </c>
      <c r="C3609" s="2" t="s">
        <v>9255</v>
      </c>
      <c r="D3609" s="2"/>
      <c r="E3609" s="2" t="s">
        <v>7</v>
      </c>
      <c r="F3609" s="2"/>
      <c r="G3609" s="2"/>
      <c r="H3609" s="20"/>
      <c r="I3609" s="20"/>
    </row>
    <row r="3610" spans="1:9" ht="15.75" customHeight="1">
      <c r="A3610" s="2" t="s">
        <v>9256</v>
      </c>
      <c r="B3610" s="2" t="s">
        <v>9257</v>
      </c>
      <c r="C3610" s="2" t="s">
        <v>9258</v>
      </c>
      <c r="D3610" s="2"/>
      <c r="E3610" s="2" t="s">
        <v>7</v>
      </c>
      <c r="F3610" s="2"/>
      <c r="G3610" s="2"/>
      <c r="H3610" s="20"/>
      <c r="I3610" s="20"/>
    </row>
    <row r="3611" spans="1:9" ht="15.75" customHeight="1">
      <c r="A3611" s="2" t="s">
        <v>9259</v>
      </c>
      <c r="B3611" s="2" t="s">
        <v>9260</v>
      </c>
      <c r="C3611" s="2" t="s">
        <v>9261</v>
      </c>
      <c r="D3611" s="2"/>
      <c r="E3611" s="2" t="s">
        <v>7</v>
      </c>
      <c r="F3611" s="2"/>
      <c r="G3611" s="2"/>
      <c r="H3611" s="20"/>
      <c r="I3611" s="20"/>
    </row>
    <row r="3612" spans="1:9" ht="15.75" customHeight="1">
      <c r="A3612" s="2" t="s">
        <v>9262</v>
      </c>
      <c r="B3612" s="2" t="s">
        <v>9263</v>
      </c>
      <c r="C3612" s="2" t="s">
        <v>9264</v>
      </c>
      <c r="D3612" s="2"/>
      <c r="E3612" s="2" t="s">
        <v>7</v>
      </c>
      <c r="F3612" s="2"/>
      <c r="G3612" s="2"/>
      <c r="H3612" s="20"/>
      <c r="I3612" s="20"/>
    </row>
    <row r="3613" spans="1:9" ht="15.75" customHeight="1">
      <c r="A3613" s="2" t="s">
        <v>9265</v>
      </c>
      <c r="B3613" s="2" t="s">
        <v>9266</v>
      </c>
      <c r="C3613" s="2" t="s">
        <v>9267</v>
      </c>
      <c r="D3613" s="2"/>
      <c r="E3613" s="2" t="s">
        <v>7</v>
      </c>
      <c r="F3613" s="2"/>
      <c r="G3613" s="2"/>
      <c r="H3613" s="20"/>
      <c r="I3613" s="20"/>
    </row>
    <row r="3614" spans="1:9" ht="15.75" customHeight="1">
      <c r="A3614" s="2" t="s">
        <v>9268</v>
      </c>
      <c r="B3614" s="2" t="s">
        <v>9269</v>
      </c>
      <c r="C3614" s="2" t="s">
        <v>9270</v>
      </c>
      <c r="D3614" s="2"/>
      <c r="E3614" s="2" t="s">
        <v>7</v>
      </c>
      <c r="F3614" s="2"/>
      <c r="G3614" s="2"/>
      <c r="H3614" s="20"/>
      <c r="I3614" s="20"/>
    </row>
    <row r="3615" spans="1:9" ht="15.75" customHeight="1">
      <c r="A3615" s="2" t="s">
        <v>9271</v>
      </c>
      <c r="B3615" s="2" t="s">
        <v>9272</v>
      </c>
      <c r="C3615" s="2" t="s">
        <v>9273</v>
      </c>
      <c r="D3615" s="2"/>
      <c r="E3615" s="2" t="s">
        <v>7</v>
      </c>
      <c r="F3615" s="2"/>
      <c r="G3615" s="2"/>
      <c r="H3615" s="20"/>
      <c r="I3615" s="20"/>
    </row>
    <row r="3616" spans="1:9" ht="15.75" customHeight="1">
      <c r="A3616" s="2" t="s">
        <v>9274</v>
      </c>
      <c r="B3616" s="2" t="s">
        <v>9275</v>
      </c>
      <c r="C3616" s="2" t="s">
        <v>9276</v>
      </c>
      <c r="D3616" s="2"/>
      <c r="E3616" s="2" t="s">
        <v>7</v>
      </c>
      <c r="F3616" s="2"/>
      <c r="G3616" s="2"/>
      <c r="H3616" s="20"/>
      <c r="I3616" s="20"/>
    </row>
    <row r="3617" spans="1:9" ht="15.75" customHeight="1">
      <c r="A3617" s="2" t="s">
        <v>9277</v>
      </c>
      <c r="B3617" s="2" t="s">
        <v>9278</v>
      </c>
      <c r="C3617" s="2" t="s">
        <v>9279</v>
      </c>
      <c r="D3617" s="2"/>
      <c r="E3617" s="2" t="s">
        <v>7</v>
      </c>
      <c r="F3617" s="2"/>
      <c r="G3617" s="2"/>
      <c r="H3617" s="20"/>
      <c r="I3617" s="20"/>
    </row>
    <row r="3618" spans="1:9" ht="15.75" customHeight="1">
      <c r="A3618" s="2" t="s">
        <v>9280</v>
      </c>
      <c r="B3618" s="2" t="s">
        <v>9281</v>
      </c>
      <c r="C3618" s="2" t="s">
        <v>9282</v>
      </c>
      <c r="D3618" s="2"/>
      <c r="E3618" s="2" t="s">
        <v>7</v>
      </c>
      <c r="F3618" s="2"/>
      <c r="G3618" s="2"/>
      <c r="H3618" s="20"/>
      <c r="I3618" s="20"/>
    </row>
    <row r="3619" spans="1:9" ht="15.75" customHeight="1">
      <c r="A3619" s="2" t="s">
        <v>9283</v>
      </c>
      <c r="B3619" s="2" t="s">
        <v>9284</v>
      </c>
      <c r="C3619" s="2" t="s">
        <v>9285</v>
      </c>
      <c r="D3619" s="2"/>
      <c r="E3619" s="2" t="s">
        <v>7</v>
      </c>
      <c r="F3619" s="2"/>
      <c r="G3619" s="2"/>
      <c r="H3619" s="20"/>
      <c r="I3619" s="20"/>
    </row>
    <row r="3620" spans="1:9" ht="15.75" customHeight="1">
      <c r="A3620" s="2" t="s">
        <v>9286</v>
      </c>
      <c r="B3620" s="2" t="s">
        <v>9287</v>
      </c>
      <c r="C3620" s="2" t="s">
        <v>9288</v>
      </c>
      <c r="D3620" s="2"/>
      <c r="E3620" s="2" t="s">
        <v>7</v>
      </c>
      <c r="F3620" s="2"/>
      <c r="G3620" s="2"/>
      <c r="H3620" s="20"/>
      <c r="I3620" s="20"/>
    </row>
    <row r="3621" spans="1:9" ht="15.75" customHeight="1">
      <c r="A3621" s="2" t="s">
        <v>9289</v>
      </c>
      <c r="B3621" s="2" t="s">
        <v>9290</v>
      </c>
      <c r="C3621" s="2" t="s">
        <v>9291</v>
      </c>
      <c r="D3621" s="2"/>
      <c r="E3621" s="2" t="s">
        <v>7</v>
      </c>
      <c r="F3621" s="2"/>
      <c r="G3621" s="2"/>
      <c r="H3621" s="20"/>
      <c r="I3621" s="20"/>
    </row>
    <row r="3622" spans="1:9" ht="15.75" customHeight="1">
      <c r="A3622" s="2" t="s">
        <v>9292</v>
      </c>
      <c r="B3622" s="2" t="s">
        <v>9293</v>
      </c>
      <c r="C3622" s="2" t="s">
        <v>9294</v>
      </c>
      <c r="D3622" s="2"/>
      <c r="E3622" s="2" t="s">
        <v>7</v>
      </c>
      <c r="F3622" s="2"/>
      <c r="G3622" s="2"/>
      <c r="H3622" s="20"/>
      <c r="I3622" s="20"/>
    </row>
    <row r="3623" spans="1:9" ht="15.75" customHeight="1">
      <c r="A3623" s="2" t="s">
        <v>9295</v>
      </c>
      <c r="B3623" s="2" t="s">
        <v>9296</v>
      </c>
      <c r="C3623" s="2" t="s">
        <v>9297</v>
      </c>
      <c r="D3623" s="2"/>
      <c r="E3623" s="2" t="s">
        <v>7</v>
      </c>
      <c r="F3623" s="2"/>
      <c r="G3623" s="2"/>
      <c r="H3623" s="20"/>
      <c r="I3623" s="20"/>
    </row>
    <row r="3624" spans="1:9" ht="15.75" customHeight="1">
      <c r="A3624" s="2" t="s">
        <v>9298</v>
      </c>
      <c r="B3624" s="2" t="s">
        <v>9299</v>
      </c>
      <c r="C3624" s="2" t="s">
        <v>9300</v>
      </c>
      <c r="D3624" s="2"/>
      <c r="E3624" s="2" t="s">
        <v>7</v>
      </c>
      <c r="F3624" s="2"/>
      <c r="G3624" s="2"/>
      <c r="H3624" s="20"/>
      <c r="I3624" s="20"/>
    </row>
    <row r="3625" spans="1:9" ht="15.75" customHeight="1">
      <c r="A3625" s="2" t="s">
        <v>9301</v>
      </c>
      <c r="B3625" s="2" t="s">
        <v>9302</v>
      </c>
      <c r="C3625" s="2" t="s">
        <v>9303</v>
      </c>
      <c r="D3625" s="2"/>
      <c r="E3625" s="2" t="s">
        <v>7</v>
      </c>
      <c r="F3625" s="2"/>
      <c r="G3625" s="2"/>
      <c r="H3625" s="20"/>
      <c r="I3625" s="20"/>
    </row>
    <row r="3626" spans="1:9" ht="15.75" customHeight="1">
      <c r="A3626" s="2" t="s">
        <v>9304</v>
      </c>
      <c r="B3626" s="2" t="s">
        <v>9305</v>
      </c>
      <c r="C3626" s="2" t="s">
        <v>9306</v>
      </c>
      <c r="D3626" s="2"/>
      <c r="E3626" s="2" t="s">
        <v>7</v>
      </c>
      <c r="F3626" s="2"/>
      <c r="G3626" s="2"/>
      <c r="H3626" s="20"/>
      <c r="I3626" s="20"/>
    </row>
    <row r="3627" spans="1:9" ht="15.75" customHeight="1">
      <c r="A3627" s="2" t="s">
        <v>9307</v>
      </c>
      <c r="B3627" s="2" t="s">
        <v>9308</v>
      </c>
      <c r="C3627" s="2" t="s">
        <v>9309</v>
      </c>
      <c r="D3627" s="2"/>
      <c r="E3627" s="2" t="s">
        <v>7</v>
      </c>
      <c r="F3627" s="2"/>
      <c r="G3627" s="2"/>
      <c r="H3627" s="20"/>
      <c r="I3627" s="20"/>
    </row>
    <row r="3628" spans="1:9" ht="15.75" customHeight="1">
      <c r="A3628" s="2" t="s">
        <v>9310</v>
      </c>
      <c r="B3628" s="2" t="s">
        <v>9311</v>
      </c>
      <c r="C3628" s="2" t="s">
        <v>9312</v>
      </c>
      <c r="D3628" s="2"/>
      <c r="E3628" s="2" t="s">
        <v>7</v>
      </c>
      <c r="F3628" s="2"/>
      <c r="G3628" s="2"/>
      <c r="H3628" s="20"/>
      <c r="I3628" s="20"/>
    </row>
    <row r="3629" spans="1:9" ht="15.75" customHeight="1">
      <c r="A3629" s="2" t="s">
        <v>9313</v>
      </c>
      <c r="B3629" s="2" t="s">
        <v>9314</v>
      </c>
      <c r="C3629" s="2" t="s">
        <v>9315</v>
      </c>
      <c r="D3629" s="2"/>
      <c r="E3629" s="2" t="s">
        <v>7</v>
      </c>
      <c r="F3629" s="2"/>
      <c r="G3629" s="2"/>
      <c r="H3629" s="20"/>
      <c r="I3629" s="20"/>
    </row>
    <row r="3630" spans="1:9" ht="15.75" customHeight="1">
      <c r="A3630" s="2" t="s">
        <v>9316</v>
      </c>
      <c r="B3630" s="2" t="s">
        <v>9317</v>
      </c>
      <c r="C3630" s="2" t="s">
        <v>9318</v>
      </c>
      <c r="D3630" s="2"/>
      <c r="E3630" s="2" t="s">
        <v>7</v>
      </c>
      <c r="F3630" s="2"/>
      <c r="G3630" s="2"/>
      <c r="H3630" s="20"/>
      <c r="I3630" s="20"/>
    </row>
    <row r="3631" spans="1:9" ht="15.75" customHeight="1">
      <c r="A3631" s="2" t="s">
        <v>9319</v>
      </c>
      <c r="B3631" s="2" t="s">
        <v>9320</v>
      </c>
      <c r="C3631" s="2" t="s">
        <v>9321</v>
      </c>
      <c r="D3631" s="2"/>
      <c r="E3631" s="2" t="s">
        <v>7</v>
      </c>
      <c r="F3631" s="2"/>
      <c r="G3631" s="2"/>
      <c r="H3631" s="20"/>
      <c r="I3631" s="20"/>
    </row>
    <row r="3632" spans="1:9" ht="15.75" customHeight="1">
      <c r="A3632" s="2" t="s">
        <v>9322</v>
      </c>
      <c r="B3632" s="2" t="s">
        <v>9323</v>
      </c>
      <c r="C3632" s="2" t="s">
        <v>9324</v>
      </c>
      <c r="D3632" s="2"/>
      <c r="E3632" s="2" t="s">
        <v>7</v>
      </c>
      <c r="F3632" s="2"/>
      <c r="G3632" s="2"/>
      <c r="H3632" s="20"/>
      <c r="I3632" s="20"/>
    </row>
    <row r="3633" spans="1:9" ht="15.75" customHeight="1">
      <c r="A3633" s="2" t="s">
        <v>9325</v>
      </c>
      <c r="B3633" s="2" t="s">
        <v>9326</v>
      </c>
      <c r="C3633" s="2" t="s">
        <v>9327</v>
      </c>
      <c r="D3633" s="2"/>
      <c r="E3633" s="2" t="s">
        <v>7</v>
      </c>
      <c r="F3633" s="2"/>
      <c r="G3633" s="2"/>
      <c r="H3633" s="20"/>
      <c r="I3633" s="20"/>
    </row>
    <row r="3634" spans="1:9" ht="15.75" customHeight="1">
      <c r="A3634" s="2" t="s">
        <v>9328</v>
      </c>
      <c r="B3634" s="2" t="s">
        <v>9329</v>
      </c>
      <c r="C3634" s="2" t="s">
        <v>9330</v>
      </c>
      <c r="D3634" s="2"/>
      <c r="E3634" s="2" t="s">
        <v>7</v>
      </c>
      <c r="F3634" s="2"/>
      <c r="G3634" s="2"/>
      <c r="H3634" s="20"/>
      <c r="I3634" s="20"/>
    </row>
    <row r="3635" spans="1:9" ht="15.75" customHeight="1">
      <c r="A3635" s="2" t="s">
        <v>9331</v>
      </c>
      <c r="B3635" s="2" t="s">
        <v>9332</v>
      </c>
      <c r="C3635" s="2" t="s">
        <v>9333</v>
      </c>
      <c r="D3635" s="2"/>
      <c r="E3635" s="2" t="s">
        <v>7</v>
      </c>
      <c r="F3635" s="2"/>
      <c r="G3635" s="2"/>
      <c r="H3635" s="20"/>
      <c r="I3635" s="20"/>
    </row>
    <row r="3636" spans="1:9" ht="15.75" customHeight="1">
      <c r="A3636" s="2" t="s">
        <v>9334</v>
      </c>
      <c r="B3636" s="2" t="s">
        <v>9335</v>
      </c>
      <c r="C3636" s="2" t="s">
        <v>9336</v>
      </c>
      <c r="D3636" s="2"/>
      <c r="E3636" s="2" t="s">
        <v>7</v>
      </c>
      <c r="F3636" s="2"/>
      <c r="G3636" s="2"/>
      <c r="H3636" s="20"/>
      <c r="I3636" s="20"/>
    </row>
    <row r="3637" spans="1:9" ht="15.75" customHeight="1">
      <c r="A3637" s="2" t="s">
        <v>9337</v>
      </c>
      <c r="B3637" s="2" t="s">
        <v>9338</v>
      </c>
      <c r="C3637" s="2" t="s">
        <v>9339</v>
      </c>
      <c r="D3637" s="2"/>
      <c r="E3637" s="2" t="s">
        <v>7</v>
      </c>
      <c r="F3637" s="2"/>
      <c r="G3637" s="2"/>
      <c r="H3637" s="20"/>
      <c r="I3637" s="20"/>
    </row>
    <row r="3638" spans="1:9" ht="15.75" customHeight="1">
      <c r="A3638" s="2" t="s">
        <v>9340</v>
      </c>
      <c r="B3638" s="2" t="s">
        <v>9341</v>
      </c>
      <c r="C3638" s="2" t="s">
        <v>9342</v>
      </c>
      <c r="D3638" s="2"/>
      <c r="E3638" s="2" t="s">
        <v>7</v>
      </c>
      <c r="F3638" s="2"/>
      <c r="G3638" s="2"/>
      <c r="H3638" s="20"/>
      <c r="I3638" s="20"/>
    </row>
    <row r="3639" spans="1:9" ht="15.75" customHeight="1">
      <c r="A3639" s="2" t="s">
        <v>9343</v>
      </c>
      <c r="B3639" s="2" t="s">
        <v>9344</v>
      </c>
      <c r="C3639" s="2" t="s">
        <v>9345</v>
      </c>
      <c r="D3639" s="3"/>
      <c r="E3639" s="3" t="s">
        <v>7</v>
      </c>
      <c r="F3639" s="3"/>
      <c r="G3639" s="3"/>
      <c r="H3639" s="4"/>
      <c r="I3639" s="4"/>
    </row>
    <row r="3640" spans="1:9" ht="15.75" customHeight="1">
      <c r="A3640" s="2" t="s">
        <v>9346</v>
      </c>
      <c r="B3640" s="3" t="s">
        <v>9347</v>
      </c>
      <c r="C3640" s="3" t="s">
        <v>9348</v>
      </c>
      <c r="D3640" s="3"/>
      <c r="E3640" s="3" t="s">
        <v>7</v>
      </c>
      <c r="F3640" s="3"/>
      <c r="G3640" s="3"/>
      <c r="H3640" s="4"/>
      <c r="I3640" s="4"/>
    </row>
    <row r="3641" spans="1:9" ht="18.75" customHeight="1">
      <c r="A3641" s="21" t="s">
        <v>9349</v>
      </c>
      <c r="B3641" s="22" t="s">
        <v>9350</v>
      </c>
      <c r="C3641" s="23" t="s">
        <v>9351</v>
      </c>
      <c r="D3641" s="3"/>
      <c r="E3641" s="3" t="s">
        <v>7</v>
      </c>
      <c r="F3641" s="3"/>
      <c r="G3641" s="3"/>
      <c r="H3641" s="4"/>
      <c r="I3641" s="4"/>
    </row>
    <row r="3642" spans="1:9" ht="14.25" customHeight="1">
      <c r="A3642" s="3" t="s">
        <v>9352</v>
      </c>
      <c r="B3642" s="3" t="s">
        <v>9353</v>
      </c>
      <c r="C3642" s="3" t="s">
        <v>9354</v>
      </c>
      <c r="D3642" s="3"/>
      <c r="E3642" s="3" t="s">
        <v>7</v>
      </c>
      <c r="F3642" s="3"/>
      <c r="G3642" s="3"/>
      <c r="H3642" s="4"/>
      <c r="I3642" s="4"/>
    </row>
    <row r="3643" spans="1:9" ht="15.75" customHeight="1">
      <c r="A3643" s="3" t="s">
        <v>9355</v>
      </c>
      <c r="B3643" s="3" t="s">
        <v>9356</v>
      </c>
      <c r="C3643" s="3" t="s">
        <v>9357</v>
      </c>
      <c r="D3643" s="3"/>
      <c r="E3643" s="3" t="s">
        <v>7</v>
      </c>
      <c r="F3643" s="3"/>
      <c r="G3643" s="3"/>
      <c r="H3643" s="4"/>
      <c r="I3643" s="4"/>
    </row>
    <row r="3644" spans="1:9" ht="15.75" customHeight="1">
      <c r="A3644" s="3" t="s">
        <v>9358</v>
      </c>
      <c r="B3644" s="3" t="s">
        <v>9359</v>
      </c>
      <c r="C3644" s="3" t="s">
        <v>9360</v>
      </c>
      <c r="D3644" s="3"/>
      <c r="E3644" s="3" t="s">
        <v>7</v>
      </c>
      <c r="F3644" s="3"/>
      <c r="G3644" s="3"/>
      <c r="H3644" s="4"/>
      <c r="I3644" s="4"/>
    </row>
    <row r="3645" spans="1:9" ht="15.75" customHeight="1">
      <c r="A3645" s="3" t="s">
        <v>9361</v>
      </c>
      <c r="B3645" s="3" t="s">
        <v>9362</v>
      </c>
      <c r="C3645" s="3" t="s">
        <v>9363</v>
      </c>
      <c r="D3645" s="3"/>
      <c r="E3645" s="3" t="s">
        <v>7</v>
      </c>
      <c r="F3645" s="3"/>
      <c r="G3645" s="3"/>
      <c r="H3645" s="4"/>
      <c r="I3645" s="4"/>
    </row>
    <row r="3646" spans="1:9" ht="15.75" customHeight="1">
      <c r="A3646" s="3" t="s">
        <v>9364</v>
      </c>
      <c r="B3646" s="3" t="s">
        <v>9365</v>
      </c>
      <c r="C3646" s="3" t="s">
        <v>9366</v>
      </c>
      <c r="D3646" s="3"/>
      <c r="E3646" s="3" t="s">
        <v>7</v>
      </c>
      <c r="F3646" s="3"/>
      <c r="G3646" s="3"/>
      <c r="H3646" s="4"/>
      <c r="I3646" s="4"/>
    </row>
    <row r="3647" spans="1:9" ht="15.75" customHeight="1">
      <c r="A3647" s="3" t="s">
        <v>9367</v>
      </c>
      <c r="B3647" s="3" t="s">
        <v>9368</v>
      </c>
      <c r="C3647" s="3" t="s">
        <v>9369</v>
      </c>
      <c r="D3647" s="3"/>
      <c r="E3647" s="3" t="s">
        <v>7</v>
      </c>
      <c r="F3647" s="3"/>
      <c r="G3647" s="3"/>
      <c r="H3647" s="4"/>
      <c r="I3647" s="4"/>
    </row>
    <row r="3648" spans="1:9" ht="15.75" customHeight="1">
      <c r="A3648" s="3" t="s">
        <v>9370</v>
      </c>
      <c r="B3648" s="3" t="s">
        <v>9371</v>
      </c>
      <c r="C3648" s="3" t="s">
        <v>9372</v>
      </c>
      <c r="D3648" s="3"/>
      <c r="E3648" s="3" t="s">
        <v>7</v>
      </c>
      <c r="F3648" s="3"/>
      <c r="G3648" s="3"/>
      <c r="H3648" s="4"/>
      <c r="I3648" s="4"/>
    </row>
    <row r="3649" spans="1:9" ht="15.75" customHeight="1">
      <c r="A3649" s="3" t="s">
        <v>9373</v>
      </c>
      <c r="B3649" s="3" t="s">
        <v>9374</v>
      </c>
      <c r="C3649" s="3" t="s">
        <v>9375</v>
      </c>
      <c r="D3649" s="3"/>
      <c r="E3649" s="3" t="s">
        <v>7</v>
      </c>
      <c r="F3649" s="3"/>
      <c r="G3649" s="3"/>
      <c r="H3649" s="4"/>
      <c r="I3649" s="4"/>
    </row>
    <row r="3650" spans="1:9" ht="15.75" customHeight="1">
      <c r="A3650" s="3" t="s">
        <v>9376</v>
      </c>
      <c r="B3650" s="3" t="s">
        <v>9377</v>
      </c>
      <c r="C3650" s="3" t="s">
        <v>9378</v>
      </c>
      <c r="D3650" s="3"/>
      <c r="E3650" s="3" t="s">
        <v>7</v>
      </c>
      <c r="F3650" s="3"/>
      <c r="G3650" s="3"/>
      <c r="H3650" s="4"/>
      <c r="I3650" s="4"/>
    </row>
    <row r="3651" spans="1:9" ht="15.75" customHeight="1">
      <c r="A3651" s="3" t="s">
        <v>9379</v>
      </c>
      <c r="B3651" s="3" t="s">
        <v>9380</v>
      </c>
      <c r="C3651" s="3" t="s">
        <v>9381</v>
      </c>
      <c r="D3651" s="3"/>
      <c r="E3651" s="3" t="s">
        <v>7</v>
      </c>
      <c r="F3651" s="3"/>
      <c r="G3651" s="3"/>
      <c r="H3651" s="4"/>
      <c r="I3651" s="4"/>
    </row>
    <row r="3652" spans="1:9" ht="15.75" customHeight="1">
      <c r="A3652" s="3" t="s">
        <v>9382</v>
      </c>
      <c r="B3652" s="3" t="s">
        <v>9383</v>
      </c>
      <c r="C3652" s="3" t="s">
        <v>9384</v>
      </c>
      <c r="D3652" s="3"/>
      <c r="E3652" s="3" t="s">
        <v>7</v>
      </c>
      <c r="F3652" s="3"/>
      <c r="G3652" s="3"/>
      <c r="H3652" s="4"/>
      <c r="I3652" s="4"/>
    </row>
    <row r="3653" spans="1:9" ht="15.75" customHeight="1">
      <c r="A3653" s="3" t="s">
        <v>9385</v>
      </c>
      <c r="B3653" s="3" t="s">
        <v>9386</v>
      </c>
      <c r="C3653" s="3" t="s">
        <v>9387</v>
      </c>
      <c r="D3653" s="3"/>
      <c r="E3653" s="3" t="s">
        <v>7</v>
      </c>
      <c r="F3653" s="3"/>
      <c r="G3653" s="3"/>
      <c r="H3653" s="4"/>
      <c r="I3653" s="4"/>
    </row>
    <row r="3654" spans="1:9" ht="15.75" customHeight="1">
      <c r="A3654" s="3" t="s">
        <v>9388</v>
      </c>
      <c r="B3654" s="3" t="s">
        <v>9389</v>
      </c>
      <c r="C3654" s="3" t="s">
        <v>9390</v>
      </c>
    </row>
    <row r="3655" spans="1:9" ht="15.75" customHeight="1">
      <c r="A3655" s="3" t="s">
        <v>9391</v>
      </c>
      <c r="B3655" s="3" t="s">
        <v>9392</v>
      </c>
      <c r="C3655" s="3" t="s">
        <v>9393</v>
      </c>
      <c r="D3655" s="3"/>
      <c r="E3655" s="3" t="s">
        <v>7</v>
      </c>
      <c r="F3655" s="3"/>
      <c r="G3655" s="3"/>
      <c r="H3655" s="4"/>
      <c r="I3655" s="4"/>
    </row>
    <row r="3656" spans="1:9" ht="15.75" customHeight="1">
      <c r="A3656" s="3" t="s">
        <v>9394</v>
      </c>
      <c r="B3656" s="3" t="s">
        <v>9395</v>
      </c>
      <c r="C3656" s="3" t="s">
        <v>9396</v>
      </c>
      <c r="D3656" s="3"/>
      <c r="E3656" s="3" t="s">
        <v>7</v>
      </c>
      <c r="F3656" s="3"/>
      <c r="G3656" s="3"/>
      <c r="H3656" s="4"/>
      <c r="I3656" s="4"/>
    </row>
    <row r="3657" spans="1:9" ht="15.75" customHeight="1">
      <c r="A3657" s="3" t="s">
        <v>9397</v>
      </c>
      <c r="B3657" s="3" t="s">
        <v>9398</v>
      </c>
      <c r="C3657" s="3" t="s">
        <v>9399</v>
      </c>
      <c r="D3657" s="3"/>
      <c r="E3657" s="3" t="s">
        <v>7</v>
      </c>
      <c r="F3657" s="3"/>
      <c r="G3657" s="3"/>
      <c r="H3657" s="4"/>
      <c r="I3657" s="4"/>
    </row>
    <row r="3658" spans="1:9" ht="15.75" customHeight="1">
      <c r="A3658" s="3" t="s">
        <v>9400</v>
      </c>
      <c r="B3658" s="3" t="s">
        <v>9401</v>
      </c>
      <c r="C3658" s="3" t="s">
        <v>9402</v>
      </c>
      <c r="D3658" s="3"/>
      <c r="E3658" s="3" t="s">
        <v>7</v>
      </c>
      <c r="F3658" s="3"/>
      <c r="G3658" s="3"/>
      <c r="H3658" s="4"/>
      <c r="I3658" s="4"/>
    </row>
    <row r="3659" spans="1:9" ht="15.75" customHeight="1">
      <c r="A3659" s="3" t="s">
        <v>9403</v>
      </c>
      <c r="B3659" s="3" t="s">
        <v>9404</v>
      </c>
      <c r="C3659" s="3" t="s">
        <v>9405</v>
      </c>
      <c r="D3659" s="3"/>
      <c r="E3659" s="3" t="s">
        <v>7</v>
      </c>
      <c r="F3659" s="3"/>
      <c r="G3659" s="3"/>
      <c r="H3659" s="4"/>
      <c r="I3659" s="4"/>
    </row>
    <row r="3660" spans="1:9" ht="15.75" customHeight="1">
      <c r="A3660" s="3" t="s">
        <v>9406</v>
      </c>
      <c r="B3660" s="24" t="s">
        <v>9407</v>
      </c>
      <c r="C3660" s="24" t="s">
        <v>9408</v>
      </c>
      <c r="D3660" s="3"/>
      <c r="E3660" s="3" t="s">
        <v>7</v>
      </c>
      <c r="F3660" s="3"/>
      <c r="G3660" s="3"/>
      <c r="H3660" s="4"/>
      <c r="I3660" s="4"/>
    </row>
    <row r="3661" spans="1:9" ht="15.75" customHeight="1">
      <c r="A3661" s="3" t="s">
        <v>9409</v>
      </c>
      <c r="B3661" s="3" t="s">
        <v>9410</v>
      </c>
      <c r="C3661" s="3" t="s">
        <v>9411</v>
      </c>
      <c r="D3661" s="3"/>
      <c r="E3661" s="3" t="s">
        <v>7</v>
      </c>
      <c r="F3661" s="3"/>
      <c r="G3661" s="3"/>
      <c r="H3661" s="4"/>
      <c r="I3661" s="4"/>
    </row>
    <row r="3662" spans="1:9" ht="15.75" customHeight="1">
      <c r="A3662" s="3" t="s">
        <v>9412</v>
      </c>
      <c r="B3662" s="3" t="s">
        <v>9413</v>
      </c>
      <c r="C3662" s="3" t="s">
        <v>9414</v>
      </c>
      <c r="D3662" s="3"/>
      <c r="E3662" s="3" t="s">
        <v>7</v>
      </c>
      <c r="F3662" s="3"/>
      <c r="G3662" s="3"/>
      <c r="H3662" s="4"/>
      <c r="I3662" s="4"/>
    </row>
    <row r="3663" spans="1:9" ht="15.75" customHeight="1">
      <c r="A3663" s="3" t="s">
        <v>9415</v>
      </c>
      <c r="B3663" s="3" t="s">
        <v>9416</v>
      </c>
      <c r="C3663" s="3" t="s">
        <v>9417</v>
      </c>
      <c r="D3663" s="3"/>
      <c r="E3663" s="3" t="s">
        <v>7</v>
      </c>
      <c r="F3663" s="3"/>
      <c r="G3663" s="3"/>
      <c r="H3663" s="4"/>
      <c r="I3663" s="4"/>
    </row>
    <row r="3664" spans="1:9" ht="15.75" customHeight="1">
      <c r="A3664" s="2" t="s">
        <v>9418</v>
      </c>
      <c r="B3664" s="2" t="s">
        <v>9419</v>
      </c>
      <c r="C3664" s="3" t="s">
        <v>9420</v>
      </c>
      <c r="D3664" s="3"/>
      <c r="E3664" s="3" t="s">
        <v>7</v>
      </c>
      <c r="F3664" s="3"/>
      <c r="G3664" s="3"/>
      <c r="H3664" s="4"/>
      <c r="I3664" s="4"/>
    </row>
    <row r="3665" spans="1:9" ht="15.75" customHeight="1">
      <c r="A3665" s="24" t="s">
        <v>9421</v>
      </c>
      <c r="B3665" s="2" t="s">
        <v>9422</v>
      </c>
      <c r="C3665" s="24" t="s">
        <v>9423</v>
      </c>
      <c r="D3665" s="3"/>
      <c r="E3665" s="3" t="s">
        <v>7</v>
      </c>
      <c r="F3665" s="3"/>
      <c r="G3665" s="3"/>
      <c r="H3665" s="4"/>
      <c r="I3665" s="4"/>
    </row>
    <row r="3666" spans="1:9" ht="15.75" customHeight="1">
      <c r="A3666" s="3" t="s">
        <v>9424</v>
      </c>
      <c r="B3666" s="2" t="s">
        <v>9425</v>
      </c>
      <c r="C3666" s="3" t="s">
        <v>9426</v>
      </c>
      <c r="D3666" s="3"/>
      <c r="E3666" s="3" t="s">
        <v>7</v>
      </c>
      <c r="F3666" s="3"/>
      <c r="G3666" s="3"/>
      <c r="H3666" s="4"/>
      <c r="I3666" s="4"/>
    </row>
    <row r="3667" spans="1:9" ht="15.75" customHeight="1">
      <c r="A3667" s="3" t="s">
        <v>9427</v>
      </c>
      <c r="B3667" s="3" t="s">
        <v>9428</v>
      </c>
      <c r="C3667" s="3" t="s">
        <v>9429</v>
      </c>
      <c r="D3667" s="3"/>
      <c r="E3667" s="3" t="s">
        <v>7</v>
      </c>
      <c r="F3667" s="3"/>
      <c r="G3667" s="3"/>
      <c r="H3667" s="4"/>
      <c r="I3667" s="4"/>
    </row>
    <row r="3668" spans="1:9" ht="15.75" customHeight="1">
      <c r="A3668" s="3" t="s">
        <v>9430</v>
      </c>
      <c r="B3668" s="3" t="s">
        <v>9431</v>
      </c>
      <c r="C3668" s="3" t="s">
        <v>9432</v>
      </c>
      <c r="D3668" s="3"/>
      <c r="E3668" s="3" t="s">
        <v>7</v>
      </c>
      <c r="F3668" s="3"/>
      <c r="G3668" s="3"/>
      <c r="H3668" s="4"/>
      <c r="I3668" s="4"/>
    </row>
    <row r="3669" spans="1:9" ht="15.75" customHeight="1">
      <c r="A3669" s="3" t="s">
        <v>9433</v>
      </c>
      <c r="B3669" s="3" t="s">
        <v>9434</v>
      </c>
      <c r="C3669" s="3" t="s">
        <v>9435</v>
      </c>
      <c r="D3669" s="3"/>
      <c r="E3669" s="3" t="s">
        <v>7</v>
      </c>
      <c r="F3669" s="3"/>
      <c r="G3669" s="3"/>
      <c r="H3669" s="4"/>
      <c r="I3669" s="4"/>
    </row>
    <row r="3670" spans="1:9" ht="15.75" customHeight="1">
      <c r="A3670" s="3" t="s">
        <v>9436</v>
      </c>
      <c r="B3670" s="3" t="s">
        <v>9437</v>
      </c>
      <c r="C3670" s="3" t="s">
        <v>9438</v>
      </c>
      <c r="D3670" s="3"/>
      <c r="E3670" s="3" t="s">
        <v>7</v>
      </c>
      <c r="F3670" s="3"/>
      <c r="G3670" s="3"/>
      <c r="H3670" s="4"/>
      <c r="I3670" s="4"/>
    </row>
    <row r="3671" spans="1:9" ht="15.75" customHeight="1">
      <c r="A3671" s="24" t="s">
        <v>9439</v>
      </c>
      <c r="B3671" s="2" t="s">
        <v>9440</v>
      </c>
      <c r="C3671" s="24" t="s">
        <v>9441</v>
      </c>
      <c r="D3671" s="3"/>
      <c r="E3671" s="3" t="s">
        <v>7</v>
      </c>
      <c r="F3671" s="3"/>
      <c r="G3671" s="3"/>
      <c r="H3671" s="4"/>
      <c r="I3671" s="4"/>
    </row>
    <row r="3672" spans="1:9" ht="15.75" customHeight="1">
      <c r="A3672" s="2" t="s">
        <v>9442</v>
      </c>
      <c r="B3672" s="2" t="s">
        <v>9443</v>
      </c>
      <c r="C3672" s="3" t="s">
        <v>9444</v>
      </c>
      <c r="D3672" s="3"/>
      <c r="E3672" s="3" t="s">
        <v>7</v>
      </c>
      <c r="F3672" s="3"/>
      <c r="G3672" s="3"/>
      <c r="H3672" s="4"/>
      <c r="I3672" s="4"/>
    </row>
    <row r="3673" spans="1:9" ht="15.75" customHeight="1">
      <c r="A3673" s="2" t="s">
        <v>9445</v>
      </c>
      <c r="B3673" s="2" t="s">
        <v>9446</v>
      </c>
      <c r="C3673" s="24" t="s">
        <v>9447</v>
      </c>
      <c r="D3673" s="3"/>
      <c r="E3673" s="3" t="s">
        <v>7</v>
      </c>
      <c r="F3673" s="3"/>
      <c r="G3673" s="3"/>
      <c r="H3673" s="4"/>
      <c r="I3673" s="4"/>
    </row>
    <row r="3674" spans="1:9" ht="15.75" customHeight="1">
      <c r="A3674" s="3" t="s">
        <v>9448</v>
      </c>
      <c r="B3674" s="3" t="s">
        <v>9449</v>
      </c>
      <c r="C3674" s="3" t="s">
        <v>9450</v>
      </c>
      <c r="D3674" s="3"/>
      <c r="E3674" s="3" t="s">
        <v>7</v>
      </c>
      <c r="F3674" s="3"/>
      <c r="G3674" s="3"/>
      <c r="H3674" s="4"/>
      <c r="I3674" s="4"/>
    </row>
    <row r="3675" spans="1:9" ht="15.75" customHeight="1">
      <c r="A3675" s="3" t="s">
        <v>9451</v>
      </c>
      <c r="B3675" s="3" t="s">
        <v>9452</v>
      </c>
      <c r="C3675" s="3" t="s">
        <v>9453</v>
      </c>
      <c r="D3675" s="3"/>
      <c r="E3675" s="3" t="s">
        <v>7</v>
      </c>
      <c r="F3675" s="3"/>
      <c r="G3675" s="3"/>
      <c r="H3675" s="4"/>
      <c r="I3675" s="4"/>
    </row>
    <row r="3676" spans="1:9" ht="15.75" customHeight="1">
      <c r="A3676" s="3" t="s">
        <v>9454</v>
      </c>
      <c r="B3676" s="3" t="s">
        <v>9455</v>
      </c>
      <c r="C3676" s="3" t="s">
        <v>9456</v>
      </c>
      <c r="D3676" s="3"/>
      <c r="E3676" s="3" t="s">
        <v>7</v>
      </c>
      <c r="F3676" s="3"/>
      <c r="G3676" s="3"/>
      <c r="H3676" s="4"/>
      <c r="I3676" s="4"/>
    </row>
    <row r="3677" spans="1:9" ht="15.75" customHeight="1">
      <c r="A3677" s="3" t="s">
        <v>9457</v>
      </c>
      <c r="B3677" s="3" t="s">
        <v>9458</v>
      </c>
      <c r="C3677" s="3" t="s">
        <v>9459</v>
      </c>
      <c r="D3677" s="3"/>
      <c r="E3677" s="3" t="s">
        <v>7</v>
      </c>
      <c r="F3677" s="3"/>
      <c r="G3677" s="3"/>
      <c r="H3677" s="4"/>
      <c r="I3677" s="4"/>
    </row>
    <row r="3678" spans="1:9" ht="15.75" customHeight="1">
      <c r="A3678" s="3" t="s">
        <v>9460</v>
      </c>
      <c r="B3678" s="3" t="s">
        <v>9461</v>
      </c>
      <c r="C3678" s="3" t="s">
        <v>9462</v>
      </c>
      <c r="D3678" s="3"/>
      <c r="E3678" s="3" t="s">
        <v>7</v>
      </c>
      <c r="F3678" s="3"/>
      <c r="G3678" s="3"/>
      <c r="H3678" s="4"/>
      <c r="I3678" s="4"/>
    </row>
    <row r="3679" spans="1:9" ht="15.75" customHeight="1">
      <c r="A3679" s="3" t="s">
        <v>9463</v>
      </c>
      <c r="B3679" s="3" t="s">
        <v>9464</v>
      </c>
      <c r="C3679" s="3" t="s">
        <v>9465</v>
      </c>
      <c r="D3679" s="3"/>
      <c r="E3679" s="3" t="s">
        <v>7</v>
      </c>
      <c r="F3679" s="3"/>
      <c r="G3679" s="3"/>
      <c r="H3679" s="4"/>
      <c r="I3679" s="4"/>
    </row>
    <row r="3680" spans="1:9" ht="15.75" customHeight="1">
      <c r="A3680" s="2" t="s">
        <v>9466</v>
      </c>
      <c r="B3680" s="2" t="s">
        <v>9467</v>
      </c>
      <c r="C3680" s="3" t="s">
        <v>9468</v>
      </c>
      <c r="D3680" s="3"/>
      <c r="E3680" s="3" t="s">
        <v>7</v>
      </c>
      <c r="F3680" s="3"/>
      <c r="G3680" s="3"/>
      <c r="H3680" s="4"/>
      <c r="I3680" s="4"/>
    </row>
    <row r="3681" spans="1:9" ht="15.75" customHeight="1">
      <c r="A3681" s="24" t="s">
        <v>9469</v>
      </c>
      <c r="B3681" s="2" t="s">
        <v>9470</v>
      </c>
      <c r="C3681" s="24" t="s">
        <v>9471</v>
      </c>
      <c r="D3681" s="3"/>
      <c r="E3681" s="3" t="s">
        <v>7</v>
      </c>
      <c r="F3681" s="3"/>
      <c r="G3681" s="3"/>
      <c r="H3681" s="4"/>
      <c r="I3681" s="4"/>
    </row>
    <row r="3682" spans="1:9" ht="15.75" customHeight="1">
      <c r="A3682" s="3" t="s">
        <v>9472</v>
      </c>
      <c r="B3682" s="3" t="s">
        <v>9473</v>
      </c>
      <c r="C3682" s="3" t="s">
        <v>9474</v>
      </c>
      <c r="D3682" s="3"/>
      <c r="E3682" s="3" t="s">
        <v>7</v>
      </c>
      <c r="F3682" s="3"/>
      <c r="G3682" s="3"/>
      <c r="H3682" s="4"/>
      <c r="I3682" s="4"/>
    </row>
    <row r="3683" spans="1:9" ht="15.75" customHeight="1">
      <c r="A3683" s="2" t="s">
        <v>9475</v>
      </c>
      <c r="B3683" s="2" t="s">
        <v>9476</v>
      </c>
      <c r="C3683" s="3" t="s">
        <v>9477</v>
      </c>
      <c r="D3683" s="3"/>
      <c r="E3683" s="3" t="s">
        <v>7</v>
      </c>
      <c r="F3683" s="3"/>
      <c r="G3683" s="3"/>
      <c r="H3683" s="4"/>
      <c r="I3683" s="4"/>
    </row>
    <row r="3684" spans="1:9" ht="15.75" customHeight="1">
      <c r="A3684" s="2" t="s">
        <v>9478</v>
      </c>
      <c r="B3684" s="2" t="s">
        <v>9479</v>
      </c>
      <c r="C3684" s="3" t="s">
        <v>9480</v>
      </c>
      <c r="D3684" s="3"/>
      <c r="E3684" s="3" t="s">
        <v>7</v>
      </c>
      <c r="F3684" s="3"/>
      <c r="G3684" s="3"/>
      <c r="H3684" s="4"/>
      <c r="I3684" s="4"/>
    </row>
    <row r="3685" spans="1:9" ht="15.75" customHeight="1">
      <c r="A3685" s="2" t="s">
        <v>9481</v>
      </c>
      <c r="B3685" s="2" t="s">
        <v>9482</v>
      </c>
      <c r="C3685" s="3" t="s">
        <v>9483</v>
      </c>
      <c r="D3685" s="3"/>
      <c r="E3685" s="3" t="s">
        <v>7</v>
      </c>
      <c r="F3685" s="3"/>
      <c r="G3685" s="3"/>
      <c r="H3685" s="4"/>
      <c r="I3685" s="4"/>
    </row>
    <row r="3686" spans="1:9" ht="15.75" customHeight="1">
      <c r="A3686" s="3" t="s">
        <v>9484</v>
      </c>
      <c r="B3686" s="3" t="s">
        <v>9485</v>
      </c>
      <c r="C3686" s="3" t="s">
        <v>9486</v>
      </c>
      <c r="D3686" s="3"/>
      <c r="E3686" s="3" t="s">
        <v>7</v>
      </c>
      <c r="F3686" s="3"/>
      <c r="G3686" s="3"/>
      <c r="H3686" s="4"/>
      <c r="I3686" s="4"/>
    </row>
    <row r="3687" spans="1:9" ht="15.75" customHeight="1">
      <c r="A3687" s="3" t="s">
        <v>9487</v>
      </c>
      <c r="B3687" s="3" t="s">
        <v>9488</v>
      </c>
      <c r="C3687" s="3" t="s">
        <v>9489</v>
      </c>
      <c r="D3687" s="3"/>
      <c r="E3687" s="3" t="s">
        <v>7</v>
      </c>
      <c r="F3687" s="3"/>
      <c r="G3687" s="3"/>
      <c r="H3687" s="4"/>
      <c r="I3687" s="4"/>
    </row>
    <row r="3688" spans="1:9" ht="15.75" customHeight="1">
      <c r="A3688" s="3" t="s">
        <v>9490</v>
      </c>
      <c r="B3688" s="3" t="s">
        <v>9491</v>
      </c>
      <c r="C3688" s="3" t="s">
        <v>9492</v>
      </c>
      <c r="D3688" s="3"/>
      <c r="E3688" s="3" t="s">
        <v>7</v>
      </c>
      <c r="F3688" s="3"/>
      <c r="G3688" s="3"/>
      <c r="H3688" s="4"/>
      <c r="I3688" s="4"/>
    </row>
    <row r="3689" spans="1:9" ht="15.75" customHeight="1">
      <c r="A3689" s="2" t="s">
        <v>9493</v>
      </c>
      <c r="B3689" s="2" t="s">
        <v>9494</v>
      </c>
      <c r="C3689" s="24" t="s">
        <v>9495</v>
      </c>
      <c r="D3689" s="3"/>
      <c r="E3689" s="3" t="s">
        <v>7</v>
      </c>
      <c r="F3689" s="3"/>
      <c r="G3689" s="3"/>
      <c r="H3689" s="4"/>
      <c r="I3689" s="4"/>
    </row>
    <row r="3690" spans="1:9" ht="15.75" customHeight="1">
      <c r="A3690" s="3" t="s">
        <v>9496</v>
      </c>
      <c r="B3690" s="3" t="s">
        <v>9497</v>
      </c>
      <c r="C3690" s="3" t="s">
        <v>9498</v>
      </c>
      <c r="D3690" s="3"/>
      <c r="E3690" s="3" t="s">
        <v>7</v>
      </c>
      <c r="F3690" s="3"/>
      <c r="G3690" s="3"/>
      <c r="H3690" s="4"/>
      <c r="I3690" s="4"/>
    </row>
    <row r="3691" spans="1:9" ht="15.75" customHeight="1">
      <c r="A3691" s="3" t="s">
        <v>9499</v>
      </c>
      <c r="B3691" s="3" t="s">
        <v>9500</v>
      </c>
      <c r="C3691" s="3" t="s">
        <v>9501</v>
      </c>
      <c r="D3691" s="3"/>
      <c r="E3691" s="3" t="s">
        <v>7</v>
      </c>
      <c r="F3691" s="3"/>
    </row>
    <row r="3692" spans="1:9" ht="15.75" customHeight="1">
      <c r="A3692" s="3" t="s">
        <v>9502</v>
      </c>
      <c r="B3692" s="3" t="s">
        <v>9503</v>
      </c>
      <c r="C3692" s="3" t="s">
        <v>9504</v>
      </c>
      <c r="D3692" s="3"/>
      <c r="E3692" s="3" t="s">
        <v>7</v>
      </c>
      <c r="F3692" s="3"/>
    </row>
    <row r="3693" spans="1:9" ht="15.75" customHeight="1">
      <c r="A3693" s="2" t="s">
        <v>9505</v>
      </c>
      <c r="B3693" s="2" t="s">
        <v>9506</v>
      </c>
      <c r="C3693" s="3" t="s">
        <v>9507</v>
      </c>
      <c r="D3693" s="3"/>
      <c r="E3693" s="3" t="s">
        <v>7</v>
      </c>
      <c r="F3693" s="3"/>
    </row>
    <row r="3694" spans="1:9" ht="15.75" customHeight="1">
      <c r="A3694" s="2" t="s">
        <v>9508</v>
      </c>
      <c r="B3694" s="2" t="s">
        <v>9509</v>
      </c>
      <c r="C3694" s="3" t="s">
        <v>9510</v>
      </c>
      <c r="D3694" s="3"/>
      <c r="E3694" s="3" t="s">
        <v>7</v>
      </c>
      <c r="F3694" s="3"/>
    </row>
    <row r="3695" spans="1:9" ht="15.75" customHeight="1">
      <c r="A3695" s="3" t="s">
        <v>9511</v>
      </c>
      <c r="B3695" s="3" t="s">
        <v>9512</v>
      </c>
      <c r="C3695" s="3" t="s">
        <v>9513</v>
      </c>
      <c r="D3695" s="3"/>
      <c r="E3695" s="3" t="s">
        <v>7</v>
      </c>
      <c r="F3695" s="3"/>
    </row>
    <row r="3696" spans="1:9" ht="15.75" customHeight="1">
      <c r="A3696" s="2" t="s">
        <v>9514</v>
      </c>
      <c r="B3696" s="2" t="s">
        <v>9515</v>
      </c>
      <c r="C3696" s="24" t="s">
        <v>9516</v>
      </c>
      <c r="D3696" s="3"/>
      <c r="E3696" s="3" t="s">
        <v>7</v>
      </c>
      <c r="F3696" s="3"/>
    </row>
    <row r="3697" spans="1:6" ht="15.75" customHeight="1">
      <c r="A3697" s="2" t="s">
        <v>9517</v>
      </c>
      <c r="B3697" s="2" t="s">
        <v>9518</v>
      </c>
      <c r="C3697" s="24" t="s">
        <v>9519</v>
      </c>
      <c r="D3697" s="3"/>
      <c r="E3697" s="3" t="s">
        <v>7</v>
      </c>
      <c r="F3697" s="3"/>
    </row>
    <row r="3698" spans="1:6" ht="15.75" customHeight="1">
      <c r="A3698" s="3" t="s">
        <v>9520</v>
      </c>
      <c r="B3698" s="3" t="s">
        <v>9521</v>
      </c>
      <c r="C3698" s="3" t="s">
        <v>9522</v>
      </c>
      <c r="D3698" s="3"/>
      <c r="E3698" s="3" t="s">
        <v>7</v>
      </c>
      <c r="F3698" s="3"/>
    </row>
    <row r="3699" spans="1:6" ht="15.75" customHeight="1">
      <c r="A3699" s="3" t="s">
        <v>9523</v>
      </c>
      <c r="B3699" s="3" t="s">
        <v>9524</v>
      </c>
      <c r="C3699" s="3" t="s">
        <v>9525</v>
      </c>
      <c r="D3699" s="3"/>
      <c r="E3699" s="3" t="s">
        <v>7</v>
      </c>
      <c r="F3699" s="3"/>
    </row>
    <row r="3700" spans="1:6" ht="15.75" customHeight="1">
      <c r="A3700" s="3" t="s">
        <v>9526</v>
      </c>
      <c r="B3700" s="3" t="s">
        <v>9527</v>
      </c>
      <c r="C3700" s="3" t="s">
        <v>9528</v>
      </c>
      <c r="D3700" s="3"/>
      <c r="E3700" s="3" t="s">
        <v>7</v>
      </c>
      <c r="F3700" s="3"/>
    </row>
    <row r="3701" spans="1:6" ht="15.75" customHeight="1">
      <c r="A3701" s="3" t="s">
        <v>9529</v>
      </c>
      <c r="B3701" s="3" t="s">
        <v>9530</v>
      </c>
      <c r="C3701" s="3" t="s">
        <v>9531</v>
      </c>
      <c r="D3701" s="3"/>
      <c r="E3701" s="3" t="s">
        <v>7</v>
      </c>
      <c r="F3701" s="3"/>
    </row>
    <row r="3702" spans="1:6" ht="15.75" customHeight="1">
      <c r="A3702" s="3" t="s">
        <v>9532</v>
      </c>
      <c r="B3702" s="3" t="s">
        <v>9533</v>
      </c>
      <c r="C3702" s="3" t="s">
        <v>9534</v>
      </c>
      <c r="D3702" s="3"/>
      <c r="E3702" s="3" t="s">
        <v>7</v>
      </c>
      <c r="F3702" s="3"/>
    </row>
    <row r="3703" spans="1:6" ht="15.75" customHeight="1">
      <c r="A3703" s="3" t="s">
        <v>9535</v>
      </c>
      <c r="B3703" s="3" t="s">
        <v>9536</v>
      </c>
      <c r="C3703" s="3" t="s">
        <v>9537</v>
      </c>
      <c r="D3703" s="3"/>
      <c r="E3703" s="3" t="s">
        <v>7</v>
      </c>
      <c r="F3703" s="3"/>
    </row>
    <row r="3704" spans="1:6" ht="15.75" customHeight="1">
      <c r="A3704" s="3" t="s">
        <v>9538</v>
      </c>
      <c r="B3704" s="3" t="s">
        <v>9539</v>
      </c>
      <c r="C3704" s="3" t="s">
        <v>9540</v>
      </c>
      <c r="D3704" s="3"/>
      <c r="E3704" s="3" t="s">
        <v>7</v>
      </c>
      <c r="F3704" s="3"/>
    </row>
    <row r="3705" spans="1:6" ht="15.75" customHeight="1">
      <c r="A3705" s="3" t="s">
        <v>9541</v>
      </c>
      <c r="B3705" s="3" t="s">
        <v>9542</v>
      </c>
      <c r="C3705" s="3" t="s">
        <v>9543</v>
      </c>
      <c r="D3705" s="3"/>
      <c r="E3705" s="3" t="s">
        <v>7</v>
      </c>
      <c r="F3705" s="3"/>
    </row>
    <row r="3706" spans="1:6" ht="15.75" customHeight="1">
      <c r="A3706" s="2" t="s">
        <v>9544</v>
      </c>
      <c r="B3706" s="2" t="s">
        <v>9545</v>
      </c>
      <c r="C3706" s="3" t="s">
        <v>9546</v>
      </c>
      <c r="D3706" s="3"/>
      <c r="E3706" s="3" t="s">
        <v>7</v>
      </c>
      <c r="F3706" s="3"/>
    </row>
    <row r="3707" spans="1:6" ht="15.75" customHeight="1">
      <c r="A3707" s="3" t="s">
        <v>9547</v>
      </c>
      <c r="B3707" s="3" t="s">
        <v>9548</v>
      </c>
      <c r="C3707" s="3" t="s">
        <v>9549</v>
      </c>
      <c r="D3707" s="3"/>
      <c r="E3707" s="3" t="s">
        <v>7</v>
      </c>
      <c r="F3707" s="3"/>
    </row>
    <row r="3708" spans="1:6" ht="15.75" customHeight="1">
      <c r="A3708" s="3" t="s">
        <v>9550</v>
      </c>
      <c r="B3708" s="3" t="s">
        <v>9551</v>
      </c>
      <c r="C3708" s="3" t="s">
        <v>9552</v>
      </c>
      <c r="D3708" s="3"/>
      <c r="E3708" s="3" t="s">
        <v>7</v>
      </c>
      <c r="F3708" s="3"/>
    </row>
    <row r="3709" spans="1:6" ht="15.75" customHeight="1">
      <c r="A3709" s="3" t="s">
        <v>9553</v>
      </c>
      <c r="B3709" s="25" t="s">
        <v>9554</v>
      </c>
      <c r="C3709" s="25" t="s">
        <v>9555</v>
      </c>
    </row>
    <row r="3710" spans="1:6" ht="15.75" customHeight="1">
      <c r="A3710" s="3" t="s">
        <v>9556</v>
      </c>
      <c r="B3710" s="26" t="s">
        <v>9557</v>
      </c>
      <c r="C3710" s="27" t="s">
        <v>9558</v>
      </c>
    </row>
    <row r="3711" spans="1:6" ht="15.75" customHeight="1">
      <c r="A3711" s="3" t="s">
        <v>9559</v>
      </c>
      <c r="B3711" s="26" t="s">
        <v>8991</v>
      </c>
      <c r="C3711" s="27" t="s">
        <v>9560</v>
      </c>
      <c r="D3711" s="3"/>
    </row>
    <row r="3712" spans="1:6" ht="15.75" customHeight="1">
      <c r="A3712" s="3" t="s">
        <v>9561</v>
      </c>
      <c r="B3712" s="3" t="s">
        <v>9562</v>
      </c>
      <c r="C3712" s="3" t="s">
        <v>9563</v>
      </c>
    </row>
    <row r="3713" spans="1:9" ht="15.75" customHeight="1">
      <c r="A3713" s="3" t="s">
        <v>9564</v>
      </c>
      <c r="B3713" s="3" t="s">
        <v>9565</v>
      </c>
      <c r="C3713" s="3" t="s">
        <v>9566</v>
      </c>
      <c r="D3713" s="3"/>
      <c r="E3713" s="3" t="s">
        <v>7</v>
      </c>
      <c r="F3713" s="3"/>
      <c r="G3713" s="3"/>
      <c r="H3713" s="4"/>
      <c r="I3713" s="4"/>
    </row>
    <row r="3714" spans="1:9" ht="15.75" customHeight="1">
      <c r="A3714" s="3" t="s">
        <v>9567</v>
      </c>
      <c r="B3714" s="3" t="s">
        <v>9568</v>
      </c>
      <c r="C3714" s="3" t="s">
        <v>9569</v>
      </c>
      <c r="D3714" s="3"/>
      <c r="E3714" s="3" t="s">
        <v>7</v>
      </c>
      <c r="F3714" s="3"/>
      <c r="G3714" s="3"/>
      <c r="H3714" s="4"/>
      <c r="I3714" s="4"/>
    </row>
    <row r="3715" spans="1:9" ht="15.75" customHeight="1">
      <c r="A3715" s="3" t="s">
        <v>9570</v>
      </c>
      <c r="B3715" s="3" t="s">
        <v>9571</v>
      </c>
      <c r="C3715" s="3" t="s">
        <v>9572</v>
      </c>
      <c r="D3715" s="3"/>
      <c r="E3715" s="3" t="s">
        <v>7</v>
      </c>
      <c r="F3715" s="3"/>
      <c r="G3715" s="3"/>
      <c r="H3715" s="4"/>
      <c r="I3715" s="4"/>
    </row>
    <row r="3716" spans="1:9" ht="15.75" customHeight="1">
      <c r="A3716" s="3" t="s">
        <v>9573</v>
      </c>
      <c r="B3716" s="3" t="s">
        <v>9574</v>
      </c>
      <c r="C3716" s="3" t="s">
        <v>9575</v>
      </c>
      <c r="D3716" s="3"/>
      <c r="E3716" s="3" t="s">
        <v>7</v>
      </c>
      <c r="F3716" s="3"/>
      <c r="G3716" s="3"/>
      <c r="H3716" s="4"/>
      <c r="I3716" s="4"/>
    </row>
    <row r="3717" spans="1:9" ht="15.75" customHeight="1">
      <c r="A3717" s="2" t="s">
        <v>9576</v>
      </c>
      <c r="B3717" s="2" t="s">
        <v>9577</v>
      </c>
      <c r="C3717" s="24" t="s">
        <v>9578</v>
      </c>
      <c r="D3717" s="3"/>
      <c r="E3717" s="3" t="s">
        <v>7</v>
      </c>
      <c r="F3717" s="3"/>
      <c r="G3717" s="3"/>
      <c r="H3717" s="4"/>
      <c r="I3717" s="4"/>
    </row>
    <row r="3718" spans="1:9" ht="15.75" customHeight="1">
      <c r="A3718" s="2" t="s">
        <v>9579</v>
      </c>
      <c r="B3718" s="2" t="s">
        <v>9580</v>
      </c>
      <c r="C3718" s="24" t="s">
        <v>9581</v>
      </c>
      <c r="D3718" s="3"/>
      <c r="E3718" s="3" t="s">
        <v>7</v>
      </c>
      <c r="F3718" s="3"/>
      <c r="G3718" s="3"/>
      <c r="H3718" s="4"/>
      <c r="I3718" s="4"/>
    </row>
    <row r="3719" spans="1:9" ht="15.75" customHeight="1">
      <c r="A3719" s="3" t="s">
        <v>9582</v>
      </c>
      <c r="B3719" s="3" t="s">
        <v>9583</v>
      </c>
      <c r="C3719" s="3" t="s">
        <v>9584</v>
      </c>
      <c r="D3719" s="3"/>
      <c r="E3719" s="3" t="s">
        <v>7</v>
      </c>
      <c r="F3719" s="3"/>
      <c r="G3719" s="3"/>
      <c r="H3719" s="4"/>
      <c r="I3719" s="4"/>
    </row>
    <row r="3720" spans="1:9" ht="15.75" customHeight="1">
      <c r="A3720" s="3" t="s">
        <v>9585</v>
      </c>
      <c r="B3720" s="3" t="s">
        <v>9586</v>
      </c>
      <c r="C3720" s="3" t="s">
        <v>9587</v>
      </c>
      <c r="D3720" s="3"/>
      <c r="E3720" s="3" t="s">
        <v>7</v>
      </c>
      <c r="F3720" s="3"/>
      <c r="G3720" s="3"/>
      <c r="H3720" s="4"/>
      <c r="I3720" s="4"/>
    </row>
    <row r="3721" spans="1:9" ht="15.75" customHeight="1">
      <c r="A3721" s="3" t="s">
        <v>9588</v>
      </c>
      <c r="B3721" s="3" t="s">
        <v>9589</v>
      </c>
      <c r="C3721" s="3" t="s">
        <v>9590</v>
      </c>
      <c r="D3721" s="3"/>
      <c r="E3721" s="3" t="s">
        <v>7</v>
      </c>
      <c r="F3721" s="3"/>
      <c r="G3721" s="3"/>
      <c r="H3721" s="4"/>
      <c r="I3721" s="4"/>
    </row>
    <row r="3722" spans="1:9" ht="15.75" customHeight="1">
      <c r="A3722" s="3" t="s">
        <v>9591</v>
      </c>
      <c r="B3722" s="3" t="s">
        <v>9592</v>
      </c>
      <c r="C3722" s="3" t="s">
        <v>9593</v>
      </c>
      <c r="D3722" s="3"/>
      <c r="E3722" s="3" t="s">
        <v>7</v>
      </c>
      <c r="F3722" s="3"/>
      <c r="G3722" s="3"/>
      <c r="H3722" s="4"/>
      <c r="I3722" s="4"/>
    </row>
    <row r="3723" spans="1:9" ht="15.75" customHeight="1">
      <c r="A3723" s="3" t="s">
        <v>9594</v>
      </c>
      <c r="B3723" s="3" t="s">
        <v>9595</v>
      </c>
      <c r="C3723" s="3" t="s">
        <v>9596</v>
      </c>
      <c r="D3723" s="3"/>
      <c r="E3723" s="3" t="s">
        <v>7</v>
      </c>
      <c r="F3723" s="3"/>
      <c r="G3723" s="3"/>
      <c r="H3723" s="4"/>
      <c r="I3723" s="4"/>
    </row>
    <row r="3724" spans="1:9" ht="15.75" customHeight="1">
      <c r="A3724" s="3" t="s">
        <v>9597</v>
      </c>
      <c r="B3724" s="3" t="s">
        <v>9598</v>
      </c>
      <c r="C3724" s="3" t="s">
        <v>9599</v>
      </c>
      <c r="D3724" s="3"/>
      <c r="E3724" s="3" t="s">
        <v>7</v>
      </c>
      <c r="F3724" s="3"/>
      <c r="G3724" s="3"/>
      <c r="H3724" s="4"/>
      <c r="I3724" s="4"/>
    </row>
    <row r="3725" spans="1:9" ht="15.75" customHeight="1">
      <c r="A3725" s="3" t="s">
        <v>9600</v>
      </c>
      <c r="B3725" s="3" t="s">
        <v>9601</v>
      </c>
      <c r="C3725" s="3" t="s">
        <v>9602</v>
      </c>
      <c r="D3725" s="3"/>
      <c r="E3725" s="3" t="s">
        <v>7</v>
      </c>
      <c r="F3725" s="3"/>
      <c r="G3725" s="3"/>
      <c r="H3725" s="4"/>
      <c r="I3725" s="4"/>
    </row>
    <row r="3726" spans="1:9" ht="15.75" customHeight="1">
      <c r="A3726" s="3" t="s">
        <v>9603</v>
      </c>
      <c r="B3726" s="3" t="s">
        <v>9604</v>
      </c>
      <c r="C3726" s="3" t="s">
        <v>9605</v>
      </c>
      <c r="D3726" s="3"/>
      <c r="E3726" s="3" t="s">
        <v>7</v>
      </c>
      <c r="F3726" s="3"/>
      <c r="G3726" s="3"/>
      <c r="H3726" s="4"/>
      <c r="I3726" s="4"/>
    </row>
    <row r="3727" spans="1:9" ht="15.75" customHeight="1">
      <c r="A3727" s="3" t="s">
        <v>9606</v>
      </c>
      <c r="B3727" s="3" t="s">
        <v>9607</v>
      </c>
      <c r="C3727" s="3" t="s">
        <v>9608</v>
      </c>
      <c r="D3727" s="3"/>
      <c r="E3727" s="3" t="s">
        <v>7</v>
      </c>
      <c r="F3727" s="3"/>
      <c r="G3727" s="3"/>
      <c r="H3727" s="4"/>
      <c r="I3727" s="4"/>
    </row>
    <row r="3728" spans="1:9" ht="15.75" customHeight="1">
      <c r="A3728" s="3" t="s">
        <v>9609</v>
      </c>
      <c r="B3728" s="3" t="s">
        <v>9610</v>
      </c>
      <c r="C3728" s="3" t="s">
        <v>9611</v>
      </c>
      <c r="D3728" s="3"/>
      <c r="E3728" s="3" t="s">
        <v>7</v>
      </c>
      <c r="F3728" s="3"/>
      <c r="G3728" s="3"/>
      <c r="H3728" s="4"/>
      <c r="I3728" s="4"/>
    </row>
    <row r="3729" spans="1:9" ht="15.75" customHeight="1">
      <c r="A3729" s="2" t="s">
        <v>9612</v>
      </c>
      <c r="B3729" s="24" t="s">
        <v>9613</v>
      </c>
      <c r="C3729" s="24" t="s">
        <v>9614</v>
      </c>
      <c r="D3729" s="3"/>
      <c r="E3729" s="3" t="s">
        <v>7</v>
      </c>
      <c r="F3729" s="3"/>
      <c r="G3729" s="3"/>
      <c r="H3729" s="4"/>
      <c r="I3729" s="4"/>
    </row>
    <row r="3730" spans="1:9" ht="15.75" customHeight="1">
      <c r="A3730" s="3" t="s">
        <v>9615</v>
      </c>
      <c r="B3730" s="3" t="s">
        <v>9616</v>
      </c>
      <c r="C3730" s="3" t="s">
        <v>9617</v>
      </c>
      <c r="D3730" s="3"/>
      <c r="E3730" s="3" t="s">
        <v>7</v>
      </c>
      <c r="F3730" s="3"/>
      <c r="G3730" s="3"/>
      <c r="H3730" s="4"/>
      <c r="I3730" s="4"/>
    </row>
    <row r="3731" spans="1:9" ht="15.75" customHeight="1">
      <c r="A3731" s="3" t="s">
        <v>9618</v>
      </c>
      <c r="B3731" s="3" t="s">
        <v>9619</v>
      </c>
      <c r="C3731" s="3" t="s">
        <v>9620</v>
      </c>
      <c r="D3731" s="3"/>
      <c r="E3731" s="3" t="s">
        <v>7</v>
      </c>
      <c r="F3731" s="3"/>
      <c r="G3731" s="3"/>
      <c r="H3731" s="4"/>
      <c r="I3731" s="4"/>
    </row>
    <row r="3732" spans="1:9" ht="15.75" customHeight="1">
      <c r="A3732" s="3" t="s">
        <v>9621</v>
      </c>
      <c r="B3732" s="3" t="s">
        <v>9622</v>
      </c>
      <c r="C3732" s="3" t="s">
        <v>9623</v>
      </c>
      <c r="D3732" s="3"/>
      <c r="E3732" s="3" t="s">
        <v>7</v>
      </c>
      <c r="F3732" s="3"/>
      <c r="G3732" s="3"/>
      <c r="H3732" s="4"/>
      <c r="I3732" s="4"/>
    </row>
    <row r="3733" spans="1:9" ht="15.75" customHeight="1">
      <c r="A3733" s="3" t="s">
        <v>9624</v>
      </c>
      <c r="B3733" s="3" t="s">
        <v>9625</v>
      </c>
      <c r="C3733" s="3" t="s">
        <v>9626</v>
      </c>
      <c r="D3733" s="3"/>
      <c r="E3733" s="3" t="s">
        <v>7</v>
      </c>
      <c r="F3733" s="3"/>
      <c r="G3733" s="3"/>
      <c r="H3733" s="4"/>
      <c r="I3733" s="4"/>
    </row>
    <row r="3734" spans="1:9" ht="15.75" customHeight="1">
      <c r="A3734" s="24" t="s">
        <v>9627</v>
      </c>
      <c r="B3734" s="2" t="s">
        <v>9628</v>
      </c>
      <c r="C3734" s="24" t="s">
        <v>9629</v>
      </c>
      <c r="D3734" s="3"/>
      <c r="E3734" s="3" t="s">
        <v>7</v>
      </c>
      <c r="F3734" s="3"/>
      <c r="G3734" s="3"/>
      <c r="H3734" s="4"/>
      <c r="I3734" s="4"/>
    </row>
    <row r="3735" spans="1:9" ht="15.75" customHeight="1">
      <c r="A3735" s="24" t="s">
        <v>9630</v>
      </c>
      <c r="B3735" s="2" t="s">
        <v>9631</v>
      </c>
      <c r="C3735" s="3" t="s">
        <v>9632</v>
      </c>
      <c r="D3735" s="3"/>
      <c r="E3735" s="3" t="s">
        <v>7</v>
      </c>
      <c r="F3735" s="3"/>
      <c r="G3735" s="3"/>
      <c r="H3735" s="4"/>
      <c r="I3735" s="4"/>
    </row>
    <row r="3736" spans="1:9" ht="15.75" customHeight="1">
      <c r="A3736" s="2" t="s">
        <v>9633</v>
      </c>
      <c r="B3736" s="2" t="s">
        <v>9634</v>
      </c>
      <c r="C3736" s="24" t="s">
        <v>9635</v>
      </c>
      <c r="D3736" s="3"/>
      <c r="E3736" s="3" t="s">
        <v>7</v>
      </c>
      <c r="F3736" s="3"/>
      <c r="G3736" s="3"/>
      <c r="H3736" s="4"/>
      <c r="I3736" s="4"/>
    </row>
    <row r="3737" spans="1:9" ht="15.75" customHeight="1">
      <c r="A3737" s="3" t="s">
        <v>9636</v>
      </c>
      <c r="B3737" s="3" t="s">
        <v>9637</v>
      </c>
      <c r="C3737" s="3" t="s">
        <v>9638</v>
      </c>
      <c r="D3737" s="3"/>
      <c r="E3737" s="3" t="s">
        <v>7</v>
      </c>
      <c r="F3737" s="3"/>
      <c r="G3737" s="3"/>
      <c r="H3737" s="4"/>
      <c r="I3737" s="4"/>
    </row>
    <row r="3738" spans="1:9" ht="15.75" customHeight="1">
      <c r="A3738" s="2" t="s">
        <v>9639</v>
      </c>
      <c r="B3738" s="24" t="s">
        <v>9640</v>
      </c>
      <c r="C3738" s="24" t="s">
        <v>9641</v>
      </c>
      <c r="D3738" s="3"/>
      <c r="E3738" s="3" t="s">
        <v>7</v>
      </c>
      <c r="F3738" s="3"/>
      <c r="G3738" s="3"/>
      <c r="H3738" s="4"/>
      <c r="I3738" s="4"/>
    </row>
    <row r="3739" spans="1:9" ht="15.75" customHeight="1">
      <c r="A3739" s="3" t="s">
        <v>9642</v>
      </c>
      <c r="B3739" s="3" t="s">
        <v>9643</v>
      </c>
      <c r="C3739" s="3" t="s">
        <v>9644</v>
      </c>
      <c r="D3739" s="3"/>
      <c r="E3739" s="3" t="s">
        <v>7</v>
      </c>
      <c r="F3739" s="3"/>
      <c r="G3739" s="3"/>
      <c r="H3739" s="4"/>
      <c r="I3739" s="4"/>
    </row>
    <row r="3740" spans="1:9" ht="15.75" customHeight="1">
      <c r="A3740" s="3" t="s">
        <v>9645</v>
      </c>
      <c r="B3740" s="3" t="s">
        <v>9646</v>
      </c>
      <c r="C3740" s="3" t="s">
        <v>9647</v>
      </c>
      <c r="D3740" s="3"/>
      <c r="E3740" s="3" t="s">
        <v>7</v>
      </c>
      <c r="F3740" s="3"/>
      <c r="G3740" s="3"/>
      <c r="H3740" s="4"/>
      <c r="I3740" s="4"/>
    </row>
    <row r="3741" spans="1:9" ht="15.75" customHeight="1">
      <c r="A3741" s="28" t="s">
        <v>9648</v>
      </c>
      <c r="B3741" s="3" t="s">
        <v>9649</v>
      </c>
      <c r="C3741" s="3" t="s">
        <v>9650</v>
      </c>
      <c r="D3741" s="3"/>
      <c r="E3741" s="3" t="s">
        <v>7</v>
      </c>
      <c r="F3741" s="3"/>
      <c r="G3741" s="3"/>
      <c r="H3741" s="4"/>
      <c r="I3741" s="4"/>
    </row>
    <row r="3742" spans="1:9" ht="15.75" customHeight="1">
      <c r="A3742" s="28" t="s">
        <v>9651</v>
      </c>
      <c r="B3742" s="3" t="s">
        <v>9652</v>
      </c>
      <c r="C3742" s="3" t="s">
        <v>9653</v>
      </c>
      <c r="D3742" s="3"/>
      <c r="E3742" s="3" t="s">
        <v>7</v>
      </c>
      <c r="F3742" s="3"/>
      <c r="G3742" s="3"/>
      <c r="H3742" s="4"/>
      <c r="I3742" s="4"/>
    </row>
    <row r="3743" spans="1:9" ht="15.75" customHeight="1">
      <c r="A3743" s="28" t="s">
        <v>9654</v>
      </c>
      <c r="B3743" s="3" t="s">
        <v>9655</v>
      </c>
      <c r="C3743" s="3" t="s">
        <v>9656</v>
      </c>
      <c r="D3743" s="3"/>
      <c r="E3743" s="3" t="s">
        <v>7</v>
      </c>
      <c r="F3743" s="3"/>
      <c r="G3743" s="3"/>
      <c r="H3743" s="4"/>
      <c r="I3743" s="4"/>
    </row>
    <row r="3744" spans="1:9" ht="15.75" customHeight="1">
      <c r="A3744" s="28" t="s">
        <v>9657</v>
      </c>
      <c r="B3744" s="3" t="s">
        <v>9658</v>
      </c>
      <c r="C3744" s="3" t="s">
        <v>9659</v>
      </c>
      <c r="D3744" s="3"/>
      <c r="E3744" s="3" t="s">
        <v>7</v>
      </c>
      <c r="F3744" s="3"/>
      <c r="G3744" s="3"/>
      <c r="H3744" s="4"/>
      <c r="I3744" s="4"/>
    </row>
    <row r="3745" spans="1:9" ht="15.75" customHeight="1">
      <c r="A3745" s="28" t="s">
        <v>9660</v>
      </c>
      <c r="B3745" s="3" t="s">
        <v>9661</v>
      </c>
      <c r="C3745" s="3" t="s">
        <v>9662</v>
      </c>
      <c r="D3745" s="3"/>
      <c r="E3745" s="3" t="s">
        <v>7</v>
      </c>
      <c r="F3745" s="3"/>
      <c r="G3745" s="3"/>
      <c r="H3745" s="4"/>
      <c r="I3745" s="4"/>
    </row>
    <row r="3746" spans="1:9" ht="15.75" customHeight="1">
      <c r="A3746" s="28" t="s">
        <v>9663</v>
      </c>
      <c r="B3746" s="3" t="s">
        <v>9664</v>
      </c>
      <c r="C3746" s="3" t="s">
        <v>9665</v>
      </c>
      <c r="D3746" s="3"/>
      <c r="E3746" s="3" t="s">
        <v>7</v>
      </c>
      <c r="F3746" s="3"/>
      <c r="G3746" s="3"/>
      <c r="H3746" s="4"/>
      <c r="I3746" s="4"/>
    </row>
    <row r="3747" spans="1:9" ht="15.75" customHeight="1">
      <c r="A3747" s="28" t="s">
        <v>9666</v>
      </c>
      <c r="B3747" s="3" t="s">
        <v>9667</v>
      </c>
      <c r="C3747" s="3" t="s">
        <v>9668</v>
      </c>
      <c r="D3747" s="3"/>
      <c r="E3747" s="3" t="s">
        <v>7</v>
      </c>
      <c r="F3747" s="3"/>
      <c r="G3747" s="3"/>
      <c r="H3747" s="4"/>
      <c r="I3747" s="4"/>
    </row>
    <row r="3748" spans="1:9" ht="15.75" customHeight="1">
      <c r="A3748" s="28" t="s">
        <v>9669</v>
      </c>
      <c r="B3748" s="3" t="s">
        <v>9670</v>
      </c>
      <c r="C3748" s="3" t="s">
        <v>9671</v>
      </c>
      <c r="D3748" s="3"/>
      <c r="E3748" s="3" t="s">
        <v>7</v>
      </c>
      <c r="F3748" s="3"/>
      <c r="G3748" s="3"/>
      <c r="H3748" s="4"/>
      <c r="I3748" s="4"/>
    </row>
    <row r="3749" spans="1:9" ht="15.75" customHeight="1">
      <c r="A3749" s="28" t="s">
        <v>9672</v>
      </c>
      <c r="B3749" s="3" t="s">
        <v>9673</v>
      </c>
      <c r="C3749" s="3" t="s">
        <v>9674</v>
      </c>
      <c r="D3749" s="3"/>
      <c r="E3749" s="3" t="s">
        <v>7</v>
      </c>
      <c r="F3749" s="3"/>
      <c r="G3749" s="3"/>
      <c r="H3749" s="4"/>
      <c r="I3749" s="4"/>
    </row>
    <row r="3750" spans="1:9" ht="15.75" customHeight="1">
      <c r="A3750" s="28" t="s">
        <v>9675</v>
      </c>
      <c r="B3750" s="3" t="s">
        <v>9676</v>
      </c>
      <c r="C3750" s="3" t="s">
        <v>9677</v>
      </c>
      <c r="D3750" s="3"/>
      <c r="E3750" s="3" t="s">
        <v>7</v>
      </c>
      <c r="F3750" s="3"/>
      <c r="G3750" s="3"/>
      <c r="H3750" s="4"/>
      <c r="I3750" s="4"/>
    </row>
    <row r="3751" spans="1:9" ht="15.75" customHeight="1">
      <c r="A3751" s="28" t="s">
        <v>9678</v>
      </c>
      <c r="B3751" s="3" t="s">
        <v>9679</v>
      </c>
      <c r="C3751" s="3" t="s">
        <v>9680</v>
      </c>
      <c r="D3751" s="3"/>
      <c r="E3751" s="3" t="s">
        <v>7</v>
      </c>
      <c r="F3751" s="3"/>
      <c r="G3751" s="3"/>
      <c r="H3751" s="4"/>
      <c r="I3751" s="4"/>
    </row>
    <row r="3752" spans="1:9" ht="15.75" customHeight="1">
      <c r="A3752" s="28" t="s">
        <v>9681</v>
      </c>
      <c r="B3752" s="3" t="s">
        <v>9682</v>
      </c>
      <c r="C3752" s="3" t="s">
        <v>9683</v>
      </c>
      <c r="D3752" s="3"/>
      <c r="E3752" s="3" t="s">
        <v>7</v>
      </c>
      <c r="F3752" s="3"/>
      <c r="G3752" s="3"/>
      <c r="H3752" s="4"/>
      <c r="I3752" s="4"/>
    </row>
    <row r="3753" spans="1:9" ht="15.75" customHeight="1">
      <c r="A3753" s="28" t="s">
        <v>9684</v>
      </c>
      <c r="B3753" s="3" t="s">
        <v>9685</v>
      </c>
      <c r="C3753" s="3" t="s">
        <v>9686</v>
      </c>
      <c r="D3753" s="3"/>
      <c r="E3753" s="3" t="s">
        <v>7</v>
      </c>
      <c r="F3753" s="3"/>
      <c r="G3753" s="3"/>
      <c r="H3753" s="4"/>
      <c r="I3753" s="4"/>
    </row>
    <row r="3754" spans="1:9" ht="15.75" customHeight="1">
      <c r="A3754" s="28" t="s">
        <v>9687</v>
      </c>
      <c r="B3754" s="3" t="s">
        <v>9688</v>
      </c>
      <c r="C3754" s="3" t="s">
        <v>9689</v>
      </c>
      <c r="D3754" s="3"/>
      <c r="E3754" s="3" t="s">
        <v>7</v>
      </c>
      <c r="F3754" s="3"/>
      <c r="G3754" s="3"/>
      <c r="H3754" s="4"/>
      <c r="I3754" s="4"/>
    </row>
    <row r="3755" spans="1:9" ht="15.75" customHeight="1">
      <c r="A3755" s="28" t="s">
        <v>9690</v>
      </c>
      <c r="B3755" s="3" t="s">
        <v>9691</v>
      </c>
      <c r="C3755" s="3" t="s">
        <v>9692</v>
      </c>
      <c r="D3755" s="3"/>
      <c r="E3755" s="3" t="s">
        <v>7</v>
      </c>
      <c r="F3755" s="3"/>
      <c r="G3755" s="3"/>
      <c r="H3755" s="4"/>
      <c r="I3755" s="4"/>
    </row>
    <row r="3756" spans="1:9" ht="15.75" customHeight="1">
      <c r="A3756" s="28" t="s">
        <v>9693</v>
      </c>
      <c r="B3756" s="3" t="s">
        <v>9694</v>
      </c>
      <c r="C3756" s="3" t="s">
        <v>9695</v>
      </c>
      <c r="D3756" s="3"/>
      <c r="E3756" s="3" t="s">
        <v>7</v>
      </c>
      <c r="F3756" s="3"/>
      <c r="G3756" s="3"/>
      <c r="H3756" s="4"/>
      <c r="I3756" s="4"/>
    </row>
    <row r="3757" spans="1:9" ht="15.75" customHeight="1">
      <c r="A3757" s="28" t="s">
        <v>9696</v>
      </c>
      <c r="B3757" s="3" t="s">
        <v>9697</v>
      </c>
      <c r="C3757" s="3" t="s">
        <v>9698</v>
      </c>
      <c r="D3757" s="3"/>
      <c r="E3757" s="3" t="s">
        <v>7</v>
      </c>
      <c r="F3757" s="3"/>
      <c r="G3757" s="3"/>
      <c r="H3757" s="4"/>
      <c r="I3757" s="4"/>
    </row>
    <row r="3758" spans="1:9" ht="15.75" customHeight="1">
      <c r="A3758" s="28" t="s">
        <v>9699</v>
      </c>
      <c r="B3758" s="3" t="s">
        <v>9700</v>
      </c>
      <c r="C3758" s="3" t="s">
        <v>9701</v>
      </c>
      <c r="D3758" s="3"/>
      <c r="E3758" s="3" t="s">
        <v>7</v>
      </c>
      <c r="F3758" s="3"/>
      <c r="G3758" s="3"/>
      <c r="H3758" s="4"/>
      <c r="I3758" s="4"/>
    </row>
    <row r="3759" spans="1:9" ht="15.75" customHeight="1">
      <c r="A3759" s="3" t="s">
        <v>9702</v>
      </c>
      <c r="B3759" s="3" t="s">
        <v>9703</v>
      </c>
      <c r="C3759" s="3" t="s">
        <v>9704</v>
      </c>
      <c r="D3759" s="3"/>
      <c r="E3759" s="3" t="s">
        <v>7</v>
      </c>
      <c r="F3759" s="3"/>
      <c r="G3759" s="3"/>
      <c r="H3759" s="4"/>
      <c r="I3759" s="4"/>
    </row>
    <row r="3760" spans="1:9" ht="15.75" customHeight="1">
      <c r="A3760" s="24" t="s">
        <v>9705</v>
      </c>
      <c r="B3760" s="2" t="s">
        <v>9706</v>
      </c>
      <c r="C3760" s="24" t="s">
        <v>9707</v>
      </c>
      <c r="D3760" s="3"/>
      <c r="E3760" s="3" t="s">
        <v>7</v>
      </c>
      <c r="F3760" s="3"/>
      <c r="G3760" s="3"/>
      <c r="H3760" s="4"/>
      <c r="I3760" s="4"/>
    </row>
    <row r="3761" spans="1:9" ht="15.75" customHeight="1">
      <c r="A3761" s="28" t="s">
        <v>9708</v>
      </c>
      <c r="B3761" s="3" t="s">
        <v>9709</v>
      </c>
      <c r="C3761" s="3" t="s">
        <v>9710</v>
      </c>
      <c r="D3761" s="3"/>
      <c r="E3761" s="3" t="s">
        <v>7</v>
      </c>
      <c r="F3761" s="3"/>
      <c r="G3761" s="3"/>
      <c r="H3761" s="4"/>
      <c r="I3761" s="4"/>
    </row>
    <row r="3762" spans="1:9" ht="15.75" customHeight="1">
      <c r="A3762" s="28" t="s">
        <v>9711</v>
      </c>
      <c r="B3762" s="3" t="s">
        <v>9712</v>
      </c>
      <c r="C3762" s="3" t="s">
        <v>9713</v>
      </c>
      <c r="D3762" s="3"/>
      <c r="E3762" s="3" t="s">
        <v>7</v>
      </c>
      <c r="F3762" s="3"/>
      <c r="G3762" s="3"/>
      <c r="H3762" s="4"/>
      <c r="I3762" s="4"/>
    </row>
    <row r="3763" spans="1:9" ht="15.75" customHeight="1">
      <c r="A3763" s="3" t="s">
        <v>9714</v>
      </c>
      <c r="B3763" s="2" t="s">
        <v>9715</v>
      </c>
      <c r="C3763" s="3" t="s">
        <v>9716</v>
      </c>
      <c r="D3763" s="3"/>
      <c r="E3763" s="3" t="s">
        <v>7</v>
      </c>
      <c r="F3763" s="3"/>
      <c r="G3763" s="3"/>
      <c r="H3763" s="4"/>
      <c r="I3763" s="4"/>
    </row>
    <row r="3764" spans="1:9" ht="15.75" customHeight="1">
      <c r="A3764" s="3" t="s">
        <v>9717</v>
      </c>
      <c r="B3764" s="3" t="s">
        <v>9718</v>
      </c>
      <c r="C3764" s="3" t="s">
        <v>9719</v>
      </c>
      <c r="D3764" s="3"/>
      <c r="E3764" s="3" t="s">
        <v>7</v>
      </c>
      <c r="F3764" s="3"/>
      <c r="G3764" s="3"/>
      <c r="H3764" s="4"/>
      <c r="I3764" s="4"/>
    </row>
    <row r="3765" spans="1:9" ht="15.75" customHeight="1">
      <c r="A3765" s="2" t="s">
        <v>9720</v>
      </c>
      <c r="B3765" s="3" t="s">
        <v>9721</v>
      </c>
      <c r="C3765" s="3" t="s">
        <v>9722</v>
      </c>
      <c r="D3765" s="2"/>
      <c r="E3765" s="3" t="s">
        <v>7</v>
      </c>
      <c r="F3765" s="3"/>
      <c r="G3765" s="3"/>
      <c r="H3765" s="4"/>
      <c r="I3765" s="4"/>
    </row>
    <row r="3766" spans="1:9" ht="15.75" customHeight="1">
      <c r="A3766" s="2" t="s">
        <v>9723</v>
      </c>
      <c r="B3766" s="2" t="s">
        <v>9724</v>
      </c>
      <c r="C3766" s="3" t="s">
        <v>9725</v>
      </c>
      <c r="D3766" s="3"/>
      <c r="E3766" s="3" t="s">
        <v>7</v>
      </c>
      <c r="F3766" s="3"/>
      <c r="G3766" s="3"/>
      <c r="H3766" s="4"/>
      <c r="I3766" s="4"/>
    </row>
    <row r="3767" spans="1:9" ht="15.75" customHeight="1">
      <c r="A3767" s="2" t="s">
        <v>9726</v>
      </c>
      <c r="B3767" s="2" t="s">
        <v>9727</v>
      </c>
      <c r="C3767" s="3" t="s">
        <v>9728</v>
      </c>
      <c r="D3767" s="3"/>
      <c r="E3767" s="3" t="s">
        <v>7</v>
      </c>
      <c r="F3767" s="3"/>
      <c r="G3767" s="3"/>
      <c r="H3767" s="4"/>
      <c r="I3767" s="4"/>
    </row>
    <row r="3768" spans="1:9" ht="15.75" customHeight="1">
      <c r="A3768" s="3" t="s">
        <v>9729</v>
      </c>
      <c r="B3768" s="3" t="s">
        <v>9730</v>
      </c>
      <c r="C3768" s="3" t="s">
        <v>9731</v>
      </c>
      <c r="D3768" s="3"/>
      <c r="E3768" s="3" t="s">
        <v>7</v>
      </c>
      <c r="F3768" s="3"/>
      <c r="G3768" s="3"/>
      <c r="H3768" s="4"/>
      <c r="I3768" s="4"/>
    </row>
    <row r="3769" spans="1:9" ht="15.75" customHeight="1">
      <c r="A3769" s="3" t="s">
        <v>9732</v>
      </c>
      <c r="B3769" s="3" t="s">
        <v>9733</v>
      </c>
      <c r="C3769" s="3" t="s">
        <v>9734</v>
      </c>
      <c r="D3769" s="3"/>
      <c r="E3769" s="3" t="s">
        <v>7</v>
      </c>
      <c r="F3769" s="3"/>
      <c r="G3769" s="3"/>
      <c r="H3769" s="4"/>
      <c r="I3769" s="4"/>
    </row>
    <row r="3770" spans="1:9" ht="15.75" customHeight="1">
      <c r="A3770" s="24" t="s">
        <v>9735</v>
      </c>
      <c r="B3770" s="2" t="s">
        <v>9736</v>
      </c>
      <c r="C3770" s="24" t="s">
        <v>9737</v>
      </c>
      <c r="D3770" s="3"/>
      <c r="E3770" s="3" t="s">
        <v>7</v>
      </c>
      <c r="F3770" s="3"/>
      <c r="G3770" s="3"/>
      <c r="H3770" s="4"/>
      <c r="I3770" s="4"/>
    </row>
    <row r="3771" spans="1:9" ht="15.75" customHeight="1">
      <c r="A3771" s="2" t="s">
        <v>9738</v>
      </c>
      <c r="B3771" s="2" t="s">
        <v>9739</v>
      </c>
      <c r="C3771" s="3" t="s">
        <v>9740</v>
      </c>
      <c r="D3771" s="3"/>
      <c r="E3771" s="3" t="s">
        <v>7</v>
      </c>
      <c r="F3771" s="3"/>
      <c r="G3771" s="3"/>
      <c r="H3771" s="4"/>
      <c r="I3771" s="4"/>
    </row>
    <row r="3772" spans="1:9" ht="15.75" customHeight="1">
      <c r="A3772" s="2" t="s">
        <v>9741</v>
      </c>
      <c r="B3772" s="2" t="s">
        <v>9742</v>
      </c>
      <c r="C3772" s="24" t="s">
        <v>9743</v>
      </c>
      <c r="D3772" s="3"/>
      <c r="E3772" s="3" t="s">
        <v>7</v>
      </c>
      <c r="F3772" s="3"/>
      <c r="G3772" s="3"/>
      <c r="H3772" s="4"/>
      <c r="I3772" s="4"/>
    </row>
    <row r="3773" spans="1:9" ht="15.75" customHeight="1">
      <c r="A3773" s="2" t="s">
        <v>9744</v>
      </c>
      <c r="B3773" s="2" t="s">
        <v>9745</v>
      </c>
      <c r="C3773" s="3" t="s">
        <v>9746</v>
      </c>
      <c r="D3773" s="3"/>
      <c r="E3773" s="3" t="s">
        <v>7</v>
      </c>
      <c r="F3773" s="3"/>
      <c r="G3773" s="3"/>
      <c r="H3773" s="4"/>
      <c r="I3773" s="4"/>
    </row>
    <row r="3774" spans="1:9" ht="15.75" customHeight="1">
      <c r="A3774" s="2" t="s">
        <v>9747</v>
      </c>
      <c r="B3774" s="2" t="s">
        <v>9748</v>
      </c>
      <c r="C3774" s="3" t="s">
        <v>9749</v>
      </c>
      <c r="D3774" s="3"/>
      <c r="E3774" s="3" t="s">
        <v>7</v>
      </c>
      <c r="F3774" s="3"/>
      <c r="G3774" s="3"/>
      <c r="H3774" s="4"/>
      <c r="I3774" s="4"/>
    </row>
    <row r="3775" spans="1:9" ht="15.75" customHeight="1">
      <c r="A3775" s="24" t="s">
        <v>9750</v>
      </c>
      <c r="B3775" s="24" t="s">
        <v>9751</v>
      </c>
      <c r="C3775" s="24" t="s">
        <v>9752</v>
      </c>
      <c r="D3775" s="3"/>
      <c r="E3775" s="3" t="s">
        <v>7</v>
      </c>
      <c r="F3775" s="3"/>
      <c r="G3775" s="3"/>
      <c r="H3775" s="4"/>
      <c r="I3775" s="4"/>
    </row>
    <row r="3776" spans="1:9" ht="15.75" customHeight="1">
      <c r="A3776" s="28" t="s">
        <v>9753</v>
      </c>
      <c r="B3776" s="3" t="s">
        <v>9754</v>
      </c>
      <c r="C3776" s="3" t="s">
        <v>9755</v>
      </c>
      <c r="D3776" s="3"/>
      <c r="E3776" s="3" t="s">
        <v>7</v>
      </c>
      <c r="F3776" s="3"/>
      <c r="G3776" s="3"/>
      <c r="H3776" s="4"/>
      <c r="I3776" s="4"/>
    </row>
    <row r="3777" spans="1:9" ht="15.75" customHeight="1">
      <c r="A3777" s="3" t="s">
        <v>9756</v>
      </c>
      <c r="B3777" s="2" t="s">
        <v>9757</v>
      </c>
      <c r="C3777" s="3" t="s">
        <v>9758</v>
      </c>
      <c r="D3777" s="3"/>
      <c r="E3777" s="3" t="s">
        <v>7</v>
      </c>
      <c r="F3777" s="3"/>
      <c r="G3777" s="3"/>
      <c r="H3777" s="4"/>
      <c r="I3777" s="4"/>
    </row>
    <row r="3778" spans="1:9" ht="15.75" customHeight="1">
      <c r="A3778" s="3" t="s">
        <v>9759</v>
      </c>
      <c r="B3778" s="2" t="s">
        <v>9760</v>
      </c>
      <c r="C3778" s="3" t="s">
        <v>9761</v>
      </c>
      <c r="D3778" s="3"/>
      <c r="E3778" s="3" t="s">
        <v>7</v>
      </c>
      <c r="F3778" s="3"/>
      <c r="G3778" s="3"/>
      <c r="H3778" s="4"/>
      <c r="I3778" s="4"/>
    </row>
    <row r="3779" spans="1:9" ht="15.75" customHeight="1">
      <c r="A3779" s="3" t="s">
        <v>9762</v>
      </c>
      <c r="B3779" s="3" t="s">
        <v>9763</v>
      </c>
      <c r="C3779" s="3" t="s">
        <v>9764</v>
      </c>
      <c r="D3779" s="3"/>
      <c r="E3779" s="3" t="s">
        <v>7</v>
      </c>
      <c r="F3779" s="3"/>
      <c r="G3779" s="3"/>
      <c r="H3779" s="4"/>
      <c r="I3779" s="4"/>
    </row>
    <row r="3780" spans="1:9" ht="15.75" customHeight="1">
      <c r="A3780" s="3" t="s">
        <v>9765</v>
      </c>
      <c r="B3780" s="2" t="s">
        <v>9766</v>
      </c>
      <c r="C3780" s="3" t="s">
        <v>9767</v>
      </c>
      <c r="D3780" s="3"/>
      <c r="E3780" s="3" t="s">
        <v>7</v>
      </c>
      <c r="F3780" s="3"/>
      <c r="G3780" s="3"/>
      <c r="H3780" s="4"/>
      <c r="I3780" s="4"/>
    </row>
    <row r="3781" spans="1:9" ht="15.75" customHeight="1">
      <c r="A3781" s="2" t="s">
        <v>9768</v>
      </c>
      <c r="B3781" s="3" t="s">
        <v>9769</v>
      </c>
      <c r="C3781" s="3" t="s">
        <v>9770</v>
      </c>
      <c r="D3781" s="3"/>
      <c r="E3781" s="3" t="s">
        <v>7</v>
      </c>
      <c r="F3781" s="3"/>
      <c r="G3781" s="3"/>
      <c r="H3781" s="4"/>
      <c r="I3781" s="4"/>
    </row>
    <row r="3782" spans="1:9" ht="15.75" customHeight="1">
      <c r="A3782" s="2" t="s">
        <v>9771</v>
      </c>
      <c r="B3782" s="3" t="s">
        <v>9772</v>
      </c>
      <c r="C3782" s="3" t="s">
        <v>9773</v>
      </c>
      <c r="D3782" s="3"/>
      <c r="E3782" s="3" t="s">
        <v>7</v>
      </c>
      <c r="F3782" s="3"/>
      <c r="G3782" s="3"/>
      <c r="H3782" s="4"/>
      <c r="I3782" s="4"/>
    </row>
    <row r="3783" spans="1:9" ht="15.75" customHeight="1">
      <c r="A3783" s="28" t="s">
        <v>9774</v>
      </c>
      <c r="B3783" s="3" t="s">
        <v>9775</v>
      </c>
      <c r="C3783" s="3" t="s">
        <v>9776</v>
      </c>
      <c r="D3783" s="3"/>
      <c r="E3783" s="3" t="s">
        <v>7</v>
      </c>
      <c r="F3783" s="3"/>
      <c r="G3783" s="3"/>
      <c r="H3783" s="4"/>
      <c r="I3783" s="4"/>
    </row>
    <row r="3784" spans="1:9" ht="15.75" customHeight="1">
      <c r="A3784" s="28" t="s">
        <v>9777</v>
      </c>
      <c r="B3784" s="3" t="s">
        <v>9778</v>
      </c>
      <c r="C3784" s="3" t="s">
        <v>9779</v>
      </c>
      <c r="D3784" s="3"/>
      <c r="E3784" s="3" t="s">
        <v>7</v>
      </c>
      <c r="F3784" s="3"/>
      <c r="G3784" s="3"/>
      <c r="H3784" s="4"/>
      <c r="I3784" s="4"/>
    </row>
    <row r="3785" spans="1:9" ht="15.75" customHeight="1">
      <c r="A3785" s="2" t="s">
        <v>9780</v>
      </c>
      <c r="B3785" s="2" t="s">
        <v>9781</v>
      </c>
      <c r="C3785" s="3" t="s">
        <v>9782</v>
      </c>
      <c r="D3785" s="3"/>
      <c r="E3785" s="3" t="s">
        <v>7</v>
      </c>
      <c r="F3785" s="3"/>
      <c r="G3785" s="3"/>
      <c r="H3785" s="4"/>
      <c r="I3785" s="4"/>
    </row>
    <row r="3786" spans="1:9" ht="15.75" customHeight="1">
      <c r="A3786" s="2" t="s">
        <v>9783</v>
      </c>
      <c r="B3786" s="2" t="s">
        <v>9784</v>
      </c>
      <c r="C3786" s="24" t="s">
        <v>9785</v>
      </c>
      <c r="D3786" s="3"/>
      <c r="E3786" s="3" t="s">
        <v>7</v>
      </c>
      <c r="F3786" s="3"/>
      <c r="G3786" s="3"/>
      <c r="H3786" s="4"/>
      <c r="I3786" s="4"/>
    </row>
    <row r="3787" spans="1:9" ht="15.75" customHeight="1">
      <c r="A3787" s="3" t="s">
        <v>9786</v>
      </c>
      <c r="B3787" s="3" t="s">
        <v>9787</v>
      </c>
      <c r="C3787" s="3" t="s">
        <v>9788</v>
      </c>
      <c r="D3787" s="3"/>
      <c r="E3787" s="3" t="s">
        <v>7</v>
      </c>
      <c r="F3787" s="3"/>
      <c r="G3787" s="3"/>
      <c r="H3787" s="4"/>
      <c r="I3787" s="4"/>
    </row>
    <row r="3788" spans="1:9" ht="15.75" customHeight="1">
      <c r="A3788" s="3" t="s">
        <v>9789</v>
      </c>
      <c r="B3788" s="3" t="s">
        <v>9790</v>
      </c>
      <c r="C3788" s="3" t="s">
        <v>9791</v>
      </c>
      <c r="D3788" s="3"/>
      <c r="E3788" s="3" t="s">
        <v>7</v>
      </c>
      <c r="F3788" s="3"/>
      <c r="G3788" s="3"/>
      <c r="H3788" s="4"/>
      <c r="I3788" s="4"/>
    </row>
    <row r="3789" spans="1:9" ht="15.75" customHeight="1">
      <c r="A3789" s="3" t="s">
        <v>9792</v>
      </c>
      <c r="B3789" s="3" t="s">
        <v>9793</v>
      </c>
      <c r="C3789" s="3" t="s">
        <v>9794</v>
      </c>
      <c r="D3789" s="3"/>
      <c r="E3789" s="3" t="s">
        <v>7</v>
      </c>
      <c r="F3789" s="3"/>
      <c r="G3789" s="3"/>
      <c r="H3789" s="4"/>
      <c r="I3789" s="4"/>
    </row>
    <row r="3790" spans="1:9" ht="15.75" customHeight="1">
      <c r="A3790" s="3" t="s">
        <v>9795</v>
      </c>
      <c r="B3790" s="3" t="s">
        <v>9796</v>
      </c>
      <c r="C3790" s="3" t="s">
        <v>9797</v>
      </c>
      <c r="D3790" s="3"/>
      <c r="E3790" s="3" t="s">
        <v>7</v>
      </c>
      <c r="F3790" s="3"/>
      <c r="G3790" s="3"/>
      <c r="H3790" s="4"/>
      <c r="I3790" s="4"/>
    </row>
    <row r="3791" spans="1:9" ht="15.75" customHeight="1">
      <c r="A3791" s="3" t="s">
        <v>9798</v>
      </c>
      <c r="B3791" s="3" t="s">
        <v>9799</v>
      </c>
      <c r="C3791" s="3" t="s">
        <v>9800</v>
      </c>
      <c r="D3791" s="3"/>
      <c r="E3791" s="3" t="s">
        <v>7</v>
      </c>
      <c r="F3791" s="3"/>
      <c r="G3791" s="3"/>
      <c r="H3791" s="4"/>
      <c r="I3791" s="4"/>
    </row>
    <row r="3792" spans="1:9" ht="15.75" customHeight="1">
      <c r="A3792" s="3" t="s">
        <v>9801</v>
      </c>
      <c r="B3792" s="3" t="s">
        <v>9802</v>
      </c>
      <c r="C3792" s="3" t="s">
        <v>9803</v>
      </c>
      <c r="D3792" s="3"/>
      <c r="E3792" s="3" t="s">
        <v>7</v>
      </c>
      <c r="F3792" s="3"/>
      <c r="G3792" s="3"/>
      <c r="H3792" s="4"/>
      <c r="I3792" s="4"/>
    </row>
    <row r="3793" spans="1:9" ht="15.75" customHeight="1">
      <c r="A3793" s="3" t="s">
        <v>9804</v>
      </c>
      <c r="B3793" s="3" t="s">
        <v>9805</v>
      </c>
      <c r="C3793" s="3" t="s">
        <v>9806</v>
      </c>
      <c r="D3793" s="3"/>
      <c r="E3793" s="3" t="s">
        <v>7</v>
      </c>
      <c r="F3793" s="3"/>
      <c r="G3793" s="3"/>
      <c r="H3793" s="4"/>
      <c r="I3793" s="4"/>
    </row>
    <row r="3794" spans="1:9" ht="15.75" customHeight="1">
      <c r="A3794" s="3" t="s">
        <v>9807</v>
      </c>
      <c r="B3794" s="3" t="s">
        <v>9808</v>
      </c>
      <c r="C3794" s="3" t="s">
        <v>9809</v>
      </c>
      <c r="D3794" s="3"/>
      <c r="E3794" s="3" t="s">
        <v>7</v>
      </c>
      <c r="F3794" s="3"/>
      <c r="G3794" s="3"/>
      <c r="H3794" s="4"/>
      <c r="I3794" s="4"/>
    </row>
    <row r="3795" spans="1:9" ht="15.75" customHeight="1">
      <c r="A3795" s="2" t="s">
        <v>9810</v>
      </c>
      <c r="B3795" s="2" t="s">
        <v>9811</v>
      </c>
      <c r="C3795" s="3" t="s">
        <v>9812</v>
      </c>
      <c r="D3795" s="3"/>
      <c r="E3795" s="3" t="s">
        <v>7</v>
      </c>
      <c r="F3795" s="3"/>
      <c r="G3795" s="3"/>
      <c r="H3795" s="4"/>
      <c r="I3795" s="4"/>
    </row>
    <row r="3796" spans="1:9" ht="15.75" customHeight="1">
      <c r="A3796" s="24" t="s">
        <v>9813</v>
      </c>
      <c r="B3796" s="2" t="s">
        <v>9814</v>
      </c>
      <c r="C3796" s="24" t="s">
        <v>9815</v>
      </c>
      <c r="D3796" s="3"/>
      <c r="E3796" s="3" t="s">
        <v>7</v>
      </c>
      <c r="F3796" s="3"/>
      <c r="G3796" s="3"/>
      <c r="H3796" s="4"/>
      <c r="I3796" s="4"/>
    </row>
    <row r="3797" spans="1:9" ht="15.75" customHeight="1">
      <c r="A3797" s="28" t="s">
        <v>9816</v>
      </c>
      <c r="B3797" s="3" t="s">
        <v>9817</v>
      </c>
      <c r="C3797" s="3" t="s">
        <v>9818</v>
      </c>
      <c r="D3797" s="3"/>
      <c r="E3797" s="3" t="s">
        <v>7</v>
      </c>
      <c r="F3797" s="3"/>
      <c r="G3797" s="3"/>
      <c r="H3797" s="4"/>
      <c r="I3797" s="4"/>
    </row>
    <row r="3798" spans="1:9" ht="15.75" customHeight="1">
      <c r="A3798" s="24" t="s">
        <v>9819</v>
      </c>
      <c r="B3798" s="2" t="s">
        <v>9820</v>
      </c>
      <c r="C3798" s="3" t="s">
        <v>9821</v>
      </c>
      <c r="D3798" s="3"/>
      <c r="E3798" s="3" t="s">
        <v>7</v>
      </c>
      <c r="F3798" s="3"/>
      <c r="G3798" s="3"/>
      <c r="H3798" s="4"/>
      <c r="I3798" s="4"/>
    </row>
    <row r="3799" spans="1:9" ht="15.75" customHeight="1">
      <c r="A3799" s="3" t="s">
        <v>9822</v>
      </c>
      <c r="B3799" s="3" t="s">
        <v>9823</v>
      </c>
      <c r="C3799" s="3" t="s">
        <v>9824</v>
      </c>
      <c r="D3799" s="3"/>
      <c r="E3799" s="3" t="s">
        <v>7</v>
      </c>
      <c r="F3799" s="3"/>
      <c r="G3799" s="3"/>
      <c r="H3799" s="4"/>
      <c r="I3799" s="4"/>
    </row>
    <row r="3800" spans="1:9" ht="15.75" customHeight="1">
      <c r="A3800" s="3" t="s">
        <v>9825</v>
      </c>
      <c r="B3800" s="3" t="s">
        <v>9826</v>
      </c>
      <c r="C3800" s="3" t="s">
        <v>9827</v>
      </c>
      <c r="D3800" s="3"/>
      <c r="E3800" s="3" t="s">
        <v>7</v>
      </c>
      <c r="F3800" s="3"/>
      <c r="G3800" s="3"/>
      <c r="H3800" s="4"/>
      <c r="I3800" s="4"/>
    </row>
    <row r="3801" spans="1:9" ht="15.75" customHeight="1">
      <c r="A3801" s="3" t="s">
        <v>9828</v>
      </c>
      <c r="B3801" s="3" t="s">
        <v>9829</v>
      </c>
      <c r="C3801" s="3" t="s">
        <v>9830</v>
      </c>
      <c r="D3801" s="3"/>
      <c r="E3801" s="3" t="s">
        <v>7</v>
      </c>
      <c r="F3801" s="3"/>
      <c r="G3801" s="3"/>
      <c r="H3801" s="4"/>
      <c r="I3801" s="4"/>
    </row>
    <row r="3802" spans="1:9" ht="15.75" customHeight="1">
      <c r="A3802" s="3" t="s">
        <v>9831</v>
      </c>
      <c r="B3802" s="2" t="s">
        <v>9832</v>
      </c>
      <c r="C3802" s="3" t="s">
        <v>9833</v>
      </c>
      <c r="D3802" s="3"/>
      <c r="E3802" s="3" t="s">
        <v>7</v>
      </c>
      <c r="F3802" s="3"/>
      <c r="G3802" s="3"/>
      <c r="H3802" s="4"/>
      <c r="I3802" s="4"/>
    </row>
    <row r="3803" spans="1:9" ht="15.75" customHeight="1">
      <c r="A3803" s="2" t="s">
        <v>9834</v>
      </c>
      <c r="B3803" s="2" t="s">
        <v>9835</v>
      </c>
      <c r="C3803" s="24" t="s">
        <v>9836</v>
      </c>
      <c r="D3803" s="3"/>
      <c r="E3803" s="3" t="s">
        <v>7</v>
      </c>
      <c r="F3803" s="3"/>
      <c r="G3803" s="3"/>
      <c r="H3803" s="4"/>
      <c r="I3803" s="4"/>
    </row>
    <row r="3804" spans="1:9" ht="15.75" customHeight="1">
      <c r="A3804" s="28" t="s">
        <v>9837</v>
      </c>
      <c r="B3804" s="3" t="s">
        <v>9838</v>
      </c>
      <c r="C3804" s="3" t="s">
        <v>9839</v>
      </c>
      <c r="D3804" s="3"/>
      <c r="E3804" s="3" t="s">
        <v>7</v>
      </c>
      <c r="F3804" s="3"/>
      <c r="G3804" s="3"/>
      <c r="H3804" s="4"/>
      <c r="I3804" s="4"/>
    </row>
    <row r="3805" spans="1:9" ht="15.75" customHeight="1">
      <c r="A3805" s="24" t="s">
        <v>9840</v>
      </c>
      <c r="B3805" s="2" t="s">
        <v>9841</v>
      </c>
      <c r="C3805" s="3" t="s">
        <v>9842</v>
      </c>
      <c r="D3805" s="3"/>
      <c r="E3805" s="3" t="s">
        <v>7</v>
      </c>
      <c r="F3805" s="3"/>
      <c r="G3805" s="3"/>
      <c r="H3805" s="4"/>
      <c r="I3805" s="4"/>
    </row>
    <row r="3806" spans="1:9" ht="15.75" customHeight="1">
      <c r="A3806" s="24" t="s">
        <v>9843</v>
      </c>
      <c r="B3806" s="2" t="s">
        <v>9844</v>
      </c>
      <c r="C3806" s="3" t="s">
        <v>9845</v>
      </c>
      <c r="D3806" s="3"/>
      <c r="E3806" s="3" t="s">
        <v>7</v>
      </c>
      <c r="F3806" s="3"/>
      <c r="G3806" s="3"/>
      <c r="H3806" s="4"/>
      <c r="I3806" s="4"/>
    </row>
    <row r="3807" spans="1:9" ht="15.75" customHeight="1">
      <c r="A3807" s="2" t="s">
        <v>9846</v>
      </c>
      <c r="B3807" s="2" t="s">
        <v>9847</v>
      </c>
      <c r="C3807" s="3" t="s">
        <v>9848</v>
      </c>
      <c r="D3807" s="3"/>
      <c r="E3807" s="3" t="s">
        <v>7</v>
      </c>
      <c r="F3807" s="3"/>
      <c r="G3807" s="3"/>
      <c r="H3807" s="4"/>
      <c r="I3807" s="4"/>
    </row>
    <row r="3808" spans="1:9" ht="15.75" customHeight="1">
      <c r="A3808" s="3" t="s">
        <v>9849</v>
      </c>
      <c r="B3808" s="3" t="s">
        <v>9850</v>
      </c>
      <c r="C3808" s="3" t="s">
        <v>9851</v>
      </c>
      <c r="D3808" s="3"/>
      <c r="E3808" s="3" t="s">
        <v>7</v>
      </c>
      <c r="F3808" s="3"/>
      <c r="G3808" s="3"/>
      <c r="H3808" s="4"/>
      <c r="I3808" s="4"/>
    </row>
    <row r="3809" spans="1:9" ht="15.75" customHeight="1">
      <c r="A3809" s="3" t="s">
        <v>9852</v>
      </c>
      <c r="B3809" s="2" t="s">
        <v>9853</v>
      </c>
      <c r="C3809" s="3" t="s">
        <v>9854</v>
      </c>
      <c r="D3809" s="3"/>
      <c r="E3809" s="3" t="s">
        <v>7</v>
      </c>
      <c r="F3809" s="3"/>
      <c r="G3809" s="3"/>
      <c r="H3809" s="4"/>
      <c r="I3809" s="4"/>
    </row>
    <row r="3810" spans="1:9" ht="15.75" customHeight="1">
      <c r="A3810" s="2" t="s">
        <v>9855</v>
      </c>
      <c r="B3810" s="2" t="s">
        <v>9856</v>
      </c>
      <c r="C3810" s="24" t="s">
        <v>9857</v>
      </c>
      <c r="D3810" s="3"/>
      <c r="E3810" s="3" t="s">
        <v>7</v>
      </c>
      <c r="F3810" s="3"/>
      <c r="G3810" s="3"/>
      <c r="H3810" s="4"/>
      <c r="I3810" s="4"/>
    </row>
    <row r="3811" spans="1:9" ht="15.75" customHeight="1">
      <c r="A3811" s="3" t="s">
        <v>9858</v>
      </c>
      <c r="B3811" s="2" t="s">
        <v>9859</v>
      </c>
      <c r="C3811" s="3" t="s">
        <v>9860</v>
      </c>
      <c r="D3811" s="3"/>
      <c r="E3811" s="3" t="s">
        <v>7</v>
      </c>
      <c r="F3811" s="3"/>
      <c r="G3811" s="3"/>
      <c r="H3811" s="4"/>
      <c r="I3811" s="4"/>
    </row>
    <row r="3812" spans="1:9" ht="15.75" customHeight="1">
      <c r="A3812" s="3" t="s">
        <v>9861</v>
      </c>
      <c r="B3812" s="3" t="s">
        <v>9862</v>
      </c>
      <c r="C3812" s="3" t="s">
        <v>9863</v>
      </c>
      <c r="D3812" s="3"/>
      <c r="E3812" s="3" t="s">
        <v>7</v>
      </c>
      <c r="F3812" s="3"/>
      <c r="G3812" s="3"/>
      <c r="H3812" s="4"/>
      <c r="I3812" s="4"/>
    </row>
    <row r="3813" spans="1:9" ht="15.75" customHeight="1">
      <c r="A3813" s="3" t="s">
        <v>9864</v>
      </c>
      <c r="B3813" s="3" t="s">
        <v>9865</v>
      </c>
      <c r="C3813" s="3" t="s">
        <v>9866</v>
      </c>
      <c r="D3813" s="3"/>
      <c r="E3813" s="3" t="s">
        <v>7</v>
      </c>
      <c r="F3813" s="3"/>
      <c r="G3813" s="3"/>
      <c r="H3813" s="4"/>
      <c r="I3813" s="4"/>
    </row>
    <row r="3814" spans="1:9" ht="15.75" customHeight="1">
      <c r="A3814" s="24" t="s">
        <v>9867</v>
      </c>
      <c r="B3814" s="2" t="s">
        <v>9868</v>
      </c>
      <c r="C3814" s="3" t="s">
        <v>9869</v>
      </c>
      <c r="D3814" s="3"/>
      <c r="E3814" s="3" t="s">
        <v>7</v>
      </c>
      <c r="F3814" s="3"/>
      <c r="G3814" s="3"/>
      <c r="H3814" s="4"/>
      <c r="I3814" s="4"/>
    </row>
    <row r="3815" spans="1:9" ht="15.75" customHeight="1">
      <c r="A3815" s="28" t="s">
        <v>9870</v>
      </c>
      <c r="B3815" s="3" t="s">
        <v>9871</v>
      </c>
      <c r="C3815" s="3" t="s">
        <v>9872</v>
      </c>
      <c r="D3815" s="3"/>
      <c r="E3815" s="3" t="s">
        <v>7</v>
      </c>
      <c r="F3815" s="3"/>
      <c r="G3815" s="3"/>
      <c r="H3815" s="4"/>
      <c r="I3815" s="4"/>
    </row>
    <row r="3816" spans="1:9" ht="15.75" customHeight="1">
      <c r="A3816" s="24" t="s">
        <v>9873</v>
      </c>
      <c r="B3816" s="2" t="s">
        <v>9874</v>
      </c>
      <c r="C3816" s="3" t="s">
        <v>9875</v>
      </c>
      <c r="D3816" s="3"/>
      <c r="E3816" s="3" t="s">
        <v>7</v>
      </c>
      <c r="F3816" s="3"/>
      <c r="G3816" s="3"/>
      <c r="H3816" s="4"/>
      <c r="I3816" s="4"/>
    </row>
    <row r="3817" spans="1:9" ht="15.75" customHeight="1">
      <c r="A3817" s="24" t="s">
        <v>9876</v>
      </c>
      <c r="B3817" s="2" t="s">
        <v>9877</v>
      </c>
      <c r="C3817" s="3" t="s">
        <v>9878</v>
      </c>
      <c r="D3817" s="3"/>
      <c r="E3817" s="3" t="s">
        <v>7</v>
      </c>
      <c r="F3817" s="3"/>
      <c r="G3817" s="3"/>
      <c r="H3817" s="4"/>
      <c r="I3817" s="4"/>
    </row>
    <row r="3818" spans="1:9" ht="15.75" customHeight="1">
      <c r="A3818" s="24" t="s">
        <v>9879</v>
      </c>
      <c r="B3818" s="2" t="s">
        <v>9880</v>
      </c>
      <c r="C3818" s="3" t="s">
        <v>9881</v>
      </c>
      <c r="D3818" s="3"/>
      <c r="E3818" s="3" t="s">
        <v>7</v>
      </c>
      <c r="F3818" s="3"/>
      <c r="G3818" s="3"/>
      <c r="H3818" s="4"/>
      <c r="I3818" s="4"/>
    </row>
    <row r="3819" spans="1:9" ht="15.75" customHeight="1">
      <c r="A3819" s="28" t="s">
        <v>9882</v>
      </c>
      <c r="B3819" s="3" t="s">
        <v>9883</v>
      </c>
      <c r="C3819" s="3" t="s">
        <v>9884</v>
      </c>
      <c r="D3819" s="3"/>
      <c r="E3819" s="3" t="s">
        <v>7</v>
      </c>
      <c r="F3819" s="3"/>
      <c r="G3819" s="3"/>
      <c r="H3819" s="4"/>
      <c r="I3819" s="4"/>
    </row>
    <row r="3820" spans="1:9" ht="15.75" customHeight="1">
      <c r="A3820" s="2" t="s">
        <v>9885</v>
      </c>
      <c r="B3820" s="3" t="s">
        <v>9886</v>
      </c>
      <c r="C3820" s="3" t="s">
        <v>9887</v>
      </c>
      <c r="D3820" s="3"/>
      <c r="E3820" s="3" t="s">
        <v>7</v>
      </c>
      <c r="F3820" s="3"/>
      <c r="G3820" s="3"/>
      <c r="H3820" s="4"/>
      <c r="I3820" s="4"/>
    </row>
    <row r="3821" spans="1:9" ht="15.75" customHeight="1">
      <c r="A3821" s="3" t="s">
        <v>9888</v>
      </c>
      <c r="B3821" s="3" t="s">
        <v>9889</v>
      </c>
      <c r="C3821" s="3" t="s">
        <v>9890</v>
      </c>
      <c r="D3821" s="3"/>
      <c r="E3821" s="3" t="s">
        <v>7</v>
      </c>
      <c r="F3821" s="3"/>
      <c r="G3821" s="3"/>
      <c r="H3821" s="4"/>
      <c r="I3821" s="4"/>
    </row>
    <row r="3822" spans="1:9" ht="15.75" customHeight="1">
      <c r="A3822" s="3" t="s">
        <v>9891</v>
      </c>
      <c r="B3822" s="3" t="s">
        <v>9892</v>
      </c>
      <c r="C3822" s="3" t="s">
        <v>9893</v>
      </c>
      <c r="D3822" s="3"/>
      <c r="E3822" s="3" t="s">
        <v>7</v>
      </c>
      <c r="F3822" s="3"/>
      <c r="G3822" s="3"/>
      <c r="H3822" s="4"/>
      <c r="I3822" s="4"/>
    </row>
    <row r="3823" spans="1:9" ht="15.75" customHeight="1">
      <c r="A3823" s="3" t="s">
        <v>9894</v>
      </c>
      <c r="B3823" s="2" t="s">
        <v>9895</v>
      </c>
      <c r="C3823" s="3" t="s">
        <v>9896</v>
      </c>
      <c r="D3823" s="3"/>
      <c r="E3823" s="3" t="s">
        <v>7</v>
      </c>
      <c r="F3823" s="3"/>
      <c r="G3823" s="3"/>
      <c r="H3823" s="4"/>
      <c r="I3823" s="4"/>
    </row>
    <row r="3824" spans="1:9" ht="15.75" customHeight="1">
      <c r="A3824" s="2" t="s">
        <v>9897</v>
      </c>
      <c r="B3824" s="3" t="s">
        <v>9898</v>
      </c>
      <c r="C3824" s="3" t="s">
        <v>9899</v>
      </c>
      <c r="D3824" s="3"/>
      <c r="E3824" s="3" t="s">
        <v>7</v>
      </c>
      <c r="F3824" s="3"/>
      <c r="G3824" s="3"/>
      <c r="H3824" s="4"/>
      <c r="I3824" s="4"/>
    </row>
    <row r="3825" spans="1:9" ht="15.75" customHeight="1">
      <c r="A3825" s="28" t="s">
        <v>9900</v>
      </c>
      <c r="B3825" s="3" t="s">
        <v>9901</v>
      </c>
      <c r="C3825" s="3" t="s">
        <v>9902</v>
      </c>
      <c r="D3825" s="3"/>
      <c r="E3825" s="3" t="s">
        <v>7</v>
      </c>
      <c r="F3825" s="3"/>
      <c r="G3825" s="3"/>
      <c r="H3825" s="4"/>
      <c r="I3825" s="4"/>
    </row>
    <row r="3826" spans="1:9" ht="15.75" customHeight="1">
      <c r="A3826" s="28" t="s">
        <v>9903</v>
      </c>
      <c r="B3826" s="3" t="s">
        <v>9904</v>
      </c>
      <c r="C3826" s="3" t="s">
        <v>9905</v>
      </c>
      <c r="D3826" s="3"/>
      <c r="E3826" s="3" t="s">
        <v>7</v>
      </c>
      <c r="F3826" s="3"/>
      <c r="G3826" s="3"/>
      <c r="H3826" s="4"/>
      <c r="I3826" s="4"/>
    </row>
    <row r="3827" spans="1:9" ht="15.75" customHeight="1">
      <c r="A3827" s="2" t="s">
        <v>9906</v>
      </c>
      <c r="B3827" s="2" t="s">
        <v>9907</v>
      </c>
      <c r="C3827" s="24" t="s">
        <v>9908</v>
      </c>
      <c r="D3827" s="3"/>
      <c r="E3827" s="3" t="s">
        <v>7</v>
      </c>
      <c r="F3827" s="3"/>
      <c r="G3827" s="3"/>
      <c r="H3827" s="4"/>
      <c r="I3827" s="4"/>
    </row>
    <row r="3828" spans="1:9" ht="15.75" customHeight="1">
      <c r="A3828" s="28" t="s">
        <v>9909</v>
      </c>
      <c r="B3828" s="3" t="s">
        <v>9910</v>
      </c>
      <c r="C3828" s="3" t="s">
        <v>9911</v>
      </c>
      <c r="D3828" s="3"/>
      <c r="E3828" s="3" t="s">
        <v>7</v>
      </c>
      <c r="F3828" s="3"/>
      <c r="G3828" s="3"/>
      <c r="H3828" s="4"/>
      <c r="I3828" s="4"/>
    </row>
    <row r="3829" spans="1:9" ht="15.75" customHeight="1">
      <c r="A3829" s="2" t="s">
        <v>9912</v>
      </c>
      <c r="B3829" s="2" t="s">
        <v>9913</v>
      </c>
      <c r="C3829" s="3" t="s">
        <v>9914</v>
      </c>
      <c r="D3829" s="3"/>
      <c r="E3829" s="3" t="s">
        <v>7</v>
      </c>
      <c r="F3829" s="3"/>
      <c r="G3829" s="3"/>
      <c r="H3829" s="4"/>
      <c r="I3829" s="4"/>
    </row>
    <row r="3830" spans="1:9" ht="15.75" customHeight="1">
      <c r="A3830" s="3" t="s">
        <v>9915</v>
      </c>
      <c r="B3830" s="24" t="s">
        <v>9916</v>
      </c>
      <c r="C3830" s="3" t="s">
        <v>9917</v>
      </c>
      <c r="D3830" s="3"/>
      <c r="E3830" s="3" t="s">
        <v>7</v>
      </c>
      <c r="F3830" s="3"/>
      <c r="G3830" s="3"/>
      <c r="H3830" s="4"/>
      <c r="I3830" s="4"/>
    </row>
    <row r="3831" spans="1:9" ht="15.75" customHeight="1">
      <c r="A3831" s="3" t="s">
        <v>9918</v>
      </c>
      <c r="B3831" s="24" t="s">
        <v>9919</v>
      </c>
      <c r="C3831" s="3" t="s">
        <v>9920</v>
      </c>
      <c r="D3831" s="3"/>
      <c r="E3831" s="3" t="s">
        <v>7</v>
      </c>
      <c r="F3831" s="3"/>
      <c r="G3831" s="3"/>
      <c r="H3831" s="4"/>
      <c r="I3831" s="4"/>
    </row>
    <row r="3832" spans="1:9" ht="15.75" customHeight="1">
      <c r="A3832" s="2" t="s">
        <v>9921</v>
      </c>
      <c r="B3832" s="3" t="s">
        <v>9922</v>
      </c>
      <c r="C3832" s="3" t="s">
        <v>9923</v>
      </c>
      <c r="D3832" s="3"/>
      <c r="E3832" s="3" t="s">
        <v>7</v>
      </c>
      <c r="F3832" s="3"/>
      <c r="G3832" s="3"/>
      <c r="H3832" s="4"/>
      <c r="I3832" s="4"/>
    </row>
    <row r="3833" spans="1:9" ht="15.75" customHeight="1">
      <c r="A3833" s="2" t="s">
        <v>9924</v>
      </c>
      <c r="B3833" s="3" t="s">
        <v>9925</v>
      </c>
      <c r="C3833" s="3" t="s">
        <v>9926</v>
      </c>
      <c r="D3833" s="3"/>
      <c r="E3833" s="3" t="s">
        <v>7</v>
      </c>
      <c r="F3833" s="3"/>
      <c r="G3833" s="3"/>
      <c r="H3833" s="4"/>
      <c r="I3833" s="4"/>
    </row>
    <row r="3834" spans="1:9" ht="15.75" customHeight="1">
      <c r="A3834" s="2" t="s">
        <v>9927</v>
      </c>
      <c r="B3834" s="3" t="s">
        <v>9928</v>
      </c>
      <c r="C3834" s="3" t="s">
        <v>9929</v>
      </c>
      <c r="D3834" s="3"/>
      <c r="E3834" s="3" t="s">
        <v>7</v>
      </c>
      <c r="F3834" s="3"/>
      <c r="G3834" s="3"/>
      <c r="H3834" s="4"/>
      <c r="I3834" s="4"/>
    </row>
    <row r="3835" spans="1:9" ht="15.75" customHeight="1">
      <c r="A3835" s="2" t="s">
        <v>9930</v>
      </c>
      <c r="B3835" s="3" t="s">
        <v>9931</v>
      </c>
      <c r="C3835" s="3" t="s">
        <v>9932</v>
      </c>
      <c r="D3835" s="3"/>
      <c r="E3835" s="3" t="s">
        <v>7</v>
      </c>
      <c r="F3835" s="3"/>
      <c r="G3835" s="3"/>
      <c r="H3835" s="4"/>
      <c r="I3835" s="4"/>
    </row>
    <row r="3836" spans="1:9" ht="15.75" customHeight="1">
      <c r="A3836" s="24" t="s">
        <v>9933</v>
      </c>
      <c r="B3836" s="2" t="s">
        <v>9934</v>
      </c>
      <c r="C3836" s="3" t="s">
        <v>9935</v>
      </c>
      <c r="D3836" s="3"/>
      <c r="E3836" s="3" t="s">
        <v>7</v>
      </c>
      <c r="F3836" s="3"/>
      <c r="G3836" s="3"/>
      <c r="H3836" s="4"/>
      <c r="I3836" s="4"/>
    </row>
    <row r="3837" spans="1:9" ht="15.75" customHeight="1">
      <c r="A3837" s="3" t="s">
        <v>9936</v>
      </c>
      <c r="B3837" s="24" t="s">
        <v>9937</v>
      </c>
      <c r="C3837" s="3" t="s">
        <v>9938</v>
      </c>
      <c r="D3837" s="3"/>
      <c r="E3837" s="3" t="s">
        <v>7</v>
      </c>
      <c r="F3837" s="3"/>
      <c r="G3837" s="3"/>
      <c r="H3837" s="4"/>
      <c r="I3837" s="4"/>
    </row>
    <row r="3838" spans="1:9" ht="15.75" customHeight="1">
      <c r="A3838" s="2" t="s">
        <v>9939</v>
      </c>
      <c r="B3838" s="3" t="s">
        <v>9940</v>
      </c>
      <c r="C3838" s="3" t="s">
        <v>9941</v>
      </c>
      <c r="D3838" s="3"/>
      <c r="E3838" s="3" t="s">
        <v>7</v>
      </c>
      <c r="F3838" s="3"/>
      <c r="G3838" s="3"/>
      <c r="H3838" s="4"/>
      <c r="I3838" s="4"/>
    </row>
    <row r="3839" spans="1:9" ht="15.75" customHeight="1">
      <c r="A3839" s="3" t="s">
        <v>9942</v>
      </c>
      <c r="B3839" s="3" t="s">
        <v>9943</v>
      </c>
      <c r="C3839" s="3" t="s">
        <v>9944</v>
      </c>
      <c r="D3839" s="3"/>
      <c r="E3839" s="3" t="s">
        <v>7</v>
      </c>
      <c r="F3839" s="3"/>
      <c r="G3839" s="3"/>
      <c r="H3839" s="4"/>
      <c r="I3839" s="4"/>
    </row>
    <row r="3840" spans="1:9" ht="15.75" customHeight="1">
      <c r="A3840" s="28" t="s">
        <v>9945</v>
      </c>
      <c r="B3840" s="3" t="s">
        <v>9946</v>
      </c>
      <c r="C3840" s="3" t="s">
        <v>9947</v>
      </c>
      <c r="D3840" s="3"/>
      <c r="E3840" s="3" t="s">
        <v>7</v>
      </c>
      <c r="F3840" s="3"/>
      <c r="G3840" s="3"/>
      <c r="H3840" s="4"/>
      <c r="I3840" s="4"/>
    </row>
    <row r="3841" spans="1:9" ht="15.75" customHeight="1">
      <c r="A3841" s="24" t="s">
        <v>9948</v>
      </c>
      <c r="B3841" s="2" t="s">
        <v>9949</v>
      </c>
      <c r="C3841" s="3" t="s">
        <v>9950</v>
      </c>
      <c r="D3841" s="3"/>
      <c r="E3841" s="3" t="s">
        <v>7</v>
      </c>
      <c r="F3841" s="3"/>
      <c r="G3841" s="3"/>
      <c r="H3841" s="4"/>
      <c r="I3841" s="4"/>
    </row>
    <row r="3842" spans="1:9" ht="15.75" customHeight="1">
      <c r="A3842" s="3" t="s">
        <v>9951</v>
      </c>
      <c r="B3842" s="3" t="s">
        <v>9952</v>
      </c>
      <c r="C3842" s="3" t="s">
        <v>9953</v>
      </c>
      <c r="D3842" s="3"/>
      <c r="E3842" s="3" t="s">
        <v>7</v>
      </c>
      <c r="F3842" s="3"/>
      <c r="G3842" s="3"/>
      <c r="H3842" s="4"/>
      <c r="I3842" s="4"/>
    </row>
    <row r="3843" spans="1:9" ht="15.75" customHeight="1">
      <c r="A3843" s="3" t="s">
        <v>9954</v>
      </c>
      <c r="B3843" s="3" t="s">
        <v>9955</v>
      </c>
      <c r="C3843" s="3" t="s">
        <v>9956</v>
      </c>
      <c r="D3843" s="3"/>
      <c r="E3843" s="3" t="s">
        <v>7</v>
      </c>
      <c r="F3843" s="3"/>
      <c r="G3843" s="3"/>
      <c r="H3843" s="4"/>
      <c r="I3843" s="4"/>
    </row>
    <row r="3844" spans="1:9" ht="15.75" customHeight="1">
      <c r="A3844" s="3" t="s">
        <v>9957</v>
      </c>
      <c r="B3844" s="3" t="s">
        <v>9958</v>
      </c>
      <c r="C3844" s="3" t="s">
        <v>9959</v>
      </c>
      <c r="D3844" s="3"/>
      <c r="E3844" s="3" t="s">
        <v>7</v>
      </c>
      <c r="F3844" s="3"/>
      <c r="G3844" s="3"/>
      <c r="H3844" s="4"/>
      <c r="I3844" s="4"/>
    </row>
    <row r="3845" spans="1:9" ht="15.75" customHeight="1">
      <c r="A3845" s="3" t="s">
        <v>9960</v>
      </c>
      <c r="B3845" s="3" t="s">
        <v>9961</v>
      </c>
      <c r="C3845" s="3" t="s">
        <v>9962</v>
      </c>
      <c r="D3845" s="3"/>
      <c r="E3845" s="3" t="s">
        <v>7</v>
      </c>
      <c r="F3845" s="3"/>
      <c r="G3845" s="3"/>
      <c r="H3845" s="4"/>
      <c r="I3845" s="4"/>
    </row>
    <row r="3846" spans="1:9" ht="15.75" customHeight="1">
      <c r="A3846" s="3" t="s">
        <v>9963</v>
      </c>
      <c r="B3846" s="3" t="s">
        <v>9964</v>
      </c>
      <c r="C3846" s="3" t="s">
        <v>9965</v>
      </c>
      <c r="D3846" s="3"/>
      <c r="E3846" s="3" t="s">
        <v>7</v>
      </c>
      <c r="F3846" s="3"/>
      <c r="G3846" s="3"/>
      <c r="H3846" s="4"/>
      <c r="I3846" s="4"/>
    </row>
    <row r="3847" spans="1:9" ht="15.75" customHeight="1">
      <c r="A3847" s="3" t="s">
        <v>9966</v>
      </c>
      <c r="B3847" s="3" t="s">
        <v>9967</v>
      </c>
      <c r="C3847" s="3" t="s">
        <v>9968</v>
      </c>
      <c r="D3847" s="3"/>
      <c r="E3847" s="3" t="s">
        <v>7</v>
      </c>
      <c r="F3847" s="3"/>
      <c r="G3847" s="3"/>
      <c r="H3847" s="4"/>
      <c r="I3847" s="4"/>
    </row>
    <row r="3848" spans="1:9" ht="15.75" customHeight="1">
      <c r="A3848" s="24" t="s">
        <v>9969</v>
      </c>
      <c r="B3848" s="2" t="s">
        <v>9970</v>
      </c>
      <c r="C3848" s="3" t="s">
        <v>9971</v>
      </c>
      <c r="D3848" s="3"/>
      <c r="E3848" s="3" t="s">
        <v>7</v>
      </c>
      <c r="F3848" s="3"/>
      <c r="G3848" s="3"/>
      <c r="H3848" s="4"/>
      <c r="I3848" s="4"/>
    </row>
    <row r="3849" spans="1:9" ht="15.75" customHeight="1">
      <c r="A3849" s="2" t="s">
        <v>9972</v>
      </c>
      <c r="B3849" s="2" t="s">
        <v>9973</v>
      </c>
      <c r="C3849" s="24" t="s">
        <v>9974</v>
      </c>
      <c r="D3849" s="3"/>
      <c r="E3849" s="3" t="s">
        <v>7</v>
      </c>
      <c r="F3849" s="3"/>
      <c r="G3849" s="3"/>
      <c r="H3849" s="4"/>
      <c r="I3849" s="4"/>
    </row>
    <row r="3850" spans="1:9" ht="15.75" customHeight="1">
      <c r="A3850" s="2" t="s">
        <v>9975</v>
      </c>
      <c r="B3850" s="2" t="s">
        <v>9976</v>
      </c>
      <c r="C3850" s="3" t="s">
        <v>9977</v>
      </c>
      <c r="D3850" s="3"/>
      <c r="E3850" s="3" t="s">
        <v>7</v>
      </c>
      <c r="F3850" s="3"/>
      <c r="G3850" s="3"/>
      <c r="H3850" s="4"/>
      <c r="I3850" s="4"/>
    </row>
    <row r="3851" spans="1:9" ht="15.75" customHeight="1">
      <c r="A3851" s="2" t="s">
        <v>9978</v>
      </c>
      <c r="B3851" s="2" t="s">
        <v>9979</v>
      </c>
      <c r="C3851" s="3" t="s">
        <v>9980</v>
      </c>
      <c r="D3851" s="3"/>
      <c r="E3851" s="3" t="s">
        <v>7</v>
      </c>
      <c r="F3851" s="3"/>
      <c r="G3851" s="3"/>
      <c r="H3851" s="4"/>
      <c r="I3851" s="4"/>
    </row>
    <row r="3852" spans="1:9" ht="15.75" customHeight="1">
      <c r="A3852" s="3" t="s">
        <v>9981</v>
      </c>
      <c r="B3852" s="3" t="s">
        <v>9982</v>
      </c>
      <c r="C3852" s="3" t="s">
        <v>9983</v>
      </c>
      <c r="D3852" s="3"/>
      <c r="E3852" s="3" t="s">
        <v>7</v>
      </c>
      <c r="F3852" s="3"/>
      <c r="G3852" s="3"/>
      <c r="H3852" s="4"/>
      <c r="I3852" s="4"/>
    </row>
    <row r="3853" spans="1:9" ht="15.75" customHeight="1">
      <c r="A3853" s="24" t="s">
        <v>9984</v>
      </c>
      <c r="B3853" s="2" t="s">
        <v>9985</v>
      </c>
      <c r="C3853" s="3" t="s">
        <v>9986</v>
      </c>
      <c r="D3853" s="3"/>
      <c r="E3853" s="3" t="s">
        <v>7</v>
      </c>
      <c r="F3853" s="3"/>
      <c r="G3853" s="3"/>
      <c r="H3853" s="4"/>
      <c r="I3853" s="4"/>
    </row>
    <row r="3854" spans="1:9" ht="15.75" customHeight="1">
      <c r="A3854" s="24" t="s">
        <v>9987</v>
      </c>
      <c r="B3854" s="2" t="s">
        <v>9988</v>
      </c>
      <c r="C3854" s="3" t="s">
        <v>9989</v>
      </c>
      <c r="D3854" s="3"/>
      <c r="E3854" s="3" t="s">
        <v>7</v>
      </c>
      <c r="F3854" s="3"/>
      <c r="G3854" s="3"/>
      <c r="H3854" s="4"/>
      <c r="I3854" s="4"/>
    </row>
    <row r="3855" spans="1:9" ht="15.75" customHeight="1">
      <c r="A3855" s="3" t="s">
        <v>9990</v>
      </c>
      <c r="B3855" s="3" t="s">
        <v>9991</v>
      </c>
      <c r="C3855" s="3" t="s">
        <v>9992</v>
      </c>
      <c r="D3855" s="3"/>
      <c r="E3855" s="3" t="s">
        <v>7</v>
      </c>
      <c r="F3855" s="3"/>
      <c r="G3855" s="3"/>
      <c r="H3855" s="4"/>
      <c r="I3855" s="4"/>
    </row>
    <row r="3856" spans="1:9" ht="15.75" customHeight="1">
      <c r="A3856" s="24" t="s">
        <v>9993</v>
      </c>
      <c r="B3856" s="2" t="s">
        <v>9994</v>
      </c>
      <c r="C3856" s="3" t="s">
        <v>9995</v>
      </c>
      <c r="D3856" s="3"/>
      <c r="E3856" s="3" t="s">
        <v>7</v>
      </c>
      <c r="F3856" s="3"/>
      <c r="G3856" s="3"/>
      <c r="H3856" s="4"/>
      <c r="I3856" s="4"/>
    </row>
    <row r="3857" spans="1:9" ht="15.75" customHeight="1">
      <c r="A3857" s="2" t="s">
        <v>9996</v>
      </c>
      <c r="B3857" s="3" t="s">
        <v>9997</v>
      </c>
      <c r="C3857" s="3" t="s">
        <v>9998</v>
      </c>
      <c r="D3857" s="3"/>
      <c r="E3857" s="3" t="s">
        <v>7</v>
      </c>
      <c r="F3857" s="3"/>
      <c r="G3857" s="3"/>
      <c r="H3857" s="4"/>
      <c r="I3857" s="4"/>
    </row>
    <row r="3858" spans="1:9" ht="15.75" customHeight="1">
      <c r="A3858" s="3" t="s">
        <v>9999</v>
      </c>
      <c r="B3858" s="3" t="s">
        <v>10000</v>
      </c>
      <c r="C3858" s="3" t="s">
        <v>10001</v>
      </c>
      <c r="D3858" s="3"/>
      <c r="E3858" s="3" t="s">
        <v>7</v>
      </c>
      <c r="F3858" s="3"/>
      <c r="G3858" s="3"/>
      <c r="H3858" s="4"/>
      <c r="I3858" s="4"/>
    </row>
    <row r="3859" spans="1:9" ht="15.75" customHeight="1">
      <c r="A3859" s="24" t="s">
        <v>10002</v>
      </c>
      <c r="B3859" s="2" t="s">
        <v>10003</v>
      </c>
      <c r="C3859" s="3" t="s">
        <v>10004</v>
      </c>
      <c r="D3859" s="3"/>
      <c r="E3859" s="3" t="s">
        <v>7</v>
      </c>
      <c r="F3859" s="3"/>
      <c r="G3859" s="3"/>
      <c r="H3859" s="4"/>
      <c r="I3859" s="4"/>
    </row>
    <row r="3860" spans="1:9" ht="15.75" customHeight="1">
      <c r="A3860" s="3" t="s">
        <v>10005</v>
      </c>
      <c r="B3860" s="3" t="s">
        <v>10006</v>
      </c>
      <c r="C3860" s="3" t="s">
        <v>10007</v>
      </c>
      <c r="D3860" s="3"/>
      <c r="E3860" s="3" t="s">
        <v>7</v>
      </c>
      <c r="F3860" s="3"/>
      <c r="G3860" s="3"/>
      <c r="H3860" s="4"/>
      <c r="I3860" s="4"/>
    </row>
    <row r="3861" spans="1:9" ht="15.75" customHeight="1">
      <c r="A3861" s="3" t="s">
        <v>10008</v>
      </c>
      <c r="B3861" s="3" t="s">
        <v>10009</v>
      </c>
      <c r="C3861" s="3" t="s">
        <v>10010</v>
      </c>
      <c r="D3861" s="3"/>
      <c r="E3861" s="3" t="s">
        <v>7</v>
      </c>
      <c r="F3861" s="3"/>
      <c r="G3861" s="3"/>
      <c r="H3861" s="4"/>
      <c r="I3861" s="4"/>
    </row>
    <row r="3862" spans="1:9" ht="15.75" customHeight="1">
      <c r="A3862" s="24" t="s">
        <v>10011</v>
      </c>
      <c r="B3862" s="24" t="s">
        <v>10012</v>
      </c>
      <c r="C3862" s="24" t="s">
        <v>10013</v>
      </c>
      <c r="D3862" s="3"/>
      <c r="E3862" s="3" t="s">
        <v>7</v>
      </c>
      <c r="F3862" s="3"/>
      <c r="G3862" s="3"/>
      <c r="H3862" s="4"/>
      <c r="I3862" s="4"/>
    </row>
    <row r="3863" spans="1:9" ht="15.75" customHeight="1">
      <c r="A3863" s="2" t="s">
        <v>10014</v>
      </c>
      <c r="B3863" s="2" t="s">
        <v>10015</v>
      </c>
      <c r="C3863" s="29" t="s">
        <v>10016</v>
      </c>
      <c r="D3863" s="3"/>
      <c r="E3863" s="3" t="s">
        <v>7</v>
      </c>
      <c r="F3863" s="3"/>
      <c r="G3863" s="3"/>
      <c r="H3863" s="4"/>
      <c r="I3863" s="4"/>
    </row>
    <row r="3864" spans="1:9" ht="15.75" customHeight="1">
      <c r="A3864" s="3" t="s">
        <v>10017</v>
      </c>
      <c r="B3864" s="3" t="s">
        <v>10018</v>
      </c>
      <c r="C3864" s="3" t="s">
        <v>10019</v>
      </c>
      <c r="D3864" s="3"/>
      <c r="E3864" s="3" t="s">
        <v>7</v>
      </c>
      <c r="F3864" s="3"/>
      <c r="G3864" s="3"/>
      <c r="H3864" s="4"/>
      <c r="I3864" s="4"/>
    </row>
    <row r="3865" spans="1:9" ht="15.75" customHeight="1">
      <c r="A3865" s="2" t="s">
        <v>10020</v>
      </c>
      <c r="B3865" s="2" t="s">
        <v>10021</v>
      </c>
      <c r="C3865" s="29" t="s">
        <v>10022</v>
      </c>
      <c r="D3865" s="3"/>
      <c r="E3865" s="3" t="s">
        <v>7</v>
      </c>
      <c r="F3865" s="3"/>
      <c r="G3865" s="3"/>
      <c r="H3865" s="4"/>
      <c r="I3865" s="4"/>
    </row>
    <row r="3866" spans="1:9" ht="15.75" customHeight="1">
      <c r="A3866" s="24" t="s">
        <v>10023</v>
      </c>
      <c r="B3866" s="2" t="s">
        <v>10024</v>
      </c>
      <c r="C3866" s="3" t="s">
        <v>10025</v>
      </c>
      <c r="D3866" s="3"/>
      <c r="E3866" s="3" t="s">
        <v>7</v>
      </c>
      <c r="F3866" s="3"/>
      <c r="G3866" s="3"/>
      <c r="H3866" s="4"/>
      <c r="I3866" s="4"/>
    </row>
    <row r="3867" spans="1:9" ht="15.75" customHeight="1">
      <c r="A3867" s="2" t="s">
        <v>10026</v>
      </c>
      <c r="B3867" s="3" t="s">
        <v>10027</v>
      </c>
      <c r="C3867" s="3" t="s">
        <v>10028</v>
      </c>
      <c r="D3867" s="3"/>
      <c r="E3867" s="3" t="s">
        <v>7</v>
      </c>
      <c r="F3867" s="3"/>
      <c r="G3867" s="3"/>
      <c r="H3867" s="4"/>
      <c r="I3867" s="4"/>
    </row>
    <row r="3868" spans="1:9" ht="15.75" customHeight="1">
      <c r="A3868" s="3" t="s">
        <v>10029</v>
      </c>
      <c r="B3868" s="3" t="s">
        <v>10030</v>
      </c>
      <c r="C3868" s="3" t="s">
        <v>10031</v>
      </c>
      <c r="D3868" s="3"/>
      <c r="E3868" s="3" t="s">
        <v>7</v>
      </c>
      <c r="F3868" s="3"/>
      <c r="G3868" s="3"/>
      <c r="H3868" s="4"/>
      <c r="I3868" s="4"/>
    </row>
    <row r="3869" spans="1:9" ht="15.75" customHeight="1">
      <c r="A3869" s="28" t="s">
        <v>10032</v>
      </c>
      <c r="B3869" s="3" t="s">
        <v>10033</v>
      </c>
      <c r="C3869" s="3" t="s">
        <v>10034</v>
      </c>
      <c r="D3869" s="3"/>
      <c r="E3869" s="3" t="s">
        <v>7</v>
      </c>
      <c r="F3869" s="3"/>
      <c r="G3869" s="3"/>
      <c r="H3869" s="4"/>
      <c r="I3869" s="4"/>
    </row>
    <row r="3870" spans="1:9" ht="15.75" customHeight="1">
      <c r="A3870" s="2" t="s">
        <v>10035</v>
      </c>
      <c r="B3870" s="2" t="s">
        <v>10036</v>
      </c>
      <c r="C3870" s="3" t="s">
        <v>10037</v>
      </c>
      <c r="D3870" s="3"/>
      <c r="E3870" s="3" t="s">
        <v>7</v>
      </c>
      <c r="F3870" s="3"/>
      <c r="G3870" s="3"/>
      <c r="H3870" s="4"/>
      <c r="I3870" s="4"/>
    </row>
    <row r="3871" spans="1:9" ht="15.75" customHeight="1">
      <c r="A3871" s="2" t="s">
        <v>10038</v>
      </c>
      <c r="B3871" s="2" t="s">
        <v>10039</v>
      </c>
      <c r="C3871" s="24" t="s">
        <v>10040</v>
      </c>
      <c r="D3871" s="3"/>
      <c r="E3871" s="3" t="s">
        <v>7</v>
      </c>
      <c r="F3871" s="3"/>
      <c r="G3871" s="3"/>
      <c r="H3871" s="4"/>
      <c r="I3871" s="4"/>
    </row>
    <row r="3872" spans="1:9" ht="15.75" customHeight="1">
      <c r="A3872" s="24" t="s">
        <v>10041</v>
      </c>
      <c r="B3872" s="24" t="s">
        <v>10042</v>
      </c>
      <c r="C3872" s="24" t="s">
        <v>10043</v>
      </c>
      <c r="D3872" s="3"/>
      <c r="E3872" s="3" t="s">
        <v>7</v>
      </c>
      <c r="F3872" s="3"/>
      <c r="G3872" s="3"/>
      <c r="H3872" s="4"/>
      <c r="I3872" s="4"/>
    </row>
    <row r="3873" spans="1:9" ht="15.75" customHeight="1">
      <c r="A3873" s="24" t="s">
        <v>10044</v>
      </c>
      <c r="B3873" s="24" t="s">
        <v>10045</v>
      </c>
      <c r="C3873" s="24" t="s">
        <v>10046</v>
      </c>
      <c r="D3873" s="3"/>
      <c r="E3873" s="3" t="s">
        <v>7</v>
      </c>
      <c r="F3873" s="3"/>
      <c r="G3873" s="3"/>
      <c r="H3873" s="4"/>
      <c r="I3873" s="4"/>
    </row>
    <row r="3874" spans="1:9" ht="15.75" customHeight="1">
      <c r="A3874" s="24" t="s">
        <v>10047</v>
      </c>
      <c r="B3874" s="24" t="s">
        <v>10048</v>
      </c>
      <c r="C3874" s="24" t="s">
        <v>10049</v>
      </c>
      <c r="D3874" s="3"/>
      <c r="E3874" s="3" t="s">
        <v>7</v>
      </c>
      <c r="F3874" s="3"/>
      <c r="G3874" s="3"/>
      <c r="H3874" s="4"/>
      <c r="I3874" s="4"/>
    </row>
    <row r="3875" spans="1:9" ht="15.75" customHeight="1">
      <c r="A3875" s="24" t="s">
        <v>10050</v>
      </c>
      <c r="B3875" s="24" t="s">
        <v>10051</v>
      </c>
      <c r="C3875" s="24" t="s">
        <v>10052</v>
      </c>
      <c r="D3875" s="3"/>
      <c r="E3875" s="3" t="s">
        <v>7</v>
      </c>
      <c r="F3875" s="3"/>
      <c r="G3875" s="3"/>
      <c r="H3875" s="4"/>
      <c r="I3875" s="4"/>
    </row>
    <row r="3876" spans="1:9" ht="15.75" customHeight="1">
      <c r="A3876" s="2" t="s">
        <v>10053</v>
      </c>
      <c r="B3876" s="3" t="s">
        <v>10054</v>
      </c>
      <c r="C3876" s="3" t="s">
        <v>10055</v>
      </c>
      <c r="D3876" s="3"/>
      <c r="E3876" s="3" t="s">
        <v>7</v>
      </c>
      <c r="F3876" s="3"/>
      <c r="G3876" s="3"/>
      <c r="H3876" s="4"/>
      <c r="I3876" s="4"/>
    </row>
    <row r="3877" spans="1:9" ht="15.75" customHeight="1">
      <c r="A3877" s="24" t="s">
        <v>10056</v>
      </c>
      <c r="B3877" s="2" t="s">
        <v>10057</v>
      </c>
      <c r="C3877" s="3" t="s">
        <v>10058</v>
      </c>
      <c r="D3877" s="3"/>
      <c r="E3877" s="3" t="s">
        <v>7</v>
      </c>
      <c r="F3877" s="3"/>
      <c r="G3877" s="3"/>
      <c r="H3877" s="4"/>
      <c r="I3877" s="4"/>
    </row>
    <row r="3878" spans="1:9" ht="15.75" customHeight="1">
      <c r="A3878" s="24" t="s">
        <v>10059</v>
      </c>
      <c r="B3878" s="2" t="s">
        <v>10060</v>
      </c>
      <c r="C3878" s="3" t="s">
        <v>10061</v>
      </c>
      <c r="D3878" s="3"/>
      <c r="E3878" s="3" t="s">
        <v>7</v>
      </c>
      <c r="F3878" s="3"/>
      <c r="G3878" s="3"/>
      <c r="H3878" s="4"/>
      <c r="I3878" s="4"/>
    </row>
    <row r="3879" spans="1:9" ht="15.75" customHeight="1">
      <c r="A3879" s="3" t="s">
        <v>10062</v>
      </c>
      <c r="B3879" s="24" t="s">
        <v>10063</v>
      </c>
      <c r="C3879" s="3" t="s">
        <v>10064</v>
      </c>
      <c r="D3879" s="3"/>
      <c r="E3879" s="3" t="s">
        <v>7</v>
      </c>
      <c r="F3879" s="3"/>
      <c r="G3879" s="3"/>
      <c r="H3879" s="4"/>
      <c r="I3879" s="4"/>
    </row>
    <row r="3880" spans="1:9" ht="15.75" customHeight="1">
      <c r="A3880" s="3" t="s">
        <v>10065</v>
      </c>
      <c r="B3880" s="3" t="s">
        <v>10066</v>
      </c>
      <c r="C3880" s="3" t="s">
        <v>10067</v>
      </c>
      <c r="D3880" s="3"/>
      <c r="E3880" s="3" t="s">
        <v>7</v>
      </c>
      <c r="F3880" s="3"/>
      <c r="G3880" s="3"/>
      <c r="H3880" s="4"/>
      <c r="I3880" s="4"/>
    </row>
    <row r="3881" spans="1:9" ht="15.75" customHeight="1">
      <c r="A3881" s="24" t="s">
        <v>10068</v>
      </c>
      <c r="B3881" s="24" t="s">
        <v>10069</v>
      </c>
      <c r="C3881" s="24" t="s">
        <v>10070</v>
      </c>
      <c r="D3881" s="3"/>
      <c r="E3881" s="3" t="s">
        <v>7</v>
      </c>
      <c r="F3881" s="3"/>
      <c r="G3881" s="3"/>
      <c r="H3881" s="4"/>
      <c r="I3881" s="4"/>
    </row>
    <row r="3882" spans="1:9" ht="15.75" customHeight="1">
      <c r="A3882" s="24" t="s">
        <v>10071</v>
      </c>
      <c r="B3882" s="24" t="s">
        <v>10072</v>
      </c>
      <c r="C3882" s="24" t="s">
        <v>10073</v>
      </c>
      <c r="D3882" s="3"/>
      <c r="E3882" s="3" t="s">
        <v>7</v>
      </c>
      <c r="F3882" s="3"/>
      <c r="G3882" s="3"/>
      <c r="H3882" s="4"/>
      <c r="I3882" s="4"/>
    </row>
    <row r="3883" spans="1:9" ht="15.75" customHeight="1">
      <c r="A3883" s="2" t="s">
        <v>10074</v>
      </c>
      <c r="B3883" s="2" t="s">
        <v>10075</v>
      </c>
      <c r="C3883" s="3" t="s">
        <v>10076</v>
      </c>
      <c r="D3883" s="3"/>
      <c r="E3883" s="3" t="s">
        <v>7</v>
      </c>
      <c r="F3883" s="3"/>
      <c r="G3883" s="3"/>
      <c r="H3883" s="4"/>
      <c r="I3883" s="4"/>
    </row>
    <row r="3884" spans="1:9" ht="15.75" customHeight="1">
      <c r="A3884" s="3" t="s">
        <v>10077</v>
      </c>
      <c r="B3884" s="3" t="s">
        <v>10078</v>
      </c>
      <c r="C3884" s="3" t="s">
        <v>10079</v>
      </c>
      <c r="D3884" s="3"/>
      <c r="E3884" s="3" t="s">
        <v>7</v>
      </c>
      <c r="F3884" s="3"/>
      <c r="G3884" s="3"/>
      <c r="H3884" s="4"/>
      <c r="I3884" s="4"/>
    </row>
    <row r="3885" spans="1:9" ht="15.75" customHeight="1">
      <c r="A3885" s="24" t="s">
        <v>10080</v>
      </c>
      <c r="B3885" s="24" t="s">
        <v>10081</v>
      </c>
      <c r="C3885" s="24" t="s">
        <v>10082</v>
      </c>
      <c r="D3885" s="3"/>
      <c r="E3885" s="3" t="s">
        <v>7</v>
      </c>
      <c r="F3885" s="3"/>
      <c r="G3885" s="3"/>
      <c r="H3885" s="4"/>
      <c r="I3885" s="4"/>
    </row>
    <row r="3886" spans="1:9" ht="15.75" customHeight="1">
      <c r="A3886" s="24" t="s">
        <v>10083</v>
      </c>
      <c r="B3886" s="2" t="s">
        <v>10084</v>
      </c>
      <c r="C3886" s="3" t="s">
        <v>10085</v>
      </c>
      <c r="D3886" s="3"/>
      <c r="E3886" s="3" t="s">
        <v>7</v>
      </c>
      <c r="F3886" s="3"/>
      <c r="G3886" s="3"/>
      <c r="H3886" s="4"/>
      <c r="I3886" s="4"/>
    </row>
    <row r="3887" spans="1:9" ht="15.75" customHeight="1">
      <c r="A3887" s="24" t="s">
        <v>10086</v>
      </c>
      <c r="B3887" s="24" t="s">
        <v>10087</v>
      </c>
      <c r="C3887" s="24" t="s">
        <v>10088</v>
      </c>
      <c r="D3887" s="3"/>
      <c r="E3887" s="3" t="s">
        <v>7</v>
      </c>
      <c r="F3887" s="3"/>
      <c r="G3887" s="3"/>
      <c r="H3887" s="4"/>
      <c r="I3887" s="4"/>
    </row>
    <row r="3888" spans="1:9" ht="15.75" customHeight="1">
      <c r="A3888" s="24" t="s">
        <v>10089</v>
      </c>
      <c r="B3888" s="24" t="s">
        <v>10090</v>
      </c>
      <c r="C3888" s="24" t="s">
        <v>10091</v>
      </c>
      <c r="D3888" s="3"/>
      <c r="E3888" s="3" t="s">
        <v>7</v>
      </c>
      <c r="F3888" s="3"/>
      <c r="G3888" s="3"/>
      <c r="H3888" s="4"/>
      <c r="I3888" s="4"/>
    </row>
    <row r="3889" spans="1:9" ht="15.75" customHeight="1">
      <c r="A3889" s="24" t="s">
        <v>10092</v>
      </c>
      <c r="B3889" s="2" t="s">
        <v>10093</v>
      </c>
      <c r="C3889" s="3" t="s">
        <v>10094</v>
      </c>
      <c r="D3889" s="3"/>
      <c r="E3889" s="3" t="s">
        <v>7</v>
      </c>
      <c r="F3889" s="3"/>
      <c r="G3889" s="3"/>
      <c r="H3889" s="4"/>
      <c r="I3889" s="4"/>
    </row>
    <row r="3890" spans="1:9" ht="15.75" customHeight="1">
      <c r="A3890" s="24" t="s">
        <v>10095</v>
      </c>
      <c r="B3890" s="24" t="s">
        <v>10096</v>
      </c>
      <c r="C3890" s="24" t="s">
        <v>10097</v>
      </c>
      <c r="D3890" s="3"/>
      <c r="E3890" s="3" t="s">
        <v>7</v>
      </c>
      <c r="F3890" s="3"/>
      <c r="G3890" s="3"/>
      <c r="H3890" s="4"/>
      <c r="I3890" s="4"/>
    </row>
    <row r="3891" spans="1:9" ht="15.75" customHeight="1">
      <c r="A3891" s="24" t="s">
        <v>10098</v>
      </c>
      <c r="B3891" s="24" t="s">
        <v>10099</v>
      </c>
      <c r="C3891" s="24" t="s">
        <v>10100</v>
      </c>
      <c r="D3891" s="3"/>
      <c r="E3891" s="3" t="s">
        <v>7</v>
      </c>
      <c r="F3891" s="3"/>
      <c r="G3891" s="3"/>
      <c r="H3891" s="4"/>
      <c r="I3891" s="4"/>
    </row>
    <row r="3892" spans="1:9" ht="15.75" customHeight="1">
      <c r="A3892" s="24" t="s">
        <v>10101</v>
      </c>
      <c r="B3892" s="24" t="s">
        <v>10102</v>
      </c>
      <c r="C3892" s="3" t="s">
        <v>10103</v>
      </c>
      <c r="D3892" s="3"/>
      <c r="E3892" s="3" t="s">
        <v>7</v>
      </c>
      <c r="F3892" s="3"/>
      <c r="G3892" s="3"/>
      <c r="H3892" s="4"/>
      <c r="I3892" s="4"/>
    </row>
    <row r="3893" spans="1:9" ht="15.75" customHeight="1">
      <c r="A3893" s="24" t="s">
        <v>10104</v>
      </c>
      <c r="B3893" s="24" t="s">
        <v>10105</v>
      </c>
      <c r="C3893" s="3" t="s">
        <v>10106</v>
      </c>
      <c r="D3893" s="3"/>
      <c r="E3893" s="3" t="s">
        <v>7</v>
      </c>
      <c r="F3893" s="3"/>
      <c r="G3893" s="3"/>
      <c r="H3893" s="4"/>
      <c r="I3893" s="4"/>
    </row>
    <row r="3894" spans="1:9" ht="15.75" customHeight="1">
      <c r="A3894" s="24" t="s">
        <v>10107</v>
      </c>
      <c r="B3894" s="24" t="s">
        <v>10108</v>
      </c>
      <c r="C3894" s="29" t="s">
        <v>10109</v>
      </c>
      <c r="D3894" s="3"/>
      <c r="E3894" s="3" t="s">
        <v>7</v>
      </c>
      <c r="F3894" s="3"/>
      <c r="G3894" s="3"/>
      <c r="H3894" s="4"/>
      <c r="I3894" s="4"/>
    </row>
    <row r="3895" spans="1:9" ht="15.75" customHeight="1">
      <c r="A3895" s="24" t="s">
        <v>10110</v>
      </c>
      <c r="B3895" s="24" t="s">
        <v>10111</v>
      </c>
      <c r="C3895" s="29" t="s">
        <v>10112</v>
      </c>
      <c r="D3895" s="3"/>
      <c r="E3895" s="3" t="s">
        <v>7</v>
      </c>
      <c r="F3895" s="3"/>
      <c r="G3895" s="3"/>
      <c r="H3895" s="4"/>
      <c r="I3895" s="4"/>
    </row>
    <row r="3896" spans="1:9" ht="15.75" customHeight="1">
      <c r="A3896" s="24" t="s">
        <v>10113</v>
      </c>
      <c r="B3896" s="2" t="s">
        <v>10114</v>
      </c>
      <c r="C3896" s="3" t="s">
        <v>10115</v>
      </c>
      <c r="D3896" s="3"/>
      <c r="E3896" s="3" t="s">
        <v>7</v>
      </c>
      <c r="F3896" s="3"/>
      <c r="G3896" s="3"/>
      <c r="H3896" s="4"/>
      <c r="I3896" s="4"/>
    </row>
    <row r="3897" spans="1:9" ht="15.75" customHeight="1">
      <c r="A3897" s="24" t="s">
        <v>10116</v>
      </c>
      <c r="B3897" s="2" t="s">
        <v>10117</v>
      </c>
      <c r="C3897" s="3" t="s">
        <v>10118</v>
      </c>
      <c r="D3897" s="3"/>
      <c r="E3897" s="3" t="s">
        <v>7</v>
      </c>
      <c r="F3897" s="3"/>
      <c r="G3897" s="3"/>
      <c r="H3897" s="4"/>
      <c r="I3897" s="4"/>
    </row>
    <row r="3898" spans="1:9" ht="15.75" customHeight="1">
      <c r="A3898" s="24" t="s">
        <v>10119</v>
      </c>
      <c r="B3898" s="24" t="s">
        <v>10120</v>
      </c>
      <c r="C3898" s="3" t="s">
        <v>10121</v>
      </c>
      <c r="D3898" s="3"/>
      <c r="E3898" s="3" t="s">
        <v>7</v>
      </c>
      <c r="F3898" s="3" t="s">
        <v>10122</v>
      </c>
      <c r="G3898" s="3"/>
      <c r="H3898" s="4"/>
      <c r="I3898" s="4"/>
    </row>
    <row r="3899" spans="1:9" ht="15.75" customHeight="1">
      <c r="A3899" s="24" t="s">
        <v>10123</v>
      </c>
      <c r="B3899" s="2" t="s">
        <v>10124</v>
      </c>
      <c r="C3899" s="3" t="s">
        <v>10125</v>
      </c>
      <c r="D3899" s="3"/>
      <c r="E3899" s="3" t="s">
        <v>7</v>
      </c>
      <c r="F3899" s="3" t="s">
        <v>10122</v>
      </c>
      <c r="G3899" s="3"/>
      <c r="H3899" s="4"/>
      <c r="I3899" s="4"/>
    </row>
    <row r="3900" spans="1:9" ht="15.75" customHeight="1">
      <c r="A3900" s="24" t="s">
        <v>10126</v>
      </c>
      <c r="B3900" s="2" t="s">
        <v>10127</v>
      </c>
      <c r="C3900" s="3" t="s">
        <v>10128</v>
      </c>
      <c r="D3900" s="3"/>
      <c r="E3900" s="3" t="s">
        <v>7</v>
      </c>
      <c r="F3900" s="3" t="s">
        <v>10122</v>
      </c>
      <c r="G3900" s="3"/>
      <c r="H3900" s="4"/>
      <c r="I3900" s="4"/>
    </row>
    <row r="3901" spans="1:9" ht="15.75" customHeight="1">
      <c r="A3901" s="24" t="s">
        <v>10129</v>
      </c>
      <c r="B3901" s="24" t="s">
        <v>10130</v>
      </c>
      <c r="C3901" s="3" t="s">
        <v>10131</v>
      </c>
      <c r="D3901" s="3"/>
      <c r="E3901" s="3" t="s">
        <v>7</v>
      </c>
      <c r="F3901" s="3" t="s">
        <v>10132</v>
      </c>
      <c r="G3901" s="3"/>
      <c r="H3901" s="4"/>
      <c r="I3901" s="4"/>
    </row>
    <row r="3902" spans="1:9" ht="15.75" customHeight="1">
      <c r="A3902" s="24" t="s">
        <v>10133</v>
      </c>
      <c r="B3902" s="2" t="s">
        <v>10134</v>
      </c>
      <c r="C3902" s="3" t="s">
        <v>10135</v>
      </c>
      <c r="D3902" s="3"/>
      <c r="E3902" s="3" t="s">
        <v>7</v>
      </c>
      <c r="F3902" s="3" t="s">
        <v>10136</v>
      </c>
      <c r="G3902" s="3"/>
      <c r="H3902" s="4"/>
      <c r="I3902" s="4"/>
    </row>
    <row r="3903" spans="1:9" ht="15.75" customHeight="1">
      <c r="A3903" s="3" t="s">
        <v>10137</v>
      </c>
      <c r="B3903" s="3" t="s">
        <v>10138</v>
      </c>
      <c r="C3903" s="3" t="s">
        <v>10139</v>
      </c>
      <c r="D3903" s="3"/>
      <c r="E3903" s="3" t="s">
        <v>7</v>
      </c>
      <c r="F3903" s="3" t="s">
        <v>10140</v>
      </c>
      <c r="G3903" s="3"/>
      <c r="H3903" s="4"/>
      <c r="I3903" s="4"/>
    </row>
    <row r="3904" spans="1:9" ht="15.75" customHeight="1">
      <c r="A3904" s="3" t="s">
        <v>10141</v>
      </c>
      <c r="B3904" s="3" t="s">
        <v>10142</v>
      </c>
      <c r="C3904" s="3" t="s">
        <v>10143</v>
      </c>
      <c r="D3904" s="3"/>
      <c r="E3904" s="3" t="s">
        <v>7</v>
      </c>
      <c r="F3904" s="3" t="s">
        <v>10144</v>
      </c>
      <c r="G3904" s="3"/>
      <c r="H3904" s="4"/>
      <c r="I3904" s="4"/>
    </row>
    <row r="3905" spans="1:9" ht="15.75" customHeight="1">
      <c r="A3905" s="24" t="s">
        <v>10145</v>
      </c>
      <c r="B3905" s="2" t="s">
        <v>10146</v>
      </c>
      <c r="C3905" s="3" t="s">
        <v>10147</v>
      </c>
      <c r="D3905" s="3" t="s">
        <v>6</v>
      </c>
      <c r="E3905" s="3" t="s">
        <v>7</v>
      </c>
      <c r="F3905" s="3"/>
      <c r="G3905" s="3"/>
      <c r="H3905" s="4"/>
      <c r="I3905" s="4"/>
    </row>
    <row r="3906" spans="1:9" ht="15.75" customHeight="1">
      <c r="A3906" s="24" t="s">
        <v>10148</v>
      </c>
      <c r="B3906" s="2" t="s">
        <v>10149</v>
      </c>
      <c r="C3906" s="3" t="s">
        <v>10150</v>
      </c>
      <c r="D3906" s="3" t="s">
        <v>6</v>
      </c>
      <c r="E3906" s="3" t="s">
        <v>7</v>
      </c>
      <c r="F3906" s="3"/>
      <c r="G3906" s="3"/>
      <c r="H3906" s="4"/>
      <c r="I3906" s="4"/>
    </row>
    <row r="3907" spans="1:9" ht="15.75" customHeight="1">
      <c r="A3907" s="3" t="s">
        <v>10151</v>
      </c>
      <c r="B3907" s="3" t="s">
        <v>10152</v>
      </c>
      <c r="C3907" s="3" t="s">
        <v>10153</v>
      </c>
      <c r="D3907" s="3" t="s">
        <v>3792</v>
      </c>
      <c r="E3907" s="3" t="s">
        <v>7</v>
      </c>
      <c r="F3907" s="3"/>
      <c r="G3907" s="3"/>
      <c r="H3907" s="4"/>
      <c r="I3907" s="4"/>
    </row>
    <row r="3908" spans="1:9" ht="15.75" customHeight="1">
      <c r="A3908" s="3" t="s">
        <v>10154</v>
      </c>
      <c r="B3908" s="3" t="s">
        <v>10155</v>
      </c>
      <c r="C3908" s="3" t="s">
        <v>10156</v>
      </c>
      <c r="D3908" s="3" t="s">
        <v>6</v>
      </c>
      <c r="E3908" s="3" t="s">
        <v>7</v>
      </c>
      <c r="F3908" s="3"/>
      <c r="G3908" s="3"/>
      <c r="H3908" s="4"/>
      <c r="I3908" s="4"/>
    </row>
    <row r="3909" spans="1:9" ht="15.75" customHeight="1">
      <c r="A3909" s="24" t="s">
        <v>10157</v>
      </c>
      <c r="B3909" s="2" t="s">
        <v>10158</v>
      </c>
      <c r="C3909" s="3" t="s">
        <v>10159</v>
      </c>
      <c r="D3909" s="3" t="s">
        <v>3792</v>
      </c>
      <c r="E3909" s="3" t="s">
        <v>7</v>
      </c>
      <c r="F3909" s="3"/>
      <c r="G3909" s="3"/>
      <c r="H3909" s="4"/>
      <c r="I3909" s="4"/>
    </row>
    <row r="3910" spans="1:9" ht="15.75" customHeight="1">
      <c r="A3910" s="2" t="s">
        <v>10160</v>
      </c>
      <c r="B3910" s="2" t="s">
        <v>10161</v>
      </c>
      <c r="C3910" s="3" t="s">
        <v>10162</v>
      </c>
      <c r="D3910" s="3" t="s">
        <v>6</v>
      </c>
      <c r="E3910" s="3" t="s">
        <v>7</v>
      </c>
      <c r="F3910" s="3"/>
      <c r="G3910" s="3"/>
      <c r="H3910" s="4"/>
      <c r="I3910" s="4"/>
    </row>
    <row r="3911" spans="1:9" ht="15.75" customHeight="1">
      <c r="A3911" s="2" t="s">
        <v>10163</v>
      </c>
      <c r="B3911" s="2" t="s">
        <v>10164</v>
      </c>
      <c r="C3911" s="3" t="s">
        <v>10165</v>
      </c>
      <c r="D3911" s="3" t="s">
        <v>6</v>
      </c>
      <c r="E3911" s="3" t="s">
        <v>7</v>
      </c>
      <c r="F3911" s="3"/>
      <c r="G3911" s="3"/>
      <c r="H3911" s="4"/>
      <c r="I3911" s="4"/>
    </row>
    <row r="3912" spans="1:9" ht="15.75" customHeight="1">
      <c r="A3912" s="3" t="s">
        <v>10166</v>
      </c>
      <c r="B3912" s="3" t="s">
        <v>10167</v>
      </c>
      <c r="C3912" s="3" t="s">
        <v>10168</v>
      </c>
      <c r="D3912" s="3" t="s">
        <v>3792</v>
      </c>
      <c r="E3912" s="3" t="s">
        <v>7</v>
      </c>
      <c r="F3912" s="3"/>
      <c r="G3912" s="3"/>
      <c r="H3912" s="4"/>
      <c r="I3912" s="4"/>
    </row>
    <row r="3913" spans="1:9" ht="15.75" customHeight="1">
      <c r="A3913" s="3" t="s">
        <v>10169</v>
      </c>
      <c r="B3913" s="3" t="s">
        <v>10170</v>
      </c>
      <c r="C3913" s="3" t="s">
        <v>10171</v>
      </c>
      <c r="D3913" s="3"/>
      <c r="E3913" s="3" t="s">
        <v>10172</v>
      </c>
    </row>
    <row r="3914" spans="1:9" ht="15.75" customHeight="1">
      <c r="A3914" s="2" t="s">
        <v>10173</v>
      </c>
      <c r="B3914" s="3" t="s">
        <v>10174</v>
      </c>
      <c r="C3914" s="3" t="s">
        <v>10175</v>
      </c>
      <c r="D3914" s="3"/>
      <c r="E3914" s="3" t="s">
        <v>10176</v>
      </c>
    </row>
    <row r="3915" spans="1:9" ht="15.75" customHeight="1">
      <c r="A3915" s="2" t="s">
        <v>10177</v>
      </c>
      <c r="B3915" s="24" t="s">
        <v>10178</v>
      </c>
      <c r="C3915" s="24" t="s">
        <v>10179</v>
      </c>
      <c r="D3915" s="3" t="s">
        <v>3792</v>
      </c>
      <c r="E3915" s="3"/>
    </row>
    <row r="3916" spans="1:9" ht="15.75" customHeight="1">
      <c r="A3916" s="2" t="s">
        <v>10180</v>
      </c>
      <c r="B3916" s="3" t="s">
        <v>10181</v>
      </c>
      <c r="C3916" s="3" t="s">
        <v>10182</v>
      </c>
      <c r="D3916" s="3" t="s">
        <v>6</v>
      </c>
      <c r="E3916" s="3" t="s">
        <v>10183</v>
      </c>
    </row>
    <row r="3917" spans="1:9" ht="15.75" customHeight="1">
      <c r="A3917" s="3" t="s">
        <v>10184</v>
      </c>
      <c r="B3917" s="3" t="s">
        <v>10185</v>
      </c>
      <c r="C3917" s="3" t="s">
        <v>10186</v>
      </c>
      <c r="D3917" s="3" t="s">
        <v>6</v>
      </c>
      <c r="E3917" s="3" t="s">
        <v>10187</v>
      </c>
    </row>
    <row r="3918" spans="1:9" ht="15.75" customHeight="1">
      <c r="A3918" s="24" t="s">
        <v>10188</v>
      </c>
      <c r="B3918" s="2" t="s">
        <v>10189</v>
      </c>
      <c r="C3918" s="3" t="s">
        <v>10190</v>
      </c>
      <c r="D3918" s="3" t="s">
        <v>7527</v>
      </c>
      <c r="E3918" s="3" t="s">
        <v>52</v>
      </c>
    </row>
    <row r="3919" spans="1:9" ht="15.75" customHeight="1">
      <c r="A3919" s="24" t="s">
        <v>10191</v>
      </c>
      <c r="B3919" s="2" t="s">
        <v>10192</v>
      </c>
      <c r="C3919" s="3" t="s">
        <v>10193</v>
      </c>
      <c r="D3919" s="3"/>
      <c r="E3919" s="3" t="s">
        <v>10194</v>
      </c>
    </row>
    <row r="3920" spans="1:9" ht="15.75" customHeight="1">
      <c r="A3920" s="24" t="s">
        <v>10195</v>
      </c>
      <c r="B3920" s="2" t="s">
        <v>10196</v>
      </c>
      <c r="C3920" s="3" t="s">
        <v>10197</v>
      </c>
      <c r="D3920" s="3" t="s">
        <v>6</v>
      </c>
      <c r="E3920" s="3" t="s">
        <v>10198</v>
      </c>
    </row>
    <row r="3921" spans="1:5" ht="15.75" customHeight="1">
      <c r="A3921" s="24" t="s">
        <v>10199</v>
      </c>
      <c r="B3921" s="2" t="s">
        <v>10200</v>
      </c>
      <c r="C3921" s="3" t="s">
        <v>10201</v>
      </c>
      <c r="D3921" s="3"/>
      <c r="E3921" s="3" t="s">
        <v>10202</v>
      </c>
    </row>
    <row r="3922" spans="1:5" ht="15.75" customHeight="1">
      <c r="A3922" s="24" t="s">
        <v>10203</v>
      </c>
      <c r="B3922" s="2" t="s">
        <v>10204</v>
      </c>
      <c r="C3922" s="3" t="s">
        <v>10205</v>
      </c>
      <c r="D3922" s="3"/>
      <c r="E3922" s="3" t="s">
        <v>10206</v>
      </c>
    </row>
    <row r="3923" spans="1:5" ht="15.75" customHeight="1">
      <c r="A3923" s="2" t="s">
        <v>10207</v>
      </c>
      <c r="B3923" s="3" t="s">
        <v>10208</v>
      </c>
      <c r="C3923" s="3" t="s">
        <v>10209</v>
      </c>
      <c r="D3923" s="3" t="s">
        <v>10210</v>
      </c>
      <c r="E3923" s="3" t="s">
        <v>52</v>
      </c>
    </row>
    <row r="3924" spans="1:5" ht="15.75" customHeight="1">
      <c r="A3924" s="2" t="s">
        <v>10211</v>
      </c>
      <c r="B3924" s="3" t="s">
        <v>10212</v>
      </c>
      <c r="C3924" s="3" t="s">
        <v>10212</v>
      </c>
      <c r="D3924" s="3" t="s">
        <v>10210</v>
      </c>
      <c r="E3924" s="3" t="s">
        <v>52</v>
      </c>
    </row>
    <row r="3925" spans="1:5" ht="15.75" customHeight="1">
      <c r="A3925" s="2" t="s">
        <v>10213</v>
      </c>
      <c r="B3925" s="3" t="s">
        <v>10214</v>
      </c>
      <c r="C3925" s="3" t="s">
        <v>10215</v>
      </c>
      <c r="D3925" s="3" t="s">
        <v>10210</v>
      </c>
      <c r="E3925" s="3" t="s">
        <v>52</v>
      </c>
    </row>
    <row r="3926" spans="1:5" ht="15.75" customHeight="1">
      <c r="A3926" s="2" t="s">
        <v>10216</v>
      </c>
      <c r="B3926" s="3" t="s">
        <v>10217</v>
      </c>
      <c r="C3926" s="3" t="s">
        <v>10218</v>
      </c>
      <c r="D3926" s="3" t="s">
        <v>10210</v>
      </c>
      <c r="E3926" s="3" t="s">
        <v>52</v>
      </c>
    </row>
    <row r="3927" spans="1:5" ht="15.75" customHeight="1">
      <c r="A3927" s="3" t="s">
        <v>10219</v>
      </c>
      <c r="C3927" s="3" t="s">
        <v>10220</v>
      </c>
    </row>
    <row r="3928" spans="1:5" ht="15.75" customHeight="1">
      <c r="A3928" s="2" t="s">
        <v>10221</v>
      </c>
      <c r="B3928" s="2" t="s">
        <v>10222</v>
      </c>
      <c r="C3928" s="3" t="s">
        <v>10223</v>
      </c>
      <c r="D3928" s="3" t="s">
        <v>10224</v>
      </c>
      <c r="E3928" s="3" t="s">
        <v>52</v>
      </c>
    </row>
    <row r="3929" spans="1:5" ht="15.75" customHeight="1">
      <c r="A3929" s="3" t="s">
        <v>10225</v>
      </c>
      <c r="B3929" s="3" t="s">
        <v>10226</v>
      </c>
      <c r="C3929" s="3" t="s">
        <v>10226</v>
      </c>
      <c r="D3929" s="3" t="s">
        <v>10224</v>
      </c>
      <c r="E3929" s="3" t="s">
        <v>52</v>
      </c>
    </row>
    <row r="3930" spans="1:5" ht="15.75" customHeight="1">
      <c r="A3930" s="2" t="s">
        <v>10227</v>
      </c>
      <c r="B3930" s="2" t="s">
        <v>10228</v>
      </c>
      <c r="C3930" s="3" t="s">
        <v>10228</v>
      </c>
      <c r="D3930" s="3" t="s">
        <v>10224</v>
      </c>
      <c r="E3930" s="3" t="s">
        <v>52</v>
      </c>
    </row>
    <row r="3931" spans="1:5" ht="15.75" customHeight="1">
      <c r="A3931" s="3" t="s">
        <v>10229</v>
      </c>
      <c r="B3931" s="3" t="s">
        <v>10230</v>
      </c>
      <c r="C3931" s="3" t="s">
        <v>10230</v>
      </c>
      <c r="D3931" s="3" t="s">
        <v>10224</v>
      </c>
      <c r="E3931" s="3" t="s">
        <v>52</v>
      </c>
    </row>
    <row r="3932" spans="1:5" ht="15.75" customHeight="1">
      <c r="A3932" s="2" t="s">
        <v>10231</v>
      </c>
      <c r="B3932" s="2" t="s">
        <v>10232</v>
      </c>
      <c r="C3932" s="2" t="s">
        <v>10233</v>
      </c>
      <c r="D3932" s="3" t="s">
        <v>10224</v>
      </c>
      <c r="E3932" s="3" t="s">
        <v>52</v>
      </c>
    </row>
    <row r="3933" spans="1:5" ht="15.75" customHeight="1">
      <c r="A3933" s="24" t="s">
        <v>10234</v>
      </c>
      <c r="B3933" s="3" t="s">
        <v>10235</v>
      </c>
      <c r="C3933" s="3" t="s">
        <v>10236</v>
      </c>
      <c r="D3933" s="3" t="s">
        <v>10224</v>
      </c>
      <c r="E3933" s="3" t="s">
        <v>52</v>
      </c>
    </row>
    <row r="3934" spans="1:5" ht="15.75" customHeight="1">
      <c r="A3934" s="24" t="s">
        <v>10237</v>
      </c>
      <c r="B3934" s="3" t="s">
        <v>10238</v>
      </c>
      <c r="C3934" s="3" t="s">
        <v>10239</v>
      </c>
      <c r="D3934" s="3" t="s">
        <v>10224</v>
      </c>
      <c r="E3934" s="3" t="s">
        <v>52</v>
      </c>
    </row>
    <row r="3935" spans="1:5" ht="15.75" customHeight="1">
      <c r="A3935" s="24" t="s">
        <v>10240</v>
      </c>
      <c r="B3935" s="3" t="s">
        <v>10241</v>
      </c>
      <c r="C3935" s="3" t="s">
        <v>10242</v>
      </c>
      <c r="D3935" s="3" t="s">
        <v>10224</v>
      </c>
      <c r="E3935" s="3" t="s">
        <v>52</v>
      </c>
    </row>
    <row r="3936" spans="1:5" ht="15.75" customHeight="1">
      <c r="A3936" s="3" t="s">
        <v>10243</v>
      </c>
      <c r="B3936" s="3" t="s">
        <v>10244</v>
      </c>
      <c r="C3936" s="3" t="s">
        <v>10245</v>
      </c>
      <c r="D3936" s="3" t="s">
        <v>10224</v>
      </c>
      <c r="E3936" s="3" t="s">
        <v>52</v>
      </c>
    </row>
    <row r="3937" spans="1:5" ht="15.75" customHeight="1">
      <c r="A3937" s="3" t="s">
        <v>10246</v>
      </c>
      <c r="B3937" s="3" t="s">
        <v>10247</v>
      </c>
      <c r="C3937" s="3" t="s">
        <v>10248</v>
      </c>
      <c r="D3937" s="3" t="s">
        <v>10224</v>
      </c>
      <c r="E3937" s="3" t="s">
        <v>52</v>
      </c>
    </row>
    <row r="3938" spans="1:5" ht="15.75" customHeight="1">
      <c r="A3938" s="24" t="s">
        <v>10249</v>
      </c>
      <c r="B3938" s="2" t="s">
        <v>10250</v>
      </c>
      <c r="C3938" s="3" t="s">
        <v>10251</v>
      </c>
      <c r="D3938" s="3" t="s">
        <v>10252</v>
      </c>
      <c r="E3938" s="3" t="s">
        <v>52</v>
      </c>
    </row>
    <row r="3939" spans="1:5" ht="15.75" customHeight="1">
      <c r="A3939" s="24" t="s">
        <v>10253</v>
      </c>
      <c r="B3939" s="2" t="s">
        <v>10254</v>
      </c>
      <c r="C3939" s="3" t="s">
        <v>10255</v>
      </c>
      <c r="D3939" s="3" t="s">
        <v>10252</v>
      </c>
      <c r="E3939" s="3" t="s">
        <v>52</v>
      </c>
    </row>
    <row r="3940" spans="1:5" ht="15.75" customHeight="1">
      <c r="A3940" s="3" t="s">
        <v>10256</v>
      </c>
      <c r="B3940" s="3" t="s">
        <v>10257</v>
      </c>
      <c r="C3940" s="3" t="s">
        <v>10258</v>
      </c>
    </row>
    <row r="3941" spans="1:5" ht="15.75" customHeight="1">
      <c r="A3941" s="2" t="s">
        <v>10259</v>
      </c>
      <c r="B3941" s="3" t="s">
        <v>10260</v>
      </c>
      <c r="C3941" s="3" t="s">
        <v>10261</v>
      </c>
      <c r="D3941" s="3" t="s">
        <v>10224</v>
      </c>
      <c r="E3941" s="3" t="s">
        <v>52</v>
      </c>
    </row>
    <row r="3942" spans="1:5" ht="15.75" customHeight="1">
      <c r="A3942" s="3" t="s">
        <v>10262</v>
      </c>
      <c r="B3942" s="3" t="s">
        <v>10263</v>
      </c>
      <c r="C3942" s="3" t="s">
        <v>10264</v>
      </c>
      <c r="D3942" s="3" t="s">
        <v>10224</v>
      </c>
      <c r="E3942" s="3" t="s">
        <v>52</v>
      </c>
    </row>
    <row r="3943" spans="1:5" ht="15.75" customHeight="1">
      <c r="A3943" s="3" t="s">
        <v>10265</v>
      </c>
      <c r="B3943" s="3" t="s">
        <v>10266</v>
      </c>
      <c r="C3943" s="3" t="s">
        <v>10267</v>
      </c>
      <c r="D3943" s="3" t="s">
        <v>10224</v>
      </c>
      <c r="E3943" s="3" t="s">
        <v>52</v>
      </c>
    </row>
    <row r="3944" spans="1:5" ht="15.75" customHeight="1">
      <c r="A3944" s="2" t="s">
        <v>10268</v>
      </c>
      <c r="B3944" s="3" t="s">
        <v>10269</v>
      </c>
      <c r="C3944" s="3" t="s">
        <v>10269</v>
      </c>
      <c r="D3944" s="3" t="s">
        <v>10224</v>
      </c>
      <c r="E3944" s="3" t="s">
        <v>52</v>
      </c>
    </row>
    <row r="3945" spans="1:5" ht="15.75" customHeight="1">
      <c r="A3945" s="2" t="s">
        <v>10270</v>
      </c>
      <c r="B3945" s="2" t="s">
        <v>10271</v>
      </c>
      <c r="C3945" s="3" t="s">
        <v>10272</v>
      </c>
      <c r="D3945" s="3" t="s">
        <v>10224</v>
      </c>
      <c r="E3945" s="3" t="s">
        <v>52</v>
      </c>
    </row>
    <row r="3946" spans="1:5" ht="15.75" customHeight="1">
      <c r="A3946" s="24" t="s">
        <v>10273</v>
      </c>
      <c r="B3946" s="24" t="s">
        <v>10274</v>
      </c>
      <c r="C3946" s="24" t="s">
        <v>10274</v>
      </c>
      <c r="D3946" s="3" t="s">
        <v>10224</v>
      </c>
      <c r="E3946" s="3" t="s">
        <v>52</v>
      </c>
    </row>
    <row r="3947" spans="1:5" ht="15.75" customHeight="1">
      <c r="A3947" s="24" t="s">
        <v>10275</v>
      </c>
      <c r="B3947" s="3" t="s">
        <v>10276</v>
      </c>
      <c r="C3947" s="3" t="s">
        <v>10276</v>
      </c>
      <c r="D3947" s="3" t="s">
        <v>10224</v>
      </c>
      <c r="E3947" s="3" t="s">
        <v>52</v>
      </c>
    </row>
    <row r="3948" spans="1:5" ht="15.75" customHeight="1">
      <c r="A3948" s="24" t="s">
        <v>10277</v>
      </c>
      <c r="B3948" s="2" t="s">
        <v>10278</v>
      </c>
      <c r="C3948" s="3" t="s">
        <v>10278</v>
      </c>
      <c r="D3948" s="3" t="s">
        <v>10224</v>
      </c>
      <c r="E3948" s="3" t="s">
        <v>52</v>
      </c>
    </row>
    <row r="3949" spans="1:5" ht="15.75" customHeight="1">
      <c r="A3949" s="2" t="s">
        <v>10279</v>
      </c>
      <c r="B3949" s="3" t="s">
        <v>10280</v>
      </c>
      <c r="C3949" s="3" t="s">
        <v>10281</v>
      </c>
    </row>
    <row r="3950" spans="1:5" ht="15.75" customHeight="1">
      <c r="A3950" s="24" t="s">
        <v>10282</v>
      </c>
      <c r="B3950" s="24" t="s">
        <v>10283</v>
      </c>
      <c r="C3950" s="24" t="s">
        <v>10284</v>
      </c>
      <c r="D3950" s="3" t="s">
        <v>10224</v>
      </c>
      <c r="E3950" s="3" t="s">
        <v>52</v>
      </c>
    </row>
    <row r="3951" spans="1:5" ht="15.75" customHeight="1">
      <c r="A3951" s="24" t="s">
        <v>10285</v>
      </c>
      <c r="B3951" s="24" t="s">
        <v>10286</v>
      </c>
      <c r="C3951" s="3" t="s">
        <v>10287</v>
      </c>
      <c r="D3951" s="3" t="s">
        <v>10224</v>
      </c>
      <c r="E3951" s="3" t="s">
        <v>52</v>
      </c>
    </row>
    <row r="3952" spans="1:5" ht="15.75" customHeight="1">
      <c r="A3952" s="3" t="s">
        <v>10288</v>
      </c>
      <c r="B3952" s="3" t="s">
        <v>10289</v>
      </c>
      <c r="C3952" s="3" t="s">
        <v>10290</v>
      </c>
      <c r="D3952" s="3" t="s">
        <v>10224</v>
      </c>
      <c r="E3952" s="3" t="s">
        <v>52</v>
      </c>
    </row>
    <row r="3953" spans="1:5" ht="15.75" customHeight="1">
      <c r="A3953" s="3" t="s">
        <v>10291</v>
      </c>
      <c r="B3953" s="3" t="s">
        <v>10292</v>
      </c>
      <c r="C3953" s="3" t="s">
        <v>10293</v>
      </c>
      <c r="D3953" s="3" t="s">
        <v>10224</v>
      </c>
      <c r="E3953" s="3" t="s">
        <v>52</v>
      </c>
    </row>
    <row r="3954" spans="1:5" ht="15.75" customHeight="1">
      <c r="A3954" s="3" t="s">
        <v>10294</v>
      </c>
      <c r="C3954" s="3" t="s">
        <v>10295</v>
      </c>
    </row>
    <row r="3955" spans="1:5" ht="15.75" customHeight="1">
      <c r="A3955" s="3" t="s">
        <v>10296</v>
      </c>
      <c r="B3955" s="3" t="s">
        <v>10297</v>
      </c>
      <c r="C3955" s="3" t="s">
        <v>10298</v>
      </c>
      <c r="D3955" s="3" t="s">
        <v>10224</v>
      </c>
      <c r="E3955" s="3" t="s">
        <v>52</v>
      </c>
    </row>
    <row r="3956" spans="1:5" ht="15.75" customHeight="1">
      <c r="A3956" s="3" t="s">
        <v>10299</v>
      </c>
      <c r="B3956" s="3" t="s">
        <v>10300</v>
      </c>
      <c r="C3956" s="3" t="s">
        <v>10301</v>
      </c>
      <c r="D3956" s="3" t="s">
        <v>10224</v>
      </c>
      <c r="E3956" s="3" t="s">
        <v>52</v>
      </c>
    </row>
    <row r="3957" spans="1:5" ht="15.75" customHeight="1">
      <c r="A3957" s="3" t="s">
        <v>10302</v>
      </c>
      <c r="B3957" s="3" t="s">
        <v>10303</v>
      </c>
      <c r="C3957" s="3" t="s">
        <v>10304</v>
      </c>
      <c r="D3957" s="2" t="s">
        <v>10224</v>
      </c>
      <c r="E3957" s="3" t="s">
        <v>52</v>
      </c>
    </row>
    <row r="3958" spans="1:5" ht="15.75" customHeight="1">
      <c r="A3958" s="2" t="s">
        <v>10305</v>
      </c>
      <c r="B3958" s="2" t="s">
        <v>10306</v>
      </c>
      <c r="C3958" s="24" t="s">
        <v>10307</v>
      </c>
      <c r="D3958" s="2" t="s">
        <v>10224</v>
      </c>
      <c r="E3958" s="3" t="s">
        <v>52</v>
      </c>
    </row>
    <row r="3959" spans="1:5" ht="15.75" customHeight="1">
      <c r="A3959" s="3" t="s">
        <v>10308</v>
      </c>
      <c r="C3959" s="3" t="s">
        <v>10309</v>
      </c>
      <c r="D3959" s="5"/>
    </row>
    <row r="3960" spans="1:5" ht="15.75" customHeight="1">
      <c r="A3960" s="2" t="s">
        <v>10310</v>
      </c>
      <c r="B3960" s="3" t="s">
        <v>10311</v>
      </c>
      <c r="C3960" s="3" t="s">
        <v>10311</v>
      </c>
      <c r="D3960" s="2" t="s">
        <v>10224</v>
      </c>
      <c r="E3960" s="3" t="s">
        <v>52</v>
      </c>
    </row>
    <row r="3961" spans="1:5" ht="15.75" customHeight="1">
      <c r="A3961" s="24" t="s">
        <v>10312</v>
      </c>
      <c r="B3961" s="2" t="s">
        <v>10313</v>
      </c>
      <c r="C3961" s="3" t="s">
        <v>10314</v>
      </c>
      <c r="D3961" s="3" t="s">
        <v>10224</v>
      </c>
      <c r="E3961" s="3" t="s">
        <v>52</v>
      </c>
    </row>
    <row r="3962" spans="1:5" ht="15.75" customHeight="1">
      <c r="A3962" s="3" t="s">
        <v>10315</v>
      </c>
      <c r="B3962" s="3" t="s">
        <v>10316</v>
      </c>
      <c r="C3962" s="3" t="s">
        <v>10317</v>
      </c>
      <c r="D3962" s="3" t="s">
        <v>10224</v>
      </c>
      <c r="E3962" s="3" t="s">
        <v>52</v>
      </c>
    </row>
    <row r="3963" spans="1:5" ht="15.75" customHeight="1">
      <c r="A3963" s="3" t="s">
        <v>10318</v>
      </c>
      <c r="B3963" s="3" t="s">
        <v>10319</v>
      </c>
      <c r="C3963" s="3" t="s">
        <v>10319</v>
      </c>
      <c r="D3963" s="3" t="s">
        <v>10224</v>
      </c>
      <c r="E3963" s="3" t="s">
        <v>52</v>
      </c>
    </row>
    <row r="3964" spans="1:5" ht="15.75" customHeight="1">
      <c r="A3964" s="3" t="s">
        <v>10320</v>
      </c>
      <c r="B3964" s="3" t="s">
        <v>10321</v>
      </c>
      <c r="C3964" s="3" t="s">
        <v>10321</v>
      </c>
      <c r="D3964" s="3" t="s">
        <v>10224</v>
      </c>
      <c r="E3964" s="3" t="s">
        <v>52</v>
      </c>
    </row>
    <row r="3965" spans="1:5" ht="15.75" customHeight="1">
      <c r="A3965" s="3" t="s">
        <v>10322</v>
      </c>
      <c r="B3965" s="2" t="s">
        <v>10323</v>
      </c>
      <c r="C3965" s="3" t="s">
        <v>10324</v>
      </c>
      <c r="D3965" s="3" t="s">
        <v>10224</v>
      </c>
      <c r="E3965" s="3" t="s">
        <v>52</v>
      </c>
    </row>
    <row r="3966" spans="1:5" ht="15.75" customHeight="1">
      <c r="A3966" s="2" t="s">
        <v>10325</v>
      </c>
      <c r="B3966" s="3" t="s">
        <v>10326</v>
      </c>
      <c r="C3966" s="3" t="s">
        <v>10327</v>
      </c>
      <c r="D3966" s="3" t="s">
        <v>10224</v>
      </c>
      <c r="E3966" s="3" t="s">
        <v>52</v>
      </c>
    </row>
    <row r="3967" spans="1:5" ht="15.75" customHeight="1">
      <c r="A3967" s="24" t="s">
        <v>10328</v>
      </c>
      <c r="B3967" s="2" t="s">
        <v>10329</v>
      </c>
      <c r="C3967" s="3" t="s">
        <v>10330</v>
      </c>
      <c r="D3967" s="3" t="s">
        <v>10224</v>
      </c>
      <c r="E3967" s="3" t="s">
        <v>52</v>
      </c>
    </row>
    <row r="3968" spans="1:5" ht="15.75" customHeight="1">
      <c r="A3968" s="2" t="s">
        <v>10331</v>
      </c>
      <c r="B3968" s="3" t="s">
        <v>10332</v>
      </c>
      <c r="C3968" s="3" t="s">
        <v>10333</v>
      </c>
      <c r="D3968" s="3" t="s">
        <v>10224</v>
      </c>
      <c r="E3968" s="3" t="s">
        <v>52</v>
      </c>
    </row>
    <row r="3969" spans="1:5" ht="15.75" customHeight="1">
      <c r="A3969" s="3" t="s">
        <v>10334</v>
      </c>
      <c r="B3969" s="3" t="s">
        <v>10335</v>
      </c>
      <c r="C3969" s="3" t="s">
        <v>10336</v>
      </c>
      <c r="D3969" s="3" t="s">
        <v>10224</v>
      </c>
      <c r="E3969" s="3" t="s">
        <v>52</v>
      </c>
    </row>
    <row r="3970" spans="1:5" ht="15.75" customHeight="1">
      <c r="A3970" s="24" t="s">
        <v>10337</v>
      </c>
      <c r="B3970" s="3" t="s">
        <v>10338</v>
      </c>
      <c r="C3970" s="3" t="s">
        <v>10339</v>
      </c>
      <c r="D3970" s="3" t="s">
        <v>10224</v>
      </c>
      <c r="E3970" s="3" t="s">
        <v>52</v>
      </c>
    </row>
    <row r="3971" spans="1:5" ht="15.75" customHeight="1">
      <c r="A3971" s="24" t="s">
        <v>10340</v>
      </c>
      <c r="C3971" s="24" t="s">
        <v>10341</v>
      </c>
    </row>
    <row r="3972" spans="1:5" ht="15.75" customHeight="1">
      <c r="A3972" s="3" t="s">
        <v>10342</v>
      </c>
      <c r="C3972" s="3" t="s">
        <v>10343</v>
      </c>
    </row>
    <row r="3973" spans="1:5" ht="15.75" customHeight="1">
      <c r="A3973" s="3" t="s">
        <v>10344</v>
      </c>
      <c r="C3973" s="3" t="s">
        <v>10345</v>
      </c>
    </row>
    <row r="3974" spans="1:5" ht="15.75" customHeight="1">
      <c r="A3974" s="24" t="s">
        <v>10346</v>
      </c>
      <c r="B3974" s="3" t="s">
        <v>10347</v>
      </c>
      <c r="C3974" s="3" t="s">
        <v>10348</v>
      </c>
      <c r="D3974" s="3" t="s">
        <v>10210</v>
      </c>
      <c r="E3974" s="3" t="s">
        <v>52</v>
      </c>
    </row>
    <row r="3975" spans="1:5" ht="15.75" customHeight="1">
      <c r="A3975" s="3" t="s">
        <v>10349</v>
      </c>
      <c r="B3975" s="3" t="s">
        <v>10350</v>
      </c>
      <c r="C3975" s="3" t="s">
        <v>10351</v>
      </c>
      <c r="D3975" s="3" t="s">
        <v>10224</v>
      </c>
      <c r="E3975" s="3" t="s">
        <v>52</v>
      </c>
    </row>
    <row r="3976" spans="1:5" ht="15.75" customHeight="1">
      <c r="A3976" s="3" t="s">
        <v>10349</v>
      </c>
      <c r="B3976" s="3" t="s">
        <v>10352</v>
      </c>
      <c r="C3976" s="3" t="s">
        <v>10353</v>
      </c>
      <c r="D3976" s="3" t="s">
        <v>10210</v>
      </c>
      <c r="E3976" s="3" t="s">
        <v>52</v>
      </c>
    </row>
    <row r="3977" spans="1:5" ht="15.75" customHeight="1">
      <c r="A3977" s="24" t="s">
        <v>10354</v>
      </c>
      <c r="C3977" s="3" t="s">
        <v>10355</v>
      </c>
    </row>
    <row r="3978" spans="1:5" ht="15.75" customHeight="1">
      <c r="A3978" s="3" t="s">
        <v>10356</v>
      </c>
      <c r="B3978" s="3" t="s">
        <v>10357</v>
      </c>
      <c r="C3978" s="3" t="s">
        <v>10358</v>
      </c>
      <c r="D3978" s="3" t="s">
        <v>10224</v>
      </c>
      <c r="E3978" s="3" t="s">
        <v>52</v>
      </c>
    </row>
    <row r="3979" spans="1:5" ht="15.75" customHeight="1">
      <c r="A3979" s="24" t="s">
        <v>10359</v>
      </c>
      <c r="B3979" s="5"/>
      <c r="C3979" s="3" t="s">
        <v>10360</v>
      </c>
      <c r="D3979" s="3"/>
    </row>
    <row r="3980" spans="1:5" ht="15.75" customHeight="1">
      <c r="A3980" s="3" t="s">
        <v>10361</v>
      </c>
      <c r="B3980" s="2" t="s">
        <v>10362</v>
      </c>
      <c r="C3980" s="3" t="s">
        <v>10363</v>
      </c>
    </row>
    <row r="3981" spans="1:5" ht="15.75" customHeight="1">
      <c r="A3981" s="3" t="s">
        <v>10364</v>
      </c>
      <c r="B3981" s="3" t="s">
        <v>10365</v>
      </c>
      <c r="C3981" s="3" t="s">
        <v>10366</v>
      </c>
      <c r="D3981" s="3" t="s">
        <v>10224</v>
      </c>
    </row>
    <row r="3982" spans="1:5" ht="15.75" customHeight="1">
      <c r="A3982" s="24" t="s">
        <v>10367</v>
      </c>
      <c r="B3982" s="2" t="s">
        <v>10368</v>
      </c>
      <c r="C3982" s="3" t="s">
        <v>10369</v>
      </c>
      <c r="D3982" s="3" t="s">
        <v>10224</v>
      </c>
      <c r="E3982" s="3" t="s">
        <v>52</v>
      </c>
    </row>
    <row r="3983" spans="1:5" ht="15.75" customHeight="1">
      <c r="A3983" s="3" t="s">
        <v>10370</v>
      </c>
      <c r="B3983" s="2" t="s">
        <v>10371</v>
      </c>
      <c r="C3983" s="3" t="s">
        <v>10372</v>
      </c>
      <c r="D3983" s="3" t="s">
        <v>10224</v>
      </c>
      <c r="E3983" s="3" t="s">
        <v>52</v>
      </c>
    </row>
    <row r="3984" spans="1:5" ht="15.75" customHeight="1">
      <c r="A3984" s="3" t="s">
        <v>10373</v>
      </c>
      <c r="B3984" s="3" t="s">
        <v>10374</v>
      </c>
      <c r="C3984" s="3" t="s">
        <v>10375</v>
      </c>
      <c r="D3984" s="3" t="s">
        <v>10224</v>
      </c>
      <c r="E3984" s="3" t="s">
        <v>52</v>
      </c>
    </row>
    <row r="3985" spans="1:5" ht="15.75" customHeight="1">
      <c r="A3985" s="24" t="s">
        <v>10376</v>
      </c>
      <c r="B3985" s="3" t="s">
        <v>10377</v>
      </c>
      <c r="C3985" s="24" t="s">
        <v>10378</v>
      </c>
      <c r="D3985" s="3" t="s">
        <v>10224</v>
      </c>
      <c r="E3985" s="3" t="s">
        <v>52</v>
      </c>
    </row>
    <row r="3986" spans="1:5" ht="15.75" customHeight="1">
      <c r="A3986" s="3" t="s">
        <v>10379</v>
      </c>
      <c r="B3986" s="3" t="s">
        <v>10380</v>
      </c>
      <c r="C3986" s="3" t="s">
        <v>10381</v>
      </c>
      <c r="D3986" s="3" t="s">
        <v>10224</v>
      </c>
      <c r="E3986" s="3" t="s">
        <v>52</v>
      </c>
    </row>
    <row r="3987" spans="1:5" ht="15.75" customHeight="1">
      <c r="A3987" s="3" t="s">
        <v>10382</v>
      </c>
      <c r="B3987" s="3" t="s">
        <v>10383</v>
      </c>
      <c r="C3987" s="3" t="s">
        <v>10384</v>
      </c>
      <c r="D3987" s="3" t="s">
        <v>10224</v>
      </c>
      <c r="E3987" s="3" t="s">
        <v>52</v>
      </c>
    </row>
    <row r="3988" spans="1:5" ht="15.75" customHeight="1">
      <c r="A3988" s="3" t="s">
        <v>10385</v>
      </c>
      <c r="B3988" s="2" t="s">
        <v>10386</v>
      </c>
      <c r="C3988" s="3" t="s">
        <v>10387</v>
      </c>
      <c r="D3988" s="3" t="s">
        <v>10224</v>
      </c>
      <c r="E3988" s="3" t="s">
        <v>52</v>
      </c>
    </row>
    <row r="3989" spans="1:5" ht="15.75" customHeight="1">
      <c r="A3989" s="24" t="s">
        <v>10388</v>
      </c>
      <c r="B3989" s="3" t="s">
        <v>10389</v>
      </c>
      <c r="C3989" s="24" t="s">
        <v>10390</v>
      </c>
      <c r="D3989" s="3" t="s">
        <v>10224</v>
      </c>
      <c r="E3989" s="3" t="s">
        <v>52</v>
      </c>
    </row>
    <row r="3990" spans="1:5" ht="15.75" customHeight="1">
      <c r="A3990" s="3" t="s">
        <v>10391</v>
      </c>
      <c r="B3990" s="3" t="s">
        <v>10392</v>
      </c>
      <c r="C3990" s="3" t="s">
        <v>10393</v>
      </c>
      <c r="D3990" s="3" t="s">
        <v>10224</v>
      </c>
      <c r="E3990" s="3" t="s">
        <v>52</v>
      </c>
    </row>
    <row r="3991" spans="1:5" ht="15.75" customHeight="1">
      <c r="A3991" s="3" t="s">
        <v>10394</v>
      </c>
      <c r="B3991" s="3" t="s">
        <v>10395</v>
      </c>
      <c r="C3991" s="3" t="s">
        <v>10396</v>
      </c>
      <c r="D3991" s="3" t="s">
        <v>10224</v>
      </c>
      <c r="E3991" s="3" t="s">
        <v>52</v>
      </c>
    </row>
    <row r="3992" spans="1:5" ht="15.75" customHeight="1">
      <c r="A3992" s="3" t="s">
        <v>10397</v>
      </c>
      <c r="B3992" s="2" t="s">
        <v>10398</v>
      </c>
      <c r="C3992" s="3" t="s">
        <v>10399</v>
      </c>
      <c r="D3992" s="3" t="s">
        <v>10224</v>
      </c>
      <c r="E3992" s="3" t="s">
        <v>52</v>
      </c>
    </row>
    <row r="3993" spans="1:5" ht="15.75" customHeight="1">
      <c r="A3993" s="3" t="s">
        <v>10400</v>
      </c>
      <c r="B3993" s="3" t="s">
        <v>10401</v>
      </c>
      <c r="C3993" s="3" t="s">
        <v>10402</v>
      </c>
      <c r="D3993" s="3" t="s">
        <v>10224</v>
      </c>
      <c r="E3993" s="3" t="s">
        <v>52</v>
      </c>
    </row>
    <row r="3994" spans="1:5" ht="15.75" customHeight="1">
      <c r="A3994" s="3" t="s">
        <v>10403</v>
      </c>
      <c r="B3994" s="3" t="s">
        <v>10362</v>
      </c>
      <c r="C3994" s="3" t="s">
        <v>10404</v>
      </c>
      <c r="D3994" s="3" t="s">
        <v>10405</v>
      </c>
      <c r="E3994" s="3" t="s">
        <v>10406</v>
      </c>
    </row>
    <row r="3995" spans="1:5" ht="15.75" customHeight="1">
      <c r="A3995" s="3" t="s">
        <v>10407</v>
      </c>
      <c r="B3995" s="3" t="s">
        <v>10408</v>
      </c>
      <c r="C3995" s="3" t="s">
        <v>10409</v>
      </c>
      <c r="D3995" s="3" t="s">
        <v>10405</v>
      </c>
      <c r="E3995" s="3" t="s">
        <v>10406</v>
      </c>
    </row>
    <row r="3996" spans="1:5" ht="15.75" customHeight="1">
      <c r="A3996" s="3" t="s">
        <v>10410</v>
      </c>
      <c r="B3996" s="3" t="s">
        <v>10411</v>
      </c>
      <c r="C3996" s="3" t="s">
        <v>10412</v>
      </c>
      <c r="D3996" s="3" t="s">
        <v>6</v>
      </c>
      <c r="E3996" s="3" t="s">
        <v>10413</v>
      </c>
    </row>
    <row r="3997" spans="1:5" ht="15.75" customHeight="1">
      <c r="A3997" s="3" t="s">
        <v>10414</v>
      </c>
      <c r="B3997" s="2" t="s">
        <v>10415</v>
      </c>
      <c r="C3997" s="3" t="s">
        <v>10416</v>
      </c>
      <c r="D3997" s="3" t="s">
        <v>6</v>
      </c>
      <c r="E3997" s="3" t="s">
        <v>10417</v>
      </c>
    </row>
    <row r="3998" spans="1:5" ht="15.75" customHeight="1">
      <c r="A3998" s="3" t="s">
        <v>10418</v>
      </c>
      <c r="B3998" s="2" t="s">
        <v>10419</v>
      </c>
      <c r="C3998" s="3" t="s">
        <v>10420</v>
      </c>
      <c r="D3998" s="3" t="s">
        <v>6</v>
      </c>
      <c r="E3998" s="3" t="s">
        <v>10421</v>
      </c>
    </row>
    <row r="3999" spans="1:5" ht="15.75" customHeight="1">
      <c r="A3999" s="3" t="s">
        <v>10422</v>
      </c>
      <c r="B3999" s="3" t="s">
        <v>10423</v>
      </c>
      <c r="C3999" s="3" t="s">
        <v>10424</v>
      </c>
      <c r="D3999" s="3"/>
      <c r="E3999" s="3" t="s">
        <v>10425</v>
      </c>
    </row>
    <row r="4000" spans="1:5" ht="15.75" customHeight="1">
      <c r="A4000" s="3" t="s">
        <v>10426</v>
      </c>
      <c r="B4000" s="3" t="s">
        <v>10427</v>
      </c>
      <c r="C4000" s="3" t="s">
        <v>10428</v>
      </c>
      <c r="D4000" s="3" t="s">
        <v>6</v>
      </c>
      <c r="E4000" s="3" t="s">
        <v>10429</v>
      </c>
    </row>
    <row r="4001" spans="1:5" ht="15.75" customHeight="1">
      <c r="A4001" s="3" t="s">
        <v>10430</v>
      </c>
      <c r="B4001" s="2" t="s">
        <v>10431</v>
      </c>
      <c r="C4001" s="3" t="s">
        <v>10432</v>
      </c>
      <c r="D4001" s="3" t="s">
        <v>6</v>
      </c>
      <c r="E4001" s="3" t="s">
        <v>10433</v>
      </c>
    </row>
    <row r="4002" spans="1:5" ht="15.75" customHeight="1">
      <c r="A4002" s="24" t="s">
        <v>10434</v>
      </c>
      <c r="B4002" s="3" t="s">
        <v>10435</v>
      </c>
      <c r="C4002" s="24" t="s">
        <v>10436</v>
      </c>
      <c r="D4002" s="3" t="s">
        <v>6</v>
      </c>
      <c r="E4002" s="3" t="s">
        <v>10437</v>
      </c>
    </row>
    <row r="4003" spans="1:5" ht="15.75" customHeight="1">
      <c r="A4003" s="3" t="s">
        <v>10438</v>
      </c>
      <c r="B4003" s="3" t="s">
        <v>10439</v>
      </c>
      <c r="C4003" s="3" t="s">
        <v>10440</v>
      </c>
      <c r="D4003" s="3" t="s">
        <v>6</v>
      </c>
      <c r="E4003" s="3" t="s">
        <v>10441</v>
      </c>
    </row>
    <row r="4004" spans="1:5" ht="15.75" customHeight="1">
      <c r="A4004" s="30" t="s">
        <v>10442</v>
      </c>
      <c r="B4004" s="22" t="s">
        <v>10443</v>
      </c>
      <c r="C4004" s="3" t="s">
        <v>10444</v>
      </c>
      <c r="D4004" s="3" t="s">
        <v>3792</v>
      </c>
      <c r="E4004" s="3" t="s">
        <v>10445</v>
      </c>
    </row>
    <row r="4005" spans="1:5" ht="15.75" customHeight="1">
      <c r="A4005" s="24" t="s">
        <v>10446</v>
      </c>
      <c r="B4005" s="24" t="s">
        <v>10447</v>
      </c>
      <c r="C4005" s="24" t="s">
        <v>10448</v>
      </c>
      <c r="D4005" s="3"/>
      <c r="E4005" s="3" t="s">
        <v>10449</v>
      </c>
    </row>
    <row r="4006" spans="1:5" ht="15.75" customHeight="1">
      <c r="A4006" s="24" t="s">
        <v>10450</v>
      </c>
      <c r="B4006" s="24" t="s">
        <v>10451</v>
      </c>
      <c r="C4006" s="24" t="s">
        <v>10452</v>
      </c>
      <c r="D4006" s="3"/>
      <c r="E4006" s="3" t="s">
        <v>10453</v>
      </c>
    </row>
    <row r="4007" spans="1:5" ht="15.75" customHeight="1">
      <c r="A4007" s="24" t="s">
        <v>10454</v>
      </c>
      <c r="B4007" s="24" t="s">
        <v>10455</v>
      </c>
      <c r="C4007" s="24" t="s">
        <v>10456</v>
      </c>
      <c r="D4007" s="3" t="s">
        <v>6</v>
      </c>
      <c r="E4007" s="3" t="s">
        <v>10457</v>
      </c>
    </row>
    <row r="4008" spans="1:5" ht="15.75" customHeight="1">
      <c r="A4008" s="24" t="s">
        <v>10458</v>
      </c>
      <c r="B4008" s="24" t="s">
        <v>10459</v>
      </c>
      <c r="C4008" s="24" t="s">
        <v>10460</v>
      </c>
      <c r="D4008" s="3" t="s">
        <v>3792</v>
      </c>
      <c r="E4008" s="3" t="s">
        <v>10461</v>
      </c>
    </row>
    <row r="4009" spans="1:5" ht="15.75" customHeight="1">
      <c r="A4009" s="3" t="s">
        <v>10462</v>
      </c>
      <c r="B4009" s="2" t="s">
        <v>10463</v>
      </c>
      <c r="C4009" s="3" t="s">
        <v>10464</v>
      </c>
      <c r="D4009" s="3" t="s">
        <v>6</v>
      </c>
      <c r="E4009" s="3" t="s">
        <v>10465</v>
      </c>
    </row>
    <row r="4010" spans="1:5" ht="15.75" customHeight="1">
      <c r="A4010" s="3" t="s">
        <v>10466</v>
      </c>
      <c r="B4010" s="3" t="s">
        <v>10467</v>
      </c>
      <c r="C4010" s="3" t="s">
        <v>10468</v>
      </c>
      <c r="D4010" s="3" t="s">
        <v>6</v>
      </c>
      <c r="E4010" s="3" t="s">
        <v>10469</v>
      </c>
    </row>
    <row r="4011" spans="1:5" ht="15.75" customHeight="1">
      <c r="A4011" s="3" t="s">
        <v>10470</v>
      </c>
      <c r="B4011" s="3" t="s">
        <v>10471</v>
      </c>
      <c r="C4011" s="3" t="s">
        <v>10472</v>
      </c>
      <c r="D4011" s="3" t="s">
        <v>6</v>
      </c>
      <c r="E4011" s="3" t="s">
        <v>10473</v>
      </c>
    </row>
    <row r="4012" spans="1:5" ht="15.75" customHeight="1">
      <c r="A4012" s="3" t="s">
        <v>10474</v>
      </c>
      <c r="B4012" s="2" t="s">
        <v>10475</v>
      </c>
      <c r="C4012" s="3" t="s">
        <v>10476</v>
      </c>
      <c r="D4012" s="3" t="s">
        <v>6</v>
      </c>
      <c r="E4012" s="3" t="s">
        <v>10477</v>
      </c>
    </row>
    <row r="4013" spans="1:5" ht="15.75" customHeight="1">
      <c r="A4013" s="30" t="s">
        <v>10478</v>
      </c>
      <c r="B4013" s="22" t="s">
        <v>10479</v>
      </c>
      <c r="C4013" s="3" t="s">
        <v>10480</v>
      </c>
      <c r="D4013" s="3" t="s">
        <v>6</v>
      </c>
      <c r="E4013" s="3" t="s">
        <v>10481</v>
      </c>
    </row>
    <row r="4014" spans="1:5" ht="15.75" customHeight="1">
      <c r="A4014" s="3" t="s">
        <v>10482</v>
      </c>
      <c r="B4014" s="3" t="s">
        <v>10483</v>
      </c>
      <c r="C4014" s="3" t="s">
        <v>10484</v>
      </c>
      <c r="D4014" s="3" t="s">
        <v>6</v>
      </c>
      <c r="E4014" s="3" t="s">
        <v>10485</v>
      </c>
    </row>
    <row r="4015" spans="1:5" ht="15.75" customHeight="1">
      <c r="A4015" s="24" t="s">
        <v>10486</v>
      </c>
      <c r="B4015" s="2" t="s">
        <v>10487</v>
      </c>
      <c r="C4015" s="3" t="s">
        <v>10488</v>
      </c>
      <c r="D4015" s="3" t="s">
        <v>6</v>
      </c>
      <c r="E4015" s="3" t="s">
        <v>10489</v>
      </c>
    </row>
    <row r="4016" spans="1:5" ht="15.75" customHeight="1">
      <c r="A4016" s="31" t="s">
        <v>10490</v>
      </c>
      <c r="B4016" s="3" t="s">
        <v>10491</v>
      </c>
      <c r="C4016" s="3" t="s">
        <v>10492</v>
      </c>
      <c r="D4016" s="3" t="s">
        <v>5383</v>
      </c>
      <c r="E4016" s="3" t="s">
        <v>10493</v>
      </c>
    </row>
    <row r="4017" spans="1:5" ht="15.75" customHeight="1">
      <c r="A4017" s="3" t="s">
        <v>10494</v>
      </c>
      <c r="B4017" s="3" t="s">
        <v>10495</v>
      </c>
      <c r="C4017" s="3" t="s">
        <v>10496</v>
      </c>
      <c r="D4017" s="3" t="s">
        <v>5383</v>
      </c>
      <c r="E4017" s="3" t="s">
        <v>10493</v>
      </c>
    </row>
    <row r="4018" spans="1:5" ht="15.75" customHeight="1">
      <c r="A4018" s="3" t="s">
        <v>10497</v>
      </c>
      <c r="B4018" s="2" t="s">
        <v>10498</v>
      </c>
      <c r="C4018" s="3" t="s">
        <v>10499</v>
      </c>
      <c r="D4018" s="3" t="s">
        <v>6533</v>
      </c>
      <c r="E4018" s="3" t="s">
        <v>10500</v>
      </c>
    </row>
    <row r="4019" spans="1:5" ht="15.75" customHeight="1">
      <c r="A4019" s="3" t="s">
        <v>10501</v>
      </c>
      <c r="B4019" s="3" t="s">
        <v>10502</v>
      </c>
      <c r="C4019" s="3" t="s">
        <v>10503</v>
      </c>
      <c r="D4019" s="3" t="s">
        <v>10504</v>
      </c>
      <c r="E4019" s="3" t="s">
        <v>10505</v>
      </c>
    </row>
    <row r="4020" spans="1:5" ht="15.75" customHeight="1">
      <c r="A4020" s="24" t="s">
        <v>10506</v>
      </c>
      <c r="B4020" s="3" t="s">
        <v>10507</v>
      </c>
      <c r="C4020" s="24" t="s">
        <v>10508</v>
      </c>
      <c r="D4020" s="3" t="s">
        <v>10509</v>
      </c>
      <c r="E4020" s="3" t="s">
        <v>10510</v>
      </c>
    </row>
    <row r="4021" spans="1:5" ht="15.75" customHeight="1">
      <c r="A4021" s="3" t="s">
        <v>10511</v>
      </c>
      <c r="B4021" s="3" t="s">
        <v>10512</v>
      </c>
      <c r="C4021" s="3" t="s">
        <v>10513</v>
      </c>
      <c r="D4021" s="3" t="s">
        <v>10509</v>
      </c>
      <c r="E4021" s="3" t="s">
        <v>10514</v>
      </c>
    </row>
    <row r="4022" spans="1:5" ht="15.75" customHeight="1">
      <c r="A4022" s="3" t="s">
        <v>10515</v>
      </c>
      <c r="B4022" s="3" t="s">
        <v>6109</v>
      </c>
      <c r="C4022" s="3" t="s">
        <v>6110</v>
      </c>
    </row>
    <row r="4023" spans="1:5" ht="15.75" customHeight="1">
      <c r="A4023" s="3" t="s">
        <v>10516</v>
      </c>
      <c r="B4023" s="3" t="s">
        <v>10517</v>
      </c>
      <c r="C4023" s="3" t="s">
        <v>10518</v>
      </c>
      <c r="D4023" s="3" t="s">
        <v>6</v>
      </c>
      <c r="E4023" s="3" t="s">
        <v>10519</v>
      </c>
    </row>
    <row r="4024" spans="1:5" ht="15.75" customHeight="1">
      <c r="A4024" s="24" t="s">
        <v>10520</v>
      </c>
      <c r="B4024" s="3" t="s">
        <v>10517</v>
      </c>
      <c r="C4024" s="24" t="s">
        <v>10521</v>
      </c>
      <c r="D4024" s="3" t="s">
        <v>10522</v>
      </c>
      <c r="E4024" s="3" t="s">
        <v>10523</v>
      </c>
    </row>
    <row r="4025" spans="1:5" ht="15.75" customHeight="1">
      <c r="A4025" s="3" t="s">
        <v>10524</v>
      </c>
      <c r="B4025" s="3" t="s">
        <v>10517</v>
      </c>
      <c r="C4025" s="3" t="s">
        <v>10525</v>
      </c>
      <c r="D4025" s="3" t="s">
        <v>10522</v>
      </c>
      <c r="E4025" s="3" t="s">
        <v>10526</v>
      </c>
    </row>
    <row r="4026" spans="1:5" ht="15.75" customHeight="1">
      <c r="A4026" s="3" t="s">
        <v>10527</v>
      </c>
      <c r="B4026" s="3" t="s">
        <v>10528</v>
      </c>
      <c r="C4026" s="3" t="s">
        <v>10529</v>
      </c>
      <c r="D4026" s="3" t="s">
        <v>10522</v>
      </c>
      <c r="E4026" s="3" t="s">
        <v>10530</v>
      </c>
    </row>
    <row r="4027" spans="1:5" ht="15.75" customHeight="1">
      <c r="A4027" s="3" t="s">
        <v>10531</v>
      </c>
      <c r="B4027" s="3" t="s">
        <v>10532</v>
      </c>
      <c r="C4027" s="3" t="s">
        <v>10533</v>
      </c>
      <c r="D4027" s="3" t="s">
        <v>10534</v>
      </c>
      <c r="E4027" s="3" t="s">
        <v>10535</v>
      </c>
    </row>
    <row r="4028" spans="1:5" ht="15.75" customHeight="1">
      <c r="A4028" s="3" t="s">
        <v>10536</v>
      </c>
      <c r="B4028" s="3" t="s">
        <v>10537</v>
      </c>
      <c r="C4028" s="3" t="s">
        <v>10538</v>
      </c>
      <c r="D4028" s="3" t="s">
        <v>10539</v>
      </c>
      <c r="E4028" s="3" t="s">
        <v>10540</v>
      </c>
    </row>
    <row r="4029" spans="1:5" ht="15.75" customHeight="1">
      <c r="A4029" s="3" t="s">
        <v>10541</v>
      </c>
      <c r="B4029" s="3" t="s">
        <v>10542</v>
      </c>
      <c r="C4029" s="3" t="s">
        <v>10543</v>
      </c>
      <c r="D4029" s="3" t="s">
        <v>10534</v>
      </c>
      <c r="E4029" s="3" t="s">
        <v>52</v>
      </c>
    </row>
    <row r="4030" spans="1:5" ht="15.75" customHeight="1">
      <c r="A4030" s="3" t="s">
        <v>10544</v>
      </c>
      <c r="B4030" s="3" t="s">
        <v>10545</v>
      </c>
      <c r="C4030" s="3" t="s">
        <v>10546</v>
      </c>
      <c r="D4030" s="3" t="s">
        <v>10547</v>
      </c>
      <c r="E4030" s="3" t="s">
        <v>52</v>
      </c>
    </row>
    <row r="4031" spans="1:5" ht="15.75" customHeight="1">
      <c r="A4031" s="3" t="s">
        <v>10548</v>
      </c>
      <c r="B4031" s="3" t="s">
        <v>10549</v>
      </c>
      <c r="C4031" s="3" t="s">
        <v>10550</v>
      </c>
      <c r="D4031" s="3" t="s">
        <v>10551</v>
      </c>
      <c r="E4031" s="3" t="s">
        <v>10552</v>
      </c>
    </row>
    <row r="4032" spans="1:5" ht="15.75" customHeight="1">
      <c r="A4032" s="3" t="s">
        <v>10553</v>
      </c>
      <c r="B4032" s="2" t="s">
        <v>10554</v>
      </c>
      <c r="C4032" s="3" t="s">
        <v>10555</v>
      </c>
      <c r="D4032" s="3" t="s">
        <v>10547</v>
      </c>
      <c r="E4032" s="3" t="s">
        <v>52</v>
      </c>
    </row>
    <row r="4033" spans="1:5" ht="15.75" customHeight="1">
      <c r="A4033" s="3" t="s">
        <v>10556</v>
      </c>
      <c r="B4033" s="2" t="s">
        <v>10557</v>
      </c>
      <c r="C4033" s="3" t="s">
        <v>10558</v>
      </c>
      <c r="D4033" s="3" t="s">
        <v>10539</v>
      </c>
      <c r="E4033" s="3" t="s">
        <v>52</v>
      </c>
    </row>
    <row r="4034" spans="1:5" ht="15.75" customHeight="1">
      <c r="A4034" s="3" t="s">
        <v>10559</v>
      </c>
      <c r="B4034" s="3" t="s">
        <v>10560</v>
      </c>
      <c r="C4034" s="3" t="s">
        <v>10561</v>
      </c>
      <c r="D4034" s="3" t="s">
        <v>10539</v>
      </c>
      <c r="E4034" s="3" t="s">
        <v>52</v>
      </c>
    </row>
    <row r="4035" spans="1:5" ht="15.75" customHeight="1">
      <c r="A4035" s="24" t="s">
        <v>10562</v>
      </c>
      <c r="B4035" s="24" t="s">
        <v>10563</v>
      </c>
      <c r="C4035" s="3" t="s">
        <v>10564</v>
      </c>
      <c r="D4035" s="3" t="s">
        <v>10565</v>
      </c>
      <c r="E4035" s="3" t="s">
        <v>52</v>
      </c>
    </row>
    <row r="4036" spans="1:5" ht="15.75" customHeight="1">
      <c r="A4036" s="3" t="s">
        <v>10566</v>
      </c>
      <c r="B4036" s="3" t="s">
        <v>10567</v>
      </c>
      <c r="C4036" s="3" t="s">
        <v>10568</v>
      </c>
      <c r="D4036" s="3" t="s">
        <v>10565</v>
      </c>
      <c r="E4036" s="3" t="s">
        <v>52</v>
      </c>
    </row>
    <row r="4037" spans="1:5" ht="15.75" customHeight="1">
      <c r="A4037" s="3" t="s">
        <v>10569</v>
      </c>
      <c r="B4037" s="3" t="s">
        <v>10570</v>
      </c>
      <c r="C4037" s="3" t="s">
        <v>10571</v>
      </c>
      <c r="D4037" s="3" t="s">
        <v>10565</v>
      </c>
      <c r="E4037" s="3" t="s">
        <v>52</v>
      </c>
    </row>
    <row r="4038" spans="1:5" ht="15.75" customHeight="1">
      <c r="A4038" s="24" t="s">
        <v>10572</v>
      </c>
      <c r="B4038" s="24" t="s">
        <v>10573</v>
      </c>
      <c r="C4038" s="24" t="s">
        <v>10574</v>
      </c>
      <c r="D4038" s="3" t="s">
        <v>10539</v>
      </c>
      <c r="E4038" s="3" t="s">
        <v>52</v>
      </c>
    </row>
    <row r="4039" spans="1:5" ht="15.75" customHeight="1">
      <c r="A4039" s="24" t="s">
        <v>10575</v>
      </c>
      <c r="B4039" s="3" t="s">
        <v>10576</v>
      </c>
      <c r="C4039" s="24" t="s">
        <v>10577</v>
      </c>
      <c r="D4039" s="3" t="s">
        <v>10539</v>
      </c>
      <c r="E4039" s="3" t="s">
        <v>52</v>
      </c>
    </row>
    <row r="4040" spans="1:5" ht="15.75" customHeight="1">
      <c r="A4040" s="24" t="s">
        <v>10578</v>
      </c>
      <c r="B4040" s="3" t="s">
        <v>10579</v>
      </c>
      <c r="C4040" s="24" t="s">
        <v>10580</v>
      </c>
      <c r="D4040" s="3" t="s">
        <v>10539</v>
      </c>
      <c r="E4040" s="3" t="s">
        <v>52</v>
      </c>
    </row>
    <row r="4041" spans="1:5" ht="15.75" customHeight="1">
      <c r="A4041" s="24" t="s">
        <v>10581</v>
      </c>
      <c r="B4041" s="3" t="s">
        <v>10582</v>
      </c>
      <c r="C4041" s="24" t="s">
        <v>10583</v>
      </c>
      <c r="D4041" s="3" t="s">
        <v>10522</v>
      </c>
      <c r="E4041" s="3" t="s">
        <v>10584</v>
      </c>
    </row>
    <row r="4042" spans="1:5" ht="15.75" customHeight="1">
      <c r="A4042" s="24" t="s">
        <v>10585</v>
      </c>
      <c r="B4042" s="3" t="s">
        <v>10586</v>
      </c>
      <c r="C4042" s="24" t="s">
        <v>10587</v>
      </c>
      <c r="D4042" s="3" t="s">
        <v>10539</v>
      </c>
      <c r="E4042" s="3" t="s">
        <v>52</v>
      </c>
    </row>
    <row r="4043" spans="1:5" ht="15.75" customHeight="1">
      <c r="A4043" s="24" t="s">
        <v>10588</v>
      </c>
      <c r="B4043" s="3" t="s">
        <v>10589</v>
      </c>
      <c r="C4043" s="24" t="s">
        <v>10590</v>
      </c>
      <c r="D4043" s="3" t="s">
        <v>10539</v>
      </c>
      <c r="E4043" s="3" t="s">
        <v>52</v>
      </c>
    </row>
    <row r="4044" spans="1:5" ht="15.75" customHeight="1">
      <c r="A4044" s="24" t="s">
        <v>10591</v>
      </c>
      <c r="B4044" s="3" t="s">
        <v>10592</v>
      </c>
      <c r="C4044" s="24" t="s">
        <v>10593</v>
      </c>
      <c r="D4044" s="3" t="s">
        <v>10539</v>
      </c>
      <c r="E4044" s="3" t="s">
        <v>52</v>
      </c>
    </row>
    <row r="4045" spans="1:5" ht="15.75" customHeight="1">
      <c r="A4045" s="3" t="s">
        <v>10594</v>
      </c>
      <c r="B4045" s="3" t="s">
        <v>10595</v>
      </c>
      <c r="C4045" s="3" t="s">
        <v>10596</v>
      </c>
      <c r="D4045" s="3" t="s">
        <v>10539</v>
      </c>
      <c r="E4045" s="3" t="s">
        <v>52</v>
      </c>
    </row>
    <row r="4046" spans="1:5" ht="15.75" customHeight="1">
      <c r="A4046" s="3" t="s">
        <v>10597</v>
      </c>
      <c r="B4046" s="3" t="s">
        <v>10598</v>
      </c>
      <c r="C4046" s="3" t="s">
        <v>10599</v>
      </c>
      <c r="D4046" s="3" t="s">
        <v>10539</v>
      </c>
      <c r="E4046" s="3" t="s">
        <v>52</v>
      </c>
    </row>
    <row r="4047" spans="1:5" ht="15.75" customHeight="1">
      <c r="A4047" s="3" t="s">
        <v>10600</v>
      </c>
      <c r="B4047" s="3" t="s">
        <v>10601</v>
      </c>
      <c r="C4047" s="3" t="s">
        <v>10602</v>
      </c>
      <c r="D4047" s="3" t="s">
        <v>10539</v>
      </c>
      <c r="E4047" s="3" t="s">
        <v>52</v>
      </c>
    </row>
    <row r="4048" spans="1:5" ht="15.75" customHeight="1">
      <c r="A4048" s="3" t="s">
        <v>10603</v>
      </c>
      <c r="B4048" s="3" t="s">
        <v>10604</v>
      </c>
      <c r="C4048" s="3" t="s">
        <v>10605</v>
      </c>
      <c r="D4048" s="3" t="s">
        <v>10539</v>
      </c>
      <c r="E4048" s="3" t="s">
        <v>52</v>
      </c>
    </row>
    <row r="4049" spans="1:9" ht="15.75" customHeight="1">
      <c r="A4049" s="3" t="s">
        <v>10606</v>
      </c>
      <c r="B4049" s="3" t="s">
        <v>10607</v>
      </c>
      <c r="C4049" s="3" t="s">
        <v>10608</v>
      </c>
      <c r="D4049" s="3" t="s">
        <v>10539</v>
      </c>
      <c r="E4049" s="3" t="s">
        <v>52</v>
      </c>
    </row>
    <row r="4050" spans="1:9" ht="15.75" customHeight="1">
      <c r="A4050" s="3" t="s">
        <v>10609</v>
      </c>
      <c r="B4050" s="3" t="s">
        <v>10610</v>
      </c>
      <c r="C4050" s="3" t="s">
        <v>10611</v>
      </c>
      <c r="D4050" s="3" t="s">
        <v>10539</v>
      </c>
      <c r="E4050" s="3" t="s">
        <v>52</v>
      </c>
    </row>
    <row r="4051" spans="1:9" ht="15.75" customHeight="1">
      <c r="A4051" s="3" t="s">
        <v>10612</v>
      </c>
      <c r="B4051" s="3" t="s">
        <v>10613</v>
      </c>
      <c r="C4051" s="3" t="s">
        <v>10614</v>
      </c>
      <c r="D4051" s="3" t="s">
        <v>10539</v>
      </c>
      <c r="E4051" s="3" t="s">
        <v>10615</v>
      </c>
    </row>
    <row r="4052" spans="1:9" ht="15.75" customHeight="1">
      <c r="A4052" s="3" t="s">
        <v>10616</v>
      </c>
      <c r="B4052" s="2" t="s">
        <v>10617</v>
      </c>
      <c r="C4052" s="3" t="s">
        <v>5876</v>
      </c>
      <c r="D4052" s="3" t="s">
        <v>4300</v>
      </c>
      <c r="E4052" s="3" t="s">
        <v>52</v>
      </c>
    </row>
    <row r="4053" spans="1:9" ht="15.75" customHeight="1">
      <c r="A4053" s="3" t="s">
        <v>10618</v>
      </c>
      <c r="B4053" s="3" t="s">
        <v>76</v>
      </c>
      <c r="C4053" s="25" t="s">
        <v>2724</v>
      </c>
    </row>
    <row r="4054" spans="1:9" ht="15.75" customHeight="1">
      <c r="A4054" s="3" t="s">
        <v>10619</v>
      </c>
      <c r="B4054" s="3"/>
      <c r="C4054" s="3" t="s">
        <v>10620</v>
      </c>
      <c r="D4054" s="3"/>
      <c r="E4054" s="3"/>
    </row>
    <row r="4055" spans="1:9" ht="15.75" customHeight="1">
      <c r="A4055" s="3"/>
      <c r="B4055" s="3" t="s">
        <v>10621</v>
      </c>
      <c r="C4055" s="3" t="s">
        <v>9390</v>
      </c>
      <c r="D4055" s="3"/>
      <c r="E4055" s="3" t="s">
        <v>7</v>
      </c>
      <c r="F4055" s="3"/>
      <c r="G4055" s="3"/>
      <c r="H4055" s="4"/>
      <c r="I4055" s="4"/>
    </row>
    <row r="4056" spans="1:9" ht="15.75" customHeight="1"/>
    <row r="4057" spans="1:9" ht="15.75" customHeight="1">
      <c r="A4057" s="3"/>
      <c r="B4057" s="3" t="s">
        <v>3900</v>
      </c>
    </row>
    <row r="4058" spans="1:9" ht="15.75" customHeight="1">
      <c r="B4058" s="3" t="s">
        <v>76</v>
      </c>
    </row>
    <row r="4059" spans="1:9" ht="15.75" customHeight="1">
      <c r="A4059" s="32"/>
      <c r="C4059" s="32"/>
    </row>
    <row r="4060" spans="1:9" ht="15.75" customHeight="1">
      <c r="A4060" s="25" t="s">
        <v>10622</v>
      </c>
      <c r="C4060" s="25" t="s">
        <v>10623</v>
      </c>
    </row>
    <row r="4061" spans="1:9" ht="15.75" customHeight="1">
      <c r="A4061" s="25" t="s">
        <v>10624</v>
      </c>
      <c r="C4061" s="25" t="s">
        <v>10625</v>
      </c>
    </row>
    <row r="4062" spans="1:9" ht="15.75" customHeight="1">
      <c r="A4062" s="25" t="s">
        <v>10626</v>
      </c>
      <c r="B4062" s="2" t="s">
        <v>76</v>
      </c>
      <c r="C4062" s="25" t="s">
        <v>10627</v>
      </c>
    </row>
    <row r="4063" spans="1:9" ht="15.75" customHeight="1">
      <c r="A4063" s="24" t="s">
        <v>10628</v>
      </c>
      <c r="C4063" s="24" t="s">
        <v>10629</v>
      </c>
    </row>
    <row r="4064" spans="1:9" ht="15.75" customHeight="1">
      <c r="A4064" s="24" t="s">
        <v>10630</v>
      </c>
      <c r="C4064" s="24" t="s">
        <v>10631</v>
      </c>
    </row>
    <row r="4065" spans="1:3" ht="15.75" customHeight="1">
      <c r="A4065" s="25" t="s">
        <v>10632</v>
      </c>
      <c r="C4065" s="25" t="s">
        <v>10633</v>
      </c>
    </row>
    <row r="4066" spans="1:3" ht="15.75" customHeight="1">
      <c r="A4066" s="25" t="s">
        <v>10634</v>
      </c>
      <c r="C4066" s="25" t="s">
        <v>10635</v>
      </c>
    </row>
    <row r="4067" spans="1:3" ht="15.75" customHeight="1">
      <c r="A4067" s="25" t="s">
        <v>10636</v>
      </c>
      <c r="C4067" s="25" t="s">
        <v>10637</v>
      </c>
    </row>
    <row r="4068" spans="1:3" ht="15.75" customHeight="1">
      <c r="A4068" s="32" t="s">
        <v>10638</v>
      </c>
      <c r="C4068" s="32" t="s">
        <v>10639</v>
      </c>
    </row>
    <row r="4069" spans="1:3" ht="15.75" customHeight="1">
      <c r="A4069" s="25" t="s">
        <v>10640</v>
      </c>
      <c r="C4069" s="25" t="s">
        <v>10641</v>
      </c>
    </row>
    <row r="4070" spans="1:3" ht="15.75" customHeight="1">
      <c r="A4070" s="25" t="s">
        <v>10642</v>
      </c>
      <c r="C4070" s="25" t="s">
        <v>10643</v>
      </c>
    </row>
    <row r="4071" spans="1:3" ht="15.75" customHeight="1">
      <c r="A4071" s="25" t="s">
        <v>10644</v>
      </c>
      <c r="C4071" s="25" t="s">
        <v>10645</v>
      </c>
    </row>
    <row r="4072" spans="1:3" ht="15.75" customHeight="1">
      <c r="A4072" s="25" t="s">
        <v>10646</v>
      </c>
      <c r="C4072" s="25" t="s">
        <v>10647</v>
      </c>
    </row>
    <row r="4073" spans="1:3" ht="15.75" customHeight="1">
      <c r="A4073" s="25" t="s">
        <v>10648</v>
      </c>
      <c r="C4073" s="25" t="s">
        <v>10649</v>
      </c>
    </row>
    <row r="4074" spans="1:3" ht="15.75" customHeight="1">
      <c r="A4074" s="3" t="s">
        <v>10650</v>
      </c>
      <c r="C4074" s="25" t="s">
        <v>10651</v>
      </c>
    </row>
    <row r="4075" spans="1:3" ht="15.75" customHeight="1">
      <c r="A4075" s="32" t="s">
        <v>10652</v>
      </c>
      <c r="C4075" s="32" t="s">
        <v>10653</v>
      </c>
    </row>
    <row r="4076" spans="1:3" ht="15.75" customHeight="1">
      <c r="A4076" s="32" t="s">
        <v>10654</v>
      </c>
      <c r="C4076" s="32" t="s">
        <v>10655</v>
      </c>
    </row>
    <row r="4077" spans="1:3" ht="15.75" customHeight="1">
      <c r="A4077" s="25" t="s">
        <v>10656</v>
      </c>
      <c r="C4077" s="25" t="s">
        <v>10657</v>
      </c>
    </row>
    <row r="4078" spans="1:3" ht="15.75" customHeight="1">
      <c r="A4078" s="25" t="s">
        <v>10658</v>
      </c>
      <c r="C4078" s="25" t="s">
        <v>10659</v>
      </c>
    </row>
    <row r="4079" spans="1:3" ht="15.75" customHeight="1">
      <c r="A4079" s="25" t="s">
        <v>10660</v>
      </c>
      <c r="C4079" s="25" t="s">
        <v>10661</v>
      </c>
    </row>
    <row r="4080" spans="1:3" ht="15.75" customHeight="1">
      <c r="A4080" s="25" t="s">
        <v>10662</v>
      </c>
      <c r="C4080" s="25" t="s">
        <v>10663</v>
      </c>
    </row>
    <row r="4081" spans="1:3" ht="15.75" customHeight="1">
      <c r="A4081" s="25" t="s">
        <v>10664</v>
      </c>
      <c r="C4081" s="25" t="s">
        <v>10665</v>
      </c>
    </row>
    <row r="4082" spans="1:3" ht="15.75" customHeight="1">
      <c r="A4082" s="25" t="s">
        <v>10666</v>
      </c>
      <c r="C4082" s="25" t="s">
        <v>10667</v>
      </c>
    </row>
    <row r="4083" spans="1:3" ht="15.75" customHeight="1">
      <c r="A4083" s="25" t="s">
        <v>10668</v>
      </c>
      <c r="C4083" s="25" t="s">
        <v>10669</v>
      </c>
    </row>
    <row r="4084" spans="1:3" ht="15.75" customHeight="1">
      <c r="A4084" s="32" t="s">
        <v>10670</v>
      </c>
      <c r="C4084" s="32" t="s">
        <v>10671</v>
      </c>
    </row>
    <row r="4085" spans="1:3" ht="15.75" customHeight="1">
      <c r="A4085" s="25" t="s">
        <v>10672</v>
      </c>
      <c r="C4085" s="25" t="s">
        <v>10673</v>
      </c>
    </row>
    <row r="4086" spans="1:3" ht="15.75" customHeight="1">
      <c r="A4086" s="25" t="s">
        <v>10674</v>
      </c>
      <c r="C4086" s="25" t="s">
        <v>10675</v>
      </c>
    </row>
    <row r="4087" spans="1:3" ht="15.75" customHeight="1">
      <c r="A4087" s="24" t="s">
        <v>10676</v>
      </c>
      <c r="C4087" s="24" t="s">
        <v>10677</v>
      </c>
    </row>
    <row r="4088" spans="1:3" ht="15.75" customHeight="1">
      <c r="A4088" s="24" t="s">
        <v>10678</v>
      </c>
      <c r="C4088" s="24" t="s">
        <v>10679</v>
      </c>
    </row>
    <row r="4089" spans="1:3" ht="15.75" customHeight="1">
      <c r="A4089" s="3" t="s">
        <v>10680</v>
      </c>
      <c r="C4089" s="3" t="s">
        <v>10681</v>
      </c>
    </row>
    <row r="4090" spans="1:3" ht="15.75" customHeight="1">
      <c r="A4090" s="3" t="s">
        <v>10682</v>
      </c>
      <c r="C4090" s="3" t="s">
        <v>10683</v>
      </c>
    </row>
    <row r="4091" spans="1:3" ht="15.75" customHeight="1">
      <c r="A4091" s="25" t="s">
        <v>10684</v>
      </c>
      <c r="C4091" s="25" t="s">
        <v>10685</v>
      </c>
    </row>
    <row r="4092" spans="1:3" ht="15.75" customHeight="1">
      <c r="A4092" s="25" t="s">
        <v>10686</v>
      </c>
      <c r="C4092" s="25" t="s">
        <v>10687</v>
      </c>
    </row>
    <row r="4093" spans="1:3" ht="15.75" customHeight="1">
      <c r="A4093" s="25" t="s">
        <v>10688</v>
      </c>
      <c r="C4093" s="25" t="s">
        <v>10689</v>
      </c>
    </row>
    <row r="4094" spans="1:3" ht="15.75" customHeight="1">
      <c r="A4094" s="25" t="s">
        <v>10690</v>
      </c>
      <c r="C4094" s="25" t="s">
        <v>10691</v>
      </c>
    </row>
    <row r="4095" spans="1:3" ht="15.75" customHeight="1">
      <c r="A4095" s="25" t="s">
        <v>10692</v>
      </c>
      <c r="C4095" s="25" t="s">
        <v>10693</v>
      </c>
    </row>
    <row r="4096" spans="1:3" ht="15.75" customHeight="1">
      <c r="A4096" s="25" t="s">
        <v>10694</v>
      </c>
      <c r="C4096" s="25" t="s">
        <v>10695</v>
      </c>
    </row>
    <row r="4097" spans="1:3" ht="15.75" customHeight="1">
      <c r="A4097" s="25" t="s">
        <v>10696</v>
      </c>
      <c r="C4097" s="25" t="s">
        <v>10697</v>
      </c>
    </row>
    <row r="4098" spans="1:3" ht="15.75" customHeight="1">
      <c r="A4098" s="25" t="s">
        <v>10698</v>
      </c>
      <c r="C4098" s="25" t="s">
        <v>10699</v>
      </c>
    </row>
    <row r="4099" spans="1:3" ht="15.75" customHeight="1">
      <c r="A4099" s="25" t="s">
        <v>10700</v>
      </c>
      <c r="C4099" s="25" t="s">
        <v>10701</v>
      </c>
    </row>
    <row r="4100" spans="1:3" ht="15.75" customHeight="1">
      <c r="A4100" s="25" t="s">
        <v>10702</v>
      </c>
      <c r="C4100" s="25" t="s">
        <v>10703</v>
      </c>
    </row>
    <row r="4101" spans="1:3" ht="15.75" customHeight="1">
      <c r="A4101" s="25" t="s">
        <v>10704</v>
      </c>
      <c r="C4101" s="25" t="s">
        <v>10705</v>
      </c>
    </row>
    <row r="4102" spans="1:3" ht="15.75" customHeight="1">
      <c r="A4102" s="25" t="s">
        <v>10706</v>
      </c>
      <c r="C4102" s="25" t="s">
        <v>10707</v>
      </c>
    </row>
    <row r="4103" spans="1:3" ht="15.75" customHeight="1">
      <c r="A4103" s="25" t="s">
        <v>10708</v>
      </c>
      <c r="C4103" s="25" t="s">
        <v>10709</v>
      </c>
    </row>
    <row r="4104" spans="1:3" ht="15.75" customHeight="1">
      <c r="A4104" s="25" t="s">
        <v>10710</v>
      </c>
      <c r="C4104" s="25" t="s">
        <v>10711</v>
      </c>
    </row>
    <row r="4105" spans="1:3" ht="15.75" customHeight="1">
      <c r="A4105" s="25" t="s">
        <v>10712</v>
      </c>
      <c r="C4105" s="25" t="s">
        <v>10713</v>
      </c>
    </row>
    <row r="4106" spans="1:3" ht="15.75" customHeight="1">
      <c r="A4106" s="25" t="s">
        <v>10714</v>
      </c>
      <c r="C4106" s="25" t="s">
        <v>10715</v>
      </c>
    </row>
    <row r="4107" spans="1:3" ht="15.75" customHeight="1">
      <c r="A4107" s="25" t="s">
        <v>10716</v>
      </c>
      <c r="C4107" s="25" t="s">
        <v>10717</v>
      </c>
    </row>
    <row r="4108" spans="1:3" ht="15.75" customHeight="1">
      <c r="A4108" s="3" t="s">
        <v>10718</v>
      </c>
      <c r="C4108" s="25" t="s">
        <v>10719</v>
      </c>
    </row>
    <row r="4109" spans="1:3" ht="15.75" customHeight="1">
      <c r="A4109" s="3" t="s">
        <v>10720</v>
      </c>
      <c r="C4109" s="25" t="s">
        <v>10721</v>
      </c>
    </row>
    <row r="4110" spans="1:3" ht="15.75" customHeight="1">
      <c r="A4110" s="25" t="s">
        <v>10722</v>
      </c>
      <c r="C4110" s="25" t="s">
        <v>10723</v>
      </c>
    </row>
    <row r="4111" spans="1:3" ht="15.75" customHeight="1">
      <c r="A4111" s="25" t="s">
        <v>10724</v>
      </c>
      <c r="C4111" s="25" t="s">
        <v>10725</v>
      </c>
    </row>
    <row r="4112" spans="1:3" ht="15.75" customHeight="1">
      <c r="A4112" s="25" t="s">
        <v>10726</v>
      </c>
      <c r="C4112" s="25" t="s">
        <v>10727</v>
      </c>
    </row>
    <row r="4113" spans="1:3" ht="15.75" customHeight="1">
      <c r="A4113" s="25" t="s">
        <v>10728</v>
      </c>
      <c r="C4113" s="25" t="s">
        <v>10729</v>
      </c>
    </row>
    <row r="4114" spans="1:3" ht="15.75" customHeight="1">
      <c r="A4114" s="25" t="s">
        <v>10730</v>
      </c>
      <c r="C4114" s="25" t="s">
        <v>10731</v>
      </c>
    </row>
    <row r="4115" spans="1:3" ht="15.75" customHeight="1">
      <c r="A4115" s="25" t="s">
        <v>10732</v>
      </c>
      <c r="C4115" s="25" t="s">
        <v>10733</v>
      </c>
    </row>
    <row r="4116" spans="1:3" ht="15.75" customHeight="1">
      <c r="A4116" s="25" t="s">
        <v>10734</v>
      </c>
      <c r="C4116" s="25" t="s">
        <v>10735</v>
      </c>
    </row>
    <row r="4117" spans="1:3" ht="15.75" customHeight="1">
      <c r="A4117" s="25" t="s">
        <v>10736</v>
      </c>
      <c r="C4117" s="25" t="s">
        <v>10737</v>
      </c>
    </row>
    <row r="4118" spans="1:3" ht="15.75" customHeight="1">
      <c r="A4118" s="25" t="s">
        <v>10738</v>
      </c>
      <c r="C4118" s="25" t="s">
        <v>10739</v>
      </c>
    </row>
    <row r="4119" spans="1:3" ht="15.75" customHeight="1">
      <c r="A4119" s="25" t="s">
        <v>10740</v>
      </c>
      <c r="C4119" s="25" t="s">
        <v>10741</v>
      </c>
    </row>
    <row r="4120" spans="1:3" ht="15.75" customHeight="1">
      <c r="A4120" s="3" t="s">
        <v>10742</v>
      </c>
      <c r="C4120" s="25" t="s">
        <v>10743</v>
      </c>
    </row>
    <row r="4121" spans="1:3" ht="15.75" customHeight="1">
      <c r="A4121" s="25" t="s">
        <v>10744</v>
      </c>
      <c r="C4121" s="25" t="s">
        <v>10745</v>
      </c>
    </row>
    <row r="4122" spans="1:3" ht="15.75" customHeight="1">
      <c r="A4122" s="25" t="s">
        <v>10746</v>
      </c>
      <c r="B4122" s="25" t="s">
        <v>10747</v>
      </c>
      <c r="C4122" s="25" t="s">
        <v>10748</v>
      </c>
    </row>
    <row r="4123" spans="1:3" ht="15.75" customHeight="1">
      <c r="A4123" s="25" t="s">
        <v>10749</v>
      </c>
      <c r="C4123" s="25" t="s">
        <v>10750</v>
      </c>
    </row>
    <row r="4124" spans="1:3" ht="15.75" customHeight="1">
      <c r="A4124" s="25" t="s">
        <v>10751</v>
      </c>
      <c r="C4124" s="25" t="s">
        <v>10752</v>
      </c>
    </row>
    <row r="4125" spans="1:3" ht="15.75" customHeight="1">
      <c r="A4125" s="25" t="s">
        <v>10753</v>
      </c>
      <c r="C4125" s="25" t="s">
        <v>10754</v>
      </c>
    </row>
    <row r="4126" spans="1:3" ht="15.75" customHeight="1">
      <c r="A4126" s="25" t="s">
        <v>10755</v>
      </c>
      <c r="C4126" s="25" t="s">
        <v>10756</v>
      </c>
    </row>
    <row r="4127" spans="1:3" ht="15.75" customHeight="1">
      <c r="A4127" s="25" t="s">
        <v>10744</v>
      </c>
      <c r="C4127" s="25" t="s">
        <v>10745</v>
      </c>
    </row>
    <row r="4128" spans="1:3" ht="15.75" customHeight="1">
      <c r="A4128" s="25" t="s">
        <v>10746</v>
      </c>
      <c r="C4128" s="25" t="s">
        <v>10757</v>
      </c>
    </row>
    <row r="4129" spans="1:3" ht="15.75" customHeight="1">
      <c r="A4129" s="25" t="s">
        <v>10751</v>
      </c>
      <c r="C4129" s="25" t="s">
        <v>10752</v>
      </c>
    </row>
    <row r="4130" spans="1:3" ht="15.75" customHeight="1">
      <c r="A4130" s="25" t="s">
        <v>10753</v>
      </c>
      <c r="C4130" s="25" t="s">
        <v>10754</v>
      </c>
    </row>
    <row r="4131" spans="1:3" ht="15.75" customHeight="1">
      <c r="A4131" s="25" t="s">
        <v>10755</v>
      </c>
      <c r="C4131" s="25" t="s">
        <v>10756</v>
      </c>
    </row>
    <row r="4132" spans="1:3" ht="15.75" customHeight="1">
      <c r="A4132" s="25" t="s">
        <v>10758</v>
      </c>
      <c r="C4132" s="25" t="s">
        <v>10759</v>
      </c>
    </row>
    <row r="4133" spans="1:3" ht="15.75" customHeight="1">
      <c r="A4133" s="25" t="s">
        <v>10760</v>
      </c>
      <c r="C4133" s="25" t="s">
        <v>10761</v>
      </c>
    </row>
    <row r="4134" spans="1:3" ht="15.75" customHeight="1">
      <c r="A4134" s="25" t="s">
        <v>10762</v>
      </c>
      <c r="C4134" s="25" t="s">
        <v>10763</v>
      </c>
    </row>
    <row r="4135" spans="1:3" ht="15.75" customHeight="1">
      <c r="A4135" s="3" t="s">
        <v>10764</v>
      </c>
      <c r="C4135" s="3" t="s">
        <v>10765</v>
      </c>
    </row>
    <row r="4136" spans="1:3" ht="15.75" customHeight="1">
      <c r="A4136" s="3" t="s">
        <v>10766</v>
      </c>
      <c r="C4136" s="3" t="s">
        <v>10767</v>
      </c>
    </row>
    <row r="4137" spans="1:3" ht="15.75" customHeight="1">
      <c r="A4137" s="25" t="s">
        <v>10768</v>
      </c>
      <c r="C4137" s="25" t="s">
        <v>10769</v>
      </c>
    </row>
    <row r="4138" spans="1:3" ht="15.75" customHeight="1">
      <c r="A4138" s="25" t="s">
        <v>10770</v>
      </c>
      <c r="C4138" s="25" t="s">
        <v>10771</v>
      </c>
    </row>
    <row r="4139" spans="1:3" ht="15.75" customHeight="1">
      <c r="A4139" s="25" t="s">
        <v>10772</v>
      </c>
      <c r="C4139" s="25" t="s">
        <v>10773</v>
      </c>
    </row>
    <row r="4140" spans="1:3" ht="15.75" customHeight="1">
      <c r="A4140" s="25" t="s">
        <v>10774</v>
      </c>
      <c r="C4140" s="25" t="s">
        <v>10775</v>
      </c>
    </row>
    <row r="4141" spans="1:3" ht="15.75" customHeight="1">
      <c r="A4141" s="25" t="s">
        <v>10776</v>
      </c>
      <c r="C4141" s="25" t="s">
        <v>10777</v>
      </c>
    </row>
    <row r="4142" spans="1:3" ht="15.75" customHeight="1">
      <c r="A4142" s="3" t="s">
        <v>10778</v>
      </c>
      <c r="C4142" s="25" t="s">
        <v>10779</v>
      </c>
    </row>
    <row r="4143" spans="1:3" ht="15.75" customHeight="1">
      <c r="A4143" s="3" t="s">
        <v>10780</v>
      </c>
      <c r="C4143" s="25" t="s">
        <v>10781</v>
      </c>
    </row>
    <row r="4144" spans="1:3" ht="15.75" customHeight="1">
      <c r="A4144" s="25" t="s">
        <v>10782</v>
      </c>
      <c r="C4144" s="25" t="s">
        <v>10783</v>
      </c>
    </row>
    <row r="4145" spans="1:4" ht="15.75" customHeight="1">
      <c r="A4145" s="25" t="s">
        <v>10784</v>
      </c>
      <c r="C4145" s="25" t="s">
        <v>10785</v>
      </c>
    </row>
    <row r="4146" spans="1:4" ht="15.75" customHeight="1">
      <c r="A4146" s="25" t="s">
        <v>10786</v>
      </c>
      <c r="C4146" s="25" t="s">
        <v>10787</v>
      </c>
    </row>
    <row r="4147" spans="1:4" ht="15.75" customHeight="1">
      <c r="A4147" s="25" t="s">
        <v>10788</v>
      </c>
      <c r="C4147" s="25" t="s">
        <v>10789</v>
      </c>
    </row>
    <row r="4148" spans="1:4" ht="15.75" customHeight="1">
      <c r="A4148" s="3" t="s">
        <v>10790</v>
      </c>
      <c r="C4148" s="25" t="s">
        <v>10791</v>
      </c>
    </row>
    <row r="4149" spans="1:4" ht="15.75" customHeight="1">
      <c r="A4149" s="24" t="s">
        <v>10792</v>
      </c>
      <c r="C4149" s="24" t="s">
        <v>10793</v>
      </c>
    </row>
    <row r="4150" spans="1:4" ht="15.75" customHeight="1">
      <c r="A4150" s="25" t="s">
        <v>10794</v>
      </c>
      <c r="C4150" s="25" t="s">
        <v>10795</v>
      </c>
    </row>
    <row r="4151" spans="1:4" ht="15.75" customHeight="1">
      <c r="A4151" s="3" t="s">
        <v>10796</v>
      </c>
      <c r="C4151" s="25" t="s">
        <v>10797</v>
      </c>
    </row>
    <row r="4152" spans="1:4" ht="15.75" customHeight="1">
      <c r="A4152" s="25" t="s">
        <v>10798</v>
      </c>
      <c r="C4152" s="25" t="s">
        <v>10799</v>
      </c>
    </row>
    <row r="4153" spans="1:4" ht="15.75" customHeight="1">
      <c r="A4153" s="3" t="s">
        <v>10800</v>
      </c>
      <c r="C4153" s="3" t="s">
        <v>10801</v>
      </c>
      <c r="D4153" s="2" t="s">
        <v>7750</v>
      </c>
    </row>
    <row r="4154" spans="1:4" ht="15.75" customHeight="1">
      <c r="A4154" s="25" t="s">
        <v>10802</v>
      </c>
      <c r="B4154" s="2" t="s">
        <v>6630</v>
      </c>
      <c r="C4154" s="25" t="s">
        <v>10803</v>
      </c>
    </row>
    <row r="4155" spans="1:4" ht="15.75" customHeight="1">
      <c r="A4155" s="25" t="s">
        <v>10804</v>
      </c>
      <c r="B4155" s="2" t="s">
        <v>6630</v>
      </c>
      <c r="C4155" s="25" t="s">
        <v>10805</v>
      </c>
    </row>
    <row r="4156" spans="1:4" ht="15.75" customHeight="1">
      <c r="A4156" s="25" t="s">
        <v>10806</v>
      </c>
      <c r="B4156" s="2" t="s">
        <v>6630</v>
      </c>
      <c r="C4156" s="25" t="s">
        <v>10807</v>
      </c>
    </row>
    <row r="4157" spans="1:4" ht="15.75" customHeight="1">
      <c r="A4157" s="25" t="s">
        <v>10808</v>
      </c>
      <c r="B4157" s="2" t="s">
        <v>6630</v>
      </c>
      <c r="C4157" s="25" t="s">
        <v>10809</v>
      </c>
    </row>
    <row r="4158" spans="1:4" ht="15.75" customHeight="1">
      <c r="A4158" s="25" t="s">
        <v>10810</v>
      </c>
      <c r="B4158" s="2" t="s">
        <v>6630</v>
      </c>
      <c r="C4158" s="25" t="s">
        <v>10811</v>
      </c>
    </row>
    <row r="4159" spans="1:4" ht="15.75" customHeight="1">
      <c r="A4159" s="25" t="s">
        <v>10812</v>
      </c>
      <c r="B4159" s="2" t="s">
        <v>6630</v>
      </c>
      <c r="C4159" s="25" t="s">
        <v>10813</v>
      </c>
    </row>
    <row r="4160" spans="1:4" ht="15.75" customHeight="1">
      <c r="A4160" s="25" t="s">
        <v>10814</v>
      </c>
      <c r="C4160" s="25" t="s">
        <v>10815</v>
      </c>
    </row>
    <row r="4161" spans="1:3" ht="15.75" customHeight="1">
      <c r="A4161" s="25" t="s">
        <v>10816</v>
      </c>
      <c r="C4161" s="25" t="s">
        <v>10817</v>
      </c>
    </row>
    <row r="4162" spans="1:3" ht="15.75" customHeight="1">
      <c r="A4162" s="3" t="s">
        <v>10818</v>
      </c>
      <c r="C4162" s="25" t="s">
        <v>10819</v>
      </c>
    </row>
    <row r="4163" spans="1:3" ht="15.75" customHeight="1">
      <c r="A4163" s="24" t="s">
        <v>10820</v>
      </c>
      <c r="C4163" s="24" t="s">
        <v>10821</v>
      </c>
    </row>
    <row r="4164" spans="1:3" ht="15.75" customHeight="1">
      <c r="A4164" s="24" t="s">
        <v>10822</v>
      </c>
      <c r="C4164" s="24" t="s">
        <v>10823</v>
      </c>
    </row>
    <row r="4165" spans="1:3" ht="15.75" customHeight="1">
      <c r="A4165" s="24" t="s">
        <v>10824</v>
      </c>
      <c r="C4165" s="24" t="s">
        <v>10825</v>
      </c>
    </row>
    <row r="4166" spans="1:3" ht="15.75" customHeight="1">
      <c r="A4166" s="24" t="s">
        <v>10826</v>
      </c>
      <c r="C4166" s="24" t="s">
        <v>10827</v>
      </c>
    </row>
    <row r="4167" spans="1:3" ht="15.75" customHeight="1">
      <c r="A4167" s="25" t="s">
        <v>10828</v>
      </c>
      <c r="C4167" s="25" t="s">
        <v>10829</v>
      </c>
    </row>
    <row r="4168" spans="1:3" ht="15.75" customHeight="1">
      <c r="A4168" s="25" t="s">
        <v>10830</v>
      </c>
      <c r="C4168" s="25" t="s">
        <v>10831</v>
      </c>
    </row>
    <row r="4169" spans="1:3" ht="15.75" customHeight="1">
      <c r="A4169" s="24" t="s">
        <v>10832</v>
      </c>
      <c r="C4169" s="24" t="s">
        <v>10833</v>
      </c>
    </row>
    <row r="4170" spans="1:3" ht="15.75" customHeight="1">
      <c r="A4170" s="24" t="s">
        <v>10834</v>
      </c>
      <c r="C4170" s="24" t="s">
        <v>10835</v>
      </c>
    </row>
    <row r="4171" spans="1:3" ht="15.75" customHeight="1">
      <c r="A4171" s="24" t="s">
        <v>10836</v>
      </c>
      <c r="C4171" s="24" t="s">
        <v>10837</v>
      </c>
    </row>
    <row r="4172" spans="1:3" ht="15.75" customHeight="1">
      <c r="A4172" s="24" t="s">
        <v>10838</v>
      </c>
      <c r="C4172" s="24" t="s">
        <v>10839</v>
      </c>
    </row>
    <row r="4173" spans="1:3" ht="15.75" customHeight="1">
      <c r="A4173" s="24" t="s">
        <v>10840</v>
      </c>
      <c r="C4173" s="24" t="s">
        <v>10841</v>
      </c>
    </row>
    <row r="4174" spans="1:3" ht="15.75" customHeight="1">
      <c r="A4174" s="25" t="s">
        <v>10842</v>
      </c>
      <c r="C4174" s="25" t="s">
        <v>10843</v>
      </c>
    </row>
    <row r="4175" spans="1:3" ht="15.75" customHeight="1">
      <c r="A4175" s="25" t="s">
        <v>10844</v>
      </c>
      <c r="C4175" s="25" t="s">
        <v>10845</v>
      </c>
    </row>
    <row r="4176" spans="1:3" ht="15.75" customHeight="1">
      <c r="A4176" s="25" t="s">
        <v>10846</v>
      </c>
      <c r="C4176" s="25" t="s">
        <v>10847</v>
      </c>
    </row>
    <row r="4177" spans="1:3" ht="15.75" customHeight="1">
      <c r="A4177" s="25" t="s">
        <v>10848</v>
      </c>
      <c r="C4177" s="25" t="s">
        <v>10843</v>
      </c>
    </row>
    <row r="4178" spans="1:3" ht="15.75" customHeight="1">
      <c r="A4178" s="24" t="s">
        <v>10849</v>
      </c>
      <c r="C4178" s="24" t="s">
        <v>10850</v>
      </c>
    </row>
    <row r="4179" spans="1:3" ht="15.75" customHeight="1">
      <c r="A4179" s="24" t="s">
        <v>10851</v>
      </c>
      <c r="C4179" s="24" t="s">
        <v>10852</v>
      </c>
    </row>
    <row r="4180" spans="1:3" ht="15.75" customHeight="1">
      <c r="A4180" s="24" t="s">
        <v>10853</v>
      </c>
      <c r="C4180" s="24" t="s">
        <v>10854</v>
      </c>
    </row>
    <row r="4181" spans="1:3" ht="15.75" customHeight="1">
      <c r="A4181" s="24" t="s">
        <v>10855</v>
      </c>
      <c r="C4181" s="24" t="s">
        <v>10856</v>
      </c>
    </row>
    <row r="4182" spans="1:3" ht="15.75" customHeight="1">
      <c r="A4182" s="24" t="s">
        <v>10857</v>
      </c>
      <c r="C4182" s="24" t="s">
        <v>10858</v>
      </c>
    </row>
    <row r="4183" spans="1:3" ht="15.75" customHeight="1">
      <c r="A4183" s="3" t="s">
        <v>10859</v>
      </c>
      <c r="C4183" s="3" t="s">
        <v>10860</v>
      </c>
    </row>
    <row r="4184" spans="1:3" ht="15.75" customHeight="1">
      <c r="A4184" s="3" t="s">
        <v>10861</v>
      </c>
      <c r="C4184" s="3" t="s">
        <v>10862</v>
      </c>
    </row>
    <row r="4185" spans="1:3" ht="15.75" customHeight="1">
      <c r="A4185" s="3" t="s">
        <v>10863</v>
      </c>
      <c r="C4185" s="3" t="s">
        <v>10864</v>
      </c>
    </row>
    <row r="4186" spans="1:3" ht="15.75" customHeight="1">
      <c r="A4186" s="3" t="s">
        <v>10865</v>
      </c>
      <c r="C4186" s="3" t="s">
        <v>10866</v>
      </c>
    </row>
    <row r="4187" spans="1:3" ht="15.75" customHeight="1">
      <c r="A4187" s="25" t="s">
        <v>10867</v>
      </c>
      <c r="C4187" s="25" t="s">
        <v>10868</v>
      </c>
    </row>
    <row r="4188" spans="1:3" ht="15.75" customHeight="1">
      <c r="A4188" s="25" t="s">
        <v>10869</v>
      </c>
      <c r="C4188" s="25" t="s">
        <v>10870</v>
      </c>
    </row>
    <row r="4189" spans="1:3" ht="15.75" customHeight="1">
      <c r="A4189" s="25" t="s">
        <v>10871</v>
      </c>
      <c r="C4189" s="25" t="s">
        <v>10872</v>
      </c>
    </row>
    <row r="4190" spans="1:3" ht="15.75" customHeight="1">
      <c r="A4190" s="25" t="s">
        <v>10873</v>
      </c>
      <c r="C4190" s="25" t="s">
        <v>10874</v>
      </c>
    </row>
    <row r="4191" spans="1:3" ht="15.75" customHeight="1">
      <c r="A4191" s="3" t="s">
        <v>10875</v>
      </c>
      <c r="C4191" s="3" t="s">
        <v>10876</v>
      </c>
    </row>
    <row r="4192" spans="1:3" ht="15.75" customHeight="1">
      <c r="A4192" s="25" t="s">
        <v>10869</v>
      </c>
      <c r="C4192" s="25" t="s">
        <v>10870</v>
      </c>
    </row>
    <row r="4193" spans="1:3" ht="15.75" customHeight="1">
      <c r="A4193" s="25" t="s">
        <v>10877</v>
      </c>
      <c r="C4193" s="25" t="s">
        <v>10878</v>
      </c>
    </row>
    <row r="4194" spans="1:3" ht="15.75" customHeight="1">
      <c r="A4194" s="25" t="s">
        <v>10879</v>
      </c>
      <c r="C4194" s="25" t="s">
        <v>10880</v>
      </c>
    </row>
    <row r="4195" spans="1:3" ht="15.75" customHeight="1">
      <c r="A4195" s="25" t="s">
        <v>10881</v>
      </c>
      <c r="C4195" s="25" t="s">
        <v>10882</v>
      </c>
    </row>
    <row r="4196" spans="1:3" ht="15.75" customHeight="1">
      <c r="A4196" s="25" t="s">
        <v>10883</v>
      </c>
      <c r="C4196" s="25" t="s">
        <v>10884</v>
      </c>
    </row>
    <row r="4197" spans="1:3" ht="15.75" customHeight="1">
      <c r="A4197" s="25" t="s">
        <v>10885</v>
      </c>
      <c r="C4197" s="25" t="s">
        <v>10886</v>
      </c>
    </row>
    <row r="4198" spans="1:3" ht="15.75" customHeight="1">
      <c r="A4198" s="25" t="s">
        <v>10887</v>
      </c>
      <c r="C4198" s="25" t="s">
        <v>10888</v>
      </c>
    </row>
    <row r="4199" spans="1:3" ht="15.75" customHeight="1">
      <c r="A4199" s="25" t="s">
        <v>10889</v>
      </c>
      <c r="C4199" s="25" t="s">
        <v>10890</v>
      </c>
    </row>
    <row r="4200" spans="1:3" ht="15.75" customHeight="1">
      <c r="A4200" s="25" t="s">
        <v>10891</v>
      </c>
      <c r="C4200" s="25" t="s">
        <v>10892</v>
      </c>
    </row>
    <row r="4201" spans="1:3" ht="15.75" customHeight="1">
      <c r="A4201" s="25" t="s">
        <v>10893</v>
      </c>
      <c r="C4201" s="25" t="s">
        <v>10894</v>
      </c>
    </row>
    <row r="4202" spans="1:3" ht="15.75" customHeight="1">
      <c r="A4202" s="25" t="s">
        <v>10895</v>
      </c>
      <c r="C4202" s="25" t="s">
        <v>10896</v>
      </c>
    </row>
    <row r="4203" spans="1:3" ht="15.75" customHeight="1">
      <c r="A4203" s="25" t="s">
        <v>10897</v>
      </c>
      <c r="C4203" s="25" t="s">
        <v>10898</v>
      </c>
    </row>
    <row r="4204" spans="1:3" ht="15.75" customHeight="1">
      <c r="A4204" s="25" t="s">
        <v>10899</v>
      </c>
      <c r="C4204" s="25" t="s">
        <v>10900</v>
      </c>
    </row>
    <row r="4205" spans="1:3" ht="15.75" customHeight="1">
      <c r="A4205" s="25" t="s">
        <v>10901</v>
      </c>
      <c r="C4205" s="25" t="s">
        <v>10902</v>
      </c>
    </row>
    <row r="4206" spans="1:3" ht="15.75" customHeight="1">
      <c r="A4206" s="25" t="s">
        <v>10903</v>
      </c>
      <c r="C4206" s="25" t="s">
        <v>10904</v>
      </c>
    </row>
    <row r="4207" spans="1:3" ht="15.75" customHeight="1">
      <c r="A4207" s="25" t="s">
        <v>10905</v>
      </c>
      <c r="C4207" s="25" t="s">
        <v>10906</v>
      </c>
    </row>
    <row r="4208" spans="1:3" ht="15.75" customHeight="1">
      <c r="A4208" s="25" t="s">
        <v>10907</v>
      </c>
      <c r="C4208" s="25" t="s">
        <v>10908</v>
      </c>
    </row>
    <row r="4209" spans="1:3" ht="15.75" customHeight="1">
      <c r="A4209" s="3" t="s">
        <v>10909</v>
      </c>
      <c r="C4209" s="3" t="s">
        <v>10910</v>
      </c>
    </row>
    <row r="4210" spans="1:3" ht="15.75" customHeight="1">
      <c r="A4210" s="25" t="s">
        <v>10911</v>
      </c>
      <c r="C4210" s="25" t="s">
        <v>10912</v>
      </c>
    </row>
    <row r="4211" spans="1:3" ht="15.75" customHeight="1">
      <c r="A4211" s="25" t="s">
        <v>10913</v>
      </c>
      <c r="C4211" s="25" t="s">
        <v>10914</v>
      </c>
    </row>
    <row r="4212" spans="1:3" ht="15.75" customHeight="1">
      <c r="A4212" s="24" t="s">
        <v>10915</v>
      </c>
      <c r="C4212" s="24" t="s">
        <v>10691</v>
      </c>
    </row>
    <row r="4213" spans="1:3" ht="15.75" customHeight="1">
      <c r="A4213" s="25" t="s">
        <v>10913</v>
      </c>
      <c r="C4213" s="25" t="s">
        <v>10914</v>
      </c>
    </row>
    <row r="4214" spans="1:3" ht="15.75" customHeight="1">
      <c r="A4214" s="25" t="s">
        <v>10916</v>
      </c>
      <c r="C4214" s="25" t="s">
        <v>10917</v>
      </c>
    </row>
    <row r="4215" spans="1:3" ht="15.75" customHeight="1">
      <c r="A4215" s="25" t="s">
        <v>10918</v>
      </c>
      <c r="C4215" s="25" t="s">
        <v>10919</v>
      </c>
    </row>
    <row r="4216" spans="1:3" ht="15.75" customHeight="1">
      <c r="A4216" s="25" t="s">
        <v>10920</v>
      </c>
      <c r="C4216" s="25" t="s">
        <v>10921</v>
      </c>
    </row>
    <row r="4217" spans="1:3" ht="15.75" customHeight="1">
      <c r="A4217" s="25" t="s">
        <v>10922</v>
      </c>
      <c r="C4217" s="25" t="s">
        <v>10923</v>
      </c>
    </row>
    <row r="4218" spans="1:3" ht="15.75" customHeight="1">
      <c r="A4218" s="25" t="s">
        <v>10924</v>
      </c>
      <c r="C4218" s="25" t="s">
        <v>10925</v>
      </c>
    </row>
    <row r="4219" spans="1:3" ht="15.75" customHeight="1">
      <c r="A4219" s="25" t="s">
        <v>10926</v>
      </c>
      <c r="C4219" s="25" t="s">
        <v>10927</v>
      </c>
    </row>
    <row r="4220" spans="1:3" ht="15.75" customHeight="1">
      <c r="A4220" s="25" t="s">
        <v>10928</v>
      </c>
      <c r="C4220" s="25" t="s">
        <v>10929</v>
      </c>
    </row>
    <row r="4221" spans="1:3" ht="15.75" customHeight="1">
      <c r="A4221" s="25" t="s">
        <v>10930</v>
      </c>
      <c r="C4221" s="25" t="s">
        <v>10931</v>
      </c>
    </row>
    <row r="4222" spans="1:3" ht="15.75" customHeight="1">
      <c r="A4222" s="25" t="s">
        <v>10932</v>
      </c>
      <c r="C4222" s="25" t="s">
        <v>10933</v>
      </c>
    </row>
    <row r="4223" spans="1:3" ht="15.75" customHeight="1">
      <c r="A4223" s="25" t="s">
        <v>10934</v>
      </c>
      <c r="C4223" s="25" t="s">
        <v>10935</v>
      </c>
    </row>
    <row r="4224" spans="1:3" ht="15.75" customHeight="1">
      <c r="A4224" s="25" t="s">
        <v>10936</v>
      </c>
      <c r="C4224" s="25" t="s">
        <v>10937</v>
      </c>
    </row>
    <row r="4225" spans="1:3" ht="15.75" customHeight="1">
      <c r="A4225" s="25" t="s">
        <v>10938</v>
      </c>
      <c r="C4225" s="25" t="s">
        <v>10939</v>
      </c>
    </row>
    <row r="4226" spans="1:3" ht="15.75" customHeight="1">
      <c r="A4226" s="25" t="s">
        <v>10940</v>
      </c>
      <c r="C4226" s="25" t="s">
        <v>10941</v>
      </c>
    </row>
    <row r="4227" spans="1:3" ht="15.75" customHeight="1">
      <c r="A4227" s="25" t="s">
        <v>10942</v>
      </c>
      <c r="C4227" s="25" t="s">
        <v>10943</v>
      </c>
    </row>
    <row r="4228" spans="1:3" ht="15.75" customHeight="1">
      <c r="A4228" s="25" t="s">
        <v>10944</v>
      </c>
      <c r="C4228" s="25" t="s">
        <v>10945</v>
      </c>
    </row>
    <row r="4229" spans="1:3" ht="15.75" customHeight="1">
      <c r="A4229" s="25" t="s">
        <v>10946</v>
      </c>
      <c r="C4229" s="25" t="s">
        <v>10947</v>
      </c>
    </row>
    <row r="4230" spans="1:3" ht="15.75" customHeight="1">
      <c r="A4230" s="25" t="s">
        <v>10863</v>
      </c>
      <c r="C4230" s="25" t="s">
        <v>10948</v>
      </c>
    </row>
    <row r="4231" spans="1:3" ht="15.75" customHeight="1">
      <c r="A4231" s="25" t="s">
        <v>10949</v>
      </c>
      <c r="C4231" s="25" t="s">
        <v>10950</v>
      </c>
    </row>
    <row r="4232" spans="1:3" ht="15.75" customHeight="1">
      <c r="A4232" s="25" t="s">
        <v>10951</v>
      </c>
      <c r="C4232" s="25" t="s">
        <v>10952</v>
      </c>
    </row>
    <row r="4233" spans="1:3" ht="15.75" customHeight="1">
      <c r="A4233" s="25" t="s">
        <v>10953</v>
      </c>
      <c r="C4233" s="25" t="s">
        <v>10954</v>
      </c>
    </row>
    <row r="4234" spans="1:3" ht="15.75" customHeight="1">
      <c r="A4234" s="25" t="s">
        <v>10955</v>
      </c>
      <c r="C4234" s="25" t="s">
        <v>10956</v>
      </c>
    </row>
    <row r="4235" spans="1:3" ht="15.75" customHeight="1">
      <c r="A4235" s="24" t="s">
        <v>10957</v>
      </c>
      <c r="C4235" s="24" t="s">
        <v>10958</v>
      </c>
    </row>
    <row r="4236" spans="1:3" ht="15.75" customHeight="1">
      <c r="A4236" s="25" t="s">
        <v>10959</v>
      </c>
      <c r="C4236" s="25" t="s">
        <v>10960</v>
      </c>
    </row>
    <row r="4237" spans="1:3" ht="15.75" customHeight="1">
      <c r="A4237" s="25" t="s">
        <v>10961</v>
      </c>
      <c r="C4237" s="25" t="s">
        <v>10962</v>
      </c>
    </row>
    <row r="4238" spans="1:3" ht="15.75" customHeight="1">
      <c r="A4238" s="25" t="s">
        <v>10963</v>
      </c>
      <c r="C4238" s="25" t="s">
        <v>10964</v>
      </c>
    </row>
    <row r="4239" spans="1:3" ht="15.75" customHeight="1">
      <c r="A4239" s="25" t="s">
        <v>10965</v>
      </c>
      <c r="C4239" s="25" t="s">
        <v>10966</v>
      </c>
    </row>
    <row r="4240" spans="1:3" ht="15.75" customHeight="1">
      <c r="A4240" s="25" t="s">
        <v>10967</v>
      </c>
      <c r="C4240" s="25" t="s">
        <v>10968</v>
      </c>
    </row>
    <row r="4241" spans="1:3" ht="15.75" customHeight="1">
      <c r="A4241" s="25" t="s">
        <v>10969</v>
      </c>
      <c r="C4241" s="25" t="s">
        <v>10970</v>
      </c>
    </row>
    <row r="4242" spans="1:3" ht="15.75" customHeight="1">
      <c r="A4242" s="25" t="s">
        <v>10971</v>
      </c>
      <c r="C4242" s="25" t="s">
        <v>10972</v>
      </c>
    </row>
    <row r="4243" spans="1:3" ht="15.75" customHeight="1">
      <c r="A4243" s="25" t="s">
        <v>10973</v>
      </c>
      <c r="C4243" s="25" t="s">
        <v>10974</v>
      </c>
    </row>
    <row r="4244" spans="1:3" ht="15.75" customHeight="1">
      <c r="A4244" s="25" t="s">
        <v>10975</v>
      </c>
      <c r="C4244" s="25" t="s">
        <v>10976</v>
      </c>
    </row>
    <row r="4245" spans="1:3" ht="15.75" customHeight="1">
      <c r="A4245" s="25" t="s">
        <v>10977</v>
      </c>
      <c r="C4245" s="25" t="s">
        <v>10978</v>
      </c>
    </row>
    <row r="4246" spans="1:3" ht="15.75" customHeight="1">
      <c r="A4246" s="25" t="s">
        <v>10979</v>
      </c>
      <c r="C4246" s="25" t="s">
        <v>10980</v>
      </c>
    </row>
    <row r="4247" spans="1:3" ht="15.75" customHeight="1">
      <c r="A4247" s="25" t="s">
        <v>10981</v>
      </c>
      <c r="C4247" s="25" t="s">
        <v>10982</v>
      </c>
    </row>
    <row r="4248" spans="1:3" ht="15.75" customHeight="1">
      <c r="A4248" s="25" t="s">
        <v>10983</v>
      </c>
      <c r="C4248" s="25" t="s">
        <v>10984</v>
      </c>
    </row>
    <row r="4249" spans="1:3" ht="15.75" customHeight="1">
      <c r="A4249" s="25" t="s">
        <v>10985</v>
      </c>
      <c r="C4249" s="25" t="s">
        <v>10986</v>
      </c>
    </row>
    <row r="4250" spans="1:3" ht="15.75" customHeight="1">
      <c r="A4250" s="25" t="s">
        <v>10987</v>
      </c>
      <c r="C4250" s="25" t="s">
        <v>10988</v>
      </c>
    </row>
    <row r="4251" spans="1:3" ht="15.75" customHeight="1">
      <c r="A4251" s="25" t="s">
        <v>10989</v>
      </c>
      <c r="C4251" s="25" t="s">
        <v>10990</v>
      </c>
    </row>
    <row r="4252" spans="1:3" ht="15.75" customHeight="1">
      <c r="A4252" s="25" t="s">
        <v>10991</v>
      </c>
      <c r="C4252" s="25" t="s">
        <v>10992</v>
      </c>
    </row>
    <row r="4253" spans="1:3" ht="15.75" customHeight="1">
      <c r="A4253" s="25" t="s">
        <v>10993</v>
      </c>
      <c r="C4253" s="25" t="s">
        <v>10994</v>
      </c>
    </row>
    <row r="4254" spans="1:3" ht="15.75" customHeight="1">
      <c r="A4254" s="25" t="s">
        <v>10995</v>
      </c>
      <c r="C4254" s="25" t="s">
        <v>10996</v>
      </c>
    </row>
    <row r="4255" spans="1:3" ht="15.75" customHeight="1">
      <c r="A4255" s="25" t="s">
        <v>10989</v>
      </c>
      <c r="C4255" s="25" t="s">
        <v>10990</v>
      </c>
    </row>
    <row r="4256" spans="1:3" ht="15.75" customHeight="1">
      <c r="A4256" s="25" t="s">
        <v>10995</v>
      </c>
      <c r="C4256" s="25" t="s">
        <v>10996</v>
      </c>
    </row>
    <row r="4257" spans="1:3" ht="15.75" customHeight="1">
      <c r="A4257" s="25" t="s">
        <v>10997</v>
      </c>
      <c r="C4257" s="25" t="s">
        <v>10998</v>
      </c>
    </row>
    <row r="4258" spans="1:3" ht="15.75" customHeight="1">
      <c r="A4258" s="25" t="s">
        <v>10999</v>
      </c>
      <c r="C4258" s="25" t="s">
        <v>11000</v>
      </c>
    </row>
    <row r="4259" spans="1:3" ht="15.75" customHeight="1">
      <c r="A4259" s="25" t="s">
        <v>11001</v>
      </c>
      <c r="C4259" s="25" t="s">
        <v>11002</v>
      </c>
    </row>
    <row r="4260" spans="1:3" ht="15.75" customHeight="1">
      <c r="A4260" s="25" t="s">
        <v>10987</v>
      </c>
      <c r="C4260" s="25" t="s">
        <v>10988</v>
      </c>
    </row>
    <row r="4261" spans="1:3" ht="15.75" customHeight="1">
      <c r="A4261" s="25" t="s">
        <v>11003</v>
      </c>
      <c r="C4261" s="25" t="s">
        <v>11004</v>
      </c>
    </row>
    <row r="4262" spans="1:3" ht="15.75" customHeight="1">
      <c r="A4262" s="25" t="s">
        <v>11005</v>
      </c>
      <c r="C4262" s="25" t="s">
        <v>11006</v>
      </c>
    </row>
    <row r="4263" spans="1:3" ht="15.75" customHeight="1">
      <c r="A4263" s="25" t="s">
        <v>11007</v>
      </c>
      <c r="C4263" s="25" t="s">
        <v>11008</v>
      </c>
    </row>
    <row r="4264" spans="1:3" ht="15.75" customHeight="1">
      <c r="A4264" s="25" t="s">
        <v>11009</v>
      </c>
      <c r="C4264" s="25" t="s">
        <v>11010</v>
      </c>
    </row>
    <row r="4265" spans="1:3" ht="15.75" customHeight="1">
      <c r="A4265" s="25" t="s">
        <v>11011</v>
      </c>
      <c r="C4265" s="25" t="s">
        <v>11012</v>
      </c>
    </row>
    <row r="4266" spans="1:3" ht="15.75" customHeight="1">
      <c r="A4266" s="25" t="s">
        <v>11013</v>
      </c>
      <c r="C4266" s="25" t="s">
        <v>11014</v>
      </c>
    </row>
    <row r="4267" spans="1:3" ht="15.75" customHeight="1">
      <c r="A4267" s="25" t="s">
        <v>11015</v>
      </c>
      <c r="C4267" s="25" t="s">
        <v>11016</v>
      </c>
    </row>
    <row r="4268" spans="1:3" ht="15.75" customHeight="1">
      <c r="A4268" s="25" t="s">
        <v>11017</v>
      </c>
      <c r="C4268" s="25" t="s">
        <v>11018</v>
      </c>
    </row>
    <row r="4269" spans="1:3" ht="15.75" customHeight="1">
      <c r="A4269" s="25" t="s">
        <v>11019</v>
      </c>
      <c r="C4269" s="25" t="s">
        <v>11020</v>
      </c>
    </row>
    <row r="4270" spans="1:3" ht="15.75" customHeight="1">
      <c r="A4270" s="25" t="s">
        <v>11021</v>
      </c>
      <c r="C4270" s="25" t="s">
        <v>11022</v>
      </c>
    </row>
    <row r="4271" spans="1:3" ht="15.75" customHeight="1">
      <c r="A4271" s="25" t="s">
        <v>11023</v>
      </c>
      <c r="C4271" s="25" t="s">
        <v>11024</v>
      </c>
    </row>
    <row r="4272" spans="1:3" ht="15.75" customHeight="1">
      <c r="A4272" s="25" t="s">
        <v>11025</v>
      </c>
      <c r="C4272" s="25" t="s">
        <v>11026</v>
      </c>
    </row>
    <row r="4273" spans="1:3" ht="15.75" customHeight="1">
      <c r="A4273" s="2" t="s">
        <v>11027</v>
      </c>
      <c r="B4273" s="5" t="s">
        <v>6112</v>
      </c>
      <c r="C4273" s="5" t="s">
        <v>6113</v>
      </c>
    </row>
    <row r="4274" spans="1:3" ht="15.75" customHeight="1">
      <c r="A4274" s="25" t="s">
        <v>11028</v>
      </c>
      <c r="C4274" s="25" t="s">
        <v>11029</v>
      </c>
    </row>
    <row r="4275" spans="1:3" ht="15.75" customHeight="1">
      <c r="A4275" s="25" t="s">
        <v>11030</v>
      </c>
      <c r="C4275" s="25" t="s">
        <v>11031</v>
      </c>
    </row>
    <row r="4276" spans="1:3" ht="15.75" customHeight="1">
      <c r="A4276" s="25" t="s">
        <v>11032</v>
      </c>
      <c r="C4276" s="25" t="s">
        <v>11033</v>
      </c>
    </row>
    <row r="4277" spans="1:3" ht="15.75" customHeight="1">
      <c r="A4277" s="25" t="s">
        <v>11034</v>
      </c>
      <c r="C4277" s="25" t="s">
        <v>11035</v>
      </c>
    </row>
    <row r="4278" spans="1:3" ht="15.75" customHeight="1">
      <c r="A4278" s="25" t="s">
        <v>11036</v>
      </c>
      <c r="C4278" s="25" t="s">
        <v>11037</v>
      </c>
    </row>
    <row r="4279" spans="1:3" ht="15.75" customHeight="1">
      <c r="A4279" s="25" t="s">
        <v>11038</v>
      </c>
      <c r="C4279" s="25" t="s">
        <v>11039</v>
      </c>
    </row>
    <row r="4280" spans="1:3" ht="15.75" customHeight="1">
      <c r="A4280" s="25" t="s">
        <v>11040</v>
      </c>
      <c r="C4280" s="25" t="s">
        <v>11041</v>
      </c>
    </row>
    <row r="4281" spans="1:3" ht="15.75" customHeight="1">
      <c r="A4281" s="25" t="s">
        <v>11042</v>
      </c>
      <c r="C4281" s="25" t="s">
        <v>11043</v>
      </c>
    </row>
    <row r="4282" spans="1:3" ht="15.75" customHeight="1">
      <c r="A4282" s="25" t="s">
        <v>11044</v>
      </c>
      <c r="C4282" s="25" t="s">
        <v>11045</v>
      </c>
    </row>
    <row r="4283" spans="1:3" ht="15.75" customHeight="1">
      <c r="A4283" s="25" t="s">
        <v>11046</v>
      </c>
      <c r="C4283" s="25" t="s">
        <v>11047</v>
      </c>
    </row>
    <row r="4284" spans="1:3" ht="15.75" customHeight="1">
      <c r="A4284" s="25" t="s">
        <v>11048</v>
      </c>
      <c r="C4284" s="25" t="s">
        <v>11049</v>
      </c>
    </row>
    <row r="4285" spans="1:3" ht="15.75" customHeight="1">
      <c r="A4285" s="25" t="s">
        <v>11050</v>
      </c>
      <c r="C4285" s="25" t="s">
        <v>11051</v>
      </c>
    </row>
    <row r="4286" spans="1:3" ht="15.75" customHeight="1">
      <c r="A4286" s="25" t="s">
        <v>11052</v>
      </c>
      <c r="C4286" s="25" t="s">
        <v>11053</v>
      </c>
    </row>
    <row r="4287" spans="1:3" ht="15.75" customHeight="1">
      <c r="A4287" s="25" t="s">
        <v>6206</v>
      </c>
      <c r="C4287" s="25" t="s">
        <v>11054</v>
      </c>
    </row>
    <row r="4288" spans="1:3" ht="15.75" customHeight="1">
      <c r="A4288" s="3" t="s">
        <v>11055</v>
      </c>
      <c r="C4288" s="3" t="s">
        <v>11056</v>
      </c>
    </row>
    <row r="4289" spans="1:3" ht="15.75" customHeight="1">
      <c r="A4289" s="2" t="s">
        <v>11057</v>
      </c>
      <c r="B4289" s="2" t="s">
        <v>6090</v>
      </c>
      <c r="C4289" s="5" t="s">
        <v>6091</v>
      </c>
    </row>
    <row r="4290" spans="1:3" ht="15.75" customHeight="1">
      <c r="A4290" s="25" t="s">
        <v>11058</v>
      </c>
      <c r="C4290" s="25" t="s">
        <v>11059</v>
      </c>
    </row>
    <row r="4291" spans="1:3" ht="15.75" customHeight="1">
      <c r="A4291" s="25" t="s">
        <v>11060</v>
      </c>
      <c r="C4291" s="25" t="s">
        <v>11061</v>
      </c>
    </row>
    <row r="4292" spans="1:3" ht="15.75" customHeight="1">
      <c r="A4292" s="25" t="s">
        <v>11062</v>
      </c>
      <c r="C4292" s="25" t="s">
        <v>11063</v>
      </c>
    </row>
    <row r="4293" spans="1:3" ht="15.75" customHeight="1">
      <c r="A4293" s="25" t="s">
        <v>11064</v>
      </c>
      <c r="C4293" s="25" t="s">
        <v>11065</v>
      </c>
    </row>
    <row r="4294" spans="1:3" ht="15.75" customHeight="1">
      <c r="A4294" s="25" t="s">
        <v>11066</v>
      </c>
      <c r="C4294" s="25" t="s">
        <v>11067</v>
      </c>
    </row>
    <row r="4295" spans="1:3" ht="15.75" customHeight="1">
      <c r="A4295" s="25" t="s">
        <v>11068</v>
      </c>
      <c r="C4295" s="25" t="s">
        <v>11069</v>
      </c>
    </row>
    <row r="4296" spans="1:3" ht="15.75" customHeight="1">
      <c r="A4296" s="25" t="s">
        <v>11070</v>
      </c>
      <c r="C4296" s="25" t="s">
        <v>11071</v>
      </c>
    </row>
    <row r="4297" spans="1:3" ht="15.75" customHeight="1">
      <c r="A4297" s="25" t="s">
        <v>11072</v>
      </c>
      <c r="C4297" s="25" t="s">
        <v>11073</v>
      </c>
    </row>
    <row r="4298" spans="1:3" ht="15.75" customHeight="1">
      <c r="A4298" s="25" t="s">
        <v>11074</v>
      </c>
      <c r="C4298" s="25" t="s">
        <v>11075</v>
      </c>
    </row>
    <row r="4299" spans="1:3" ht="15.75" customHeight="1">
      <c r="A4299" s="25" t="s">
        <v>11076</v>
      </c>
      <c r="C4299" s="25" t="s">
        <v>11077</v>
      </c>
    </row>
    <row r="4300" spans="1:3" ht="15.75" customHeight="1">
      <c r="A4300" s="25" t="s">
        <v>11078</v>
      </c>
      <c r="C4300" s="25" t="s">
        <v>11079</v>
      </c>
    </row>
    <row r="4301" spans="1:3" ht="15.75" customHeight="1">
      <c r="A4301" s="25" t="s">
        <v>11080</v>
      </c>
      <c r="C4301" s="25" t="s">
        <v>11081</v>
      </c>
    </row>
    <row r="4302" spans="1:3" ht="15.75" customHeight="1">
      <c r="A4302" s="25" t="s">
        <v>11082</v>
      </c>
      <c r="C4302" s="25" t="s">
        <v>11083</v>
      </c>
    </row>
    <row r="4303" spans="1:3" ht="15.75" customHeight="1">
      <c r="A4303" s="25" t="s">
        <v>11084</v>
      </c>
      <c r="C4303" s="25" t="s">
        <v>11085</v>
      </c>
    </row>
    <row r="4304" spans="1:3" ht="15.75" customHeight="1">
      <c r="A4304" s="25" t="s">
        <v>11086</v>
      </c>
      <c r="C4304" s="25" t="s">
        <v>11087</v>
      </c>
    </row>
    <row r="4305" spans="1:3" ht="15.75" customHeight="1">
      <c r="A4305" s="25" t="s">
        <v>11088</v>
      </c>
      <c r="C4305" s="25" t="s">
        <v>11089</v>
      </c>
    </row>
    <row r="4306" spans="1:3" ht="15.75" customHeight="1">
      <c r="A4306" s="24" t="s">
        <v>11090</v>
      </c>
      <c r="C4306" s="24" t="s">
        <v>11091</v>
      </c>
    </row>
    <row r="4307" spans="1:3" ht="15.75" customHeight="1">
      <c r="A4307" s="24" t="s">
        <v>11092</v>
      </c>
      <c r="C4307" s="24" t="s">
        <v>11093</v>
      </c>
    </row>
    <row r="4308" spans="1:3" ht="15.75" customHeight="1">
      <c r="A4308" s="24" t="s">
        <v>11094</v>
      </c>
      <c r="C4308" s="24" t="s">
        <v>11095</v>
      </c>
    </row>
    <row r="4309" spans="1:3" ht="15.75" customHeight="1">
      <c r="A4309" s="24" t="s">
        <v>11096</v>
      </c>
      <c r="C4309" s="24" t="s">
        <v>11097</v>
      </c>
    </row>
    <row r="4310" spans="1:3" ht="15.75" customHeight="1">
      <c r="A4310" s="25" t="s">
        <v>11098</v>
      </c>
      <c r="C4310" s="25" t="s">
        <v>11099</v>
      </c>
    </row>
    <row r="4311" spans="1:3" ht="15.75" customHeight="1">
      <c r="A4311" s="2" t="s">
        <v>11100</v>
      </c>
      <c r="B4311" s="2" t="s">
        <v>6183</v>
      </c>
      <c r="C4311" s="2" t="s">
        <v>6184</v>
      </c>
    </row>
    <row r="4312" spans="1:3" ht="15.75" customHeight="1">
      <c r="A4312" s="25" t="s">
        <v>11101</v>
      </c>
      <c r="C4312" s="25" t="s">
        <v>10673</v>
      </c>
    </row>
    <row r="4313" spans="1:3" ht="15.75" customHeight="1">
      <c r="A4313" s="25" t="s">
        <v>11102</v>
      </c>
      <c r="C4313" s="25" t="s">
        <v>11103</v>
      </c>
    </row>
    <row r="4314" spans="1:3" ht="15.75" customHeight="1">
      <c r="A4314" s="25" t="s">
        <v>11104</v>
      </c>
      <c r="C4314" s="25" t="s">
        <v>11083</v>
      </c>
    </row>
    <row r="4315" spans="1:3" ht="15.75" customHeight="1">
      <c r="A4315" s="25" t="s">
        <v>11105</v>
      </c>
      <c r="C4315" s="25" t="s">
        <v>11106</v>
      </c>
    </row>
    <row r="4316" spans="1:3" ht="15.75" customHeight="1">
      <c r="A4316" s="25" t="s">
        <v>11107</v>
      </c>
      <c r="C4316" s="25" t="s">
        <v>11108</v>
      </c>
    </row>
    <row r="4317" spans="1:3" ht="15.75" customHeight="1">
      <c r="A4317" s="24" t="s">
        <v>11109</v>
      </c>
      <c r="C4317" s="24" t="s">
        <v>11110</v>
      </c>
    </row>
    <row r="4318" spans="1:3" ht="15.75" customHeight="1">
      <c r="A4318" s="24" t="s">
        <v>11111</v>
      </c>
      <c r="C4318" s="24" t="s">
        <v>11112</v>
      </c>
    </row>
    <row r="4319" spans="1:3" ht="15.75" customHeight="1">
      <c r="A4319" s="24" t="s">
        <v>11113</v>
      </c>
      <c r="C4319" s="24" t="s">
        <v>11114</v>
      </c>
    </row>
    <row r="4320" spans="1:3" ht="15.75" customHeight="1">
      <c r="A4320" s="25" t="s">
        <v>11115</v>
      </c>
      <c r="C4320" s="25" t="s">
        <v>11116</v>
      </c>
    </row>
    <row r="4321" spans="1:3" ht="15.75" customHeight="1">
      <c r="A4321" s="25" t="s">
        <v>11117</v>
      </c>
      <c r="C4321" s="25" t="s">
        <v>11118</v>
      </c>
    </row>
    <row r="4322" spans="1:3" ht="15.75" customHeight="1">
      <c r="A4322" s="25" t="s">
        <v>11119</v>
      </c>
      <c r="C4322" s="25" t="s">
        <v>11120</v>
      </c>
    </row>
    <row r="4323" spans="1:3" ht="15.75" customHeight="1">
      <c r="A4323" s="25" t="s">
        <v>11121</v>
      </c>
      <c r="C4323" s="25" t="s">
        <v>11122</v>
      </c>
    </row>
    <row r="4324" spans="1:3" ht="15.75" customHeight="1">
      <c r="A4324" s="25" t="s">
        <v>11123</v>
      </c>
      <c r="C4324" s="25" t="s">
        <v>11124</v>
      </c>
    </row>
    <row r="4325" spans="1:3" ht="15.75" customHeight="1">
      <c r="A4325" s="25" t="s">
        <v>11121</v>
      </c>
      <c r="C4325" s="25" t="s">
        <v>11122</v>
      </c>
    </row>
    <row r="4326" spans="1:3" ht="15.75" customHeight="1">
      <c r="A4326" s="25" t="s">
        <v>11125</v>
      </c>
      <c r="C4326" s="25" t="s">
        <v>11126</v>
      </c>
    </row>
    <row r="4327" spans="1:3" ht="15.75" customHeight="1">
      <c r="A4327" s="25" t="s">
        <v>11127</v>
      </c>
      <c r="C4327" s="25" t="s">
        <v>11128</v>
      </c>
    </row>
    <row r="4328" spans="1:3" ht="15.75" customHeight="1">
      <c r="A4328" s="25" t="s">
        <v>11129</v>
      </c>
      <c r="C4328" s="25" t="s">
        <v>11130</v>
      </c>
    </row>
    <row r="4329" spans="1:3" ht="15.75" customHeight="1">
      <c r="A4329" s="25" t="s">
        <v>11131</v>
      </c>
      <c r="C4329" s="25" t="s">
        <v>11132</v>
      </c>
    </row>
    <row r="4330" spans="1:3" ht="15.75" customHeight="1">
      <c r="A4330" s="25" t="s">
        <v>11133</v>
      </c>
      <c r="C4330" s="25" t="s">
        <v>11134</v>
      </c>
    </row>
    <row r="4331" spans="1:3" ht="15.75" customHeight="1">
      <c r="A4331" s="25" t="s">
        <v>11135</v>
      </c>
      <c r="C4331" s="25" t="s">
        <v>11136</v>
      </c>
    </row>
    <row r="4332" spans="1:3" ht="15.75" customHeight="1">
      <c r="A4332" s="25" t="s">
        <v>11137</v>
      </c>
      <c r="C4332" s="25" t="s">
        <v>11138</v>
      </c>
    </row>
    <row r="4333" spans="1:3" ht="15.75" customHeight="1">
      <c r="A4333" s="25" t="s">
        <v>11139</v>
      </c>
      <c r="C4333" s="25" t="s">
        <v>11140</v>
      </c>
    </row>
    <row r="4334" spans="1:3" ht="15" customHeight="1">
      <c r="A4334" s="479" t="s">
        <v>12136</v>
      </c>
      <c r="C4334" s="479" t="s">
        <v>12137</v>
      </c>
    </row>
  </sheetData>
  <autoFilter ref="A1:I4055"/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98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15" sqref="C15"/>
    </sheetView>
  </sheetViews>
  <sheetFormatPr defaultColWidth="14.42578125" defaultRowHeight="15" customHeight="1"/>
  <cols>
    <col min="1" max="2" width="11.140625" customWidth="1"/>
    <col min="3" max="3" width="37.140625" customWidth="1"/>
    <col min="4" max="4" width="11.85546875" customWidth="1"/>
    <col min="5" max="5" width="7.42578125" hidden="1" customWidth="1"/>
    <col min="6" max="6" width="6.140625" hidden="1" customWidth="1"/>
    <col min="7" max="8" width="6.28515625" customWidth="1"/>
    <col min="9" max="9" width="6.28515625" hidden="1" customWidth="1"/>
    <col min="10" max="10" width="6.28515625" customWidth="1"/>
    <col min="11" max="11" width="5.42578125" customWidth="1"/>
    <col min="12" max="12" width="5.85546875" customWidth="1"/>
    <col min="13" max="16" width="6.28515625" customWidth="1"/>
    <col min="17" max="17" width="6.5703125" customWidth="1"/>
    <col min="18" max="18" width="6.28515625" customWidth="1"/>
    <col min="19" max="19" width="6.28515625" hidden="1" customWidth="1"/>
    <col min="20" max="20" width="6.28515625" customWidth="1"/>
    <col min="21" max="21" width="6.28515625" hidden="1" customWidth="1"/>
    <col min="22" max="22" width="7" customWidth="1"/>
    <col min="23" max="23" width="6.28515625" customWidth="1"/>
    <col min="24" max="24" width="6.28515625" hidden="1" customWidth="1"/>
    <col min="25" max="25" width="7.85546875" customWidth="1"/>
    <col min="26" max="26" width="8.140625" customWidth="1"/>
    <col min="27" max="28" width="8.28515625" customWidth="1"/>
    <col min="29" max="29" width="6.42578125" customWidth="1"/>
    <col min="30" max="30" width="7.140625" customWidth="1"/>
    <col min="31" max="33" width="8.28515625" customWidth="1"/>
    <col min="34" max="34" width="43.7109375" customWidth="1"/>
    <col min="35" max="79" width="8.7109375" customWidth="1"/>
  </cols>
  <sheetData>
    <row r="1" spans="1:81" ht="29.25" customHeight="1">
      <c r="A1" s="567" t="s">
        <v>11218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81" ht="25.5" customHeight="1">
      <c r="A2" s="568" t="s">
        <v>11962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</row>
    <row r="3" spans="1:81" ht="18.75" customHeight="1">
      <c r="A3" s="380"/>
      <c r="B3" s="228"/>
      <c r="C3" s="345"/>
      <c r="D3" s="231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381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</row>
    <row r="4" spans="1:81" ht="81.75" customHeight="1">
      <c r="A4" s="382" t="s">
        <v>11219</v>
      </c>
      <c r="B4" s="166" t="s">
        <v>11960</v>
      </c>
      <c r="C4" s="165" t="s">
        <v>11222</v>
      </c>
      <c r="D4" s="165" t="s">
        <v>11223</v>
      </c>
      <c r="E4" s="96" t="s">
        <v>11224</v>
      </c>
      <c r="F4" s="96" t="s">
        <v>11225</v>
      </c>
      <c r="G4" s="100" t="s">
        <v>11226</v>
      </c>
      <c r="H4" s="100" t="s">
        <v>11227</v>
      </c>
      <c r="I4" s="100" t="s">
        <v>11963</v>
      </c>
      <c r="J4" s="100" t="s">
        <v>11229</v>
      </c>
      <c r="K4" s="96" t="s">
        <v>11166</v>
      </c>
      <c r="L4" s="96" t="s">
        <v>11170</v>
      </c>
      <c r="M4" s="96" t="s">
        <v>11172</v>
      </c>
      <c r="N4" s="96" t="s">
        <v>11233</v>
      </c>
      <c r="O4" s="96" t="s">
        <v>11234</v>
      </c>
      <c r="P4" s="96" t="s">
        <v>11184</v>
      </c>
      <c r="Q4" s="100" t="s">
        <v>11235</v>
      </c>
      <c r="R4" s="96" t="s">
        <v>11188</v>
      </c>
      <c r="S4" s="383" t="s">
        <v>11236</v>
      </c>
      <c r="T4" s="96" t="s">
        <v>11190</v>
      </c>
      <c r="U4" s="96" t="s">
        <v>11389</v>
      </c>
      <c r="V4" s="99" t="s">
        <v>11194</v>
      </c>
      <c r="W4" s="96" t="s">
        <v>11238</v>
      </c>
      <c r="X4" s="96" t="s">
        <v>11239</v>
      </c>
      <c r="Y4" s="303" t="s">
        <v>11371</v>
      </c>
      <c r="Z4" s="96" t="s">
        <v>11372</v>
      </c>
      <c r="AA4" s="96" t="s">
        <v>11240</v>
      </c>
      <c r="AB4" s="99" t="s">
        <v>11241</v>
      </c>
      <c r="AC4" s="99" t="s">
        <v>11373</v>
      </c>
      <c r="AD4" s="99" t="s">
        <v>11374</v>
      </c>
      <c r="AE4" s="99" t="s">
        <v>11375</v>
      </c>
      <c r="AF4" s="99" t="s">
        <v>11964</v>
      </c>
      <c r="AG4" s="99" t="s">
        <v>11965</v>
      </c>
      <c r="AH4" s="96" t="s">
        <v>11886</v>
      </c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 t="e">
        <f>'Xuất hàng mẫu '!#REF!</f>
        <v>#REF!</v>
      </c>
    </row>
    <row r="5" spans="1:81" ht="18" customHeight="1">
      <c r="A5" s="384">
        <v>45870</v>
      </c>
      <c r="B5" s="111" t="s">
        <v>11966</v>
      </c>
      <c r="C5" s="385" t="s">
        <v>11967</v>
      </c>
      <c r="D5" s="386"/>
      <c r="E5" s="95"/>
      <c r="F5" s="95"/>
      <c r="G5" s="95"/>
      <c r="H5" s="95"/>
      <c r="I5" s="95"/>
      <c r="J5" s="95"/>
      <c r="K5" s="95"/>
      <c r="L5" s="111">
        <v>1</v>
      </c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177"/>
      <c r="Z5" s="177"/>
      <c r="AA5" s="102"/>
      <c r="AB5" s="102"/>
      <c r="AC5" s="102"/>
      <c r="AD5" s="102"/>
      <c r="AE5" s="102"/>
      <c r="AF5" s="102"/>
      <c r="AG5" s="102"/>
      <c r="AH5" s="300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</row>
    <row r="6" spans="1:81" ht="18" customHeight="1">
      <c r="A6" s="387">
        <v>45871</v>
      </c>
      <c r="B6" s="95" t="s">
        <v>11968</v>
      </c>
      <c r="C6" s="110" t="s">
        <v>11969</v>
      </c>
      <c r="D6" s="386"/>
      <c r="E6" s="95"/>
      <c r="F6" s="95"/>
      <c r="G6" s="95"/>
      <c r="H6" s="95"/>
      <c r="I6" s="95"/>
      <c r="J6" s="95">
        <v>4</v>
      </c>
      <c r="K6" s="95">
        <v>5</v>
      </c>
      <c r="L6" s="95">
        <v>8</v>
      </c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177"/>
      <c r="Z6" s="177"/>
      <c r="AA6" s="102"/>
      <c r="AB6" s="102"/>
      <c r="AC6" s="102"/>
      <c r="AD6" s="102"/>
      <c r="AE6" s="102"/>
      <c r="AF6" s="102"/>
      <c r="AG6" s="102"/>
      <c r="AH6" s="300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</row>
    <row r="7" spans="1:81" ht="18" customHeight="1">
      <c r="A7" s="387"/>
      <c r="B7" s="95" t="s">
        <v>11970</v>
      </c>
      <c r="C7" s="110" t="s">
        <v>11969</v>
      </c>
      <c r="D7" s="386"/>
      <c r="E7" s="95"/>
      <c r="F7" s="95"/>
      <c r="G7" s="95"/>
      <c r="H7" s="95"/>
      <c r="I7" s="95"/>
      <c r="J7" s="95"/>
      <c r="K7" s="95">
        <v>8</v>
      </c>
      <c r="L7" s="95">
        <v>10</v>
      </c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177"/>
      <c r="Z7" s="177"/>
      <c r="AA7" s="102"/>
      <c r="AB7" s="102"/>
      <c r="AC7" s="102"/>
      <c r="AD7" s="102"/>
      <c r="AE7" s="102"/>
      <c r="AF7" s="102"/>
      <c r="AG7" s="102"/>
      <c r="AH7" s="30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</row>
    <row r="8" spans="1:81" ht="18" customHeight="1">
      <c r="A8" s="387">
        <v>45873</v>
      </c>
      <c r="B8" s="95" t="s">
        <v>11971</v>
      </c>
      <c r="C8" s="110" t="s">
        <v>11972</v>
      </c>
      <c r="D8" s="386"/>
      <c r="E8" s="95"/>
      <c r="F8" s="95"/>
      <c r="G8" s="95"/>
      <c r="H8" s="95"/>
      <c r="I8" s="95"/>
      <c r="J8" s="95"/>
      <c r="K8" s="95">
        <v>1</v>
      </c>
      <c r="L8" s="95">
        <v>1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177"/>
      <c r="Z8" s="177"/>
      <c r="AA8" s="102"/>
      <c r="AB8" s="102"/>
      <c r="AC8" s="102"/>
      <c r="AD8" s="102"/>
      <c r="AE8" s="102"/>
      <c r="AF8" s="102"/>
      <c r="AG8" s="102"/>
      <c r="AH8" s="30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</row>
    <row r="9" spans="1:81" ht="18" customHeight="1">
      <c r="A9" s="387"/>
      <c r="B9" s="388" t="s">
        <v>11973</v>
      </c>
      <c r="C9" s="110" t="s">
        <v>11974</v>
      </c>
      <c r="D9" s="386"/>
      <c r="E9" s="95"/>
      <c r="F9" s="95"/>
      <c r="G9" s="95"/>
      <c r="H9" s="95"/>
      <c r="I9" s="95"/>
      <c r="J9" s="95"/>
      <c r="K9" s="95"/>
      <c r="L9" s="95">
        <v>2</v>
      </c>
      <c r="M9" s="95"/>
      <c r="N9" s="95"/>
      <c r="O9" s="95"/>
      <c r="P9" s="95"/>
      <c r="Q9" s="95">
        <v>2</v>
      </c>
      <c r="R9" s="95">
        <v>2</v>
      </c>
      <c r="S9" s="95"/>
      <c r="T9" s="95"/>
      <c r="U9" s="95"/>
      <c r="V9" s="95">
        <v>2</v>
      </c>
      <c r="W9" s="95"/>
      <c r="X9" s="95"/>
      <c r="Y9" s="177"/>
      <c r="Z9" s="177"/>
      <c r="AA9" s="102"/>
      <c r="AB9" s="102"/>
      <c r="AC9" s="102"/>
      <c r="AD9" s="102"/>
      <c r="AE9" s="102"/>
      <c r="AF9" s="102"/>
      <c r="AG9" s="102"/>
      <c r="AH9" s="30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</row>
    <row r="10" spans="1:81" ht="18" customHeight="1">
      <c r="A10" s="387">
        <v>45874</v>
      </c>
      <c r="B10" s="388" t="s">
        <v>11975</v>
      </c>
      <c r="C10" s="110" t="s">
        <v>11967</v>
      </c>
      <c r="D10" s="386"/>
      <c r="E10" s="95"/>
      <c r="F10" s="95"/>
      <c r="G10" s="95"/>
      <c r="H10" s="95"/>
      <c r="I10" s="95"/>
      <c r="J10" s="95"/>
      <c r="K10" s="95">
        <v>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177"/>
      <c r="Z10" s="177"/>
      <c r="AA10" s="102"/>
      <c r="AB10" s="102"/>
      <c r="AC10" s="102"/>
      <c r="AD10" s="102"/>
      <c r="AE10" s="102"/>
      <c r="AF10" s="102"/>
      <c r="AG10" s="102"/>
      <c r="AH10" s="30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</row>
    <row r="11" spans="1:81" ht="18" customHeight="1">
      <c r="A11" s="387"/>
      <c r="B11" s="388" t="s">
        <v>11971</v>
      </c>
      <c r="C11" s="110" t="s">
        <v>11972</v>
      </c>
      <c r="D11" s="386"/>
      <c r="E11" s="95"/>
      <c r="F11" s="95"/>
      <c r="G11" s="95"/>
      <c r="H11" s="95"/>
      <c r="I11" s="95"/>
      <c r="J11" s="95"/>
      <c r="K11" s="95">
        <v>1</v>
      </c>
      <c r="L11" s="95">
        <v>1</v>
      </c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177"/>
      <c r="Z11" s="177"/>
      <c r="AA11" s="102"/>
      <c r="AB11" s="102"/>
      <c r="AC11" s="102"/>
      <c r="AD11" s="102"/>
      <c r="AE11" s="102"/>
      <c r="AF11" s="102"/>
      <c r="AG11" s="102"/>
      <c r="AH11" s="300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</row>
    <row r="12" spans="1:81" ht="18" customHeight="1">
      <c r="A12" s="387"/>
      <c r="B12" s="388" t="s">
        <v>11976</v>
      </c>
      <c r="C12" s="110" t="s">
        <v>11977</v>
      </c>
      <c r="D12" s="386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177"/>
      <c r="Z12" s="177"/>
      <c r="AA12" s="102"/>
      <c r="AB12" s="102"/>
      <c r="AC12" s="102"/>
      <c r="AD12" s="102"/>
      <c r="AE12" s="102"/>
      <c r="AF12" s="102"/>
      <c r="AG12" s="102">
        <v>1</v>
      </c>
      <c r="AH12" s="300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25"/>
      <c r="CC12" s="25"/>
    </row>
    <row r="13" spans="1:81" ht="18" customHeight="1">
      <c r="A13" s="387">
        <v>45876</v>
      </c>
      <c r="B13" s="388" t="s">
        <v>11973</v>
      </c>
      <c r="C13" s="110" t="s">
        <v>11974</v>
      </c>
      <c r="D13" s="386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>
        <v>2</v>
      </c>
      <c r="R13" s="95">
        <v>2</v>
      </c>
      <c r="S13" s="95"/>
      <c r="T13" s="95"/>
      <c r="U13" s="95"/>
      <c r="V13" s="95">
        <v>2</v>
      </c>
      <c r="W13" s="95"/>
      <c r="X13" s="95"/>
      <c r="Y13" s="177"/>
      <c r="Z13" s="177"/>
      <c r="AA13" s="102"/>
      <c r="AB13" s="102"/>
      <c r="AC13" s="102"/>
      <c r="AD13" s="102"/>
      <c r="AE13" s="102"/>
      <c r="AF13" s="102"/>
      <c r="AG13" s="102"/>
      <c r="AH13" s="300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</row>
    <row r="14" spans="1:81" ht="18" customHeight="1">
      <c r="A14" s="387"/>
      <c r="B14" s="388" t="s">
        <v>11978</v>
      </c>
      <c r="C14" s="110" t="s">
        <v>11979</v>
      </c>
      <c r="D14" s="386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>
        <v>1</v>
      </c>
      <c r="Q14" s="95"/>
      <c r="R14" s="95"/>
      <c r="S14" s="95"/>
      <c r="T14" s="95"/>
      <c r="U14" s="95"/>
      <c r="V14" s="95"/>
      <c r="W14" s="95"/>
      <c r="X14" s="95"/>
      <c r="Y14" s="177"/>
      <c r="Z14" s="177"/>
      <c r="AA14" s="102"/>
      <c r="AB14" s="102"/>
      <c r="AC14" s="102"/>
      <c r="AD14" s="102"/>
      <c r="AE14" s="102"/>
      <c r="AF14" s="102"/>
      <c r="AG14" s="102"/>
      <c r="AH14" s="300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</row>
    <row r="15" spans="1:81" ht="18" customHeight="1">
      <c r="A15" s="387">
        <v>45878</v>
      </c>
      <c r="B15" s="388" t="s">
        <v>11994</v>
      </c>
      <c r="C15" s="110" t="s">
        <v>11995</v>
      </c>
      <c r="D15" s="386"/>
      <c r="E15" s="95"/>
      <c r="F15" s="95"/>
      <c r="G15" s="95"/>
      <c r="H15" s="95"/>
      <c r="I15" s="95"/>
      <c r="J15" s="95"/>
      <c r="K15" s="95">
        <v>1</v>
      </c>
      <c r="L15" s="95"/>
      <c r="M15" s="95"/>
      <c r="N15" s="95"/>
      <c r="O15" s="95"/>
      <c r="P15" s="95">
        <v>2</v>
      </c>
      <c r="Q15" s="95"/>
      <c r="R15" s="95"/>
      <c r="S15" s="95"/>
      <c r="T15" s="95"/>
      <c r="U15" s="95"/>
      <c r="V15" s="95"/>
      <c r="W15" s="95"/>
      <c r="X15" s="95"/>
      <c r="Y15" s="177"/>
      <c r="Z15" s="177"/>
      <c r="AA15" s="102"/>
      <c r="AB15" s="102"/>
      <c r="AC15" s="102"/>
      <c r="AD15" s="102"/>
      <c r="AE15" s="102"/>
      <c r="AF15" s="102"/>
      <c r="AG15" s="102"/>
      <c r="AH15" s="300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</row>
    <row r="16" spans="1:81" ht="18" customHeight="1">
      <c r="A16" s="387"/>
      <c r="B16" s="388" t="s">
        <v>11968</v>
      </c>
      <c r="C16" s="110" t="s">
        <v>11969</v>
      </c>
      <c r="D16" s="386"/>
      <c r="E16" s="95"/>
      <c r="F16" s="95"/>
      <c r="G16" s="95"/>
      <c r="H16" s="95"/>
      <c r="I16" s="95"/>
      <c r="J16" s="95">
        <v>5</v>
      </c>
      <c r="K16" s="95">
        <v>5</v>
      </c>
      <c r="L16" s="95">
        <v>8</v>
      </c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177"/>
      <c r="Z16" s="177"/>
      <c r="AA16" s="102"/>
      <c r="AB16" s="102"/>
      <c r="AC16" s="102"/>
      <c r="AD16" s="102"/>
      <c r="AE16" s="102"/>
      <c r="AF16" s="102"/>
      <c r="AG16" s="102"/>
      <c r="AH16" s="300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</row>
    <row r="17" spans="1:79" ht="18" customHeight="1">
      <c r="A17" s="387"/>
      <c r="B17" s="95" t="s">
        <v>11970</v>
      </c>
      <c r="C17" s="110" t="s">
        <v>11969</v>
      </c>
      <c r="D17" s="386"/>
      <c r="E17" s="95"/>
      <c r="F17" s="95"/>
      <c r="G17" s="95"/>
      <c r="H17" s="95"/>
      <c r="I17" s="95"/>
      <c r="J17" s="95"/>
      <c r="K17" s="95">
        <v>8</v>
      </c>
      <c r="L17" s="95">
        <v>10</v>
      </c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177"/>
      <c r="Z17" s="177"/>
      <c r="AA17" s="102"/>
      <c r="AB17" s="102"/>
      <c r="AC17" s="102"/>
      <c r="AD17" s="102"/>
      <c r="AE17" s="102"/>
      <c r="AF17" s="102"/>
      <c r="AG17" s="102"/>
      <c r="AH17" s="300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</row>
    <row r="18" spans="1:79" ht="18" customHeight="1">
      <c r="A18" s="387"/>
      <c r="B18" s="388"/>
      <c r="C18" s="110"/>
      <c r="D18" s="386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177"/>
      <c r="Z18" s="177"/>
      <c r="AA18" s="102"/>
      <c r="AB18" s="102"/>
      <c r="AC18" s="102"/>
      <c r="AD18" s="102"/>
      <c r="AE18" s="102"/>
      <c r="AF18" s="102"/>
      <c r="AG18" s="102"/>
      <c r="AH18" s="300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</row>
    <row r="19" spans="1:79" ht="18" customHeight="1">
      <c r="A19" s="387"/>
      <c r="B19" s="388"/>
      <c r="C19" s="110"/>
      <c r="D19" s="386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177"/>
      <c r="Z19" s="177"/>
      <c r="AA19" s="102"/>
      <c r="AB19" s="102"/>
      <c r="AC19" s="102"/>
      <c r="AD19" s="102"/>
      <c r="AE19" s="102"/>
      <c r="AF19" s="102"/>
      <c r="AG19" s="102"/>
      <c r="AH19" s="300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</row>
    <row r="20" spans="1:79" ht="18" customHeight="1">
      <c r="A20" s="387"/>
      <c r="B20" s="388"/>
      <c r="C20" s="110"/>
      <c r="D20" s="386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177"/>
      <c r="Z20" s="177"/>
      <c r="AA20" s="102"/>
      <c r="AB20" s="102"/>
      <c r="AC20" s="102"/>
      <c r="AD20" s="102"/>
      <c r="AE20" s="102"/>
      <c r="AF20" s="102"/>
      <c r="AG20" s="102"/>
      <c r="AH20" s="300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</row>
    <row r="21" spans="1:79" ht="18" customHeight="1">
      <c r="A21" s="387"/>
      <c r="B21" s="388"/>
      <c r="C21" s="110"/>
      <c r="D21" s="386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177"/>
      <c r="Z21" s="177"/>
      <c r="AA21" s="102"/>
      <c r="AB21" s="102"/>
      <c r="AC21" s="102"/>
      <c r="AD21" s="102"/>
      <c r="AE21" s="102"/>
      <c r="AF21" s="102"/>
      <c r="AG21" s="102"/>
      <c r="AH21" s="300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</row>
    <row r="22" spans="1:79" ht="18" customHeight="1">
      <c r="A22" s="389"/>
      <c r="B22" s="388"/>
      <c r="C22" s="110"/>
      <c r="D22" s="386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177"/>
      <c r="Z22" s="177"/>
      <c r="AA22" s="102"/>
      <c r="AB22" s="102"/>
      <c r="AC22" s="102"/>
      <c r="AD22" s="102"/>
      <c r="AE22" s="102"/>
      <c r="AF22" s="102"/>
      <c r="AG22" s="102"/>
      <c r="AH22" s="300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</row>
    <row r="23" spans="1:79" ht="18" customHeight="1">
      <c r="A23" s="389"/>
      <c r="B23" s="388"/>
      <c r="C23" s="110"/>
      <c r="D23" s="386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177"/>
      <c r="Z23" s="177"/>
      <c r="AA23" s="102"/>
      <c r="AB23" s="102"/>
      <c r="AC23" s="102"/>
      <c r="AD23" s="102"/>
      <c r="AE23" s="102"/>
      <c r="AF23" s="102"/>
      <c r="AG23" s="102"/>
      <c r="AH23" s="300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</row>
    <row r="24" spans="1:79" ht="18" customHeight="1">
      <c r="A24" s="389"/>
      <c r="B24" s="388"/>
      <c r="C24" s="110"/>
      <c r="D24" s="386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177"/>
      <c r="Z24" s="177"/>
      <c r="AA24" s="102"/>
      <c r="AB24" s="102"/>
      <c r="AC24" s="102"/>
      <c r="AD24" s="102"/>
      <c r="AE24" s="102"/>
      <c r="AF24" s="102"/>
      <c r="AG24" s="102"/>
      <c r="AH24" s="300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</row>
    <row r="25" spans="1:79" ht="18" customHeight="1">
      <c r="A25" s="389"/>
      <c r="B25" s="388"/>
      <c r="C25" s="110"/>
      <c r="D25" s="386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177"/>
      <c r="Z25" s="177"/>
      <c r="AA25" s="102"/>
      <c r="AB25" s="102"/>
      <c r="AC25" s="102"/>
      <c r="AD25" s="102"/>
      <c r="AE25" s="102"/>
      <c r="AF25" s="102"/>
      <c r="AG25" s="102"/>
      <c r="AH25" s="300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</row>
    <row r="26" spans="1:79" ht="18" customHeight="1">
      <c r="A26" s="389"/>
      <c r="B26" s="388"/>
      <c r="C26" s="110"/>
      <c r="D26" s="386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177"/>
      <c r="Z26" s="177"/>
      <c r="AA26" s="102"/>
      <c r="AB26" s="102"/>
      <c r="AC26" s="102"/>
      <c r="AD26" s="102"/>
      <c r="AE26" s="102"/>
      <c r="AF26" s="102"/>
      <c r="AG26" s="102"/>
      <c r="AH26" s="300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</row>
    <row r="27" spans="1:79" ht="18" customHeight="1">
      <c r="A27" s="389"/>
      <c r="B27" s="388"/>
      <c r="C27" s="110"/>
      <c r="D27" s="386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177"/>
      <c r="Z27" s="177"/>
      <c r="AA27" s="102"/>
      <c r="AB27" s="102"/>
      <c r="AC27" s="102"/>
      <c r="AD27" s="102"/>
      <c r="AE27" s="102"/>
      <c r="AF27" s="102"/>
      <c r="AG27" s="102"/>
      <c r="AH27" s="300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</row>
    <row r="28" spans="1:79" ht="18" customHeight="1">
      <c r="A28" s="389"/>
      <c r="B28" s="388"/>
      <c r="C28" s="110"/>
      <c r="D28" s="386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177"/>
      <c r="Z28" s="177"/>
      <c r="AA28" s="102"/>
      <c r="AB28" s="102"/>
      <c r="AC28" s="102"/>
      <c r="AD28" s="102"/>
      <c r="AE28" s="102"/>
      <c r="AF28" s="102"/>
      <c r="AG28" s="102"/>
      <c r="AH28" s="300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</row>
    <row r="29" spans="1:79" ht="18" customHeight="1">
      <c r="A29" s="389"/>
      <c r="B29" s="388"/>
      <c r="C29" s="110"/>
      <c r="D29" s="386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177"/>
      <c r="Z29" s="177"/>
      <c r="AA29" s="102"/>
      <c r="AB29" s="102"/>
      <c r="AC29" s="102"/>
      <c r="AD29" s="102"/>
      <c r="AE29" s="102"/>
      <c r="AF29" s="102"/>
      <c r="AG29" s="102"/>
      <c r="AH29" s="300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</row>
    <row r="30" spans="1:79" ht="18" customHeight="1">
      <c r="A30" s="389"/>
      <c r="B30" s="388"/>
      <c r="C30" s="110"/>
      <c r="D30" s="386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177"/>
      <c r="Z30" s="177"/>
      <c r="AA30" s="102"/>
      <c r="AB30" s="102"/>
      <c r="AC30" s="102"/>
      <c r="AD30" s="102"/>
      <c r="AE30" s="102"/>
      <c r="AF30" s="102"/>
      <c r="AG30" s="102"/>
      <c r="AH30" s="300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</row>
    <row r="31" spans="1:79" ht="18" customHeight="1">
      <c r="A31" s="389"/>
      <c r="B31" s="388"/>
      <c r="C31" s="110"/>
      <c r="D31" s="386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177"/>
      <c r="Z31" s="177"/>
      <c r="AA31" s="102"/>
      <c r="AB31" s="102"/>
      <c r="AC31" s="102"/>
      <c r="AD31" s="102"/>
      <c r="AE31" s="102"/>
      <c r="AF31" s="102"/>
      <c r="AG31" s="102"/>
      <c r="AH31" s="300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</row>
    <row r="32" spans="1:79" ht="18" customHeight="1">
      <c r="A32" s="389"/>
      <c r="B32" s="388"/>
      <c r="C32" s="110"/>
      <c r="D32" s="386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177"/>
      <c r="Z32" s="177"/>
      <c r="AA32" s="102"/>
      <c r="AB32" s="102"/>
      <c r="AC32" s="102"/>
      <c r="AD32" s="102"/>
      <c r="AE32" s="102"/>
      <c r="AF32" s="102"/>
      <c r="AG32" s="102"/>
      <c r="AH32" s="300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</row>
    <row r="33" spans="1:79" ht="18" customHeight="1">
      <c r="A33" s="389"/>
      <c r="B33" s="388"/>
      <c r="C33" s="110"/>
      <c r="D33" s="386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177"/>
      <c r="Z33" s="177"/>
      <c r="AA33" s="102"/>
      <c r="AB33" s="102"/>
      <c r="AC33" s="102"/>
      <c r="AD33" s="102"/>
      <c r="AE33" s="102"/>
      <c r="AF33" s="102"/>
      <c r="AG33" s="102"/>
      <c r="AH33" s="300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</row>
    <row r="34" spans="1:79" ht="18" customHeight="1">
      <c r="A34" s="389"/>
      <c r="B34" s="388"/>
      <c r="C34" s="110"/>
      <c r="D34" s="386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177"/>
      <c r="Z34" s="177"/>
      <c r="AA34" s="102"/>
      <c r="AB34" s="102"/>
      <c r="AC34" s="102"/>
      <c r="AD34" s="102"/>
      <c r="AE34" s="102"/>
      <c r="AF34" s="102"/>
      <c r="AG34" s="102"/>
      <c r="AH34" s="300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</row>
    <row r="35" spans="1:79" ht="18" customHeight="1">
      <c r="A35" s="389"/>
      <c r="B35" s="388"/>
      <c r="C35" s="110"/>
      <c r="D35" s="386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177"/>
      <c r="Z35" s="177"/>
      <c r="AA35" s="102"/>
      <c r="AB35" s="102"/>
      <c r="AC35" s="102"/>
      <c r="AD35" s="102"/>
      <c r="AE35" s="102"/>
      <c r="AF35" s="102"/>
      <c r="AG35" s="102"/>
      <c r="AH35" s="300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</row>
    <row r="36" spans="1:79" ht="18" customHeight="1">
      <c r="A36" s="389"/>
      <c r="B36" s="388"/>
      <c r="C36" s="110"/>
      <c r="D36" s="386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177"/>
      <c r="Z36" s="177"/>
      <c r="AA36" s="102"/>
      <c r="AB36" s="102"/>
      <c r="AC36" s="102"/>
      <c r="AD36" s="102"/>
      <c r="AE36" s="102"/>
      <c r="AF36" s="102"/>
      <c r="AG36" s="102"/>
      <c r="AH36" s="300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</row>
    <row r="37" spans="1:79" ht="18" customHeight="1">
      <c r="A37" s="389"/>
      <c r="B37" s="388"/>
      <c r="C37" s="110"/>
      <c r="D37" s="386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177"/>
      <c r="Z37" s="177"/>
      <c r="AA37" s="102"/>
      <c r="AB37" s="102"/>
      <c r="AC37" s="102"/>
      <c r="AD37" s="102"/>
      <c r="AE37" s="102"/>
      <c r="AF37" s="102"/>
      <c r="AG37" s="102"/>
      <c r="AH37" s="300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</row>
    <row r="38" spans="1:79" ht="18" customHeight="1">
      <c r="A38" s="389"/>
      <c r="B38" s="388"/>
      <c r="C38" s="110"/>
      <c r="D38" s="386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177"/>
      <c r="Z38" s="177"/>
      <c r="AA38" s="102"/>
      <c r="AB38" s="102"/>
      <c r="AC38" s="102"/>
      <c r="AD38" s="102"/>
      <c r="AE38" s="102"/>
      <c r="AF38" s="102"/>
      <c r="AG38" s="102"/>
      <c r="AH38" s="300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</row>
    <row r="39" spans="1:79" ht="18" customHeight="1">
      <c r="A39" s="389"/>
      <c r="B39" s="388"/>
      <c r="C39" s="110"/>
      <c r="D39" s="386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177"/>
      <c r="Z39" s="177"/>
      <c r="AA39" s="102"/>
      <c r="AB39" s="102"/>
      <c r="AC39" s="102"/>
      <c r="AD39" s="102"/>
      <c r="AE39" s="102"/>
      <c r="AF39" s="102"/>
      <c r="AG39" s="102"/>
      <c r="AH39" s="300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</row>
    <row r="40" spans="1:79" ht="18" customHeight="1">
      <c r="A40" s="389"/>
      <c r="B40" s="388"/>
      <c r="C40" s="110"/>
      <c r="D40" s="386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177"/>
      <c r="Z40" s="177"/>
      <c r="AA40" s="102"/>
      <c r="AB40" s="102"/>
      <c r="AC40" s="102"/>
      <c r="AD40" s="102"/>
      <c r="AE40" s="102"/>
      <c r="AF40" s="102"/>
      <c r="AG40" s="102"/>
      <c r="AH40" s="300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</row>
    <row r="41" spans="1:79" ht="18.75" customHeight="1">
      <c r="A41" s="389"/>
      <c r="B41" s="388"/>
      <c r="C41" s="110"/>
      <c r="D41" s="386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177"/>
      <c r="Z41" s="177"/>
      <c r="AA41" s="102"/>
      <c r="AB41" s="102"/>
      <c r="AC41" s="102"/>
      <c r="AD41" s="102"/>
      <c r="AE41" s="102"/>
      <c r="AF41" s="102"/>
      <c r="AG41" s="102"/>
      <c r="AH41" s="300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</row>
    <row r="42" spans="1:79" ht="18.75" customHeight="1">
      <c r="A42" s="389"/>
      <c r="B42" s="388"/>
      <c r="C42" s="110"/>
      <c r="D42" s="386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177"/>
      <c r="Z42" s="177"/>
      <c r="AA42" s="102"/>
      <c r="AB42" s="102"/>
      <c r="AC42" s="102"/>
      <c r="AD42" s="102"/>
      <c r="AE42" s="102"/>
      <c r="AF42" s="102"/>
      <c r="AG42" s="102"/>
      <c r="AH42" s="300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</row>
    <row r="43" spans="1:79" ht="18.75" customHeight="1">
      <c r="A43" s="389"/>
      <c r="B43" s="388"/>
      <c r="C43" s="110"/>
      <c r="D43" s="386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177"/>
      <c r="Z43" s="177"/>
      <c r="AA43" s="102"/>
      <c r="AB43" s="102"/>
      <c r="AC43" s="102"/>
      <c r="AD43" s="102"/>
      <c r="AE43" s="102"/>
      <c r="AF43" s="102"/>
      <c r="AG43" s="102"/>
      <c r="AH43" s="300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</row>
    <row r="44" spans="1:79" ht="18.75" customHeight="1">
      <c r="A44" s="389"/>
      <c r="B44" s="388"/>
      <c r="C44" s="110"/>
      <c r="D44" s="386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177"/>
      <c r="Z44" s="177"/>
      <c r="AA44" s="102"/>
      <c r="AB44" s="102"/>
      <c r="AC44" s="102"/>
      <c r="AD44" s="102"/>
      <c r="AE44" s="102"/>
      <c r="AF44" s="102"/>
      <c r="AG44" s="102"/>
      <c r="AH44" s="300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</row>
    <row r="45" spans="1:79" ht="18.75" customHeight="1">
      <c r="A45" s="389"/>
      <c r="B45" s="388"/>
      <c r="C45" s="110"/>
      <c r="D45" s="386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177"/>
      <c r="Z45" s="177"/>
      <c r="AA45" s="102"/>
      <c r="AB45" s="102"/>
      <c r="AC45" s="102"/>
      <c r="AD45" s="102"/>
      <c r="AE45" s="102"/>
      <c r="AF45" s="102"/>
      <c r="AG45" s="102"/>
      <c r="AH45" s="300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</row>
    <row r="46" spans="1:79" ht="18.75" customHeight="1">
      <c r="A46" s="389"/>
      <c r="B46" s="388"/>
      <c r="C46" s="110"/>
      <c r="D46" s="386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177"/>
      <c r="Z46" s="177"/>
      <c r="AA46" s="102"/>
      <c r="AB46" s="102"/>
      <c r="AC46" s="102"/>
      <c r="AD46" s="102"/>
      <c r="AE46" s="102"/>
      <c r="AF46" s="102"/>
      <c r="AG46" s="102"/>
      <c r="AH46" s="300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</row>
    <row r="47" spans="1:79" ht="18.75" customHeight="1">
      <c r="A47" s="389"/>
      <c r="B47" s="388"/>
      <c r="C47" s="110"/>
      <c r="D47" s="386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177"/>
      <c r="Z47" s="177"/>
      <c r="AA47" s="102"/>
      <c r="AB47" s="102"/>
      <c r="AC47" s="102"/>
      <c r="AD47" s="102"/>
      <c r="AE47" s="102"/>
      <c r="AF47" s="102"/>
      <c r="AG47" s="102"/>
      <c r="AH47" s="300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</row>
    <row r="48" spans="1:79" ht="18.75" customHeight="1">
      <c r="A48" s="544" t="s">
        <v>11383</v>
      </c>
      <c r="B48" s="538"/>
      <c r="C48" s="539"/>
      <c r="D48" s="355"/>
      <c r="E48" s="356">
        <f t="shared" ref="E48:AG48" si="0">SUM(E5:E47)</f>
        <v>0</v>
      </c>
      <c r="F48" s="356">
        <f t="shared" si="0"/>
        <v>0</v>
      </c>
      <c r="G48" s="356">
        <f t="shared" si="0"/>
        <v>0</v>
      </c>
      <c r="H48" s="356">
        <f t="shared" si="0"/>
        <v>0</v>
      </c>
      <c r="I48" s="356">
        <f t="shared" si="0"/>
        <v>0</v>
      </c>
      <c r="J48" s="390">
        <f t="shared" si="0"/>
        <v>9</v>
      </c>
      <c r="K48" s="356">
        <f t="shared" si="0"/>
        <v>31</v>
      </c>
      <c r="L48" s="356">
        <f t="shared" si="0"/>
        <v>41</v>
      </c>
      <c r="M48" s="356">
        <f t="shared" si="0"/>
        <v>0</v>
      </c>
      <c r="N48" s="356">
        <f t="shared" si="0"/>
        <v>0</v>
      </c>
      <c r="O48" s="356">
        <f t="shared" si="0"/>
        <v>0</v>
      </c>
      <c r="P48" s="356">
        <f t="shared" si="0"/>
        <v>3</v>
      </c>
      <c r="Q48" s="356">
        <f t="shared" si="0"/>
        <v>4</v>
      </c>
      <c r="R48" s="356">
        <f t="shared" si="0"/>
        <v>4</v>
      </c>
      <c r="S48" s="356">
        <f t="shared" si="0"/>
        <v>0</v>
      </c>
      <c r="T48" s="356">
        <f t="shared" si="0"/>
        <v>0</v>
      </c>
      <c r="U48" s="356">
        <f t="shared" si="0"/>
        <v>0</v>
      </c>
      <c r="V48" s="356">
        <f t="shared" si="0"/>
        <v>4</v>
      </c>
      <c r="W48" s="356">
        <f t="shared" si="0"/>
        <v>0</v>
      </c>
      <c r="X48" s="356">
        <f t="shared" si="0"/>
        <v>0</v>
      </c>
      <c r="Y48" s="356">
        <f t="shared" si="0"/>
        <v>0</v>
      </c>
      <c r="Z48" s="356">
        <f t="shared" si="0"/>
        <v>0</v>
      </c>
      <c r="AA48" s="356">
        <f t="shared" si="0"/>
        <v>0</v>
      </c>
      <c r="AB48" s="356">
        <f t="shared" si="0"/>
        <v>0</v>
      </c>
      <c r="AC48" s="356">
        <f t="shared" si="0"/>
        <v>0</v>
      </c>
      <c r="AD48" s="356">
        <f t="shared" si="0"/>
        <v>0</v>
      </c>
      <c r="AE48" s="356">
        <f t="shared" si="0"/>
        <v>0</v>
      </c>
      <c r="AF48" s="356">
        <f t="shared" si="0"/>
        <v>0</v>
      </c>
      <c r="AG48" s="356">
        <f t="shared" si="0"/>
        <v>1</v>
      </c>
      <c r="AH48" s="356"/>
      <c r="AI48" s="391"/>
      <c r="AJ48" s="391"/>
      <c r="AK48" s="391"/>
      <c r="AL48" s="391"/>
      <c r="AM48" s="391"/>
      <c r="AN48" s="391"/>
      <c r="AO48" s="391"/>
      <c r="AP48" s="391"/>
      <c r="AQ48" s="391"/>
      <c r="AR48" s="391"/>
      <c r="AS48" s="391"/>
      <c r="AT48" s="391"/>
      <c r="AU48" s="391"/>
      <c r="AV48" s="391"/>
      <c r="AW48" s="391"/>
      <c r="AX48" s="391"/>
      <c r="AY48" s="391"/>
      <c r="AZ48" s="391"/>
      <c r="BA48" s="391"/>
      <c r="BB48" s="391"/>
      <c r="BC48" s="391"/>
      <c r="BD48" s="391"/>
      <c r="BE48" s="391"/>
      <c r="BF48" s="391"/>
      <c r="BG48" s="391"/>
      <c r="BH48" s="391"/>
      <c r="BI48" s="391"/>
      <c r="BJ48" s="391"/>
      <c r="BK48" s="391"/>
      <c r="BL48" s="391"/>
      <c r="BM48" s="391"/>
      <c r="BN48" s="391"/>
      <c r="BO48" s="391"/>
      <c r="BP48" s="391"/>
      <c r="BQ48" s="391"/>
      <c r="BR48" s="391"/>
      <c r="BS48" s="391"/>
      <c r="BT48" s="391"/>
      <c r="BU48" s="391"/>
      <c r="BV48" s="391"/>
      <c r="BW48" s="391"/>
      <c r="BX48" s="391"/>
      <c r="BY48" s="391"/>
      <c r="BZ48" s="391"/>
      <c r="CA48" s="391"/>
    </row>
    <row r="49" spans="1:35" ht="18.75" customHeight="1">
      <c r="A49" s="569" t="s">
        <v>11366</v>
      </c>
      <c r="B49" s="538"/>
      <c r="C49" s="539"/>
      <c r="D49" s="77"/>
      <c r="E49" s="193">
        <v>101989</v>
      </c>
      <c r="F49" s="194">
        <v>94013</v>
      </c>
      <c r="G49" s="195">
        <v>70000</v>
      </c>
      <c r="H49" s="152">
        <v>24549</v>
      </c>
      <c r="I49" s="195"/>
      <c r="J49" s="392">
        <v>111606</v>
      </c>
      <c r="K49" s="393">
        <v>111058</v>
      </c>
      <c r="L49" s="194">
        <v>73431</v>
      </c>
      <c r="M49" s="194">
        <v>119066</v>
      </c>
      <c r="N49" s="194">
        <v>55595</v>
      </c>
      <c r="O49" s="194">
        <v>107205</v>
      </c>
      <c r="P49" s="194">
        <v>50182</v>
      </c>
      <c r="Q49" s="194">
        <v>46000</v>
      </c>
      <c r="R49" s="194">
        <v>74250</v>
      </c>
      <c r="S49" s="194"/>
      <c r="T49" s="194">
        <v>50400</v>
      </c>
      <c r="U49" s="194"/>
      <c r="V49" s="194">
        <v>70950</v>
      </c>
      <c r="W49" s="194">
        <v>49500</v>
      </c>
      <c r="X49" s="194"/>
      <c r="Y49" s="193">
        <v>110250</v>
      </c>
      <c r="Z49" s="193">
        <v>106050</v>
      </c>
      <c r="AA49" s="193">
        <v>37500</v>
      </c>
      <c r="AB49" s="193">
        <v>36111</v>
      </c>
      <c r="AC49" s="194">
        <v>92000</v>
      </c>
      <c r="AD49" s="194">
        <v>22500</v>
      </c>
      <c r="AE49" s="193">
        <v>21667</v>
      </c>
      <c r="AF49" s="193"/>
      <c r="AG49" s="193"/>
      <c r="AH49" s="326"/>
    </row>
    <row r="50" spans="1:35" ht="31.5" customHeight="1">
      <c r="A50" s="570" t="s">
        <v>11367</v>
      </c>
      <c r="B50" s="538"/>
      <c r="C50" s="539"/>
      <c r="D50" s="328"/>
      <c r="E50" s="358">
        <f t="shared" ref="E50:R50" si="1">E48*E49</f>
        <v>0</v>
      </c>
      <c r="F50" s="358">
        <f t="shared" si="1"/>
        <v>0</v>
      </c>
      <c r="G50" s="358">
        <f t="shared" si="1"/>
        <v>0</v>
      </c>
      <c r="H50" s="358">
        <f t="shared" si="1"/>
        <v>0</v>
      </c>
      <c r="I50" s="358">
        <f t="shared" si="1"/>
        <v>0</v>
      </c>
      <c r="J50" s="394">
        <f t="shared" si="1"/>
        <v>1004454</v>
      </c>
      <c r="K50" s="395">
        <f t="shared" si="1"/>
        <v>3442798</v>
      </c>
      <c r="L50" s="358">
        <f t="shared" si="1"/>
        <v>3010671</v>
      </c>
      <c r="M50" s="358">
        <f t="shared" si="1"/>
        <v>0</v>
      </c>
      <c r="N50" s="358">
        <f t="shared" si="1"/>
        <v>0</v>
      </c>
      <c r="O50" s="358">
        <f t="shared" si="1"/>
        <v>0</v>
      </c>
      <c r="P50" s="358">
        <f t="shared" si="1"/>
        <v>150546</v>
      </c>
      <c r="Q50" s="358">
        <f t="shared" si="1"/>
        <v>184000</v>
      </c>
      <c r="R50" s="358">
        <f t="shared" si="1"/>
        <v>297000</v>
      </c>
      <c r="S50" s="358"/>
      <c r="T50" s="358">
        <f>T48*T49</f>
        <v>0</v>
      </c>
      <c r="U50" s="358"/>
      <c r="V50" s="358">
        <f t="shared" ref="V50:W50" si="2">V48*V49</f>
        <v>283800</v>
      </c>
      <c r="W50" s="358">
        <f t="shared" si="2"/>
        <v>0</v>
      </c>
      <c r="X50" s="358"/>
      <c r="Y50" s="358">
        <f t="shared" ref="Y50:AE50" si="3">Y48*Y49</f>
        <v>0</v>
      </c>
      <c r="Z50" s="358">
        <f t="shared" si="3"/>
        <v>0</v>
      </c>
      <c r="AA50" s="358">
        <f t="shared" si="3"/>
        <v>0</v>
      </c>
      <c r="AB50" s="358">
        <f t="shared" si="3"/>
        <v>0</v>
      </c>
      <c r="AC50" s="358">
        <f t="shared" si="3"/>
        <v>0</v>
      </c>
      <c r="AD50" s="358">
        <f t="shared" si="3"/>
        <v>0</v>
      </c>
      <c r="AE50" s="358">
        <f t="shared" si="3"/>
        <v>0</v>
      </c>
      <c r="AF50" s="358"/>
      <c r="AG50" s="358"/>
      <c r="AH50" s="358">
        <f>E50+F50+G50+I50+K50+L50+M50+N50+O50+P50+Q50+R50+T50+V50+W50+Y50+Z50+AA50+H50+J50+AB50</f>
        <v>8373269</v>
      </c>
      <c r="AI50" s="163"/>
    </row>
    <row r="51" spans="1:35" ht="18.75" customHeight="1">
      <c r="A51" s="396"/>
      <c r="C51" s="345"/>
      <c r="D51" s="85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</row>
    <row r="52" spans="1:35" ht="18.75" customHeight="1">
      <c r="A52" s="396"/>
      <c r="C52" s="345"/>
      <c r="D52" s="85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</row>
    <row r="53" spans="1:35" ht="18.75" customHeight="1">
      <c r="A53" s="396"/>
      <c r="C53" s="345"/>
      <c r="D53" s="85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</row>
    <row r="54" spans="1:35" ht="18.75" customHeight="1">
      <c r="A54" s="396"/>
      <c r="C54" s="345"/>
      <c r="D54" s="85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</row>
    <row r="55" spans="1:35" ht="18.75" customHeight="1">
      <c r="A55" s="396"/>
      <c r="C55" s="345"/>
      <c r="D55" s="85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</row>
    <row r="56" spans="1:35" ht="18.75" customHeight="1">
      <c r="A56" s="396"/>
      <c r="C56" s="345"/>
      <c r="D56" s="85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</row>
    <row r="57" spans="1:35" ht="18.75" customHeight="1">
      <c r="A57" s="396"/>
      <c r="C57" s="345"/>
      <c r="D57" s="85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</row>
    <row r="58" spans="1:35" ht="18.75" customHeight="1">
      <c r="A58" s="396"/>
      <c r="C58" s="345"/>
      <c r="D58" s="85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</row>
    <row r="59" spans="1:35" ht="18.75" customHeight="1">
      <c r="A59" s="396"/>
      <c r="C59" s="345"/>
      <c r="D59" s="85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</row>
    <row r="60" spans="1:35" ht="18.75" customHeight="1">
      <c r="A60" s="396"/>
      <c r="C60" s="345"/>
      <c r="D60" s="85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</row>
    <row r="61" spans="1:35" ht="18.75" customHeight="1">
      <c r="A61" s="396"/>
      <c r="C61" s="345"/>
      <c r="D61" s="85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</row>
    <row r="62" spans="1:35" ht="18.75" customHeight="1">
      <c r="A62" s="396"/>
      <c r="C62" s="345"/>
      <c r="D62" s="85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</row>
    <row r="63" spans="1:35" ht="18.75" customHeight="1">
      <c r="A63" s="396"/>
      <c r="C63" s="345"/>
      <c r="D63" s="85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</row>
    <row r="64" spans="1:35" ht="18.75" customHeight="1">
      <c r="A64" s="396"/>
      <c r="C64" s="345"/>
      <c r="D64" s="85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</row>
    <row r="65" spans="1:34" ht="18.75" customHeight="1">
      <c r="A65" s="396"/>
      <c r="C65" s="345"/>
      <c r="D65" s="85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</row>
    <row r="66" spans="1:34" ht="18.75" customHeight="1">
      <c r="A66" s="396"/>
      <c r="C66" s="345"/>
      <c r="D66" s="85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</row>
    <row r="67" spans="1:34" ht="18.75" customHeight="1">
      <c r="A67" s="396"/>
      <c r="C67" s="345"/>
      <c r="D67" s="85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</row>
    <row r="68" spans="1:34" ht="18.75" customHeight="1">
      <c r="A68" s="396"/>
      <c r="C68" s="345"/>
      <c r="D68" s="85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</row>
    <row r="69" spans="1:34" ht="18.75" customHeight="1">
      <c r="A69" s="396"/>
      <c r="C69" s="345"/>
      <c r="D69" s="85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</row>
    <row r="70" spans="1:34" ht="18.75" customHeight="1">
      <c r="A70" s="396"/>
      <c r="C70" s="345"/>
      <c r="D70" s="85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</row>
    <row r="71" spans="1:34" ht="18.75" customHeight="1">
      <c r="A71" s="396"/>
      <c r="C71" s="345"/>
      <c r="D71" s="85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</row>
    <row r="72" spans="1:34" ht="18.75" customHeight="1">
      <c r="A72" s="396"/>
      <c r="C72" s="345"/>
      <c r="D72" s="85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</row>
    <row r="73" spans="1:34" ht="18.75" customHeight="1">
      <c r="A73" s="396"/>
      <c r="C73" s="345"/>
      <c r="D73" s="85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</row>
    <row r="74" spans="1:34" ht="18.75" customHeight="1">
      <c r="A74" s="396"/>
      <c r="C74" s="345"/>
      <c r="D74" s="85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</row>
    <row r="75" spans="1:34" ht="18.75" customHeight="1">
      <c r="A75" s="396"/>
      <c r="C75" s="345"/>
      <c r="D75" s="85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</row>
    <row r="76" spans="1:34" ht="18.75" customHeight="1">
      <c r="A76" s="396"/>
      <c r="C76" s="345"/>
      <c r="D76" s="85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</row>
    <row r="77" spans="1:34" ht="18.75" customHeight="1">
      <c r="A77" s="396"/>
      <c r="C77" s="345"/>
      <c r="D77" s="85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</row>
    <row r="78" spans="1:34" ht="18.75" customHeight="1">
      <c r="A78" s="396"/>
      <c r="C78" s="345"/>
      <c r="D78" s="85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</row>
    <row r="79" spans="1:34" ht="18.75" customHeight="1">
      <c r="A79" s="396"/>
      <c r="C79" s="345"/>
      <c r="D79" s="85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</row>
    <row r="80" spans="1:34" ht="18.75" customHeight="1">
      <c r="A80" s="396"/>
      <c r="C80" s="345"/>
      <c r="D80" s="85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</row>
    <row r="81" spans="1:34" ht="18.75" customHeight="1">
      <c r="A81" s="396"/>
      <c r="C81" s="345"/>
      <c r="D81" s="85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</row>
    <row r="82" spans="1:34" ht="18.75" customHeight="1">
      <c r="A82" s="396"/>
      <c r="C82" s="345"/>
      <c r="D82" s="85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</row>
    <row r="83" spans="1:34" ht="18.75" customHeight="1">
      <c r="A83" s="396"/>
      <c r="C83" s="345"/>
      <c r="D83" s="85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</row>
    <row r="84" spans="1:34" ht="18.75" customHeight="1">
      <c r="A84" s="396"/>
      <c r="C84" s="345"/>
      <c r="D84" s="85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</row>
    <row r="85" spans="1:34" ht="18.75" customHeight="1">
      <c r="A85" s="396"/>
      <c r="C85" s="345"/>
      <c r="D85" s="85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</row>
    <row r="86" spans="1:34" ht="18.75" customHeight="1">
      <c r="A86" s="396"/>
      <c r="C86" s="345"/>
      <c r="D86" s="85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</row>
    <row r="87" spans="1:34" ht="18.75" customHeight="1">
      <c r="A87" s="396"/>
      <c r="C87" s="345"/>
      <c r="D87" s="85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</row>
    <row r="88" spans="1:34" ht="18.75" customHeight="1">
      <c r="A88" s="396"/>
      <c r="C88" s="345"/>
      <c r="D88" s="85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</row>
    <row r="89" spans="1:34" ht="18.75" customHeight="1">
      <c r="A89" s="396"/>
      <c r="C89" s="345"/>
      <c r="D89" s="85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</row>
    <row r="90" spans="1:34" ht="18.75" customHeight="1">
      <c r="A90" s="396"/>
      <c r="C90" s="345"/>
      <c r="D90" s="85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</row>
    <row r="91" spans="1:34" ht="18.75" customHeight="1">
      <c r="A91" s="396"/>
      <c r="C91" s="345"/>
      <c r="D91" s="85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</row>
    <row r="92" spans="1:34" ht="18.75" customHeight="1">
      <c r="A92" s="396"/>
      <c r="C92" s="345"/>
      <c r="D92" s="85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</row>
    <row r="93" spans="1:34" ht="18.75" customHeight="1">
      <c r="A93" s="396"/>
      <c r="C93" s="345"/>
      <c r="D93" s="85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</row>
    <row r="94" spans="1:34" ht="18.75" customHeight="1">
      <c r="A94" s="396"/>
      <c r="C94" s="345"/>
      <c r="D94" s="85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</row>
    <row r="95" spans="1:34" ht="18.75" customHeight="1">
      <c r="A95" s="396"/>
      <c r="C95" s="345"/>
      <c r="D95" s="85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</row>
    <row r="96" spans="1:34" ht="18.75" customHeight="1">
      <c r="A96" s="396"/>
      <c r="C96" s="345"/>
      <c r="D96" s="85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</row>
    <row r="97" spans="1:34" ht="18.75" customHeight="1">
      <c r="A97" s="396"/>
      <c r="C97" s="345"/>
      <c r="D97" s="85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</row>
    <row r="98" spans="1:34" ht="18.75" customHeight="1">
      <c r="A98" s="396"/>
      <c r="C98" s="345"/>
      <c r="D98" s="85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</row>
    <row r="99" spans="1:34" ht="18.75" customHeight="1">
      <c r="A99" s="396"/>
      <c r="C99" s="345"/>
      <c r="D99" s="85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</row>
    <row r="100" spans="1:34" ht="18.75" customHeight="1">
      <c r="A100" s="396"/>
      <c r="C100" s="345"/>
      <c r="D100" s="85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</row>
    <row r="101" spans="1:34" ht="18.75" customHeight="1">
      <c r="A101" s="396"/>
      <c r="C101" s="345"/>
      <c r="D101" s="85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</row>
    <row r="102" spans="1:34" ht="18.75" customHeight="1">
      <c r="A102" s="396"/>
      <c r="C102" s="345"/>
      <c r="D102" s="85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</row>
    <row r="103" spans="1:34" ht="18.75" customHeight="1">
      <c r="A103" s="396"/>
      <c r="C103" s="345"/>
      <c r="D103" s="85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</row>
    <row r="104" spans="1:34" ht="18.75" customHeight="1">
      <c r="A104" s="396"/>
      <c r="C104" s="345"/>
      <c r="D104" s="85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</row>
    <row r="105" spans="1:34" ht="18.75" customHeight="1">
      <c r="A105" s="396"/>
      <c r="C105" s="345"/>
      <c r="D105" s="85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</row>
    <row r="106" spans="1:34" ht="18.75" customHeight="1">
      <c r="A106" s="396"/>
      <c r="C106" s="345"/>
      <c r="D106" s="85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</row>
    <row r="107" spans="1:34" ht="18.75" customHeight="1">
      <c r="A107" s="396"/>
      <c r="C107" s="345"/>
      <c r="D107" s="85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</row>
    <row r="108" spans="1:34" ht="18.75" customHeight="1">
      <c r="A108" s="396"/>
      <c r="C108" s="345"/>
      <c r="D108" s="85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</row>
    <row r="109" spans="1:34" ht="18.75" customHeight="1">
      <c r="A109" s="396"/>
      <c r="C109" s="345"/>
      <c r="D109" s="85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</row>
    <row r="110" spans="1:34" ht="18.75" customHeight="1">
      <c r="A110" s="396"/>
      <c r="C110" s="345"/>
      <c r="D110" s="85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</row>
    <row r="111" spans="1:34" ht="18.75" customHeight="1">
      <c r="A111" s="396"/>
      <c r="C111" s="345"/>
      <c r="D111" s="85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</row>
    <row r="112" spans="1:34" ht="18.75" customHeight="1">
      <c r="A112" s="396"/>
      <c r="C112" s="345"/>
      <c r="D112" s="85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</row>
    <row r="113" spans="1:34" ht="18.75" customHeight="1">
      <c r="A113" s="396"/>
      <c r="C113" s="345"/>
      <c r="D113" s="85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</row>
    <row r="114" spans="1:34" ht="18.75" customHeight="1">
      <c r="A114" s="396"/>
      <c r="C114" s="345"/>
      <c r="D114" s="85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</row>
    <row r="115" spans="1:34" ht="18.75" customHeight="1">
      <c r="A115" s="396"/>
      <c r="C115" s="345"/>
      <c r="D115" s="85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</row>
    <row r="116" spans="1:34" ht="18.75" customHeight="1">
      <c r="A116" s="396"/>
      <c r="C116" s="345"/>
      <c r="D116" s="85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</row>
    <row r="117" spans="1:34" ht="18.75" customHeight="1">
      <c r="A117" s="396"/>
      <c r="C117" s="345"/>
      <c r="D117" s="85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</row>
    <row r="118" spans="1:34" ht="18.75" customHeight="1">
      <c r="A118" s="396"/>
      <c r="C118" s="345"/>
      <c r="D118" s="85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</row>
    <row r="119" spans="1:34" ht="18.75" customHeight="1">
      <c r="A119" s="396"/>
      <c r="C119" s="345"/>
      <c r="D119" s="85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</row>
    <row r="120" spans="1:34" ht="18.75" customHeight="1">
      <c r="A120" s="396"/>
      <c r="C120" s="345"/>
      <c r="D120" s="85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</row>
    <row r="121" spans="1:34" ht="18.75" customHeight="1">
      <c r="A121" s="396"/>
      <c r="C121" s="345"/>
      <c r="D121" s="85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</row>
    <row r="122" spans="1:34" ht="18.75" customHeight="1">
      <c r="A122" s="396"/>
      <c r="C122" s="345"/>
      <c r="D122" s="85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</row>
    <row r="123" spans="1:34" ht="18.75" customHeight="1">
      <c r="A123" s="396"/>
      <c r="C123" s="345"/>
      <c r="D123" s="85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</row>
    <row r="124" spans="1:34" ht="18.75" customHeight="1">
      <c r="A124" s="396"/>
      <c r="C124" s="345"/>
      <c r="D124" s="85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</row>
    <row r="125" spans="1:34" ht="18.75" customHeight="1">
      <c r="A125" s="396"/>
      <c r="C125" s="345"/>
      <c r="D125" s="85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</row>
    <row r="126" spans="1:34" ht="18.75" customHeight="1">
      <c r="A126" s="396"/>
      <c r="C126" s="345"/>
      <c r="D126" s="85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</row>
    <row r="127" spans="1:34" ht="18.75" customHeight="1">
      <c r="A127" s="396"/>
      <c r="C127" s="345"/>
      <c r="D127" s="85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</row>
    <row r="128" spans="1:34" ht="18.75" customHeight="1">
      <c r="A128" s="396"/>
      <c r="C128" s="345"/>
      <c r="D128" s="85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</row>
    <row r="129" spans="1:34" ht="18.75" customHeight="1">
      <c r="A129" s="396"/>
      <c r="C129" s="345"/>
      <c r="D129" s="85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</row>
    <row r="130" spans="1:34" ht="18.75" customHeight="1">
      <c r="A130" s="396"/>
      <c r="C130" s="345"/>
      <c r="D130" s="85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</row>
    <row r="131" spans="1:34" ht="18.75" customHeight="1">
      <c r="A131" s="396"/>
      <c r="C131" s="345"/>
      <c r="D131" s="85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</row>
    <row r="132" spans="1:34" ht="18.75" customHeight="1">
      <c r="A132" s="396"/>
      <c r="C132" s="345"/>
      <c r="D132" s="85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</row>
    <row r="133" spans="1:34" ht="18.75" customHeight="1">
      <c r="A133" s="396"/>
      <c r="C133" s="345"/>
      <c r="D133" s="85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</row>
    <row r="134" spans="1:34" ht="18.75" customHeight="1">
      <c r="A134" s="396"/>
      <c r="C134" s="345"/>
      <c r="D134" s="85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</row>
    <row r="135" spans="1:34" ht="18.75" customHeight="1">
      <c r="A135" s="396"/>
      <c r="C135" s="345"/>
      <c r="D135" s="85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</row>
    <row r="136" spans="1:34" ht="18.75" customHeight="1">
      <c r="A136" s="396"/>
      <c r="C136" s="345"/>
      <c r="D136" s="85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</row>
    <row r="137" spans="1:34" ht="18.75" customHeight="1">
      <c r="A137" s="396"/>
      <c r="C137" s="345"/>
      <c r="D137" s="85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</row>
    <row r="138" spans="1:34" ht="18.75" customHeight="1">
      <c r="A138" s="396"/>
      <c r="C138" s="345"/>
      <c r="D138" s="85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</row>
    <row r="139" spans="1:34" ht="18.75" customHeight="1">
      <c r="A139" s="396"/>
      <c r="C139" s="345"/>
      <c r="D139" s="85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</row>
    <row r="140" spans="1:34" ht="18.75" customHeight="1">
      <c r="A140" s="396"/>
      <c r="C140" s="345"/>
      <c r="D140" s="85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</row>
    <row r="141" spans="1:34" ht="18.75" customHeight="1">
      <c r="A141" s="396"/>
      <c r="C141" s="345"/>
      <c r="D141" s="85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</row>
    <row r="142" spans="1:34" ht="18.75" customHeight="1">
      <c r="A142" s="396"/>
      <c r="C142" s="345"/>
      <c r="D142" s="85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</row>
    <row r="143" spans="1:34" ht="18.75" customHeight="1">
      <c r="A143" s="396"/>
      <c r="C143" s="345"/>
      <c r="D143" s="85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</row>
    <row r="144" spans="1:34" ht="18.75" customHeight="1">
      <c r="A144" s="396"/>
      <c r="C144" s="345"/>
      <c r="D144" s="85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</row>
    <row r="145" spans="1:34" ht="18.75" customHeight="1">
      <c r="A145" s="396"/>
      <c r="C145" s="345"/>
      <c r="D145" s="85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</row>
    <row r="146" spans="1:34" ht="18.75" customHeight="1">
      <c r="A146" s="396"/>
      <c r="C146" s="345"/>
      <c r="D146" s="85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</row>
    <row r="147" spans="1:34" ht="18.75" customHeight="1">
      <c r="A147" s="396"/>
      <c r="C147" s="345"/>
      <c r="D147" s="85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</row>
    <row r="148" spans="1:34" ht="18.75" customHeight="1">
      <c r="A148" s="396"/>
      <c r="C148" s="345"/>
      <c r="D148" s="85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</row>
    <row r="149" spans="1:34" ht="18.75" customHeight="1">
      <c r="A149" s="396"/>
      <c r="C149" s="345"/>
      <c r="D149" s="85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</row>
    <row r="150" spans="1:34" ht="18.75" customHeight="1">
      <c r="A150" s="396"/>
      <c r="C150" s="345"/>
      <c r="D150" s="85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</row>
    <row r="151" spans="1:34" ht="18.75" customHeight="1">
      <c r="A151" s="396"/>
      <c r="C151" s="345"/>
      <c r="D151" s="85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</row>
    <row r="152" spans="1:34" ht="18.75" customHeight="1">
      <c r="A152" s="396"/>
      <c r="C152" s="345"/>
      <c r="D152" s="85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</row>
    <row r="153" spans="1:34" ht="18.75" customHeight="1">
      <c r="A153" s="396"/>
      <c r="C153" s="345"/>
      <c r="D153" s="85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</row>
    <row r="154" spans="1:34" ht="18.75" customHeight="1">
      <c r="A154" s="396"/>
      <c r="C154" s="345"/>
      <c r="D154" s="85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</row>
    <row r="155" spans="1:34" ht="18.75" customHeight="1">
      <c r="A155" s="396"/>
      <c r="C155" s="345"/>
      <c r="D155" s="85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</row>
    <row r="156" spans="1:34" ht="18.75" customHeight="1">
      <c r="A156" s="396"/>
      <c r="C156" s="345"/>
      <c r="D156" s="85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</row>
    <row r="157" spans="1:34" ht="18.75" customHeight="1">
      <c r="A157" s="396"/>
      <c r="C157" s="345"/>
      <c r="D157" s="85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</row>
    <row r="158" spans="1:34" ht="18.75" customHeight="1">
      <c r="A158" s="396"/>
      <c r="C158" s="345"/>
      <c r="D158" s="85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</row>
    <row r="159" spans="1:34" ht="18.75" customHeight="1">
      <c r="A159" s="396"/>
      <c r="C159" s="345"/>
      <c r="D159" s="85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</row>
    <row r="160" spans="1:34" ht="18.75" customHeight="1">
      <c r="A160" s="396"/>
      <c r="C160" s="345"/>
      <c r="D160" s="85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</row>
    <row r="161" spans="1:34" ht="18.75" customHeight="1">
      <c r="A161" s="396"/>
      <c r="C161" s="345"/>
      <c r="D161" s="85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</row>
    <row r="162" spans="1:34" ht="18.75" customHeight="1">
      <c r="A162" s="396"/>
      <c r="C162" s="345"/>
      <c r="D162" s="85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</row>
    <row r="163" spans="1:34" ht="18.75" customHeight="1">
      <c r="A163" s="396"/>
      <c r="C163" s="345"/>
      <c r="D163" s="85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</row>
    <row r="164" spans="1:34" ht="18.75" customHeight="1">
      <c r="A164" s="396"/>
      <c r="C164" s="345"/>
      <c r="D164" s="85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</row>
    <row r="165" spans="1:34" ht="18.75" customHeight="1">
      <c r="A165" s="396"/>
      <c r="C165" s="345"/>
      <c r="D165" s="85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</row>
    <row r="166" spans="1:34" ht="18.75" customHeight="1">
      <c r="A166" s="396"/>
      <c r="C166" s="345"/>
      <c r="D166" s="85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</row>
    <row r="167" spans="1:34" ht="18.75" customHeight="1">
      <c r="A167" s="396"/>
      <c r="C167" s="345"/>
      <c r="D167" s="85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</row>
    <row r="168" spans="1:34" ht="18.75" customHeight="1">
      <c r="A168" s="396"/>
      <c r="C168" s="345"/>
      <c r="D168" s="85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</row>
    <row r="169" spans="1:34" ht="18.75" customHeight="1">
      <c r="A169" s="396"/>
      <c r="C169" s="345"/>
      <c r="D169" s="85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</row>
    <row r="170" spans="1:34" ht="18.75" customHeight="1">
      <c r="A170" s="396"/>
      <c r="C170" s="345"/>
      <c r="D170" s="85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</row>
    <row r="171" spans="1:34" ht="18.75" customHeight="1">
      <c r="A171" s="396"/>
      <c r="C171" s="345"/>
      <c r="D171" s="85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</row>
    <row r="172" spans="1:34" ht="18.75" customHeight="1">
      <c r="A172" s="396"/>
      <c r="C172" s="345"/>
      <c r="D172" s="85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</row>
    <row r="173" spans="1:34" ht="18.75" customHeight="1">
      <c r="A173" s="396"/>
      <c r="C173" s="345"/>
      <c r="D173" s="85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</row>
    <row r="174" spans="1:34" ht="18.75" customHeight="1">
      <c r="A174" s="396"/>
      <c r="C174" s="345"/>
      <c r="D174" s="85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</row>
    <row r="175" spans="1:34" ht="18.75" customHeight="1">
      <c r="A175" s="396"/>
      <c r="C175" s="345"/>
      <c r="D175" s="85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</row>
    <row r="176" spans="1:34" ht="18.75" customHeight="1">
      <c r="A176" s="396"/>
      <c r="C176" s="345"/>
      <c r="D176" s="85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</row>
    <row r="177" spans="1:34" ht="18.75" customHeight="1">
      <c r="A177" s="396"/>
      <c r="C177" s="345"/>
      <c r="D177" s="85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</row>
    <row r="178" spans="1:34" ht="18.75" customHeight="1">
      <c r="A178" s="396"/>
      <c r="C178" s="345"/>
      <c r="D178" s="85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</row>
    <row r="179" spans="1:34" ht="18.75" customHeight="1">
      <c r="A179" s="396"/>
      <c r="C179" s="345"/>
      <c r="D179" s="85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</row>
    <row r="180" spans="1:34" ht="18.75" customHeight="1">
      <c r="A180" s="396"/>
      <c r="C180" s="345"/>
      <c r="D180" s="85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</row>
    <row r="181" spans="1:34" ht="18.75" customHeight="1">
      <c r="A181" s="396"/>
      <c r="C181" s="345"/>
      <c r="D181" s="85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</row>
    <row r="182" spans="1:34" ht="18.75" customHeight="1">
      <c r="A182" s="396"/>
      <c r="C182" s="345"/>
      <c r="D182" s="85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</row>
    <row r="183" spans="1:34" ht="18.75" customHeight="1">
      <c r="A183" s="396"/>
      <c r="C183" s="345"/>
      <c r="D183" s="85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</row>
    <row r="184" spans="1:34" ht="18.75" customHeight="1">
      <c r="A184" s="396"/>
      <c r="C184" s="345"/>
      <c r="D184" s="85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</row>
    <row r="185" spans="1:34" ht="18.75" customHeight="1">
      <c r="A185" s="396"/>
      <c r="C185" s="345"/>
      <c r="D185" s="85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</row>
    <row r="186" spans="1:34" ht="18.75" customHeight="1">
      <c r="A186" s="396"/>
      <c r="C186" s="345"/>
      <c r="D186" s="85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</row>
    <row r="187" spans="1:34" ht="18.75" customHeight="1">
      <c r="A187" s="396"/>
      <c r="C187" s="345"/>
      <c r="D187" s="85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</row>
    <row r="188" spans="1:34" ht="18.75" customHeight="1">
      <c r="A188" s="396"/>
      <c r="C188" s="345"/>
      <c r="D188" s="85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</row>
    <row r="189" spans="1:34" ht="18.75" customHeight="1">
      <c r="A189" s="396"/>
      <c r="C189" s="345"/>
      <c r="D189" s="85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</row>
    <row r="190" spans="1:34" ht="18.75" customHeight="1">
      <c r="A190" s="396"/>
      <c r="C190" s="345"/>
      <c r="D190" s="85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</row>
    <row r="191" spans="1:34" ht="18.75" customHeight="1">
      <c r="A191" s="396"/>
      <c r="C191" s="345"/>
      <c r="D191" s="85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</row>
    <row r="192" spans="1:34" ht="18.75" customHeight="1">
      <c r="A192" s="396"/>
      <c r="C192" s="345"/>
      <c r="D192" s="85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</row>
    <row r="193" spans="1:34" ht="18.75" customHeight="1">
      <c r="A193" s="396"/>
      <c r="C193" s="345"/>
      <c r="D193" s="85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</row>
    <row r="194" spans="1:34" ht="18.75" customHeight="1">
      <c r="A194" s="396"/>
      <c r="C194" s="345"/>
      <c r="D194" s="85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</row>
    <row r="195" spans="1:34" ht="18.75" customHeight="1">
      <c r="A195" s="396"/>
      <c r="C195" s="345"/>
      <c r="D195" s="85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</row>
    <row r="196" spans="1:34" ht="18.75" customHeight="1">
      <c r="A196" s="396"/>
      <c r="C196" s="345"/>
      <c r="D196" s="85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</row>
    <row r="197" spans="1:34" ht="18.75" customHeight="1">
      <c r="A197" s="396"/>
      <c r="C197" s="345"/>
      <c r="D197" s="85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</row>
    <row r="198" spans="1:34" ht="18.75" customHeight="1">
      <c r="A198" s="396"/>
      <c r="C198" s="345"/>
      <c r="D198" s="85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</row>
    <row r="199" spans="1:34" ht="18.75" customHeight="1">
      <c r="A199" s="396"/>
      <c r="C199" s="345"/>
      <c r="D199" s="85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</row>
    <row r="200" spans="1:34" ht="18.75" customHeight="1">
      <c r="A200" s="396"/>
      <c r="C200" s="345"/>
      <c r="D200" s="85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</row>
    <row r="201" spans="1:34" ht="18.75" customHeight="1">
      <c r="A201" s="396"/>
      <c r="C201" s="345"/>
      <c r="D201" s="85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</row>
    <row r="202" spans="1:34" ht="18.75" customHeight="1">
      <c r="A202" s="396"/>
      <c r="C202" s="345"/>
      <c r="D202" s="85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</row>
    <row r="203" spans="1:34" ht="18.75" customHeight="1">
      <c r="A203" s="396"/>
      <c r="C203" s="345"/>
      <c r="D203" s="85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</row>
    <row r="204" spans="1:34" ht="18.75" customHeight="1">
      <c r="A204" s="396"/>
      <c r="C204" s="345"/>
      <c r="D204" s="85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</row>
    <row r="205" spans="1:34" ht="18.75" customHeight="1">
      <c r="A205" s="396"/>
      <c r="C205" s="345"/>
      <c r="D205" s="85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</row>
    <row r="206" spans="1:34" ht="18.75" customHeight="1">
      <c r="A206" s="396"/>
      <c r="C206" s="345"/>
      <c r="D206" s="85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</row>
    <row r="207" spans="1:34" ht="18.75" customHeight="1">
      <c r="A207" s="396"/>
      <c r="C207" s="345"/>
      <c r="D207" s="85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</row>
    <row r="208" spans="1:34" ht="18.75" customHeight="1">
      <c r="A208" s="396"/>
      <c r="C208" s="345"/>
      <c r="D208" s="85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</row>
    <row r="209" spans="1:34" ht="18.75" customHeight="1">
      <c r="A209" s="396"/>
      <c r="C209" s="345"/>
      <c r="D209" s="85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</row>
    <row r="210" spans="1:34" ht="18.75" customHeight="1">
      <c r="A210" s="396"/>
      <c r="C210" s="345"/>
      <c r="D210" s="85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</row>
    <row r="211" spans="1:34" ht="18.75" customHeight="1">
      <c r="A211" s="396"/>
      <c r="C211" s="345"/>
      <c r="D211" s="85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</row>
    <row r="212" spans="1:34" ht="18.75" customHeight="1">
      <c r="A212" s="396"/>
      <c r="C212" s="345"/>
      <c r="D212" s="85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</row>
    <row r="213" spans="1:34" ht="18.75" customHeight="1">
      <c r="A213" s="396"/>
      <c r="C213" s="345"/>
      <c r="D213" s="85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</row>
    <row r="214" spans="1:34" ht="18.75" customHeight="1">
      <c r="A214" s="396"/>
      <c r="C214" s="345"/>
      <c r="D214" s="85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</row>
    <row r="215" spans="1:34" ht="18.75" customHeight="1">
      <c r="A215" s="396"/>
      <c r="C215" s="345"/>
      <c r="D215" s="85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</row>
    <row r="216" spans="1:34" ht="18.75" customHeight="1">
      <c r="A216" s="396"/>
      <c r="C216" s="345"/>
      <c r="D216" s="85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</row>
    <row r="217" spans="1:34" ht="18.75" customHeight="1">
      <c r="A217" s="396"/>
      <c r="C217" s="345"/>
      <c r="D217" s="85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</row>
    <row r="218" spans="1:34" ht="18.75" customHeight="1">
      <c r="A218" s="396"/>
      <c r="C218" s="345"/>
      <c r="D218" s="85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</row>
    <row r="219" spans="1:34" ht="18.75" customHeight="1">
      <c r="A219" s="396"/>
      <c r="C219" s="345"/>
      <c r="D219" s="85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</row>
    <row r="220" spans="1:34" ht="18.75" customHeight="1">
      <c r="A220" s="396"/>
      <c r="C220" s="345"/>
      <c r="D220" s="85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</row>
    <row r="221" spans="1:34" ht="18.75" customHeight="1">
      <c r="A221" s="396"/>
      <c r="C221" s="345"/>
      <c r="D221" s="85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</row>
    <row r="222" spans="1:34" ht="18.75" customHeight="1">
      <c r="A222" s="396"/>
      <c r="C222" s="345"/>
      <c r="D222" s="85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</row>
    <row r="223" spans="1:34" ht="18.75" customHeight="1">
      <c r="A223" s="396"/>
      <c r="C223" s="345"/>
      <c r="D223" s="85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</row>
    <row r="224" spans="1:34" ht="18.75" customHeight="1">
      <c r="A224" s="396"/>
      <c r="C224" s="345"/>
      <c r="D224" s="85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</row>
    <row r="225" spans="1:34" ht="18.75" customHeight="1">
      <c r="A225" s="396"/>
      <c r="C225" s="345"/>
      <c r="D225" s="85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</row>
    <row r="226" spans="1:34" ht="18.75" customHeight="1">
      <c r="A226" s="396"/>
      <c r="C226" s="345"/>
      <c r="D226" s="85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</row>
    <row r="227" spans="1:34" ht="18.75" customHeight="1">
      <c r="A227" s="396"/>
      <c r="C227" s="345"/>
      <c r="D227" s="85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</row>
    <row r="228" spans="1:34" ht="18.75" customHeight="1">
      <c r="A228" s="396"/>
      <c r="C228" s="345"/>
      <c r="D228" s="85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</row>
    <row r="229" spans="1:34" ht="18.75" customHeight="1">
      <c r="A229" s="396"/>
      <c r="C229" s="345"/>
      <c r="D229" s="85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</row>
    <row r="230" spans="1:34" ht="18.75" customHeight="1">
      <c r="A230" s="396"/>
      <c r="C230" s="345"/>
      <c r="D230" s="85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</row>
    <row r="231" spans="1:34" ht="18.75" customHeight="1">
      <c r="A231" s="396"/>
      <c r="C231" s="345"/>
      <c r="D231" s="85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</row>
    <row r="232" spans="1:34" ht="18.75" customHeight="1">
      <c r="A232" s="396"/>
      <c r="C232" s="345"/>
      <c r="D232" s="85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</row>
    <row r="233" spans="1:34" ht="18.75" customHeight="1">
      <c r="A233" s="396"/>
      <c r="C233" s="345"/>
      <c r="D233" s="85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</row>
    <row r="234" spans="1:34" ht="18.75" customHeight="1">
      <c r="A234" s="396"/>
      <c r="C234" s="345"/>
      <c r="D234" s="85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</row>
    <row r="235" spans="1:34" ht="18.75" customHeight="1">
      <c r="A235" s="396"/>
      <c r="C235" s="345"/>
      <c r="D235" s="85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</row>
    <row r="236" spans="1:34" ht="18.75" customHeight="1">
      <c r="A236" s="396"/>
      <c r="C236" s="345"/>
      <c r="D236" s="85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</row>
    <row r="237" spans="1:34" ht="18.75" customHeight="1">
      <c r="A237" s="396"/>
      <c r="C237" s="345"/>
      <c r="D237" s="85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</row>
    <row r="238" spans="1:34" ht="18.75" customHeight="1">
      <c r="A238" s="396"/>
      <c r="C238" s="345"/>
      <c r="D238" s="85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</row>
    <row r="239" spans="1:34" ht="18.75" customHeight="1">
      <c r="A239" s="396"/>
      <c r="C239" s="345"/>
      <c r="D239" s="85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</row>
    <row r="240" spans="1:34" ht="18.75" customHeight="1">
      <c r="A240" s="396"/>
      <c r="C240" s="345"/>
      <c r="D240" s="85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</row>
    <row r="241" spans="1:34" ht="18.75" customHeight="1">
      <c r="A241" s="396"/>
      <c r="C241" s="345"/>
      <c r="D241" s="85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</row>
    <row r="242" spans="1:34" ht="18.75" customHeight="1">
      <c r="A242" s="396"/>
      <c r="C242" s="345"/>
      <c r="D242" s="85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</row>
    <row r="243" spans="1:34" ht="18.75" customHeight="1">
      <c r="A243" s="396"/>
      <c r="C243" s="345"/>
      <c r="D243" s="85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</row>
    <row r="244" spans="1:34" ht="18.75" customHeight="1">
      <c r="A244" s="396"/>
      <c r="C244" s="345"/>
      <c r="D244" s="85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</row>
    <row r="245" spans="1:34" ht="18.75" customHeight="1">
      <c r="A245" s="396"/>
      <c r="C245" s="345"/>
      <c r="D245" s="85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</row>
    <row r="246" spans="1:34" ht="18.75" customHeight="1">
      <c r="A246" s="396"/>
      <c r="C246" s="345"/>
      <c r="D246" s="85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</row>
    <row r="247" spans="1:34" ht="18.75" customHeight="1">
      <c r="A247" s="396"/>
      <c r="C247" s="345"/>
      <c r="D247" s="85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</row>
    <row r="248" spans="1:34" ht="18.75" customHeight="1">
      <c r="A248" s="396"/>
      <c r="C248" s="345"/>
      <c r="D248" s="85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</row>
    <row r="249" spans="1:34" ht="18.75" customHeight="1">
      <c r="A249" s="396"/>
      <c r="C249" s="345"/>
      <c r="D249" s="85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</row>
    <row r="250" spans="1:34" ht="18.75" customHeight="1">
      <c r="A250" s="396"/>
      <c r="C250" s="345"/>
      <c r="D250" s="85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</row>
    <row r="251" spans="1:34" ht="15.75" customHeight="1">
      <c r="A251" s="396"/>
      <c r="AF251" s="25"/>
      <c r="AG251" s="25"/>
    </row>
    <row r="252" spans="1:34" ht="15.75" customHeight="1">
      <c r="A252" s="396"/>
      <c r="AF252" s="25"/>
      <c r="AG252" s="25"/>
    </row>
    <row r="253" spans="1:34" ht="15.75" customHeight="1">
      <c r="A253" s="396"/>
      <c r="AF253" s="25"/>
      <c r="AG253" s="25"/>
    </row>
    <row r="254" spans="1:34" ht="15.75" customHeight="1">
      <c r="A254" s="396"/>
      <c r="AF254" s="25"/>
      <c r="AG254" s="25"/>
    </row>
    <row r="255" spans="1:34" ht="15.75" customHeight="1">
      <c r="A255" s="396"/>
      <c r="AF255" s="25"/>
      <c r="AG255" s="25"/>
    </row>
    <row r="256" spans="1:34" ht="15.75" customHeight="1">
      <c r="A256" s="396"/>
      <c r="AF256" s="25"/>
      <c r="AG256" s="25"/>
    </row>
    <row r="257" spans="1:33" ht="15.75" customHeight="1">
      <c r="A257" s="396"/>
      <c r="AF257" s="25"/>
      <c r="AG257" s="25"/>
    </row>
    <row r="258" spans="1:33" ht="15.75" customHeight="1">
      <c r="A258" s="396"/>
      <c r="AF258" s="25"/>
      <c r="AG258" s="25"/>
    </row>
    <row r="259" spans="1:33" ht="15.75" customHeight="1">
      <c r="A259" s="396"/>
      <c r="AF259" s="25"/>
      <c r="AG259" s="25"/>
    </row>
    <row r="260" spans="1:33" ht="15.75" customHeight="1">
      <c r="A260" s="396"/>
      <c r="AF260" s="25"/>
      <c r="AG260" s="25"/>
    </row>
    <row r="261" spans="1:33" ht="15.75" customHeight="1">
      <c r="A261" s="396"/>
      <c r="AF261" s="25"/>
      <c r="AG261" s="25"/>
    </row>
    <row r="262" spans="1:33" ht="15.75" customHeight="1">
      <c r="A262" s="396"/>
      <c r="AF262" s="25"/>
      <c r="AG262" s="25"/>
    </row>
    <row r="263" spans="1:33" ht="15.75" customHeight="1">
      <c r="A263" s="396"/>
      <c r="AF263" s="25"/>
      <c r="AG263" s="25"/>
    </row>
    <row r="264" spans="1:33" ht="15.75" customHeight="1">
      <c r="A264" s="396"/>
      <c r="AF264" s="25"/>
      <c r="AG264" s="25"/>
    </row>
    <row r="265" spans="1:33" ht="15.75" customHeight="1">
      <c r="A265" s="396"/>
      <c r="AF265" s="25"/>
      <c r="AG265" s="25"/>
    </row>
    <row r="266" spans="1:33" ht="15.75" customHeight="1">
      <c r="A266" s="396"/>
      <c r="AF266" s="25"/>
      <c r="AG266" s="25"/>
    </row>
    <row r="267" spans="1:33" ht="15.75" customHeight="1">
      <c r="A267" s="396"/>
      <c r="AF267" s="25"/>
      <c r="AG267" s="25"/>
    </row>
    <row r="268" spans="1:33" ht="15.75" customHeight="1">
      <c r="A268" s="396"/>
      <c r="AF268" s="25"/>
      <c r="AG268" s="25"/>
    </row>
    <row r="269" spans="1:33" ht="15.75" customHeight="1">
      <c r="A269" s="396"/>
      <c r="AF269" s="25"/>
      <c r="AG269" s="25"/>
    </row>
    <row r="270" spans="1:33" ht="15.75" customHeight="1">
      <c r="A270" s="396"/>
      <c r="AF270" s="25"/>
      <c r="AG270" s="25"/>
    </row>
    <row r="271" spans="1:33" ht="15.75" customHeight="1">
      <c r="A271" s="396"/>
      <c r="AF271" s="25"/>
      <c r="AG271" s="25"/>
    </row>
    <row r="272" spans="1:33" ht="15.75" customHeight="1">
      <c r="A272" s="396"/>
      <c r="AF272" s="25"/>
      <c r="AG272" s="25"/>
    </row>
    <row r="273" spans="1:33" ht="15.75" customHeight="1">
      <c r="A273" s="396"/>
      <c r="AF273" s="25"/>
      <c r="AG273" s="25"/>
    </row>
    <row r="274" spans="1:33" ht="15.75" customHeight="1">
      <c r="A274" s="396"/>
      <c r="AF274" s="25"/>
      <c r="AG274" s="25"/>
    </row>
    <row r="275" spans="1:33" ht="15.75" customHeight="1">
      <c r="A275" s="396"/>
      <c r="AF275" s="25"/>
      <c r="AG275" s="25"/>
    </row>
    <row r="276" spans="1:33" ht="15.75" customHeight="1">
      <c r="A276" s="396"/>
      <c r="AF276" s="25"/>
      <c r="AG276" s="25"/>
    </row>
    <row r="277" spans="1:33" ht="15.75" customHeight="1">
      <c r="A277" s="396"/>
      <c r="AF277" s="25"/>
      <c r="AG277" s="25"/>
    </row>
    <row r="278" spans="1:33" ht="15.75" customHeight="1">
      <c r="A278" s="396"/>
      <c r="AF278" s="25"/>
      <c r="AG278" s="25"/>
    </row>
    <row r="279" spans="1:33" ht="15.75" customHeight="1">
      <c r="A279" s="396"/>
      <c r="AF279" s="25"/>
      <c r="AG279" s="25"/>
    </row>
    <row r="280" spans="1:33" ht="15.75" customHeight="1">
      <c r="A280" s="396"/>
      <c r="AF280" s="25"/>
      <c r="AG280" s="25"/>
    </row>
    <row r="281" spans="1:33" ht="15.75" customHeight="1">
      <c r="A281" s="396"/>
      <c r="AF281" s="25"/>
      <c r="AG281" s="25"/>
    </row>
    <row r="282" spans="1:33" ht="15.75" customHeight="1">
      <c r="A282" s="396"/>
      <c r="AF282" s="25"/>
      <c r="AG282" s="25"/>
    </row>
    <row r="283" spans="1:33" ht="15.75" customHeight="1">
      <c r="A283" s="396"/>
      <c r="AF283" s="25"/>
      <c r="AG283" s="25"/>
    </row>
    <row r="284" spans="1:33" ht="15.75" customHeight="1">
      <c r="A284" s="396"/>
      <c r="AF284" s="25"/>
      <c r="AG284" s="25"/>
    </row>
    <row r="285" spans="1:33" ht="15.75" customHeight="1">
      <c r="A285" s="396"/>
      <c r="AF285" s="25"/>
      <c r="AG285" s="25"/>
    </row>
    <row r="286" spans="1:33" ht="15.75" customHeight="1">
      <c r="A286" s="396"/>
      <c r="AF286" s="25"/>
      <c r="AG286" s="25"/>
    </row>
    <row r="287" spans="1:33" ht="15.75" customHeight="1">
      <c r="A287" s="396"/>
      <c r="AF287" s="25"/>
      <c r="AG287" s="25"/>
    </row>
    <row r="288" spans="1:33" ht="15.75" customHeight="1">
      <c r="A288" s="396"/>
      <c r="AF288" s="25"/>
      <c r="AG288" s="25"/>
    </row>
    <row r="289" spans="1:33" ht="15.75" customHeight="1">
      <c r="A289" s="396"/>
      <c r="AF289" s="25"/>
      <c r="AG289" s="25"/>
    </row>
    <row r="290" spans="1:33" ht="15.75" customHeight="1">
      <c r="A290" s="396"/>
      <c r="AF290" s="25"/>
      <c r="AG290" s="25"/>
    </row>
    <row r="291" spans="1:33" ht="15.75" customHeight="1">
      <c r="A291" s="396"/>
      <c r="AF291" s="25"/>
      <c r="AG291" s="25"/>
    </row>
    <row r="292" spans="1:33" ht="15.75" customHeight="1">
      <c r="A292" s="396"/>
      <c r="AF292" s="25"/>
      <c r="AG292" s="25"/>
    </row>
    <row r="293" spans="1:33" ht="15.75" customHeight="1">
      <c r="A293" s="396"/>
      <c r="AF293" s="25"/>
      <c r="AG293" s="25"/>
    </row>
    <row r="294" spans="1:33" ht="15.75" customHeight="1">
      <c r="A294" s="396"/>
      <c r="AF294" s="25"/>
      <c r="AG294" s="25"/>
    </row>
    <row r="295" spans="1:33" ht="15.75" customHeight="1">
      <c r="A295" s="396"/>
      <c r="AF295" s="25"/>
      <c r="AG295" s="25"/>
    </row>
    <row r="296" spans="1:33" ht="15.75" customHeight="1">
      <c r="A296" s="396"/>
      <c r="AF296" s="25"/>
      <c r="AG296" s="25"/>
    </row>
    <row r="297" spans="1:33" ht="15.75" customHeight="1">
      <c r="A297" s="396"/>
      <c r="AF297" s="25"/>
      <c r="AG297" s="25"/>
    </row>
    <row r="298" spans="1:33" ht="15.75" customHeight="1">
      <c r="A298" s="396"/>
      <c r="AF298" s="25"/>
      <c r="AG298" s="25"/>
    </row>
    <row r="299" spans="1:33" ht="15.75" customHeight="1">
      <c r="A299" s="396"/>
      <c r="AF299" s="25"/>
      <c r="AG299" s="25"/>
    </row>
    <row r="300" spans="1:33" ht="15.75" customHeight="1">
      <c r="A300" s="396"/>
      <c r="AF300" s="25"/>
      <c r="AG300" s="25"/>
    </row>
    <row r="301" spans="1:33" ht="15.75" customHeight="1">
      <c r="A301" s="396"/>
      <c r="AF301" s="25"/>
      <c r="AG301" s="25"/>
    </row>
    <row r="302" spans="1:33" ht="15.75" customHeight="1">
      <c r="A302" s="396"/>
      <c r="AF302" s="25"/>
      <c r="AG302" s="25"/>
    </row>
    <row r="303" spans="1:33" ht="15.75" customHeight="1">
      <c r="A303" s="396"/>
      <c r="AF303" s="25"/>
      <c r="AG303" s="25"/>
    </row>
    <row r="304" spans="1:33" ht="15.75" customHeight="1">
      <c r="A304" s="396"/>
      <c r="AF304" s="25"/>
      <c r="AG304" s="25"/>
    </row>
    <row r="305" spans="1:33" ht="15.75" customHeight="1">
      <c r="A305" s="396"/>
      <c r="AF305" s="25"/>
      <c r="AG305" s="25"/>
    </row>
    <row r="306" spans="1:33" ht="15.75" customHeight="1">
      <c r="A306" s="396"/>
      <c r="AF306" s="25"/>
      <c r="AG306" s="25"/>
    </row>
    <row r="307" spans="1:33" ht="15.75" customHeight="1">
      <c r="A307" s="396"/>
      <c r="AF307" s="25"/>
      <c r="AG307" s="25"/>
    </row>
    <row r="308" spans="1:33" ht="15.75" customHeight="1">
      <c r="A308" s="396"/>
      <c r="AF308" s="25"/>
      <c r="AG308" s="25"/>
    </row>
    <row r="309" spans="1:33" ht="15.75" customHeight="1">
      <c r="A309" s="396"/>
      <c r="AF309" s="25"/>
      <c r="AG309" s="25"/>
    </row>
    <row r="310" spans="1:33" ht="15.75" customHeight="1">
      <c r="A310" s="396"/>
      <c r="AF310" s="25"/>
      <c r="AG310" s="25"/>
    </row>
    <row r="311" spans="1:33" ht="15.75" customHeight="1">
      <c r="A311" s="396"/>
      <c r="AF311" s="25"/>
      <c r="AG311" s="25"/>
    </row>
    <row r="312" spans="1:33" ht="15.75" customHeight="1">
      <c r="A312" s="396"/>
      <c r="AF312" s="25"/>
      <c r="AG312" s="25"/>
    </row>
    <row r="313" spans="1:33" ht="15.75" customHeight="1">
      <c r="A313" s="396"/>
      <c r="AF313" s="25"/>
      <c r="AG313" s="25"/>
    </row>
    <row r="314" spans="1:33" ht="15.75" customHeight="1">
      <c r="A314" s="396"/>
      <c r="AF314" s="25"/>
      <c r="AG314" s="25"/>
    </row>
    <row r="315" spans="1:33" ht="15.75" customHeight="1">
      <c r="A315" s="396"/>
      <c r="AF315" s="25"/>
      <c r="AG315" s="25"/>
    </row>
    <row r="316" spans="1:33" ht="15.75" customHeight="1">
      <c r="A316" s="396"/>
      <c r="AF316" s="25"/>
      <c r="AG316" s="25"/>
    </row>
    <row r="317" spans="1:33" ht="15.75" customHeight="1">
      <c r="A317" s="396"/>
      <c r="AF317" s="25"/>
      <c r="AG317" s="25"/>
    </row>
    <row r="318" spans="1:33" ht="15.75" customHeight="1">
      <c r="A318" s="396"/>
      <c r="AF318" s="25"/>
      <c r="AG318" s="25"/>
    </row>
    <row r="319" spans="1:33" ht="15.75" customHeight="1">
      <c r="A319" s="396"/>
      <c r="AF319" s="25"/>
      <c r="AG319" s="25"/>
    </row>
    <row r="320" spans="1:33" ht="15.75" customHeight="1">
      <c r="A320" s="396"/>
      <c r="AF320" s="25"/>
      <c r="AG320" s="25"/>
    </row>
    <row r="321" spans="1:33" ht="15.75" customHeight="1">
      <c r="A321" s="396"/>
      <c r="AF321" s="25"/>
      <c r="AG321" s="25"/>
    </row>
    <row r="322" spans="1:33" ht="15.75" customHeight="1">
      <c r="A322" s="396"/>
      <c r="AF322" s="25"/>
      <c r="AG322" s="25"/>
    </row>
    <row r="323" spans="1:33" ht="15.75" customHeight="1">
      <c r="A323" s="396"/>
      <c r="AF323" s="25"/>
      <c r="AG323" s="25"/>
    </row>
    <row r="324" spans="1:33" ht="15.75" customHeight="1">
      <c r="A324" s="396"/>
      <c r="AF324" s="25"/>
      <c r="AG324" s="25"/>
    </row>
    <row r="325" spans="1:33" ht="15.75" customHeight="1">
      <c r="A325" s="396"/>
      <c r="AF325" s="25"/>
      <c r="AG325" s="25"/>
    </row>
    <row r="326" spans="1:33" ht="15.75" customHeight="1">
      <c r="A326" s="396"/>
      <c r="AF326" s="25"/>
      <c r="AG326" s="25"/>
    </row>
    <row r="327" spans="1:33" ht="15.75" customHeight="1">
      <c r="A327" s="396"/>
      <c r="AF327" s="25"/>
      <c r="AG327" s="25"/>
    </row>
    <row r="328" spans="1:33" ht="15.75" customHeight="1">
      <c r="A328" s="396"/>
      <c r="AF328" s="25"/>
      <c r="AG328" s="25"/>
    </row>
    <row r="329" spans="1:33" ht="15.75" customHeight="1">
      <c r="A329" s="396"/>
      <c r="AF329" s="25"/>
      <c r="AG329" s="25"/>
    </row>
    <row r="330" spans="1:33" ht="15.75" customHeight="1">
      <c r="A330" s="396"/>
      <c r="AF330" s="25"/>
      <c r="AG330" s="25"/>
    </row>
    <row r="331" spans="1:33" ht="15.75" customHeight="1">
      <c r="A331" s="396"/>
      <c r="AF331" s="25"/>
      <c r="AG331" s="25"/>
    </row>
    <row r="332" spans="1:33" ht="15.75" customHeight="1">
      <c r="A332" s="396"/>
      <c r="AF332" s="25"/>
      <c r="AG332" s="25"/>
    </row>
    <row r="333" spans="1:33" ht="15.75" customHeight="1">
      <c r="A333" s="396"/>
      <c r="AF333" s="25"/>
      <c r="AG333" s="25"/>
    </row>
    <row r="334" spans="1:33" ht="15.75" customHeight="1">
      <c r="A334" s="396"/>
      <c r="AF334" s="25"/>
      <c r="AG334" s="25"/>
    </row>
    <row r="335" spans="1:33" ht="15.75" customHeight="1">
      <c r="A335" s="396"/>
      <c r="AF335" s="25"/>
      <c r="AG335" s="25"/>
    </row>
    <row r="336" spans="1:33" ht="15.75" customHeight="1">
      <c r="A336" s="396"/>
      <c r="AF336" s="25"/>
      <c r="AG336" s="25"/>
    </row>
    <row r="337" spans="1:33" ht="15.75" customHeight="1">
      <c r="A337" s="396"/>
      <c r="AF337" s="25"/>
      <c r="AG337" s="25"/>
    </row>
    <row r="338" spans="1:33" ht="15.75" customHeight="1">
      <c r="A338" s="396"/>
      <c r="AF338" s="25"/>
      <c r="AG338" s="25"/>
    </row>
    <row r="339" spans="1:33" ht="15.75" customHeight="1">
      <c r="A339" s="396"/>
      <c r="AF339" s="25"/>
      <c r="AG339" s="25"/>
    </row>
    <row r="340" spans="1:33" ht="15.75" customHeight="1">
      <c r="A340" s="396"/>
      <c r="AF340" s="25"/>
      <c r="AG340" s="25"/>
    </row>
    <row r="341" spans="1:33" ht="15.75" customHeight="1">
      <c r="A341" s="396"/>
      <c r="AF341" s="25"/>
      <c r="AG341" s="25"/>
    </row>
    <row r="342" spans="1:33" ht="15.75" customHeight="1">
      <c r="A342" s="396"/>
      <c r="AF342" s="25"/>
      <c r="AG342" s="25"/>
    </row>
    <row r="343" spans="1:33" ht="15.75" customHeight="1">
      <c r="A343" s="396"/>
      <c r="AF343" s="25"/>
      <c r="AG343" s="25"/>
    </row>
    <row r="344" spans="1:33" ht="15.75" customHeight="1">
      <c r="A344" s="396"/>
      <c r="AF344" s="25"/>
      <c r="AG344" s="25"/>
    </row>
    <row r="345" spans="1:33" ht="15.75" customHeight="1">
      <c r="A345" s="396"/>
      <c r="AF345" s="25"/>
      <c r="AG345" s="25"/>
    </row>
    <row r="346" spans="1:33" ht="15.75" customHeight="1">
      <c r="A346" s="396"/>
      <c r="AF346" s="25"/>
      <c r="AG346" s="25"/>
    </row>
    <row r="347" spans="1:33" ht="15.75" customHeight="1">
      <c r="A347" s="396"/>
      <c r="AF347" s="25"/>
      <c r="AG347" s="25"/>
    </row>
    <row r="348" spans="1:33" ht="15.75" customHeight="1">
      <c r="A348" s="396"/>
      <c r="AF348" s="25"/>
      <c r="AG348" s="25"/>
    </row>
    <row r="349" spans="1:33" ht="15.75" customHeight="1">
      <c r="A349" s="396"/>
      <c r="AF349" s="25"/>
      <c r="AG349" s="25"/>
    </row>
    <row r="350" spans="1:33" ht="15.75" customHeight="1">
      <c r="A350" s="396"/>
      <c r="AF350" s="25"/>
      <c r="AG350" s="25"/>
    </row>
    <row r="351" spans="1:33" ht="15.75" customHeight="1">
      <c r="A351" s="396"/>
      <c r="AF351" s="25"/>
      <c r="AG351" s="25"/>
    </row>
    <row r="352" spans="1:33" ht="15.75" customHeight="1">
      <c r="A352" s="396"/>
      <c r="AF352" s="25"/>
      <c r="AG352" s="25"/>
    </row>
    <row r="353" spans="1:33" ht="15.75" customHeight="1">
      <c r="A353" s="396"/>
      <c r="AF353" s="25"/>
      <c r="AG353" s="25"/>
    </row>
    <row r="354" spans="1:33" ht="15.75" customHeight="1">
      <c r="A354" s="396"/>
      <c r="AF354" s="25"/>
      <c r="AG354" s="25"/>
    </row>
    <row r="355" spans="1:33" ht="15.75" customHeight="1">
      <c r="A355" s="396"/>
      <c r="AF355" s="25"/>
      <c r="AG355" s="25"/>
    </row>
    <row r="356" spans="1:33" ht="15.75" customHeight="1">
      <c r="A356" s="396"/>
      <c r="AF356" s="25"/>
      <c r="AG356" s="25"/>
    </row>
    <row r="357" spans="1:33" ht="15.75" customHeight="1">
      <c r="A357" s="396"/>
      <c r="AF357" s="25"/>
      <c r="AG357" s="25"/>
    </row>
    <row r="358" spans="1:33" ht="15.75" customHeight="1">
      <c r="A358" s="396"/>
      <c r="AF358" s="25"/>
      <c r="AG358" s="25"/>
    </row>
    <row r="359" spans="1:33" ht="15.75" customHeight="1">
      <c r="A359" s="396"/>
      <c r="AF359" s="25"/>
      <c r="AG359" s="25"/>
    </row>
    <row r="360" spans="1:33" ht="15.75" customHeight="1">
      <c r="A360" s="396"/>
      <c r="AF360" s="25"/>
      <c r="AG360" s="25"/>
    </row>
    <row r="361" spans="1:33" ht="15.75" customHeight="1">
      <c r="A361" s="396"/>
      <c r="AF361" s="25"/>
      <c r="AG361" s="25"/>
    </row>
    <row r="362" spans="1:33" ht="15.75" customHeight="1">
      <c r="A362" s="396"/>
      <c r="AF362" s="25"/>
      <c r="AG362" s="25"/>
    </row>
    <row r="363" spans="1:33" ht="15.75" customHeight="1">
      <c r="A363" s="396"/>
      <c r="AF363" s="25"/>
      <c r="AG363" s="25"/>
    </row>
    <row r="364" spans="1:33" ht="15.75" customHeight="1">
      <c r="A364" s="396"/>
      <c r="AF364" s="25"/>
      <c r="AG364" s="25"/>
    </row>
    <row r="365" spans="1:33" ht="15.75" customHeight="1">
      <c r="A365" s="396"/>
      <c r="AF365" s="25"/>
      <c r="AG365" s="25"/>
    </row>
    <row r="366" spans="1:33" ht="15.75" customHeight="1">
      <c r="A366" s="396"/>
      <c r="AF366" s="25"/>
      <c r="AG366" s="25"/>
    </row>
    <row r="367" spans="1:33" ht="15.75" customHeight="1">
      <c r="A367" s="396"/>
      <c r="AF367" s="25"/>
      <c r="AG367" s="25"/>
    </row>
    <row r="368" spans="1:33" ht="15.75" customHeight="1">
      <c r="A368" s="396"/>
      <c r="AF368" s="25"/>
      <c r="AG368" s="25"/>
    </row>
    <row r="369" spans="1:33" ht="15.75" customHeight="1">
      <c r="A369" s="396"/>
      <c r="AF369" s="25"/>
      <c r="AG369" s="25"/>
    </row>
    <row r="370" spans="1:33" ht="15.75" customHeight="1">
      <c r="A370" s="396"/>
      <c r="AF370" s="25"/>
      <c r="AG370" s="25"/>
    </row>
    <row r="371" spans="1:33" ht="15.75" customHeight="1">
      <c r="A371" s="396"/>
      <c r="AF371" s="25"/>
      <c r="AG371" s="25"/>
    </row>
    <row r="372" spans="1:33" ht="15.75" customHeight="1">
      <c r="A372" s="396"/>
      <c r="AF372" s="25"/>
      <c r="AG372" s="25"/>
    </row>
    <row r="373" spans="1:33" ht="15.75" customHeight="1">
      <c r="A373" s="396"/>
      <c r="AF373" s="25"/>
      <c r="AG373" s="25"/>
    </row>
    <row r="374" spans="1:33" ht="15.75" customHeight="1">
      <c r="A374" s="396"/>
      <c r="AF374" s="25"/>
      <c r="AG374" s="25"/>
    </row>
    <row r="375" spans="1:33" ht="15.75" customHeight="1">
      <c r="A375" s="396"/>
      <c r="AF375" s="25"/>
      <c r="AG375" s="25"/>
    </row>
    <row r="376" spans="1:33" ht="15.75" customHeight="1">
      <c r="A376" s="396"/>
      <c r="AF376" s="25"/>
      <c r="AG376" s="25"/>
    </row>
    <row r="377" spans="1:33" ht="15.75" customHeight="1">
      <c r="A377" s="396"/>
      <c r="AF377" s="25"/>
      <c r="AG377" s="25"/>
    </row>
    <row r="378" spans="1:33" ht="15.75" customHeight="1">
      <c r="A378" s="396"/>
      <c r="AF378" s="25"/>
      <c r="AG378" s="25"/>
    </row>
    <row r="379" spans="1:33" ht="15.75" customHeight="1">
      <c r="A379" s="396"/>
      <c r="AF379" s="25"/>
      <c r="AG379" s="25"/>
    </row>
    <row r="380" spans="1:33" ht="15.75" customHeight="1">
      <c r="A380" s="396"/>
      <c r="AF380" s="25"/>
      <c r="AG380" s="25"/>
    </row>
    <row r="381" spans="1:33" ht="15.75" customHeight="1">
      <c r="A381" s="396"/>
      <c r="AF381" s="25"/>
      <c r="AG381" s="25"/>
    </row>
    <row r="382" spans="1:33" ht="15.75" customHeight="1">
      <c r="A382" s="396"/>
      <c r="AF382" s="25"/>
      <c r="AG382" s="25"/>
    </row>
    <row r="383" spans="1:33" ht="15.75" customHeight="1">
      <c r="A383" s="396"/>
      <c r="AF383" s="25"/>
      <c r="AG383" s="25"/>
    </row>
    <row r="384" spans="1:33" ht="15.75" customHeight="1">
      <c r="A384" s="396"/>
      <c r="AF384" s="25"/>
      <c r="AG384" s="25"/>
    </row>
    <row r="385" spans="1:33" ht="15.75" customHeight="1">
      <c r="A385" s="396"/>
      <c r="AF385" s="25"/>
      <c r="AG385" s="25"/>
    </row>
    <row r="386" spans="1:33" ht="15.75" customHeight="1">
      <c r="A386" s="396"/>
      <c r="AF386" s="25"/>
      <c r="AG386" s="25"/>
    </row>
    <row r="387" spans="1:33" ht="15.75" customHeight="1">
      <c r="A387" s="396"/>
      <c r="AF387" s="25"/>
      <c r="AG387" s="25"/>
    </row>
    <row r="388" spans="1:33" ht="15.75" customHeight="1">
      <c r="A388" s="396"/>
      <c r="AF388" s="25"/>
      <c r="AG388" s="25"/>
    </row>
    <row r="389" spans="1:33" ht="15.75" customHeight="1">
      <c r="A389" s="396"/>
      <c r="AF389" s="25"/>
      <c r="AG389" s="25"/>
    </row>
    <row r="390" spans="1:33" ht="15.75" customHeight="1">
      <c r="A390" s="396"/>
      <c r="AF390" s="25"/>
      <c r="AG390" s="25"/>
    </row>
    <row r="391" spans="1:33" ht="15.75" customHeight="1">
      <c r="A391" s="396"/>
      <c r="AF391" s="25"/>
      <c r="AG391" s="25"/>
    </row>
    <row r="392" spans="1:33" ht="15.75" customHeight="1">
      <c r="A392" s="396"/>
      <c r="AF392" s="25"/>
      <c r="AG392" s="25"/>
    </row>
    <row r="393" spans="1:33" ht="15.75" customHeight="1">
      <c r="A393" s="396"/>
      <c r="AF393" s="25"/>
      <c r="AG393" s="25"/>
    </row>
    <row r="394" spans="1:33" ht="15.75" customHeight="1">
      <c r="A394" s="396"/>
      <c r="AF394" s="25"/>
      <c r="AG394" s="25"/>
    </row>
    <row r="395" spans="1:33" ht="15.75" customHeight="1">
      <c r="A395" s="396"/>
      <c r="AF395" s="25"/>
      <c r="AG395" s="25"/>
    </row>
    <row r="396" spans="1:33" ht="15.75" customHeight="1">
      <c r="A396" s="396"/>
      <c r="AF396" s="25"/>
      <c r="AG396" s="25"/>
    </row>
    <row r="397" spans="1:33" ht="15.75" customHeight="1">
      <c r="A397" s="396"/>
      <c r="AF397" s="25"/>
      <c r="AG397" s="25"/>
    </row>
    <row r="398" spans="1:33" ht="15.75" customHeight="1">
      <c r="A398" s="396"/>
      <c r="AF398" s="25"/>
      <c r="AG398" s="25"/>
    </row>
    <row r="399" spans="1:33" ht="15.75" customHeight="1">
      <c r="A399" s="396"/>
      <c r="AF399" s="25"/>
      <c r="AG399" s="25"/>
    </row>
    <row r="400" spans="1:33" ht="15.75" customHeight="1">
      <c r="A400" s="396"/>
      <c r="AF400" s="25"/>
      <c r="AG400" s="25"/>
    </row>
    <row r="401" spans="1:33" ht="15.75" customHeight="1">
      <c r="A401" s="396"/>
      <c r="AF401" s="25"/>
      <c r="AG401" s="25"/>
    </row>
    <row r="402" spans="1:33" ht="15.75" customHeight="1">
      <c r="A402" s="396"/>
      <c r="AF402" s="25"/>
      <c r="AG402" s="25"/>
    </row>
    <row r="403" spans="1:33" ht="15.75" customHeight="1">
      <c r="A403" s="396"/>
      <c r="AF403" s="25"/>
      <c r="AG403" s="25"/>
    </row>
    <row r="404" spans="1:33" ht="15.75" customHeight="1">
      <c r="A404" s="396"/>
      <c r="AF404" s="25"/>
      <c r="AG404" s="25"/>
    </row>
    <row r="405" spans="1:33" ht="15.75" customHeight="1">
      <c r="A405" s="396"/>
      <c r="AF405" s="25"/>
      <c r="AG405" s="25"/>
    </row>
    <row r="406" spans="1:33" ht="15.75" customHeight="1">
      <c r="A406" s="396"/>
      <c r="AF406" s="25"/>
      <c r="AG406" s="25"/>
    </row>
    <row r="407" spans="1:33" ht="15.75" customHeight="1">
      <c r="A407" s="396"/>
      <c r="AF407" s="25"/>
      <c r="AG407" s="25"/>
    </row>
    <row r="408" spans="1:33" ht="15.75" customHeight="1">
      <c r="A408" s="396"/>
      <c r="AF408" s="25"/>
      <c r="AG408" s="25"/>
    </row>
    <row r="409" spans="1:33" ht="15.75" customHeight="1">
      <c r="A409" s="396"/>
      <c r="AF409" s="25"/>
      <c r="AG409" s="25"/>
    </row>
    <row r="410" spans="1:33" ht="15.75" customHeight="1">
      <c r="A410" s="396"/>
      <c r="AF410" s="25"/>
      <c r="AG410" s="25"/>
    </row>
    <row r="411" spans="1:33" ht="15.75" customHeight="1">
      <c r="A411" s="396"/>
      <c r="AF411" s="25"/>
      <c r="AG411" s="25"/>
    </row>
    <row r="412" spans="1:33" ht="15.75" customHeight="1">
      <c r="A412" s="396"/>
      <c r="AF412" s="25"/>
      <c r="AG412" s="25"/>
    </row>
    <row r="413" spans="1:33" ht="15.75" customHeight="1">
      <c r="A413" s="396"/>
      <c r="AF413" s="25"/>
      <c r="AG413" s="25"/>
    </row>
    <row r="414" spans="1:33" ht="15.75" customHeight="1">
      <c r="A414" s="396"/>
      <c r="AF414" s="25"/>
      <c r="AG414" s="25"/>
    </row>
    <row r="415" spans="1:33" ht="15.75" customHeight="1">
      <c r="A415" s="396"/>
      <c r="AF415" s="25"/>
      <c r="AG415" s="25"/>
    </row>
    <row r="416" spans="1:33" ht="15.75" customHeight="1">
      <c r="A416" s="396"/>
      <c r="AF416" s="25"/>
      <c r="AG416" s="25"/>
    </row>
    <row r="417" spans="1:33" ht="15.75" customHeight="1">
      <c r="A417" s="396"/>
      <c r="AF417" s="25"/>
      <c r="AG417" s="25"/>
    </row>
    <row r="418" spans="1:33" ht="15.75" customHeight="1">
      <c r="A418" s="396"/>
      <c r="AF418" s="25"/>
      <c r="AG418" s="25"/>
    </row>
    <row r="419" spans="1:33" ht="15.75" customHeight="1">
      <c r="A419" s="396"/>
      <c r="AF419" s="25"/>
      <c r="AG419" s="25"/>
    </row>
    <row r="420" spans="1:33" ht="15.75" customHeight="1">
      <c r="A420" s="396"/>
      <c r="AF420" s="25"/>
      <c r="AG420" s="25"/>
    </row>
    <row r="421" spans="1:33" ht="15.75" customHeight="1">
      <c r="A421" s="396"/>
      <c r="AF421" s="25"/>
      <c r="AG421" s="25"/>
    </row>
    <row r="422" spans="1:33" ht="15.75" customHeight="1">
      <c r="A422" s="396"/>
      <c r="AF422" s="25"/>
      <c r="AG422" s="25"/>
    </row>
    <row r="423" spans="1:33" ht="15.75" customHeight="1">
      <c r="A423" s="396"/>
      <c r="AF423" s="25"/>
      <c r="AG423" s="25"/>
    </row>
    <row r="424" spans="1:33" ht="15.75" customHeight="1">
      <c r="A424" s="396"/>
      <c r="AF424" s="25"/>
      <c r="AG424" s="25"/>
    </row>
    <row r="425" spans="1:33" ht="15.75" customHeight="1">
      <c r="A425" s="396"/>
      <c r="AF425" s="25"/>
      <c r="AG425" s="25"/>
    </row>
    <row r="426" spans="1:33" ht="15.75" customHeight="1">
      <c r="A426" s="396"/>
      <c r="AF426" s="25"/>
      <c r="AG426" s="25"/>
    </row>
    <row r="427" spans="1:33" ht="15.75" customHeight="1">
      <c r="A427" s="396"/>
      <c r="AF427" s="25"/>
      <c r="AG427" s="25"/>
    </row>
    <row r="428" spans="1:33" ht="15.75" customHeight="1">
      <c r="A428" s="396"/>
      <c r="AF428" s="25"/>
      <c r="AG428" s="25"/>
    </row>
    <row r="429" spans="1:33" ht="15.75" customHeight="1">
      <c r="A429" s="396"/>
      <c r="AF429" s="25"/>
      <c r="AG429" s="25"/>
    </row>
    <row r="430" spans="1:33" ht="15.75" customHeight="1">
      <c r="A430" s="396"/>
      <c r="AF430" s="25"/>
      <c r="AG430" s="25"/>
    </row>
    <row r="431" spans="1:33" ht="15.75" customHeight="1">
      <c r="A431" s="396"/>
      <c r="AF431" s="25"/>
      <c r="AG431" s="25"/>
    </row>
    <row r="432" spans="1:33" ht="15.75" customHeight="1">
      <c r="A432" s="396"/>
      <c r="AF432" s="25"/>
      <c r="AG432" s="25"/>
    </row>
    <row r="433" spans="1:33" ht="15.75" customHeight="1">
      <c r="A433" s="396"/>
      <c r="AF433" s="25"/>
      <c r="AG433" s="25"/>
    </row>
    <row r="434" spans="1:33" ht="15.75" customHeight="1">
      <c r="A434" s="396"/>
      <c r="AF434" s="25"/>
      <c r="AG434" s="25"/>
    </row>
    <row r="435" spans="1:33" ht="15.75" customHeight="1">
      <c r="A435" s="396"/>
      <c r="AF435" s="25"/>
      <c r="AG435" s="25"/>
    </row>
    <row r="436" spans="1:33" ht="15.75" customHeight="1">
      <c r="A436" s="396"/>
      <c r="AF436" s="25"/>
      <c r="AG436" s="25"/>
    </row>
    <row r="437" spans="1:33" ht="15.75" customHeight="1">
      <c r="A437" s="396"/>
      <c r="AF437" s="25"/>
      <c r="AG437" s="25"/>
    </row>
    <row r="438" spans="1:33" ht="15.75" customHeight="1">
      <c r="A438" s="396"/>
      <c r="AF438" s="25"/>
      <c r="AG438" s="25"/>
    </row>
    <row r="439" spans="1:33" ht="15.75" customHeight="1">
      <c r="A439" s="396"/>
      <c r="AF439" s="25"/>
      <c r="AG439" s="25"/>
    </row>
    <row r="440" spans="1:33" ht="15.75" customHeight="1">
      <c r="A440" s="396"/>
      <c r="AF440" s="25"/>
      <c r="AG440" s="25"/>
    </row>
    <row r="441" spans="1:33" ht="15.75" customHeight="1">
      <c r="A441" s="396"/>
      <c r="AF441" s="25"/>
      <c r="AG441" s="25"/>
    </row>
    <row r="442" spans="1:33" ht="15.75" customHeight="1">
      <c r="A442" s="396"/>
      <c r="AF442" s="25"/>
      <c r="AG442" s="25"/>
    </row>
    <row r="443" spans="1:33" ht="15.75" customHeight="1">
      <c r="A443" s="396"/>
      <c r="AF443" s="25"/>
      <c r="AG443" s="25"/>
    </row>
    <row r="444" spans="1:33" ht="15.75" customHeight="1">
      <c r="A444" s="396"/>
      <c r="AF444" s="25"/>
      <c r="AG444" s="25"/>
    </row>
    <row r="445" spans="1:33" ht="15.75" customHeight="1">
      <c r="A445" s="396"/>
      <c r="AF445" s="25"/>
      <c r="AG445" s="25"/>
    </row>
    <row r="446" spans="1:33" ht="15.75" customHeight="1">
      <c r="A446" s="396"/>
      <c r="AF446" s="25"/>
      <c r="AG446" s="25"/>
    </row>
    <row r="447" spans="1:33" ht="15.75" customHeight="1">
      <c r="A447" s="396"/>
      <c r="AF447" s="25"/>
      <c r="AG447" s="25"/>
    </row>
    <row r="448" spans="1:33" ht="15.75" customHeight="1">
      <c r="A448" s="396"/>
      <c r="AF448" s="25"/>
      <c r="AG448" s="25"/>
    </row>
    <row r="449" spans="1:33" ht="15.75" customHeight="1">
      <c r="A449" s="396"/>
      <c r="AF449" s="25"/>
      <c r="AG449" s="25"/>
    </row>
    <row r="450" spans="1:33" ht="15.75" customHeight="1">
      <c r="A450" s="396"/>
      <c r="AF450" s="25"/>
      <c r="AG450" s="25"/>
    </row>
    <row r="451" spans="1:33" ht="15.75" customHeight="1">
      <c r="A451" s="396"/>
      <c r="AF451" s="25"/>
      <c r="AG451" s="25"/>
    </row>
    <row r="452" spans="1:33" ht="15.75" customHeight="1">
      <c r="A452" s="396"/>
      <c r="AF452" s="25"/>
      <c r="AG452" s="25"/>
    </row>
    <row r="453" spans="1:33" ht="15.75" customHeight="1">
      <c r="A453" s="396"/>
      <c r="AF453" s="25"/>
      <c r="AG453" s="25"/>
    </row>
    <row r="454" spans="1:33" ht="15.75" customHeight="1">
      <c r="A454" s="396"/>
      <c r="AF454" s="25"/>
      <c r="AG454" s="25"/>
    </row>
    <row r="455" spans="1:33" ht="15.75" customHeight="1">
      <c r="A455" s="396"/>
      <c r="AF455" s="25"/>
      <c r="AG455" s="25"/>
    </row>
    <row r="456" spans="1:33" ht="15.75" customHeight="1">
      <c r="A456" s="396"/>
      <c r="AF456" s="25"/>
      <c r="AG456" s="25"/>
    </row>
    <row r="457" spans="1:33" ht="15.75" customHeight="1">
      <c r="A457" s="396"/>
      <c r="AF457" s="25"/>
      <c r="AG457" s="25"/>
    </row>
    <row r="458" spans="1:33" ht="15.75" customHeight="1">
      <c r="A458" s="396"/>
      <c r="AF458" s="25"/>
      <c r="AG458" s="25"/>
    </row>
    <row r="459" spans="1:33" ht="15.75" customHeight="1">
      <c r="A459" s="396"/>
      <c r="AF459" s="25"/>
      <c r="AG459" s="25"/>
    </row>
    <row r="460" spans="1:33" ht="15.75" customHeight="1">
      <c r="A460" s="396"/>
      <c r="AF460" s="25"/>
      <c r="AG460" s="25"/>
    </row>
    <row r="461" spans="1:33" ht="15.75" customHeight="1">
      <c r="A461" s="396"/>
      <c r="AF461" s="25"/>
      <c r="AG461" s="25"/>
    </row>
    <row r="462" spans="1:33" ht="15.75" customHeight="1">
      <c r="A462" s="396"/>
      <c r="AF462" s="25"/>
      <c r="AG462" s="25"/>
    </row>
    <row r="463" spans="1:33" ht="15.75" customHeight="1">
      <c r="A463" s="396"/>
      <c r="AF463" s="25"/>
      <c r="AG463" s="25"/>
    </row>
    <row r="464" spans="1:33" ht="15.75" customHeight="1">
      <c r="A464" s="396"/>
      <c r="AF464" s="25"/>
      <c r="AG464" s="25"/>
    </row>
    <row r="465" spans="1:33" ht="15.75" customHeight="1">
      <c r="A465" s="396"/>
      <c r="AF465" s="25"/>
      <c r="AG465" s="25"/>
    </row>
    <row r="466" spans="1:33" ht="15.75" customHeight="1">
      <c r="A466" s="396"/>
      <c r="AF466" s="25"/>
      <c r="AG466" s="25"/>
    </row>
    <row r="467" spans="1:33" ht="15.75" customHeight="1">
      <c r="A467" s="396"/>
      <c r="AF467" s="25"/>
      <c r="AG467" s="25"/>
    </row>
    <row r="468" spans="1:33" ht="15.75" customHeight="1">
      <c r="A468" s="396"/>
      <c r="AF468" s="25"/>
      <c r="AG468" s="25"/>
    </row>
    <row r="469" spans="1:33" ht="15.75" customHeight="1">
      <c r="A469" s="396"/>
      <c r="AF469" s="25"/>
      <c r="AG469" s="25"/>
    </row>
    <row r="470" spans="1:33" ht="15.75" customHeight="1">
      <c r="A470" s="396"/>
      <c r="AF470" s="25"/>
      <c r="AG470" s="25"/>
    </row>
    <row r="471" spans="1:33" ht="15.75" customHeight="1">
      <c r="A471" s="396"/>
      <c r="AF471" s="25"/>
      <c r="AG471" s="25"/>
    </row>
    <row r="472" spans="1:33" ht="15.75" customHeight="1">
      <c r="A472" s="396"/>
      <c r="AF472" s="25"/>
      <c r="AG472" s="25"/>
    </row>
    <row r="473" spans="1:33" ht="15.75" customHeight="1">
      <c r="A473" s="396"/>
      <c r="AF473" s="25"/>
      <c r="AG473" s="25"/>
    </row>
    <row r="474" spans="1:33" ht="15.75" customHeight="1">
      <c r="A474" s="396"/>
      <c r="AF474" s="25"/>
      <c r="AG474" s="25"/>
    </row>
    <row r="475" spans="1:33" ht="15.75" customHeight="1">
      <c r="A475" s="396"/>
      <c r="AF475" s="25"/>
      <c r="AG475" s="25"/>
    </row>
    <row r="476" spans="1:33" ht="15.75" customHeight="1">
      <c r="A476" s="396"/>
      <c r="AF476" s="25"/>
      <c r="AG476" s="25"/>
    </row>
    <row r="477" spans="1:33" ht="15.75" customHeight="1">
      <c r="A477" s="396"/>
      <c r="AF477" s="25"/>
      <c r="AG477" s="25"/>
    </row>
    <row r="478" spans="1:33" ht="15.75" customHeight="1">
      <c r="A478" s="396"/>
      <c r="AF478" s="25"/>
      <c r="AG478" s="25"/>
    </row>
    <row r="479" spans="1:33" ht="15.75" customHeight="1">
      <c r="A479" s="396"/>
      <c r="AF479" s="25"/>
      <c r="AG479" s="25"/>
    </row>
    <row r="480" spans="1:33" ht="15.75" customHeight="1">
      <c r="A480" s="396"/>
      <c r="AF480" s="25"/>
      <c r="AG480" s="25"/>
    </row>
    <row r="481" spans="1:33" ht="15.75" customHeight="1">
      <c r="A481" s="396"/>
      <c r="AF481" s="25"/>
      <c r="AG481" s="25"/>
    </row>
    <row r="482" spans="1:33" ht="15.75" customHeight="1">
      <c r="A482" s="396"/>
      <c r="AF482" s="25"/>
      <c r="AG482" s="25"/>
    </row>
    <row r="483" spans="1:33" ht="15.75" customHeight="1">
      <c r="A483" s="396"/>
      <c r="AF483" s="25"/>
      <c r="AG483" s="25"/>
    </row>
    <row r="484" spans="1:33" ht="15.75" customHeight="1">
      <c r="A484" s="396"/>
      <c r="AF484" s="25"/>
      <c r="AG484" s="25"/>
    </row>
    <row r="485" spans="1:33" ht="15.75" customHeight="1">
      <c r="A485" s="396"/>
      <c r="AF485" s="25"/>
      <c r="AG485" s="25"/>
    </row>
    <row r="486" spans="1:33" ht="15.75" customHeight="1">
      <c r="A486" s="396"/>
      <c r="AF486" s="25"/>
      <c r="AG486" s="25"/>
    </row>
    <row r="487" spans="1:33" ht="15.75" customHeight="1">
      <c r="A487" s="396"/>
      <c r="AF487" s="25"/>
      <c r="AG487" s="25"/>
    </row>
    <row r="488" spans="1:33" ht="15.75" customHeight="1">
      <c r="A488" s="396"/>
      <c r="AF488" s="25"/>
      <c r="AG488" s="25"/>
    </row>
    <row r="489" spans="1:33" ht="15.75" customHeight="1">
      <c r="A489" s="396"/>
      <c r="AF489" s="25"/>
      <c r="AG489" s="25"/>
    </row>
    <row r="490" spans="1:33" ht="15.75" customHeight="1">
      <c r="A490" s="396"/>
      <c r="AF490" s="25"/>
      <c r="AG490" s="25"/>
    </row>
    <row r="491" spans="1:33" ht="15.75" customHeight="1">
      <c r="A491" s="396"/>
      <c r="AF491" s="25"/>
      <c r="AG491" s="25"/>
    </row>
    <row r="492" spans="1:33" ht="15.75" customHeight="1">
      <c r="A492" s="396"/>
      <c r="AF492" s="25"/>
      <c r="AG492" s="25"/>
    </row>
    <row r="493" spans="1:33" ht="15.75" customHeight="1">
      <c r="A493" s="396"/>
      <c r="AF493" s="25"/>
      <c r="AG493" s="25"/>
    </row>
    <row r="494" spans="1:33" ht="15.75" customHeight="1">
      <c r="A494" s="396"/>
      <c r="AF494" s="25"/>
      <c r="AG494" s="25"/>
    </row>
    <row r="495" spans="1:33" ht="15.75" customHeight="1">
      <c r="A495" s="396"/>
      <c r="AF495" s="25"/>
      <c r="AG495" s="25"/>
    </row>
    <row r="496" spans="1:33" ht="15.75" customHeight="1">
      <c r="A496" s="396"/>
      <c r="AF496" s="25"/>
      <c r="AG496" s="25"/>
    </row>
    <row r="497" spans="1:33" ht="15.75" customHeight="1">
      <c r="A497" s="396"/>
      <c r="AF497" s="25"/>
      <c r="AG497" s="25"/>
    </row>
    <row r="498" spans="1:33" ht="15.75" customHeight="1">
      <c r="A498" s="396"/>
      <c r="AF498" s="25"/>
      <c r="AG498" s="25"/>
    </row>
    <row r="499" spans="1:33" ht="15.75" customHeight="1">
      <c r="A499" s="396"/>
      <c r="AF499" s="25"/>
      <c r="AG499" s="25"/>
    </row>
    <row r="500" spans="1:33" ht="15.75" customHeight="1">
      <c r="A500" s="396"/>
      <c r="AF500" s="25"/>
      <c r="AG500" s="25"/>
    </row>
    <row r="501" spans="1:33" ht="15.75" customHeight="1">
      <c r="A501" s="396"/>
      <c r="AF501" s="25"/>
      <c r="AG501" s="25"/>
    </row>
    <row r="502" spans="1:33" ht="15.75" customHeight="1">
      <c r="A502" s="396"/>
      <c r="AF502" s="25"/>
      <c r="AG502" s="25"/>
    </row>
    <row r="503" spans="1:33" ht="15.75" customHeight="1">
      <c r="A503" s="396"/>
      <c r="AF503" s="25"/>
      <c r="AG503" s="25"/>
    </row>
    <row r="504" spans="1:33" ht="15.75" customHeight="1">
      <c r="A504" s="396"/>
      <c r="AF504" s="25"/>
      <c r="AG504" s="25"/>
    </row>
    <row r="505" spans="1:33" ht="15.75" customHeight="1">
      <c r="A505" s="396"/>
      <c r="AF505" s="25"/>
      <c r="AG505" s="25"/>
    </row>
    <row r="506" spans="1:33" ht="15.75" customHeight="1">
      <c r="A506" s="396"/>
      <c r="AF506" s="25"/>
      <c r="AG506" s="25"/>
    </row>
    <row r="507" spans="1:33" ht="15.75" customHeight="1">
      <c r="A507" s="396"/>
      <c r="AF507" s="25"/>
      <c r="AG507" s="25"/>
    </row>
    <row r="508" spans="1:33" ht="15.75" customHeight="1">
      <c r="A508" s="396"/>
      <c r="AF508" s="25"/>
      <c r="AG508" s="25"/>
    </row>
    <row r="509" spans="1:33" ht="15.75" customHeight="1">
      <c r="A509" s="396"/>
      <c r="AF509" s="25"/>
      <c r="AG509" s="25"/>
    </row>
    <row r="510" spans="1:33" ht="15.75" customHeight="1">
      <c r="A510" s="396"/>
      <c r="AF510" s="25"/>
      <c r="AG510" s="25"/>
    </row>
    <row r="511" spans="1:33" ht="15.75" customHeight="1">
      <c r="A511" s="396"/>
      <c r="AF511" s="25"/>
      <c r="AG511" s="25"/>
    </row>
    <row r="512" spans="1:33" ht="15.75" customHeight="1">
      <c r="A512" s="396"/>
      <c r="AF512" s="25"/>
      <c r="AG512" s="25"/>
    </row>
    <row r="513" spans="1:33" ht="15.75" customHeight="1">
      <c r="A513" s="396"/>
      <c r="AF513" s="25"/>
      <c r="AG513" s="25"/>
    </row>
    <row r="514" spans="1:33" ht="15.75" customHeight="1">
      <c r="A514" s="396"/>
      <c r="AF514" s="25"/>
      <c r="AG514" s="25"/>
    </row>
    <row r="515" spans="1:33" ht="15.75" customHeight="1">
      <c r="A515" s="396"/>
      <c r="AF515" s="25"/>
      <c r="AG515" s="25"/>
    </row>
    <row r="516" spans="1:33" ht="15.75" customHeight="1">
      <c r="A516" s="396"/>
      <c r="AF516" s="25"/>
      <c r="AG516" s="25"/>
    </row>
    <row r="517" spans="1:33" ht="15.75" customHeight="1">
      <c r="A517" s="396"/>
      <c r="AF517" s="25"/>
      <c r="AG517" s="25"/>
    </row>
    <row r="518" spans="1:33" ht="15.75" customHeight="1">
      <c r="A518" s="396"/>
      <c r="AF518" s="25"/>
      <c r="AG518" s="25"/>
    </row>
    <row r="519" spans="1:33" ht="15.75" customHeight="1">
      <c r="A519" s="396"/>
      <c r="AF519" s="25"/>
      <c r="AG519" s="25"/>
    </row>
    <row r="520" spans="1:33" ht="15.75" customHeight="1">
      <c r="A520" s="396"/>
      <c r="AF520" s="25"/>
      <c r="AG520" s="25"/>
    </row>
    <row r="521" spans="1:33" ht="15.75" customHeight="1">
      <c r="A521" s="396"/>
      <c r="AF521" s="25"/>
      <c r="AG521" s="25"/>
    </row>
    <row r="522" spans="1:33" ht="15.75" customHeight="1">
      <c r="A522" s="396"/>
      <c r="AF522" s="25"/>
      <c r="AG522" s="25"/>
    </row>
    <row r="523" spans="1:33" ht="15.75" customHeight="1">
      <c r="A523" s="396"/>
      <c r="AF523" s="25"/>
      <c r="AG523" s="25"/>
    </row>
    <row r="524" spans="1:33" ht="15.75" customHeight="1">
      <c r="A524" s="396"/>
      <c r="AF524" s="25"/>
      <c r="AG524" s="25"/>
    </row>
    <row r="525" spans="1:33" ht="15.75" customHeight="1">
      <c r="A525" s="396"/>
      <c r="AF525" s="25"/>
      <c r="AG525" s="25"/>
    </row>
    <row r="526" spans="1:33" ht="15.75" customHeight="1">
      <c r="A526" s="396"/>
      <c r="AF526" s="25"/>
      <c r="AG526" s="25"/>
    </row>
    <row r="527" spans="1:33" ht="15.75" customHeight="1">
      <c r="A527" s="396"/>
      <c r="AF527" s="25"/>
      <c r="AG527" s="25"/>
    </row>
    <row r="528" spans="1:33" ht="15.75" customHeight="1">
      <c r="A528" s="396"/>
      <c r="AF528" s="25"/>
      <c r="AG528" s="25"/>
    </row>
    <row r="529" spans="1:33" ht="15.75" customHeight="1">
      <c r="A529" s="396"/>
      <c r="AF529" s="25"/>
      <c r="AG529" s="25"/>
    </row>
    <row r="530" spans="1:33" ht="15.75" customHeight="1">
      <c r="A530" s="396"/>
      <c r="AF530" s="25"/>
      <c r="AG530" s="25"/>
    </row>
    <row r="531" spans="1:33" ht="15.75" customHeight="1">
      <c r="A531" s="396"/>
      <c r="AF531" s="25"/>
      <c r="AG531" s="25"/>
    </row>
    <row r="532" spans="1:33" ht="15.75" customHeight="1">
      <c r="A532" s="396"/>
      <c r="AF532" s="25"/>
      <c r="AG532" s="25"/>
    </row>
    <row r="533" spans="1:33" ht="15.75" customHeight="1">
      <c r="A533" s="396"/>
      <c r="AF533" s="25"/>
      <c r="AG533" s="25"/>
    </row>
    <row r="534" spans="1:33" ht="15.75" customHeight="1">
      <c r="A534" s="396"/>
      <c r="AF534" s="25"/>
      <c r="AG534" s="25"/>
    </row>
    <row r="535" spans="1:33" ht="15.75" customHeight="1">
      <c r="A535" s="396"/>
      <c r="AF535" s="25"/>
      <c r="AG535" s="25"/>
    </row>
    <row r="536" spans="1:33" ht="15.75" customHeight="1">
      <c r="A536" s="396"/>
      <c r="AF536" s="25"/>
      <c r="AG536" s="25"/>
    </row>
    <row r="537" spans="1:33" ht="15.75" customHeight="1">
      <c r="A537" s="396"/>
      <c r="AF537" s="25"/>
      <c r="AG537" s="25"/>
    </row>
    <row r="538" spans="1:33" ht="15.75" customHeight="1">
      <c r="A538" s="396"/>
      <c r="AF538" s="25"/>
      <c r="AG538" s="25"/>
    </row>
    <row r="539" spans="1:33" ht="15.75" customHeight="1">
      <c r="A539" s="396"/>
      <c r="AF539" s="25"/>
      <c r="AG539" s="25"/>
    </row>
    <row r="540" spans="1:33" ht="15.75" customHeight="1">
      <c r="A540" s="396"/>
      <c r="AF540" s="25"/>
      <c r="AG540" s="25"/>
    </row>
    <row r="541" spans="1:33" ht="15.75" customHeight="1">
      <c r="A541" s="396"/>
      <c r="AF541" s="25"/>
      <c r="AG541" s="25"/>
    </row>
    <row r="542" spans="1:33" ht="15.75" customHeight="1">
      <c r="A542" s="396"/>
      <c r="AF542" s="25"/>
      <c r="AG542" s="25"/>
    </row>
    <row r="543" spans="1:33" ht="15.75" customHeight="1">
      <c r="A543" s="396"/>
      <c r="AF543" s="25"/>
      <c r="AG543" s="25"/>
    </row>
    <row r="544" spans="1:33" ht="15.75" customHeight="1">
      <c r="A544" s="396"/>
      <c r="AF544" s="25"/>
      <c r="AG544" s="25"/>
    </row>
    <row r="545" spans="1:33" ht="15.75" customHeight="1">
      <c r="A545" s="396"/>
      <c r="AF545" s="25"/>
      <c r="AG545" s="25"/>
    </row>
    <row r="546" spans="1:33" ht="15.75" customHeight="1">
      <c r="A546" s="396"/>
      <c r="AF546" s="25"/>
      <c r="AG546" s="25"/>
    </row>
    <row r="547" spans="1:33" ht="15.75" customHeight="1">
      <c r="A547" s="396"/>
      <c r="AF547" s="25"/>
      <c r="AG547" s="25"/>
    </row>
    <row r="548" spans="1:33" ht="15.75" customHeight="1">
      <c r="A548" s="396"/>
      <c r="AF548" s="25"/>
      <c r="AG548" s="25"/>
    </row>
    <row r="549" spans="1:33" ht="15.75" customHeight="1">
      <c r="A549" s="396"/>
      <c r="AF549" s="25"/>
      <c r="AG549" s="25"/>
    </row>
    <row r="550" spans="1:33" ht="15.75" customHeight="1">
      <c r="A550" s="396"/>
      <c r="AF550" s="25"/>
      <c r="AG550" s="25"/>
    </row>
    <row r="551" spans="1:33" ht="15.75" customHeight="1">
      <c r="A551" s="396"/>
      <c r="AF551" s="25"/>
      <c r="AG551" s="25"/>
    </row>
    <row r="552" spans="1:33" ht="15.75" customHeight="1">
      <c r="A552" s="396"/>
      <c r="AF552" s="25"/>
      <c r="AG552" s="25"/>
    </row>
    <row r="553" spans="1:33" ht="15.75" customHeight="1">
      <c r="A553" s="396"/>
      <c r="AF553" s="25"/>
      <c r="AG553" s="25"/>
    </row>
    <row r="554" spans="1:33" ht="15.75" customHeight="1">
      <c r="A554" s="396"/>
      <c r="AF554" s="25"/>
      <c r="AG554" s="25"/>
    </row>
    <row r="555" spans="1:33" ht="15.75" customHeight="1">
      <c r="A555" s="396"/>
      <c r="AF555" s="25"/>
      <c r="AG555" s="25"/>
    </row>
    <row r="556" spans="1:33" ht="15.75" customHeight="1">
      <c r="A556" s="396"/>
      <c r="AF556" s="25"/>
      <c r="AG556" s="25"/>
    </row>
    <row r="557" spans="1:33" ht="15.75" customHeight="1">
      <c r="A557" s="396"/>
      <c r="AF557" s="25"/>
      <c r="AG557" s="25"/>
    </row>
    <row r="558" spans="1:33" ht="15.75" customHeight="1">
      <c r="A558" s="396"/>
      <c r="AF558" s="25"/>
      <c r="AG558" s="25"/>
    </row>
    <row r="559" spans="1:33" ht="15.75" customHeight="1">
      <c r="A559" s="396"/>
      <c r="AF559" s="25"/>
      <c r="AG559" s="25"/>
    </row>
    <row r="560" spans="1:33" ht="15.75" customHeight="1">
      <c r="A560" s="396"/>
      <c r="AF560" s="25"/>
      <c r="AG560" s="25"/>
    </row>
    <row r="561" spans="1:33" ht="15.75" customHeight="1">
      <c r="A561" s="396"/>
      <c r="AF561" s="25"/>
      <c r="AG561" s="25"/>
    </row>
    <row r="562" spans="1:33" ht="15.75" customHeight="1">
      <c r="A562" s="396"/>
      <c r="AF562" s="25"/>
      <c r="AG562" s="25"/>
    </row>
    <row r="563" spans="1:33" ht="15.75" customHeight="1">
      <c r="A563" s="396"/>
      <c r="AF563" s="25"/>
      <c r="AG563" s="25"/>
    </row>
    <row r="564" spans="1:33" ht="15.75" customHeight="1">
      <c r="A564" s="396"/>
      <c r="AF564" s="25"/>
      <c r="AG564" s="25"/>
    </row>
    <row r="565" spans="1:33" ht="15.75" customHeight="1">
      <c r="A565" s="396"/>
      <c r="AF565" s="25"/>
      <c r="AG565" s="25"/>
    </row>
    <row r="566" spans="1:33" ht="15.75" customHeight="1">
      <c r="A566" s="396"/>
      <c r="AF566" s="25"/>
      <c r="AG566" s="25"/>
    </row>
    <row r="567" spans="1:33" ht="15.75" customHeight="1">
      <c r="A567" s="396"/>
      <c r="AF567" s="25"/>
      <c r="AG567" s="25"/>
    </row>
    <row r="568" spans="1:33" ht="15.75" customHeight="1">
      <c r="A568" s="396"/>
      <c r="AF568" s="25"/>
      <c r="AG568" s="25"/>
    </row>
    <row r="569" spans="1:33" ht="15.75" customHeight="1">
      <c r="A569" s="396"/>
      <c r="AF569" s="25"/>
      <c r="AG569" s="25"/>
    </row>
    <row r="570" spans="1:33" ht="15.75" customHeight="1">
      <c r="A570" s="396"/>
      <c r="AF570" s="25"/>
      <c r="AG570" s="25"/>
    </row>
    <row r="571" spans="1:33" ht="15.75" customHeight="1">
      <c r="A571" s="396"/>
      <c r="AF571" s="25"/>
      <c r="AG571" s="25"/>
    </row>
    <row r="572" spans="1:33" ht="15.75" customHeight="1">
      <c r="A572" s="396"/>
      <c r="AF572" s="25"/>
      <c r="AG572" s="25"/>
    </row>
    <row r="573" spans="1:33" ht="15.75" customHeight="1">
      <c r="A573" s="396"/>
      <c r="AF573" s="25"/>
      <c r="AG573" s="25"/>
    </row>
    <row r="574" spans="1:33" ht="15.75" customHeight="1">
      <c r="A574" s="396"/>
      <c r="AF574" s="25"/>
      <c r="AG574" s="25"/>
    </row>
    <row r="575" spans="1:33" ht="15.75" customHeight="1">
      <c r="A575" s="396"/>
      <c r="AF575" s="25"/>
      <c r="AG575" s="25"/>
    </row>
    <row r="576" spans="1:33" ht="15.75" customHeight="1">
      <c r="A576" s="396"/>
      <c r="AF576" s="25"/>
      <c r="AG576" s="25"/>
    </row>
    <row r="577" spans="1:33" ht="15.75" customHeight="1">
      <c r="A577" s="396"/>
      <c r="AF577" s="25"/>
      <c r="AG577" s="25"/>
    </row>
    <row r="578" spans="1:33" ht="15.75" customHeight="1">
      <c r="A578" s="396"/>
      <c r="AF578" s="25"/>
      <c r="AG578" s="25"/>
    </row>
    <row r="579" spans="1:33" ht="15.75" customHeight="1">
      <c r="A579" s="396"/>
      <c r="AF579" s="25"/>
      <c r="AG579" s="25"/>
    </row>
    <row r="580" spans="1:33" ht="15.75" customHeight="1">
      <c r="A580" s="396"/>
      <c r="AF580" s="25"/>
      <c r="AG580" s="25"/>
    </row>
    <row r="581" spans="1:33" ht="15.75" customHeight="1">
      <c r="A581" s="396"/>
      <c r="AF581" s="25"/>
      <c r="AG581" s="25"/>
    </row>
    <row r="582" spans="1:33" ht="15.75" customHeight="1">
      <c r="A582" s="396"/>
      <c r="AF582" s="25"/>
      <c r="AG582" s="25"/>
    </row>
    <row r="583" spans="1:33" ht="15.75" customHeight="1">
      <c r="A583" s="396"/>
      <c r="AF583" s="25"/>
      <c r="AG583" s="25"/>
    </row>
    <row r="584" spans="1:33" ht="15.75" customHeight="1">
      <c r="A584" s="396"/>
      <c r="AF584" s="25"/>
      <c r="AG584" s="25"/>
    </row>
    <row r="585" spans="1:33" ht="15.75" customHeight="1">
      <c r="A585" s="396"/>
      <c r="AF585" s="25"/>
      <c r="AG585" s="25"/>
    </row>
    <row r="586" spans="1:33" ht="15.75" customHeight="1">
      <c r="A586" s="396"/>
      <c r="AF586" s="25"/>
      <c r="AG586" s="25"/>
    </row>
    <row r="587" spans="1:33" ht="15.75" customHeight="1">
      <c r="A587" s="396"/>
      <c r="AF587" s="25"/>
      <c r="AG587" s="25"/>
    </row>
    <row r="588" spans="1:33" ht="15.75" customHeight="1">
      <c r="A588" s="396"/>
      <c r="AF588" s="25"/>
      <c r="AG588" s="25"/>
    </row>
    <row r="589" spans="1:33" ht="15.75" customHeight="1">
      <c r="A589" s="396"/>
      <c r="AF589" s="25"/>
      <c r="AG589" s="25"/>
    </row>
    <row r="590" spans="1:33" ht="15.75" customHeight="1">
      <c r="A590" s="396"/>
      <c r="AF590" s="25"/>
      <c r="AG590" s="25"/>
    </row>
    <row r="591" spans="1:33" ht="15.75" customHeight="1">
      <c r="A591" s="396"/>
      <c r="AF591" s="25"/>
      <c r="AG591" s="25"/>
    </row>
    <row r="592" spans="1:33" ht="15.75" customHeight="1">
      <c r="A592" s="396"/>
      <c r="AF592" s="25"/>
      <c r="AG592" s="25"/>
    </row>
    <row r="593" spans="1:33" ht="15.75" customHeight="1">
      <c r="A593" s="396"/>
      <c r="AF593" s="25"/>
      <c r="AG593" s="25"/>
    </row>
    <row r="594" spans="1:33" ht="15.75" customHeight="1">
      <c r="A594" s="396"/>
      <c r="AF594" s="25"/>
      <c r="AG594" s="25"/>
    </row>
    <row r="595" spans="1:33" ht="15.75" customHeight="1">
      <c r="A595" s="396"/>
      <c r="AF595" s="25"/>
      <c r="AG595" s="25"/>
    </row>
    <row r="596" spans="1:33" ht="15.75" customHeight="1">
      <c r="A596" s="396"/>
      <c r="AF596" s="25"/>
      <c r="AG596" s="25"/>
    </row>
    <row r="597" spans="1:33" ht="15.75" customHeight="1">
      <c r="A597" s="396"/>
      <c r="AF597" s="25"/>
      <c r="AG597" s="25"/>
    </row>
    <row r="598" spans="1:33" ht="15.75" customHeight="1">
      <c r="A598" s="396"/>
      <c r="AF598" s="25"/>
      <c r="AG598" s="25"/>
    </row>
    <row r="599" spans="1:33" ht="15.75" customHeight="1">
      <c r="A599" s="396"/>
      <c r="AF599" s="25"/>
      <c r="AG599" s="25"/>
    </row>
    <row r="600" spans="1:33" ht="15.75" customHeight="1">
      <c r="A600" s="396"/>
      <c r="AF600" s="25"/>
      <c r="AG600" s="25"/>
    </row>
    <row r="601" spans="1:33" ht="15.75" customHeight="1">
      <c r="A601" s="396"/>
      <c r="AF601" s="25"/>
      <c r="AG601" s="25"/>
    </row>
    <row r="602" spans="1:33" ht="15.75" customHeight="1">
      <c r="A602" s="396"/>
      <c r="AF602" s="25"/>
      <c r="AG602" s="25"/>
    </row>
    <row r="603" spans="1:33" ht="15.75" customHeight="1">
      <c r="A603" s="396"/>
      <c r="AF603" s="25"/>
      <c r="AG603" s="25"/>
    </row>
    <row r="604" spans="1:33" ht="15.75" customHeight="1">
      <c r="A604" s="396"/>
      <c r="AF604" s="25"/>
      <c r="AG604" s="25"/>
    </row>
    <row r="605" spans="1:33" ht="15.75" customHeight="1">
      <c r="A605" s="396"/>
      <c r="AF605" s="25"/>
      <c r="AG605" s="25"/>
    </row>
    <row r="606" spans="1:33" ht="15.75" customHeight="1">
      <c r="A606" s="396"/>
      <c r="AF606" s="25"/>
      <c r="AG606" s="25"/>
    </row>
    <row r="607" spans="1:33" ht="15.75" customHeight="1">
      <c r="A607" s="396"/>
      <c r="AF607" s="25"/>
      <c r="AG607" s="25"/>
    </row>
    <row r="608" spans="1:33" ht="15.75" customHeight="1">
      <c r="A608" s="396"/>
      <c r="AF608" s="25"/>
      <c r="AG608" s="25"/>
    </row>
    <row r="609" spans="1:33" ht="15.75" customHeight="1">
      <c r="A609" s="396"/>
      <c r="AF609" s="25"/>
      <c r="AG609" s="25"/>
    </row>
    <row r="610" spans="1:33" ht="15.75" customHeight="1">
      <c r="A610" s="396"/>
      <c r="AF610" s="25"/>
      <c r="AG610" s="25"/>
    </row>
    <row r="611" spans="1:33" ht="15.75" customHeight="1">
      <c r="A611" s="396"/>
      <c r="AF611" s="25"/>
      <c r="AG611" s="25"/>
    </row>
    <row r="612" spans="1:33" ht="15.75" customHeight="1">
      <c r="A612" s="396"/>
      <c r="AF612" s="25"/>
      <c r="AG612" s="25"/>
    </row>
    <row r="613" spans="1:33" ht="15.75" customHeight="1">
      <c r="A613" s="396"/>
      <c r="AF613" s="25"/>
      <c r="AG613" s="25"/>
    </row>
    <row r="614" spans="1:33" ht="15.75" customHeight="1">
      <c r="A614" s="396"/>
      <c r="AF614" s="25"/>
      <c r="AG614" s="25"/>
    </row>
    <row r="615" spans="1:33" ht="15.75" customHeight="1">
      <c r="A615" s="396"/>
      <c r="AF615" s="25"/>
      <c r="AG615" s="25"/>
    </row>
    <row r="616" spans="1:33" ht="15.75" customHeight="1">
      <c r="A616" s="396"/>
      <c r="AF616" s="25"/>
      <c r="AG616" s="25"/>
    </row>
    <row r="617" spans="1:33" ht="15.75" customHeight="1">
      <c r="A617" s="396"/>
      <c r="AF617" s="25"/>
      <c r="AG617" s="25"/>
    </row>
    <row r="618" spans="1:33" ht="15.75" customHeight="1">
      <c r="A618" s="396"/>
      <c r="AF618" s="25"/>
      <c r="AG618" s="25"/>
    </row>
    <row r="619" spans="1:33" ht="15.75" customHeight="1">
      <c r="A619" s="396"/>
      <c r="AF619" s="25"/>
      <c r="AG619" s="25"/>
    </row>
    <row r="620" spans="1:33" ht="15.75" customHeight="1">
      <c r="A620" s="396"/>
      <c r="AF620" s="25"/>
      <c r="AG620" s="25"/>
    </row>
    <row r="621" spans="1:33" ht="15.75" customHeight="1">
      <c r="A621" s="396"/>
      <c r="AF621" s="25"/>
      <c r="AG621" s="25"/>
    </row>
    <row r="622" spans="1:33" ht="15.75" customHeight="1">
      <c r="A622" s="396"/>
      <c r="AF622" s="25"/>
      <c r="AG622" s="25"/>
    </row>
    <row r="623" spans="1:33" ht="15.75" customHeight="1">
      <c r="A623" s="396"/>
      <c r="AF623" s="25"/>
      <c r="AG623" s="25"/>
    </row>
    <row r="624" spans="1:33" ht="15.75" customHeight="1">
      <c r="A624" s="396"/>
      <c r="AF624" s="25"/>
      <c r="AG624" s="25"/>
    </row>
    <row r="625" spans="1:33" ht="15.75" customHeight="1">
      <c r="A625" s="396"/>
      <c r="AF625" s="25"/>
      <c r="AG625" s="25"/>
    </row>
    <row r="626" spans="1:33" ht="15.75" customHeight="1">
      <c r="A626" s="396"/>
      <c r="AF626" s="25"/>
      <c r="AG626" s="25"/>
    </row>
    <row r="627" spans="1:33" ht="15.75" customHeight="1">
      <c r="A627" s="396"/>
      <c r="AF627" s="25"/>
      <c r="AG627" s="25"/>
    </row>
    <row r="628" spans="1:33" ht="15.75" customHeight="1">
      <c r="A628" s="396"/>
      <c r="AF628" s="25"/>
      <c r="AG628" s="25"/>
    </row>
    <row r="629" spans="1:33" ht="15.75" customHeight="1">
      <c r="A629" s="396"/>
      <c r="AF629" s="25"/>
      <c r="AG629" s="25"/>
    </row>
    <row r="630" spans="1:33" ht="15.75" customHeight="1">
      <c r="A630" s="396"/>
      <c r="AF630" s="25"/>
      <c r="AG630" s="25"/>
    </row>
    <row r="631" spans="1:33" ht="15.75" customHeight="1">
      <c r="A631" s="396"/>
      <c r="AF631" s="25"/>
      <c r="AG631" s="25"/>
    </row>
    <row r="632" spans="1:33" ht="15.75" customHeight="1">
      <c r="A632" s="396"/>
      <c r="AF632" s="25"/>
      <c r="AG632" s="25"/>
    </row>
    <row r="633" spans="1:33" ht="15.75" customHeight="1">
      <c r="A633" s="396"/>
      <c r="AF633" s="25"/>
      <c r="AG633" s="25"/>
    </row>
    <row r="634" spans="1:33" ht="15.75" customHeight="1">
      <c r="A634" s="396"/>
      <c r="AF634" s="25"/>
      <c r="AG634" s="25"/>
    </row>
    <row r="635" spans="1:33" ht="15.75" customHeight="1">
      <c r="A635" s="396"/>
      <c r="AF635" s="25"/>
      <c r="AG635" s="25"/>
    </row>
    <row r="636" spans="1:33" ht="15.75" customHeight="1">
      <c r="A636" s="396"/>
      <c r="AF636" s="25"/>
      <c r="AG636" s="25"/>
    </row>
    <row r="637" spans="1:33" ht="15.75" customHeight="1">
      <c r="A637" s="396"/>
      <c r="AF637" s="25"/>
      <c r="AG637" s="25"/>
    </row>
    <row r="638" spans="1:33" ht="15.75" customHeight="1">
      <c r="A638" s="396"/>
      <c r="AF638" s="25"/>
      <c r="AG638" s="25"/>
    </row>
    <row r="639" spans="1:33" ht="15.75" customHeight="1">
      <c r="A639" s="396"/>
      <c r="AF639" s="25"/>
      <c r="AG639" s="25"/>
    </row>
    <row r="640" spans="1:33" ht="15.75" customHeight="1">
      <c r="A640" s="396"/>
      <c r="AF640" s="25"/>
      <c r="AG640" s="25"/>
    </row>
    <row r="641" spans="1:33" ht="15.75" customHeight="1">
      <c r="A641" s="396"/>
      <c r="AF641" s="25"/>
      <c r="AG641" s="25"/>
    </row>
    <row r="642" spans="1:33" ht="15.75" customHeight="1">
      <c r="A642" s="396"/>
      <c r="AF642" s="25"/>
      <c r="AG642" s="25"/>
    </row>
    <row r="643" spans="1:33" ht="15.75" customHeight="1">
      <c r="A643" s="396"/>
      <c r="AF643" s="25"/>
      <c r="AG643" s="25"/>
    </row>
    <row r="644" spans="1:33" ht="15.75" customHeight="1">
      <c r="A644" s="396"/>
      <c r="AF644" s="25"/>
      <c r="AG644" s="25"/>
    </row>
    <row r="645" spans="1:33" ht="15.75" customHeight="1">
      <c r="A645" s="396"/>
      <c r="AF645" s="25"/>
      <c r="AG645" s="25"/>
    </row>
    <row r="646" spans="1:33" ht="15.75" customHeight="1">
      <c r="A646" s="396"/>
      <c r="AF646" s="25"/>
      <c r="AG646" s="25"/>
    </row>
    <row r="647" spans="1:33" ht="15.75" customHeight="1">
      <c r="A647" s="396"/>
      <c r="AF647" s="25"/>
      <c r="AG647" s="25"/>
    </row>
    <row r="648" spans="1:33" ht="15.75" customHeight="1">
      <c r="A648" s="396"/>
      <c r="AF648" s="25"/>
      <c r="AG648" s="25"/>
    </row>
    <row r="649" spans="1:33" ht="15.75" customHeight="1">
      <c r="A649" s="396"/>
      <c r="AF649" s="25"/>
      <c r="AG649" s="25"/>
    </row>
    <row r="650" spans="1:33" ht="15.75" customHeight="1">
      <c r="A650" s="396"/>
      <c r="AF650" s="25"/>
      <c r="AG650" s="25"/>
    </row>
    <row r="651" spans="1:33" ht="15.75" customHeight="1">
      <c r="A651" s="396"/>
      <c r="AF651" s="25"/>
      <c r="AG651" s="25"/>
    </row>
    <row r="652" spans="1:33" ht="15.75" customHeight="1">
      <c r="A652" s="396"/>
      <c r="AF652" s="25"/>
      <c r="AG652" s="25"/>
    </row>
    <row r="653" spans="1:33" ht="15.75" customHeight="1">
      <c r="A653" s="396"/>
      <c r="AF653" s="25"/>
      <c r="AG653" s="25"/>
    </row>
    <row r="654" spans="1:33" ht="15.75" customHeight="1">
      <c r="A654" s="396"/>
      <c r="AF654" s="25"/>
      <c r="AG654" s="25"/>
    </row>
    <row r="655" spans="1:33" ht="15.75" customHeight="1">
      <c r="A655" s="396"/>
      <c r="AF655" s="25"/>
      <c r="AG655" s="25"/>
    </row>
    <row r="656" spans="1:33" ht="15.75" customHeight="1">
      <c r="A656" s="396"/>
      <c r="AF656" s="25"/>
      <c r="AG656" s="25"/>
    </row>
    <row r="657" spans="1:33" ht="15.75" customHeight="1">
      <c r="A657" s="396"/>
      <c r="AF657" s="25"/>
      <c r="AG657" s="25"/>
    </row>
    <row r="658" spans="1:33" ht="15.75" customHeight="1">
      <c r="A658" s="396"/>
      <c r="AF658" s="25"/>
      <c r="AG658" s="25"/>
    </row>
    <row r="659" spans="1:33" ht="15.75" customHeight="1">
      <c r="A659" s="396"/>
      <c r="AF659" s="25"/>
      <c r="AG659" s="25"/>
    </row>
    <row r="660" spans="1:33" ht="15.75" customHeight="1">
      <c r="A660" s="396"/>
      <c r="AF660" s="25"/>
      <c r="AG660" s="25"/>
    </row>
    <row r="661" spans="1:33" ht="15.75" customHeight="1">
      <c r="A661" s="396"/>
      <c r="AF661" s="25"/>
      <c r="AG661" s="25"/>
    </row>
    <row r="662" spans="1:33" ht="15.75" customHeight="1">
      <c r="A662" s="396"/>
      <c r="AF662" s="25"/>
      <c r="AG662" s="25"/>
    </row>
    <row r="663" spans="1:33" ht="15.75" customHeight="1">
      <c r="A663" s="396"/>
      <c r="AF663" s="25"/>
      <c r="AG663" s="25"/>
    </row>
    <row r="664" spans="1:33" ht="15.75" customHeight="1">
      <c r="A664" s="396"/>
      <c r="AF664" s="25"/>
      <c r="AG664" s="25"/>
    </row>
    <row r="665" spans="1:33" ht="15.75" customHeight="1">
      <c r="A665" s="396"/>
      <c r="AF665" s="25"/>
      <c r="AG665" s="25"/>
    </row>
    <row r="666" spans="1:33" ht="15.75" customHeight="1">
      <c r="A666" s="396"/>
      <c r="AF666" s="25"/>
      <c r="AG666" s="25"/>
    </row>
    <row r="667" spans="1:33" ht="15.75" customHeight="1">
      <c r="A667" s="396"/>
      <c r="AF667" s="25"/>
      <c r="AG667" s="25"/>
    </row>
    <row r="668" spans="1:33" ht="15.75" customHeight="1">
      <c r="A668" s="396"/>
      <c r="AF668" s="25"/>
      <c r="AG668" s="25"/>
    </row>
    <row r="669" spans="1:33" ht="15.75" customHeight="1">
      <c r="A669" s="396"/>
      <c r="AF669" s="25"/>
      <c r="AG669" s="25"/>
    </row>
    <row r="670" spans="1:33" ht="15.75" customHeight="1">
      <c r="A670" s="396"/>
      <c r="AF670" s="25"/>
      <c r="AG670" s="25"/>
    </row>
    <row r="671" spans="1:33" ht="15.75" customHeight="1">
      <c r="A671" s="396"/>
      <c r="AF671" s="25"/>
      <c r="AG671" s="25"/>
    </row>
    <row r="672" spans="1:33" ht="15.75" customHeight="1">
      <c r="A672" s="396"/>
      <c r="AF672" s="25"/>
      <c r="AG672" s="25"/>
    </row>
    <row r="673" spans="1:33" ht="15.75" customHeight="1">
      <c r="A673" s="396"/>
      <c r="AF673" s="25"/>
      <c r="AG673" s="25"/>
    </row>
    <row r="674" spans="1:33" ht="15.75" customHeight="1">
      <c r="A674" s="396"/>
      <c r="AF674" s="25"/>
      <c r="AG674" s="25"/>
    </row>
    <row r="675" spans="1:33" ht="15.75" customHeight="1">
      <c r="A675" s="396"/>
      <c r="AF675" s="25"/>
      <c r="AG675" s="25"/>
    </row>
    <row r="676" spans="1:33" ht="15.75" customHeight="1">
      <c r="A676" s="396"/>
      <c r="AF676" s="25"/>
      <c r="AG676" s="25"/>
    </row>
    <row r="677" spans="1:33" ht="15.75" customHeight="1">
      <c r="A677" s="396"/>
      <c r="AF677" s="25"/>
      <c r="AG677" s="25"/>
    </row>
    <row r="678" spans="1:33" ht="15.75" customHeight="1">
      <c r="A678" s="396"/>
      <c r="AF678" s="25"/>
      <c r="AG678" s="25"/>
    </row>
    <row r="679" spans="1:33" ht="15.75" customHeight="1">
      <c r="A679" s="396"/>
      <c r="AF679" s="25"/>
      <c r="AG679" s="25"/>
    </row>
    <row r="680" spans="1:33" ht="15.75" customHeight="1">
      <c r="A680" s="396"/>
      <c r="AF680" s="25"/>
      <c r="AG680" s="25"/>
    </row>
    <row r="681" spans="1:33" ht="15.75" customHeight="1">
      <c r="A681" s="396"/>
      <c r="AF681" s="25"/>
      <c r="AG681" s="25"/>
    </row>
    <row r="682" spans="1:33" ht="15.75" customHeight="1">
      <c r="A682" s="396"/>
      <c r="AF682" s="25"/>
      <c r="AG682" s="25"/>
    </row>
    <row r="683" spans="1:33" ht="15.75" customHeight="1">
      <c r="A683" s="396"/>
      <c r="AF683" s="25"/>
      <c r="AG683" s="25"/>
    </row>
    <row r="684" spans="1:33" ht="15.75" customHeight="1">
      <c r="A684" s="396"/>
      <c r="AF684" s="25"/>
      <c r="AG684" s="25"/>
    </row>
    <row r="685" spans="1:33" ht="15.75" customHeight="1">
      <c r="A685" s="396"/>
      <c r="AF685" s="25"/>
      <c r="AG685" s="25"/>
    </row>
    <row r="686" spans="1:33" ht="15.75" customHeight="1">
      <c r="A686" s="396"/>
      <c r="AF686" s="25"/>
      <c r="AG686" s="25"/>
    </row>
    <row r="687" spans="1:33" ht="15.75" customHeight="1">
      <c r="A687" s="396"/>
      <c r="AF687" s="25"/>
      <c r="AG687" s="25"/>
    </row>
    <row r="688" spans="1:33" ht="15.75" customHeight="1">
      <c r="A688" s="396"/>
      <c r="AF688" s="25"/>
      <c r="AG688" s="25"/>
    </row>
    <row r="689" spans="1:33" ht="15.75" customHeight="1">
      <c r="A689" s="396"/>
      <c r="AF689" s="25"/>
      <c r="AG689" s="25"/>
    </row>
    <row r="690" spans="1:33" ht="15.75" customHeight="1">
      <c r="A690" s="396"/>
      <c r="AF690" s="25"/>
      <c r="AG690" s="25"/>
    </row>
    <row r="691" spans="1:33" ht="15.75" customHeight="1">
      <c r="A691" s="396"/>
      <c r="AF691" s="25"/>
      <c r="AG691" s="25"/>
    </row>
    <row r="692" spans="1:33" ht="15.75" customHeight="1">
      <c r="A692" s="396"/>
      <c r="AF692" s="25"/>
      <c r="AG692" s="25"/>
    </row>
    <row r="693" spans="1:33" ht="15.75" customHeight="1">
      <c r="A693" s="396"/>
      <c r="AF693" s="25"/>
      <c r="AG693" s="25"/>
    </row>
    <row r="694" spans="1:33" ht="15.75" customHeight="1">
      <c r="A694" s="396"/>
      <c r="AF694" s="25"/>
      <c r="AG694" s="25"/>
    </row>
    <row r="695" spans="1:33" ht="15.75" customHeight="1">
      <c r="A695" s="396"/>
      <c r="AF695" s="25"/>
      <c r="AG695" s="25"/>
    </row>
    <row r="696" spans="1:33" ht="15.75" customHeight="1">
      <c r="A696" s="396"/>
      <c r="AF696" s="25"/>
      <c r="AG696" s="25"/>
    </row>
    <row r="697" spans="1:33" ht="15.75" customHeight="1">
      <c r="A697" s="396"/>
      <c r="AF697" s="25"/>
      <c r="AG697" s="25"/>
    </row>
    <row r="698" spans="1:33" ht="15.75" customHeight="1">
      <c r="A698" s="396"/>
      <c r="AF698" s="25"/>
      <c r="AG698" s="25"/>
    </row>
    <row r="699" spans="1:33" ht="15.75" customHeight="1">
      <c r="A699" s="396"/>
      <c r="AF699" s="25"/>
      <c r="AG699" s="25"/>
    </row>
    <row r="700" spans="1:33" ht="15.75" customHeight="1">
      <c r="A700" s="396"/>
      <c r="AF700" s="25"/>
      <c r="AG700" s="25"/>
    </row>
    <row r="701" spans="1:33" ht="15.75" customHeight="1">
      <c r="A701" s="396"/>
      <c r="AF701" s="25"/>
      <c r="AG701" s="25"/>
    </row>
    <row r="702" spans="1:33" ht="15.75" customHeight="1">
      <c r="A702" s="396"/>
      <c r="AF702" s="25"/>
      <c r="AG702" s="25"/>
    </row>
    <row r="703" spans="1:33" ht="15.75" customHeight="1">
      <c r="A703" s="396"/>
      <c r="AF703" s="25"/>
      <c r="AG703" s="25"/>
    </row>
    <row r="704" spans="1:33" ht="15.75" customHeight="1">
      <c r="A704" s="396"/>
      <c r="AF704" s="25"/>
      <c r="AG704" s="25"/>
    </row>
    <row r="705" spans="1:33" ht="15.75" customHeight="1">
      <c r="A705" s="396"/>
      <c r="AF705" s="25"/>
      <c r="AG705" s="25"/>
    </row>
    <row r="706" spans="1:33" ht="15.75" customHeight="1">
      <c r="A706" s="396"/>
      <c r="AF706" s="25"/>
      <c r="AG706" s="25"/>
    </row>
    <row r="707" spans="1:33" ht="15.75" customHeight="1">
      <c r="A707" s="396"/>
      <c r="AF707" s="25"/>
      <c r="AG707" s="25"/>
    </row>
    <row r="708" spans="1:33" ht="15.75" customHeight="1">
      <c r="A708" s="396"/>
      <c r="AF708" s="25"/>
      <c r="AG708" s="25"/>
    </row>
    <row r="709" spans="1:33" ht="15.75" customHeight="1">
      <c r="A709" s="396"/>
      <c r="AF709" s="25"/>
      <c r="AG709" s="25"/>
    </row>
    <row r="710" spans="1:33" ht="15.75" customHeight="1">
      <c r="A710" s="396"/>
      <c r="AF710" s="25"/>
      <c r="AG710" s="25"/>
    </row>
    <row r="711" spans="1:33" ht="15.75" customHeight="1">
      <c r="A711" s="396"/>
      <c r="AF711" s="25"/>
      <c r="AG711" s="25"/>
    </row>
    <row r="712" spans="1:33" ht="15.75" customHeight="1">
      <c r="A712" s="396"/>
      <c r="AF712" s="25"/>
      <c r="AG712" s="25"/>
    </row>
    <row r="713" spans="1:33" ht="15.75" customHeight="1">
      <c r="A713" s="396"/>
      <c r="AF713" s="25"/>
      <c r="AG713" s="25"/>
    </row>
    <row r="714" spans="1:33" ht="15.75" customHeight="1">
      <c r="A714" s="396"/>
      <c r="AF714" s="25"/>
      <c r="AG714" s="25"/>
    </row>
    <row r="715" spans="1:33" ht="15.75" customHeight="1">
      <c r="A715" s="396"/>
      <c r="AF715" s="25"/>
      <c r="AG715" s="25"/>
    </row>
    <row r="716" spans="1:33" ht="15.75" customHeight="1">
      <c r="A716" s="396"/>
      <c r="AF716" s="25"/>
      <c r="AG716" s="25"/>
    </row>
    <row r="717" spans="1:33" ht="15.75" customHeight="1">
      <c r="A717" s="396"/>
      <c r="AF717" s="25"/>
      <c r="AG717" s="25"/>
    </row>
    <row r="718" spans="1:33" ht="15.75" customHeight="1">
      <c r="A718" s="396"/>
      <c r="AF718" s="25"/>
      <c r="AG718" s="25"/>
    </row>
    <row r="719" spans="1:33" ht="15.75" customHeight="1">
      <c r="A719" s="396"/>
      <c r="AF719" s="25"/>
      <c r="AG719" s="25"/>
    </row>
    <row r="720" spans="1:33" ht="15.75" customHeight="1">
      <c r="A720" s="396"/>
      <c r="AF720" s="25"/>
      <c r="AG720" s="25"/>
    </row>
    <row r="721" spans="1:33" ht="15.75" customHeight="1">
      <c r="A721" s="396"/>
      <c r="AF721" s="25"/>
      <c r="AG721" s="25"/>
    </row>
    <row r="722" spans="1:33" ht="15.75" customHeight="1">
      <c r="A722" s="396"/>
      <c r="AF722" s="25"/>
      <c r="AG722" s="25"/>
    </row>
    <row r="723" spans="1:33" ht="15.75" customHeight="1">
      <c r="A723" s="396"/>
      <c r="AF723" s="25"/>
      <c r="AG723" s="25"/>
    </row>
    <row r="724" spans="1:33" ht="15.75" customHeight="1">
      <c r="A724" s="396"/>
      <c r="AF724" s="25"/>
      <c r="AG724" s="25"/>
    </row>
    <row r="725" spans="1:33" ht="15.75" customHeight="1">
      <c r="A725" s="396"/>
      <c r="AF725" s="25"/>
      <c r="AG725" s="25"/>
    </row>
    <row r="726" spans="1:33" ht="15.75" customHeight="1">
      <c r="A726" s="396"/>
      <c r="AF726" s="25"/>
      <c r="AG726" s="25"/>
    </row>
    <row r="727" spans="1:33" ht="15.75" customHeight="1">
      <c r="A727" s="396"/>
      <c r="AF727" s="25"/>
      <c r="AG727" s="25"/>
    </row>
    <row r="728" spans="1:33" ht="15.75" customHeight="1">
      <c r="A728" s="396"/>
      <c r="AF728" s="25"/>
      <c r="AG728" s="25"/>
    </row>
    <row r="729" spans="1:33" ht="15.75" customHeight="1">
      <c r="A729" s="396"/>
      <c r="AF729" s="25"/>
      <c r="AG729" s="25"/>
    </row>
    <row r="730" spans="1:33" ht="15.75" customHeight="1">
      <c r="A730" s="396"/>
      <c r="AF730" s="25"/>
      <c r="AG730" s="25"/>
    </row>
    <row r="731" spans="1:33" ht="15.75" customHeight="1">
      <c r="A731" s="396"/>
      <c r="AF731" s="25"/>
      <c r="AG731" s="25"/>
    </row>
    <row r="732" spans="1:33" ht="15.75" customHeight="1">
      <c r="A732" s="396"/>
      <c r="AF732" s="25"/>
      <c r="AG732" s="25"/>
    </row>
    <row r="733" spans="1:33" ht="15.75" customHeight="1">
      <c r="A733" s="396"/>
      <c r="AF733" s="25"/>
      <c r="AG733" s="25"/>
    </row>
    <row r="734" spans="1:33" ht="15.75" customHeight="1">
      <c r="A734" s="396"/>
      <c r="AF734" s="25"/>
      <c r="AG734" s="25"/>
    </row>
    <row r="735" spans="1:33" ht="15.75" customHeight="1">
      <c r="A735" s="396"/>
      <c r="AF735" s="25"/>
      <c r="AG735" s="25"/>
    </row>
    <row r="736" spans="1:33" ht="15.75" customHeight="1">
      <c r="A736" s="396"/>
      <c r="AF736" s="25"/>
      <c r="AG736" s="25"/>
    </row>
    <row r="737" spans="1:33" ht="15.75" customHeight="1">
      <c r="A737" s="396"/>
      <c r="AF737" s="25"/>
      <c r="AG737" s="25"/>
    </row>
    <row r="738" spans="1:33" ht="15.75" customHeight="1">
      <c r="A738" s="396"/>
      <c r="AF738" s="25"/>
      <c r="AG738" s="25"/>
    </row>
    <row r="739" spans="1:33" ht="15.75" customHeight="1">
      <c r="A739" s="396"/>
      <c r="AF739" s="25"/>
      <c r="AG739" s="25"/>
    </row>
    <row r="740" spans="1:33" ht="15.75" customHeight="1">
      <c r="A740" s="396"/>
      <c r="AF740" s="25"/>
      <c r="AG740" s="25"/>
    </row>
    <row r="741" spans="1:33" ht="15.75" customHeight="1">
      <c r="A741" s="396"/>
      <c r="AF741" s="25"/>
      <c r="AG741" s="25"/>
    </row>
    <row r="742" spans="1:33" ht="15.75" customHeight="1">
      <c r="A742" s="396"/>
      <c r="AF742" s="25"/>
      <c r="AG742" s="25"/>
    </row>
    <row r="743" spans="1:33" ht="15.75" customHeight="1">
      <c r="A743" s="396"/>
      <c r="AF743" s="25"/>
      <c r="AG743" s="25"/>
    </row>
    <row r="744" spans="1:33" ht="15.75" customHeight="1">
      <c r="A744" s="396"/>
      <c r="AF744" s="25"/>
      <c r="AG744" s="25"/>
    </row>
    <row r="745" spans="1:33" ht="15.75" customHeight="1">
      <c r="A745" s="396"/>
      <c r="AF745" s="25"/>
      <c r="AG745" s="25"/>
    </row>
    <row r="746" spans="1:33" ht="15.75" customHeight="1">
      <c r="A746" s="396"/>
      <c r="AF746" s="25"/>
      <c r="AG746" s="25"/>
    </row>
    <row r="747" spans="1:33" ht="15.75" customHeight="1">
      <c r="A747" s="396"/>
      <c r="AF747" s="25"/>
      <c r="AG747" s="25"/>
    </row>
    <row r="748" spans="1:33" ht="15.75" customHeight="1">
      <c r="A748" s="396"/>
      <c r="AF748" s="25"/>
      <c r="AG748" s="25"/>
    </row>
    <row r="749" spans="1:33" ht="15.75" customHeight="1">
      <c r="A749" s="396"/>
      <c r="AF749" s="25"/>
      <c r="AG749" s="25"/>
    </row>
    <row r="750" spans="1:33" ht="15.75" customHeight="1">
      <c r="A750" s="396"/>
      <c r="AF750" s="25"/>
      <c r="AG750" s="25"/>
    </row>
    <row r="751" spans="1:33" ht="15.75" customHeight="1">
      <c r="A751" s="396"/>
      <c r="AF751" s="25"/>
      <c r="AG751" s="25"/>
    </row>
    <row r="752" spans="1:33" ht="15.75" customHeight="1">
      <c r="A752" s="396"/>
      <c r="AF752" s="25"/>
      <c r="AG752" s="25"/>
    </row>
    <row r="753" spans="1:33" ht="15.75" customHeight="1">
      <c r="A753" s="396"/>
      <c r="AF753" s="25"/>
      <c r="AG753" s="25"/>
    </row>
    <row r="754" spans="1:33" ht="15.75" customHeight="1">
      <c r="A754" s="396"/>
      <c r="AF754" s="25"/>
      <c r="AG754" s="25"/>
    </row>
    <row r="755" spans="1:33" ht="15.75" customHeight="1">
      <c r="A755" s="396"/>
      <c r="AF755" s="25"/>
      <c r="AG755" s="25"/>
    </row>
    <row r="756" spans="1:33" ht="15.75" customHeight="1">
      <c r="A756" s="396"/>
      <c r="AF756" s="25"/>
      <c r="AG756" s="25"/>
    </row>
    <row r="757" spans="1:33" ht="15.75" customHeight="1">
      <c r="A757" s="396"/>
      <c r="AF757" s="25"/>
      <c r="AG757" s="25"/>
    </row>
    <row r="758" spans="1:33" ht="15.75" customHeight="1">
      <c r="A758" s="396"/>
      <c r="AF758" s="25"/>
      <c r="AG758" s="25"/>
    </row>
    <row r="759" spans="1:33" ht="15.75" customHeight="1">
      <c r="A759" s="396"/>
      <c r="AF759" s="25"/>
      <c r="AG759" s="25"/>
    </row>
    <row r="760" spans="1:33" ht="15.75" customHeight="1">
      <c r="A760" s="396"/>
      <c r="AF760" s="25"/>
      <c r="AG760" s="25"/>
    </row>
    <row r="761" spans="1:33" ht="15.75" customHeight="1">
      <c r="A761" s="396"/>
      <c r="AF761" s="25"/>
      <c r="AG761" s="25"/>
    </row>
    <row r="762" spans="1:33" ht="15.75" customHeight="1">
      <c r="A762" s="396"/>
      <c r="AF762" s="25"/>
      <c r="AG762" s="25"/>
    </row>
    <row r="763" spans="1:33" ht="15.75" customHeight="1">
      <c r="A763" s="396"/>
      <c r="AF763" s="25"/>
      <c r="AG763" s="25"/>
    </row>
    <row r="764" spans="1:33" ht="15.75" customHeight="1">
      <c r="A764" s="396"/>
      <c r="AF764" s="25"/>
      <c r="AG764" s="25"/>
    </row>
    <row r="765" spans="1:33" ht="15.75" customHeight="1">
      <c r="A765" s="396"/>
      <c r="AF765" s="25"/>
      <c r="AG765" s="25"/>
    </row>
    <row r="766" spans="1:33" ht="15.75" customHeight="1">
      <c r="A766" s="396"/>
      <c r="AF766" s="25"/>
      <c r="AG766" s="25"/>
    </row>
    <row r="767" spans="1:33" ht="15.75" customHeight="1">
      <c r="A767" s="396"/>
      <c r="AF767" s="25"/>
      <c r="AG767" s="25"/>
    </row>
    <row r="768" spans="1:33" ht="15.75" customHeight="1">
      <c r="A768" s="396"/>
      <c r="AF768" s="25"/>
      <c r="AG768" s="25"/>
    </row>
    <row r="769" spans="1:33" ht="15.75" customHeight="1">
      <c r="A769" s="396"/>
      <c r="AF769" s="25"/>
      <c r="AG769" s="25"/>
    </row>
    <row r="770" spans="1:33" ht="15.75" customHeight="1">
      <c r="A770" s="396"/>
      <c r="AF770" s="25"/>
      <c r="AG770" s="25"/>
    </row>
    <row r="771" spans="1:33" ht="15.75" customHeight="1">
      <c r="A771" s="396"/>
      <c r="AF771" s="25"/>
      <c r="AG771" s="25"/>
    </row>
    <row r="772" spans="1:33" ht="15.75" customHeight="1">
      <c r="A772" s="396"/>
      <c r="AF772" s="25"/>
      <c r="AG772" s="25"/>
    </row>
    <row r="773" spans="1:33" ht="15.75" customHeight="1">
      <c r="A773" s="396"/>
      <c r="AF773" s="25"/>
      <c r="AG773" s="25"/>
    </row>
    <row r="774" spans="1:33" ht="15.75" customHeight="1">
      <c r="A774" s="396"/>
      <c r="AF774" s="25"/>
      <c r="AG774" s="25"/>
    </row>
    <row r="775" spans="1:33" ht="15.75" customHeight="1">
      <c r="A775" s="396"/>
      <c r="AF775" s="25"/>
      <c r="AG775" s="25"/>
    </row>
    <row r="776" spans="1:33" ht="15.75" customHeight="1">
      <c r="A776" s="396"/>
      <c r="AF776" s="25"/>
      <c r="AG776" s="25"/>
    </row>
    <row r="777" spans="1:33" ht="15.75" customHeight="1">
      <c r="A777" s="396"/>
      <c r="AF777" s="25"/>
      <c r="AG777" s="25"/>
    </row>
    <row r="778" spans="1:33" ht="15.75" customHeight="1">
      <c r="A778" s="396"/>
      <c r="AF778" s="25"/>
      <c r="AG778" s="25"/>
    </row>
    <row r="779" spans="1:33" ht="15.75" customHeight="1">
      <c r="A779" s="396"/>
      <c r="AF779" s="25"/>
      <c r="AG779" s="25"/>
    </row>
    <row r="780" spans="1:33" ht="15.75" customHeight="1">
      <c r="A780" s="396"/>
      <c r="AF780" s="25"/>
      <c r="AG780" s="25"/>
    </row>
    <row r="781" spans="1:33" ht="15.75" customHeight="1">
      <c r="A781" s="396"/>
      <c r="AF781" s="25"/>
      <c r="AG781" s="25"/>
    </row>
    <row r="782" spans="1:33" ht="15.75" customHeight="1">
      <c r="A782" s="396"/>
      <c r="AF782" s="25"/>
      <c r="AG782" s="25"/>
    </row>
    <row r="783" spans="1:33" ht="15.75" customHeight="1">
      <c r="A783" s="396"/>
      <c r="AF783" s="25"/>
      <c r="AG783" s="25"/>
    </row>
    <row r="784" spans="1:33" ht="15.75" customHeight="1">
      <c r="A784" s="396"/>
      <c r="AF784" s="25"/>
      <c r="AG784" s="25"/>
    </row>
    <row r="785" spans="1:33" ht="15.75" customHeight="1">
      <c r="A785" s="396"/>
      <c r="AF785" s="25"/>
      <c r="AG785" s="25"/>
    </row>
    <row r="786" spans="1:33" ht="15.75" customHeight="1">
      <c r="A786" s="396"/>
      <c r="AF786" s="25"/>
      <c r="AG786" s="25"/>
    </row>
    <row r="787" spans="1:33" ht="15.75" customHeight="1">
      <c r="A787" s="396"/>
      <c r="AF787" s="25"/>
      <c r="AG787" s="25"/>
    </row>
    <row r="788" spans="1:33" ht="15.75" customHeight="1">
      <c r="A788" s="396"/>
      <c r="AF788" s="25"/>
      <c r="AG788" s="25"/>
    </row>
    <row r="789" spans="1:33" ht="15.75" customHeight="1">
      <c r="A789" s="396"/>
      <c r="AF789" s="25"/>
      <c r="AG789" s="25"/>
    </row>
    <row r="790" spans="1:33" ht="15.75" customHeight="1">
      <c r="A790" s="396"/>
      <c r="AF790" s="25"/>
      <c r="AG790" s="25"/>
    </row>
    <row r="791" spans="1:33" ht="15.75" customHeight="1">
      <c r="A791" s="396"/>
      <c r="AF791" s="25"/>
      <c r="AG791" s="25"/>
    </row>
    <row r="792" spans="1:33" ht="15.75" customHeight="1">
      <c r="A792" s="396"/>
      <c r="AF792" s="25"/>
      <c r="AG792" s="25"/>
    </row>
    <row r="793" spans="1:33" ht="15.75" customHeight="1">
      <c r="A793" s="396"/>
      <c r="AF793" s="25"/>
      <c r="AG793" s="25"/>
    </row>
    <row r="794" spans="1:33" ht="15.75" customHeight="1">
      <c r="A794" s="396"/>
      <c r="AF794" s="25"/>
      <c r="AG794" s="25"/>
    </row>
    <row r="795" spans="1:33" ht="15.75" customHeight="1">
      <c r="A795" s="396"/>
      <c r="AF795" s="25"/>
      <c r="AG795" s="25"/>
    </row>
    <row r="796" spans="1:33" ht="15.75" customHeight="1">
      <c r="A796" s="396"/>
      <c r="AF796" s="25"/>
      <c r="AG796" s="25"/>
    </row>
    <row r="797" spans="1:33" ht="15.75" customHeight="1">
      <c r="A797" s="396"/>
      <c r="AF797" s="25"/>
      <c r="AG797" s="25"/>
    </row>
    <row r="798" spans="1:33" ht="15.75" customHeight="1">
      <c r="A798" s="396"/>
      <c r="AF798" s="25"/>
      <c r="AG798" s="25"/>
    </row>
    <row r="799" spans="1:33" ht="15.75" customHeight="1">
      <c r="A799" s="396"/>
      <c r="AF799" s="25"/>
      <c r="AG799" s="25"/>
    </row>
    <row r="800" spans="1:33" ht="15.75" customHeight="1">
      <c r="A800" s="396"/>
      <c r="AF800" s="25"/>
      <c r="AG800" s="25"/>
    </row>
    <row r="801" spans="1:33" ht="15.75" customHeight="1">
      <c r="A801" s="396"/>
      <c r="AF801" s="25"/>
      <c r="AG801" s="25"/>
    </row>
    <row r="802" spans="1:33" ht="15.75" customHeight="1">
      <c r="A802" s="396"/>
      <c r="AF802" s="25"/>
      <c r="AG802" s="25"/>
    </row>
    <row r="803" spans="1:33" ht="15.75" customHeight="1">
      <c r="A803" s="396"/>
      <c r="AF803" s="25"/>
      <c r="AG803" s="25"/>
    </row>
    <row r="804" spans="1:33" ht="15.75" customHeight="1">
      <c r="A804" s="396"/>
      <c r="AF804" s="25"/>
      <c r="AG804" s="25"/>
    </row>
    <row r="805" spans="1:33" ht="15.75" customHeight="1">
      <c r="A805" s="396"/>
      <c r="AF805" s="25"/>
      <c r="AG805" s="25"/>
    </row>
    <row r="806" spans="1:33" ht="15.75" customHeight="1">
      <c r="A806" s="396"/>
      <c r="AF806" s="25"/>
      <c r="AG806" s="25"/>
    </row>
    <row r="807" spans="1:33" ht="15.75" customHeight="1">
      <c r="A807" s="396"/>
      <c r="AF807" s="25"/>
      <c r="AG807" s="25"/>
    </row>
    <row r="808" spans="1:33" ht="15.75" customHeight="1">
      <c r="A808" s="396"/>
      <c r="AF808" s="25"/>
      <c r="AG808" s="25"/>
    </row>
    <row r="809" spans="1:33" ht="15.75" customHeight="1">
      <c r="A809" s="396"/>
      <c r="AF809" s="25"/>
      <c r="AG809" s="25"/>
    </row>
    <row r="810" spans="1:33" ht="15.75" customHeight="1">
      <c r="A810" s="396"/>
      <c r="AF810" s="25"/>
      <c r="AG810" s="25"/>
    </row>
    <row r="811" spans="1:33" ht="15.75" customHeight="1">
      <c r="A811" s="396"/>
      <c r="AF811" s="25"/>
      <c r="AG811" s="25"/>
    </row>
    <row r="812" spans="1:33" ht="15.75" customHeight="1">
      <c r="A812" s="396"/>
      <c r="AF812" s="25"/>
      <c r="AG812" s="25"/>
    </row>
    <row r="813" spans="1:33" ht="15.75" customHeight="1">
      <c r="A813" s="396"/>
      <c r="AF813" s="25"/>
      <c r="AG813" s="25"/>
    </row>
    <row r="814" spans="1:33" ht="15.75" customHeight="1">
      <c r="A814" s="396"/>
      <c r="AF814" s="25"/>
      <c r="AG814" s="25"/>
    </row>
    <row r="815" spans="1:33" ht="15.75" customHeight="1">
      <c r="A815" s="396"/>
      <c r="AF815" s="25"/>
      <c r="AG815" s="25"/>
    </row>
    <row r="816" spans="1:33" ht="15.75" customHeight="1">
      <c r="A816" s="396"/>
      <c r="AF816" s="25"/>
      <c r="AG816" s="25"/>
    </row>
    <row r="817" spans="1:33" ht="15.75" customHeight="1">
      <c r="A817" s="396"/>
      <c r="AF817" s="25"/>
      <c r="AG817" s="25"/>
    </row>
    <row r="818" spans="1:33" ht="15.75" customHeight="1">
      <c r="A818" s="396"/>
      <c r="AF818" s="25"/>
      <c r="AG818" s="25"/>
    </row>
    <row r="819" spans="1:33" ht="15.75" customHeight="1">
      <c r="A819" s="396"/>
      <c r="AF819" s="25"/>
      <c r="AG819" s="25"/>
    </row>
    <row r="820" spans="1:33" ht="15.75" customHeight="1">
      <c r="A820" s="396"/>
      <c r="AF820" s="25"/>
      <c r="AG820" s="25"/>
    </row>
    <row r="821" spans="1:33" ht="15.75" customHeight="1">
      <c r="A821" s="396"/>
      <c r="AF821" s="25"/>
      <c r="AG821" s="25"/>
    </row>
    <row r="822" spans="1:33" ht="15.75" customHeight="1">
      <c r="A822" s="396"/>
      <c r="AF822" s="25"/>
      <c r="AG822" s="25"/>
    </row>
    <row r="823" spans="1:33" ht="15.75" customHeight="1">
      <c r="A823" s="396"/>
      <c r="AF823" s="25"/>
      <c r="AG823" s="25"/>
    </row>
    <row r="824" spans="1:33" ht="15.75" customHeight="1">
      <c r="A824" s="396"/>
      <c r="AF824" s="25"/>
      <c r="AG824" s="25"/>
    </row>
    <row r="825" spans="1:33" ht="15.75" customHeight="1">
      <c r="A825" s="396"/>
      <c r="AF825" s="25"/>
      <c r="AG825" s="25"/>
    </row>
    <row r="826" spans="1:33" ht="15.75" customHeight="1">
      <c r="A826" s="396"/>
      <c r="AF826" s="25"/>
      <c r="AG826" s="25"/>
    </row>
    <row r="827" spans="1:33" ht="15.75" customHeight="1">
      <c r="A827" s="396"/>
      <c r="AF827" s="25"/>
      <c r="AG827" s="25"/>
    </row>
    <row r="828" spans="1:33" ht="15.75" customHeight="1">
      <c r="A828" s="396"/>
      <c r="AF828" s="25"/>
      <c r="AG828" s="25"/>
    </row>
    <row r="829" spans="1:33" ht="15.75" customHeight="1">
      <c r="A829" s="396"/>
      <c r="AF829" s="25"/>
      <c r="AG829" s="25"/>
    </row>
    <row r="830" spans="1:33" ht="15.75" customHeight="1">
      <c r="A830" s="396"/>
      <c r="AF830" s="25"/>
      <c r="AG830" s="25"/>
    </row>
    <row r="831" spans="1:33" ht="15.75" customHeight="1">
      <c r="A831" s="396"/>
      <c r="AF831" s="25"/>
      <c r="AG831" s="25"/>
    </row>
    <row r="832" spans="1:33" ht="15.75" customHeight="1">
      <c r="A832" s="396"/>
      <c r="AF832" s="25"/>
      <c r="AG832" s="25"/>
    </row>
    <row r="833" spans="1:33" ht="15.75" customHeight="1">
      <c r="A833" s="396"/>
      <c r="AF833" s="25"/>
      <c r="AG833" s="25"/>
    </row>
    <row r="834" spans="1:33" ht="15.75" customHeight="1">
      <c r="A834" s="396"/>
      <c r="AF834" s="25"/>
      <c r="AG834" s="25"/>
    </row>
    <row r="835" spans="1:33" ht="15.75" customHeight="1">
      <c r="A835" s="396"/>
      <c r="AF835" s="25"/>
      <c r="AG835" s="25"/>
    </row>
    <row r="836" spans="1:33" ht="15.75" customHeight="1">
      <c r="A836" s="396"/>
      <c r="AF836" s="25"/>
      <c r="AG836" s="25"/>
    </row>
    <row r="837" spans="1:33" ht="15.75" customHeight="1">
      <c r="A837" s="396"/>
      <c r="AF837" s="25"/>
      <c r="AG837" s="25"/>
    </row>
    <row r="838" spans="1:33" ht="15.75" customHeight="1">
      <c r="A838" s="396"/>
      <c r="AF838" s="25"/>
      <c r="AG838" s="25"/>
    </row>
    <row r="839" spans="1:33" ht="15.75" customHeight="1">
      <c r="A839" s="396"/>
      <c r="AF839" s="25"/>
      <c r="AG839" s="25"/>
    </row>
    <row r="840" spans="1:33" ht="15.75" customHeight="1">
      <c r="A840" s="396"/>
      <c r="AF840" s="25"/>
      <c r="AG840" s="25"/>
    </row>
    <row r="841" spans="1:33" ht="15.75" customHeight="1">
      <c r="A841" s="396"/>
      <c r="AF841" s="25"/>
      <c r="AG841" s="25"/>
    </row>
    <row r="842" spans="1:33" ht="15.75" customHeight="1">
      <c r="A842" s="396"/>
      <c r="AF842" s="25"/>
      <c r="AG842" s="25"/>
    </row>
    <row r="843" spans="1:33" ht="15.75" customHeight="1">
      <c r="A843" s="396"/>
      <c r="AF843" s="25"/>
      <c r="AG843" s="25"/>
    </row>
    <row r="844" spans="1:33" ht="15.75" customHeight="1">
      <c r="A844" s="396"/>
      <c r="AF844" s="25"/>
      <c r="AG844" s="25"/>
    </row>
    <row r="845" spans="1:33" ht="15.75" customHeight="1">
      <c r="A845" s="396"/>
      <c r="AF845" s="25"/>
      <c r="AG845" s="25"/>
    </row>
    <row r="846" spans="1:33" ht="15.75" customHeight="1">
      <c r="A846" s="396"/>
      <c r="AF846" s="25"/>
      <c r="AG846" s="25"/>
    </row>
    <row r="847" spans="1:33" ht="15.75" customHeight="1">
      <c r="A847" s="396"/>
      <c r="AF847" s="25"/>
      <c r="AG847" s="25"/>
    </row>
    <row r="848" spans="1:33" ht="15.75" customHeight="1">
      <c r="A848" s="396"/>
      <c r="AF848" s="25"/>
      <c r="AG848" s="25"/>
    </row>
    <row r="849" spans="1:33" ht="15.75" customHeight="1">
      <c r="A849" s="396"/>
      <c r="AF849" s="25"/>
      <c r="AG849" s="25"/>
    </row>
    <row r="850" spans="1:33" ht="15.75" customHeight="1">
      <c r="A850" s="396"/>
      <c r="AF850" s="25"/>
      <c r="AG850" s="25"/>
    </row>
    <row r="851" spans="1:33" ht="15.75" customHeight="1">
      <c r="A851" s="396"/>
      <c r="AF851" s="25"/>
      <c r="AG851" s="25"/>
    </row>
    <row r="852" spans="1:33" ht="15.75" customHeight="1">
      <c r="A852" s="396"/>
      <c r="AF852" s="25"/>
      <c r="AG852" s="25"/>
    </row>
    <row r="853" spans="1:33" ht="15.75" customHeight="1">
      <c r="A853" s="396"/>
      <c r="AF853" s="25"/>
      <c r="AG853" s="25"/>
    </row>
    <row r="854" spans="1:33" ht="15.75" customHeight="1">
      <c r="A854" s="396"/>
      <c r="AF854" s="25"/>
      <c r="AG854" s="25"/>
    </row>
    <row r="855" spans="1:33" ht="15.75" customHeight="1">
      <c r="A855" s="396"/>
      <c r="AF855" s="25"/>
      <c r="AG855" s="25"/>
    </row>
    <row r="856" spans="1:33" ht="15.75" customHeight="1">
      <c r="A856" s="396"/>
      <c r="AF856" s="25"/>
      <c r="AG856" s="25"/>
    </row>
    <row r="857" spans="1:33" ht="15.75" customHeight="1">
      <c r="A857" s="396"/>
      <c r="AF857" s="25"/>
      <c r="AG857" s="25"/>
    </row>
    <row r="858" spans="1:33" ht="15.75" customHeight="1">
      <c r="A858" s="396"/>
      <c r="AF858" s="25"/>
      <c r="AG858" s="25"/>
    </row>
    <row r="859" spans="1:33" ht="15.75" customHeight="1">
      <c r="A859" s="396"/>
      <c r="AF859" s="25"/>
      <c r="AG859" s="25"/>
    </row>
    <row r="860" spans="1:33" ht="15.75" customHeight="1">
      <c r="A860" s="396"/>
      <c r="AF860" s="25"/>
      <c r="AG860" s="25"/>
    </row>
    <row r="861" spans="1:33" ht="15.75" customHeight="1">
      <c r="A861" s="396"/>
      <c r="AF861" s="25"/>
      <c r="AG861" s="25"/>
    </row>
    <row r="862" spans="1:33" ht="15.75" customHeight="1">
      <c r="A862" s="396"/>
      <c r="AF862" s="25"/>
      <c r="AG862" s="25"/>
    </row>
    <row r="863" spans="1:33" ht="15.75" customHeight="1">
      <c r="A863" s="396"/>
      <c r="AF863" s="25"/>
      <c r="AG863" s="25"/>
    </row>
    <row r="864" spans="1:33" ht="15.75" customHeight="1">
      <c r="A864" s="396"/>
      <c r="AF864" s="25"/>
      <c r="AG864" s="25"/>
    </row>
    <row r="865" spans="1:33" ht="15.75" customHeight="1">
      <c r="A865" s="396"/>
      <c r="AF865" s="25"/>
      <c r="AG865" s="25"/>
    </row>
    <row r="866" spans="1:33" ht="15.75" customHeight="1">
      <c r="A866" s="396"/>
      <c r="AF866" s="25"/>
      <c r="AG866" s="25"/>
    </row>
    <row r="867" spans="1:33" ht="15.75" customHeight="1">
      <c r="A867" s="396"/>
      <c r="AF867" s="25"/>
      <c r="AG867" s="25"/>
    </row>
    <row r="868" spans="1:33" ht="15.75" customHeight="1">
      <c r="A868" s="396"/>
      <c r="AF868" s="25"/>
      <c r="AG868" s="25"/>
    </row>
    <row r="869" spans="1:33" ht="15.75" customHeight="1">
      <c r="A869" s="396"/>
      <c r="AF869" s="25"/>
      <c r="AG869" s="25"/>
    </row>
    <row r="870" spans="1:33" ht="15.75" customHeight="1">
      <c r="A870" s="396"/>
      <c r="AF870" s="25"/>
      <c r="AG870" s="25"/>
    </row>
    <row r="871" spans="1:33" ht="15.75" customHeight="1">
      <c r="A871" s="396"/>
      <c r="AF871" s="25"/>
      <c r="AG871" s="25"/>
    </row>
    <row r="872" spans="1:33" ht="15.75" customHeight="1">
      <c r="A872" s="396"/>
      <c r="AF872" s="25"/>
      <c r="AG872" s="25"/>
    </row>
    <row r="873" spans="1:33" ht="15.75" customHeight="1">
      <c r="A873" s="396"/>
      <c r="AF873" s="25"/>
      <c r="AG873" s="25"/>
    </row>
    <row r="874" spans="1:33" ht="15.75" customHeight="1">
      <c r="A874" s="396"/>
      <c r="AF874" s="25"/>
      <c r="AG874" s="25"/>
    </row>
    <row r="875" spans="1:33" ht="15.75" customHeight="1">
      <c r="A875" s="396"/>
      <c r="AF875" s="25"/>
      <c r="AG875" s="25"/>
    </row>
    <row r="876" spans="1:33" ht="15.75" customHeight="1">
      <c r="A876" s="396"/>
      <c r="AF876" s="25"/>
      <c r="AG876" s="25"/>
    </row>
    <row r="877" spans="1:33" ht="15.75" customHeight="1">
      <c r="A877" s="396"/>
      <c r="AF877" s="25"/>
      <c r="AG877" s="25"/>
    </row>
    <row r="878" spans="1:33" ht="15.75" customHeight="1">
      <c r="A878" s="396"/>
      <c r="AF878" s="25"/>
      <c r="AG878" s="25"/>
    </row>
    <row r="879" spans="1:33" ht="15.75" customHeight="1">
      <c r="A879" s="396"/>
      <c r="AF879" s="25"/>
      <c r="AG879" s="25"/>
    </row>
    <row r="880" spans="1:33" ht="15.75" customHeight="1">
      <c r="A880" s="396"/>
      <c r="AF880" s="25"/>
      <c r="AG880" s="25"/>
    </row>
    <row r="881" spans="1:33" ht="15.75" customHeight="1">
      <c r="A881" s="396"/>
      <c r="AF881" s="25"/>
      <c r="AG881" s="25"/>
    </row>
    <row r="882" spans="1:33" ht="15.75" customHeight="1">
      <c r="A882" s="396"/>
      <c r="AF882" s="25"/>
      <c r="AG882" s="25"/>
    </row>
    <row r="883" spans="1:33" ht="15.75" customHeight="1">
      <c r="A883" s="396"/>
      <c r="AF883" s="25"/>
      <c r="AG883" s="25"/>
    </row>
    <row r="884" spans="1:33" ht="15.75" customHeight="1">
      <c r="A884" s="396"/>
      <c r="AF884" s="25"/>
      <c r="AG884" s="25"/>
    </row>
    <row r="885" spans="1:33" ht="15.75" customHeight="1">
      <c r="A885" s="396"/>
      <c r="AF885" s="25"/>
      <c r="AG885" s="25"/>
    </row>
    <row r="886" spans="1:33" ht="15.75" customHeight="1">
      <c r="A886" s="396"/>
      <c r="AF886" s="25"/>
      <c r="AG886" s="25"/>
    </row>
    <row r="887" spans="1:33" ht="15.75" customHeight="1">
      <c r="A887" s="396"/>
      <c r="AF887" s="25"/>
      <c r="AG887" s="25"/>
    </row>
    <row r="888" spans="1:33" ht="15.75" customHeight="1">
      <c r="A888" s="396"/>
      <c r="AF888" s="25"/>
      <c r="AG888" s="25"/>
    </row>
    <row r="889" spans="1:33" ht="15.75" customHeight="1">
      <c r="A889" s="396"/>
      <c r="AF889" s="25"/>
      <c r="AG889" s="25"/>
    </row>
    <row r="890" spans="1:33" ht="15.75" customHeight="1">
      <c r="A890" s="396"/>
      <c r="AF890" s="25"/>
      <c r="AG890" s="25"/>
    </row>
    <row r="891" spans="1:33" ht="15.75" customHeight="1">
      <c r="A891" s="396"/>
      <c r="AF891" s="25"/>
      <c r="AG891" s="25"/>
    </row>
    <row r="892" spans="1:33" ht="15.75" customHeight="1">
      <c r="A892" s="396"/>
      <c r="AF892" s="25"/>
      <c r="AG892" s="25"/>
    </row>
    <row r="893" spans="1:33" ht="15.75" customHeight="1">
      <c r="A893" s="396"/>
      <c r="AF893" s="25"/>
      <c r="AG893" s="25"/>
    </row>
    <row r="894" spans="1:33" ht="15.75" customHeight="1">
      <c r="A894" s="396"/>
      <c r="AF894" s="25"/>
      <c r="AG894" s="25"/>
    </row>
    <row r="895" spans="1:33" ht="15.75" customHeight="1">
      <c r="A895" s="396"/>
      <c r="AF895" s="25"/>
      <c r="AG895" s="25"/>
    </row>
    <row r="896" spans="1:33" ht="15.75" customHeight="1">
      <c r="A896" s="396"/>
      <c r="AF896" s="25"/>
      <c r="AG896" s="25"/>
    </row>
    <row r="897" spans="1:33" ht="15.75" customHeight="1">
      <c r="A897" s="396"/>
      <c r="AF897" s="25"/>
      <c r="AG897" s="25"/>
    </row>
    <row r="898" spans="1:33" ht="15.75" customHeight="1">
      <c r="A898" s="396"/>
      <c r="AF898" s="25"/>
      <c r="AG898" s="25"/>
    </row>
    <row r="899" spans="1:33" ht="15.75" customHeight="1">
      <c r="A899" s="396"/>
      <c r="AF899" s="25"/>
      <c r="AG899" s="25"/>
    </row>
    <row r="900" spans="1:33" ht="15.75" customHeight="1">
      <c r="A900" s="396"/>
      <c r="AF900" s="25"/>
      <c r="AG900" s="25"/>
    </row>
    <row r="901" spans="1:33" ht="15.75" customHeight="1">
      <c r="A901" s="396"/>
      <c r="AF901" s="25"/>
      <c r="AG901" s="25"/>
    </row>
    <row r="902" spans="1:33" ht="15.75" customHeight="1">
      <c r="A902" s="396"/>
      <c r="AF902" s="25"/>
      <c r="AG902" s="25"/>
    </row>
    <row r="903" spans="1:33" ht="15.75" customHeight="1">
      <c r="A903" s="396"/>
      <c r="AF903" s="25"/>
      <c r="AG903" s="25"/>
    </row>
    <row r="904" spans="1:33" ht="15.75" customHeight="1">
      <c r="A904" s="396"/>
      <c r="AF904" s="25"/>
      <c r="AG904" s="25"/>
    </row>
    <row r="905" spans="1:33" ht="15.75" customHeight="1">
      <c r="A905" s="396"/>
      <c r="AF905" s="25"/>
      <c r="AG905" s="25"/>
    </row>
    <row r="906" spans="1:33" ht="15.75" customHeight="1">
      <c r="A906" s="396"/>
      <c r="AF906" s="25"/>
      <c r="AG906" s="25"/>
    </row>
    <row r="907" spans="1:33" ht="15.75" customHeight="1">
      <c r="A907" s="396"/>
      <c r="AF907" s="25"/>
      <c r="AG907" s="25"/>
    </row>
    <row r="908" spans="1:33" ht="15.75" customHeight="1">
      <c r="A908" s="396"/>
      <c r="AF908" s="25"/>
      <c r="AG908" s="25"/>
    </row>
    <row r="909" spans="1:33" ht="15.75" customHeight="1">
      <c r="A909" s="396"/>
      <c r="AF909" s="25"/>
      <c r="AG909" s="25"/>
    </row>
    <row r="910" spans="1:33" ht="15.75" customHeight="1">
      <c r="A910" s="396"/>
      <c r="AF910" s="25"/>
      <c r="AG910" s="25"/>
    </row>
    <row r="911" spans="1:33" ht="15.75" customHeight="1">
      <c r="A911" s="396"/>
      <c r="AF911" s="25"/>
      <c r="AG911" s="25"/>
    </row>
    <row r="912" spans="1:33" ht="15.75" customHeight="1">
      <c r="A912" s="396"/>
      <c r="AF912" s="25"/>
      <c r="AG912" s="25"/>
    </row>
    <row r="913" spans="1:33" ht="15.75" customHeight="1">
      <c r="A913" s="396"/>
      <c r="AF913" s="25"/>
      <c r="AG913" s="25"/>
    </row>
    <row r="914" spans="1:33" ht="15.75" customHeight="1">
      <c r="A914" s="396"/>
      <c r="AF914" s="25"/>
      <c r="AG914" s="25"/>
    </row>
    <row r="915" spans="1:33" ht="15.75" customHeight="1">
      <c r="A915" s="396"/>
      <c r="AF915" s="25"/>
      <c r="AG915" s="25"/>
    </row>
    <row r="916" spans="1:33" ht="15.75" customHeight="1">
      <c r="A916" s="396"/>
      <c r="AF916" s="25"/>
      <c r="AG916" s="25"/>
    </row>
    <row r="917" spans="1:33" ht="15.75" customHeight="1">
      <c r="A917" s="396"/>
      <c r="AF917" s="25"/>
      <c r="AG917" s="25"/>
    </row>
    <row r="918" spans="1:33" ht="15.75" customHeight="1">
      <c r="A918" s="396"/>
      <c r="AF918" s="25"/>
      <c r="AG918" s="25"/>
    </row>
    <row r="919" spans="1:33" ht="15.75" customHeight="1">
      <c r="A919" s="396"/>
      <c r="AF919" s="25"/>
      <c r="AG919" s="25"/>
    </row>
    <row r="920" spans="1:33" ht="15.75" customHeight="1">
      <c r="A920" s="396"/>
      <c r="AF920" s="25"/>
      <c r="AG920" s="25"/>
    </row>
    <row r="921" spans="1:33" ht="15.75" customHeight="1">
      <c r="A921" s="396"/>
      <c r="AF921" s="25"/>
      <c r="AG921" s="25"/>
    </row>
    <row r="922" spans="1:33" ht="15.75" customHeight="1">
      <c r="A922" s="396"/>
      <c r="AF922" s="25"/>
      <c r="AG922" s="25"/>
    </row>
    <row r="923" spans="1:33" ht="15.75" customHeight="1">
      <c r="A923" s="396"/>
      <c r="AF923" s="25"/>
      <c r="AG923" s="25"/>
    </row>
    <row r="924" spans="1:33" ht="15.75" customHeight="1">
      <c r="A924" s="396"/>
      <c r="AF924" s="25"/>
      <c r="AG924" s="25"/>
    </row>
    <row r="925" spans="1:33" ht="15.75" customHeight="1">
      <c r="A925" s="396"/>
      <c r="AF925" s="25"/>
      <c r="AG925" s="25"/>
    </row>
    <row r="926" spans="1:33" ht="15.75" customHeight="1">
      <c r="A926" s="396"/>
      <c r="AF926" s="25"/>
      <c r="AG926" s="25"/>
    </row>
    <row r="927" spans="1:33" ht="15.75" customHeight="1">
      <c r="A927" s="396"/>
      <c r="AF927" s="25"/>
      <c r="AG927" s="25"/>
    </row>
    <row r="928" spans="1:33" ht="15.75" customHeight="1">
      <c r="A928" s="396"/>
      <c r="AF928" s="25"/>
      <c r="AG928" s="25"/>
    </row>
    <row r="929" spans="1:33" ht="15.75" customHeight="1">
      <c r="A929" s="396"/>
      <c r="AF929" s="25"/>
      <c r="AG929" s="25"/>
    </row>
    <row r="930" spans="1:33" ht="15.75" customHeight="1">
      <c r="A930" s="396"/>
      <c r="AF930" s="25"/>
      <c r="AG930" s="25"/>
    </row>
    <row r="931" spans="1:33" ht="15.75" customHeight="1">
      <c r="A931" s="396"/>
      <c r="AF931" s="25"/>
      <c r="AG931" s="25"/>
    </row>
    <row r="932" spans="1:33" ht="15.75" customHeight="1">
      <c r="A932" s="396"/>
      <c r="AF932" s="25"/>
      <c r="AG932" s="25"/>
    </row>
    <row r="933" spans="1:33" ht="15.75" customHeight="1">
      <c r="A933" s="396"/>
      <c r="AF933" s="25"/>
      <c r="AG933" s="25"/>
    </row>
    <row r="934" spans="1:33" ht="15.75" customHeight="1">
      <c r="A934" s="396"/>
      <c r="AF934" s="25"/>
      <c r="AG934" s="25"/>
    </row>
    <row r="935" spans="1:33" ht="15.75" customHeight="1">
      <c r="A935" s="396"/>
      <c r="AF935" s="25"/>
      <c r="AG935" s="25"/>
    </row>
    <row r="936" spans="1:33" ht="15.75" customHeight="1">
      <c r="A936" s="396"/>
      <c r="AF936" s="25"/>
      <c r="AG936" s="25"/>
    </row>
    <row r="937" spans="1:33" ht="15.75" customHeight="1">
      <c r="A937" s="396"/>
      <c r="AF937" s="25"/>
      <c r="AG937" s="25"/>
    </row>
    <row r="938" spans="1:33" ht="15.75" customHeight="1">
      <c r="A938" s="396"/>
      <c r="AF938" s="25"/>
      <c r="AG938" s="25"/>
    </row>
    <row r="939" spans="1:33" ht="15.75" customHeight="1">
      <c r="A939" s="396"/>
      <c r="AF939" s="25"/>
      <c r="AG939" s="25"/>
    </row>
    <row r="940" spans="1:33" ht="15.75" customHeight="1">
      <c r="A940" s="396"/>
      <c r="AF940" s="25"/>
      <c r="AG940" s="25"/>
    </row>
    <row r="941" spans="1:33" ht="15.75" customHeight="1">
      <c r="A941" s="396"/>
      <c r="AF941" s="25"/>
      <c r="AG941" s="25"/>
    </row>
    <row r="942" spans="1:33" ht="15.75" customHeight="1">
      <c r="A942" s="396"/>
      <c r="AF942" s="25"/>
      <c r="AG942" s="25"/>
    </row>
    <row r="943" spans="1:33" ht="15.75" customHeight="1">
      <c r="A943" s="396"/>
      <c r="AF943" s="25"/>
      <c r="AG943" s="25"/>
    </row>
    <row r="944" spans="1:33" ht="15.75" customHeight="1">
      <c r="A944" s="396"/>
      <c r="AF944" s="25"/>
      <c r="AG944" s="25"/>
    </row>
    <row r="945" spans="1:33" ht="15.75" customHeight="1">
      <c r="A945" s="396"/>
      <c r="AF945" s="25"/>
      <c r="AG945" s="25"/>
    </row>
    <row r="946" spans="1:33" ht="15.75" customHeight="1">
      <c r="A946" s="396"/>
      <c r="AF946" s="25"/>
      <c r="AG946" s="25"/>
    </row>
    <row r="947" spans="1:33" ht="15.75" customHeight="1">
      <c r="A947" s="396"/>
      <c r="AF947" s="25"/>
      <c r="AG947" s="25"/>
    </row>
    <row r="948" spans="1:33" ht="15.75" customHeight="1">
      <c r="A948" s="396"/>
      <c r="AF948" s="25"/>
      <c r="AG948" s="25"/>
    </row>
    <row r="949" spans="1:33" ht="15.75" customHeight="1">
      <c r="A949" s="396"/>
      <c r="AF949" s="25"/>
      <c r="AG949" s="25"/>
    </row>
    <row r="950" spans="1:33" ht="15.75" customHeight="1">
      <c r="A950" s="396"/>
      <c r="AF950" s="25"/>
      <c r="AG950" s="25"/>
    </row>
    <row r="951" spans="1:33" ht="15.75" customHeight="1">
      <c r="A951" s="396"/>
      <c r="AF951" s="25"/>
      <c r="AG951" s="25"/>
    </row>
    <row r="952" spans="1:33" ht="15.75" customHeight="1">
      <c r="A952" s="396"/>
      <c r="AF952" s="25"/>
      <c r="AG952" s="25"/>
    </row>
    <row r="953" spans="1:33" ht="15.75" customHeight="1">
      <c r="A953" s="396"/>
      <c r="AF953" s="25"/>
      <c r="AG953" s="25"/>
    </row>
    <row r="954" spans="1:33" ht="15.75" customHeight="1">
      <c r="A954" s="396"/>
      <c r="AF954" s="25"/>
      <c r="AG954" s="25"/>
    </row>
    <row r="955" spans="1:33" ht="15.75" customHeight="1">
      <c r="A955" s="396"/>
      <c r="AF955" s="25"/>
      <c r="AG955" s="25"/>
    </row>
    <row r="956" spans="1:33" ht="15.75" customHeight="1">
      <c r="A956" s="396"/>
      <c r="AF956" s="25"/>
      <c r="AG956" s="25"/>
    </row>
    <row r="957" spans="1:33" ht="15.75" customHeight="1">
      <c r="A957" s="396"/>
      <c r="AF957" s="25"/>
      <c r="AG957" s="25"/>
    </row>
    <row r="958" spans="1:33" ht="15.75" customHeight="1">
      <c r="A958" s="396"/>
      <c r="AF958" s="25"/>
      <c r="AG958" s="25"/>
    </row>
    <row r="959" spans="1:33" ht="15.75" customHeight="1">
      <c r="A959" s="396"/>
      <c r="AF959" s="25"/>
      <c r="AG959" s="25"/>
    </row>
    <row r="960" spans="1:33" ht="15.75" customHeight="1">
      <c r="A960" s="396"/>
      <c r="AF960" s="25"/>
      <c r="AG960" s="25"/>
    </row>
    <row r="961" spans="1:33" ht="15.75" customHeight="1">
      <c r="A961" s="396"/>
      <c r="AF961" s="25"/>
      <c r="AG961" s="25"/>
    </row>
    <row r="962" spans="1:33" ht="15.75" customHeight="1">
      <c r="A962" s="396"/>
      <c r="AF962" s="25"/>
      <c r="AG962" s="25"/>
    </row>
    <row r="963" spans="1:33" ht="15.75" customHeight="1">
      <c r="A963" s="396"/>
      <c r="AF963" s="25"/>
      <c r="AG963" s="25"/>
    </row>
    <row r="964" spans="1:33" ht="15.75" customHeight="1">
      <c r="A964" s="396"/>
      <c r="AF964" s="25"/>
      <c r="AG964" s="25"/>
    </row>
    <row r="965" spans="1:33" ht="15.75" customHeight="1">
      <c r="A965" s="396"/>
      <c r="AF965" s="25"/>
      <c r="AG965" s="25"/>
    </row>
    <row r="966" spans="1:33" ht="15.75" customHeight="1">
      <c r="A966" s="396"/>
      <c r="AF966" s="25"/>
      <c r="AG966" s="25"/>
    </row>
    <row r="967" spans="1:33" ht="15.75" customHeight="1">
      <c r="A967" s="396"/>
      <c r="AF967" s="25"/>
      <c r="AG967" s="25"/>
    </row>
    <row r="968" spans="1:33" ht="15.75" customHeight="1">
      <c r="A968" s="396"/>
      <c r="AF968" s="25"/>
      <c r="AG968" s="25"/>
    </row>
    <row r="969" spans="1:33" ht="15.75" customHeight="1">
      <c r="A969" s="396"/>
      <c r="AF969" s="25"/>
      <c r="AG969" s="25"/>
    </row>
    <row r="970" spans="1:33" ht="15.75" customHeight="1">
      <c r="A970" s="396"/>
      <c r="AF970" s="25"/>
      <c r="AG970" s="25"/>
    </row>
    <row r="971" spans="1:33" ht="15.75" customHeight="1">
      <c r="A971" s="396"/>
      <c r="AF971" s="25"/>
      <c r="AG971" s="25"/>
    </row>
    <row r="972" spans="1:33" ht="15.75" customHeight="1">
      <c r="A972" s="396"/>
      <c r="AF972" s="25"/>
      <c r="AG972" s="25"/>
    </row>
    <row r="973" spans="1:33" ht="15.75" customHeight="1">
      <c r="A973" s="396"/>
      <c r="AF973" s="25"/>
      <c r="AG973" s="25"/>
    </row>
    <row r="974" spans="1:33" ht="15.75" customHeight="1">
      <c r="A974" s="396"/>
      <c r="AF974" s="25"/>
      <c r="AG974" s="25"/>
    </row>
    <row r="975" spans="1:33" ht="15.75" customHeight="1">
      <c r="A975" s="396"/>
      <c r="AF975" s="25"/>
      <c r="AG975" s="25"/>
    </row>
    <row r="976" spans="1:33" ht="15.75" customHeight="1">
      <c r="A976" s="396"/>
      <c r="AF976" s="25"/>
      <c r="AG976" s="25"/>
    </row>
    <row r="977" spans="1:33" ht="15.75" customHeight="1">
      <c r="A977" s="396"/>
      <c r="AF977" s="25"/>
      <c r="AG977" s="25"/>
    </row>
    <row r="978" spans="1:33" ht="15.75" customHeight="1">
      <c r="A978" s="396"/>
      <c r="AF978" s="25"/>
      <c r="AG978" s="25"/>
    </row>
    <row r="979" spans="1:33" ht="15.75" customHeight="1">
      <c r="A979" s="396"/>
      <c r="AF979" s="25"/>
      <c r="AG979" s="25"/>
    </row>
    <row r="980" spans="1:33" ht="15.75" customHeight="1">
      <c r="A980" s="396"/>
      <c r="AF980" s="25"/>
      <c r="AG980" s="25"/>
    </row>
    <row r="981" spans="1:33" ht="15.75" customHeight="1">
      <c r="A981" s="396"/>
      <c r="AF981" s="25"/>
      <c r="AG981" s="25"/>
    </row>
    <row r="982" spans="1:33" ht="15.75" customHeight="1">
      <c r="A982" s="396"/>
      <c r="AF982" s="25"/>
      <c r="AG982" s="25"/>
    </row>
    <row r="983" spans="1:33" ht="15.75" customHeight="1">
      <c r="A983" s="396"/>
      <c r="AF983" s="25"/>
      <c r="AG983" s="25"/>
    </row>
  </sheetData>
  <mergeCells count="5">
    <mergeCell ref="A1:AH1"/>
    <mergeCell ref="A2:AH2"/>
    <mergeCell ref="A48:C48"/>
    <mergeCell ref="A49:C49"/>
    <mergeCell ref="A50:C50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2" sqref="K12"/>
    </sheetView>
  </sheetViews>
  <sheetFormatPr defaultColWidth="14.42578125" defaultRowHeight="15" customHeight="1"/>
  <cols>
    <col min="1" max="1" width="8.140625" customWidth="1"/>
    <col min="2" max="2" width="6.28515625" hidden="1" customWidth="1"/>
    <col min="3" max="3" width="5.28515625" hidden="1" customWidth="1"/>
    <col min="4" max="4" width="6.5703125" customWidth="1"/>
    <col min="5" max="5" width="7.28515625" customWidth="1"/>
    <col min="6" max="6" width="8.140625" customWidth="1"/>
    <col min="7" max="7" width="5.42578125" hidden="1" customWidth="1"/>
    <col min="8" max="8" width="5.42578125" customWidth="1"/>
    <col min="9" max="9" width="5.28515625" hidden="1" customWidth="1"/>
    <col min="10" max="10" width="6.42578125" customWidth="1"/>
    <col min="11" max="11" width="5.42578125" customWidth="1"/>
    <col min="12" max="12" width="5.7109375" customWidth="1"/>
    <col min="13" max="13" width="5.5703125" customWidth="1"/>
    <col min="14" max="14" width="6.7109375" customWidth="1"/>
    <col min="15" max="15" width="5.28515625" customWidth="1"/>
    <col min="16" max="16" width="5.85546875" customWidth="1"/>
    <col min="17" max="17" width="5.7109375" hidden="1" customWidth="1"/>
    <col min="18" max="18" width="5.42578125" customWidth="1"/>
    <col min="19" max="19" width="6.140625" customWidth="1"/>
    <col min="20" max="20" width="5.85546875" customWidth="1"/>
    <col min="21" max="21" width="6.140625" customWidth="1"/>
    <col min="22" max="22" width="5.42578125" customWidth="1"/>
    <col min="23" max="23" width="5.5703125" customWidth="1"/>
    <col min="24" max="24" width="6" customWidth="1"/>
    <col min="25" max="25" width="7.140625" customWidth="1"/>
    <col min="26" max="26" width="6.7109375" customWidth="1"/>
    <col min="27" max="29" width="7.28515625" customWidth="1"/>
    <col min="30" max="30" width="12.5703125" customWidth="1"/>
    <col min="31" max="79" width="8.7109375" customWidth="1"/>
  </cols>
  <sheetData>
    <row r="1" spans="1:79" ht="24.75" customHeight="1">
      <c r="A1" s="567" t="s">
        <v>11218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25"/>
      <c r="AF1" s="25"/>
      <c r="AG1" s="163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</row>
    <row r="2" spans="1:79" ht="15" customHeight="1">
      <c r="A2" s="568" t="s">
        <v>11980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25"/>
      <c r="AF2" s="25"/>
      <c r="AG2" s="163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</row>
    <row r="3" spans="1:79" ht="2.25" customHeight="1">
      <c r="A3" s="379"/>
      <c r="B3" s="397"/>
      <c r="C3" s="397"/>
      <c r="D3" s="397"/>
      <c r="E3" s="397"/>
      <c r="F3" s="397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5"/>
      <c r="AF3" s="25"/>
      <c r="AG3" s="163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</row>
    <row r="4" spans="1:79" ht="67.5" customHeight="1">
      <c r="A4" s="398" t="s">
        <v>11981</v>
      </c>
      <c r="B4" s="399" t="s">
        <v>11224</v>
      </c>
      <c r="C4" s="400" t="s">
        <v>11885</v>
      </c>
      <c r="D4" s="399" t="s">
        <v>11226</v>
      </c>
      <c r="E4" s="351" t="s">
        <v>11982</v>
      </c>
      <c r="F4" s="399" t="s">
        <v>11229</v>
      </c>
      <c r="G4" s="174" t="s">
        <v>11983</v>
      </c>
      <c r="H4" s="401" t="s">
        <v>11166</v>
      </c>
      <c r="I4" s="174" t="s">
        <v>11984</v>
      </c>
      <c r="J4" s="401" t="s">
        <v>11170</v>
      </c>
      <c r="K4" s="401" t="s">
        <v>11172</v>
      </c>
      <c r="L4" s="401" t="s">
        <v>11233</v>
      </c>
      <c r="M4" s="401" t="s">
        <v>11234</v>
      </c>
      <c r="N4" s="183" t="s">
        <v>11184</v>
      </c>
      <c r="O4" s="183" t="s">
        <v>11235</v>
      </c>
      <c r="P4" s="183" t="s">
        <v>11188</v>
      </c>
      <c r="Q4" s="167" t="s">
        <v>11236</v>
      </c>
      <c r="R4" s="183" t="s">
        <v>11190</v>
      </c>
      <c r="S4" s="183" t="s">
        <v>11194</v>
      </c>
      <c r="T4" s="183" t="s">
        <v>11238</v>
      </c>
      <c r="U4" s="402" t="s">
        <v>11985</v>
      </c>
      <c r="V4" s="402" t="s">
        <v>11372</v>
      </c>
      <c r="W4" s="99" t="s">
        <v>11240</v>
      </c>
      <c r="X4" s="99" t="s">
        <v>11241</v>
      </c>
      <c r="Y4" s="99" t="s">
        <v>11373</v>
      </c>
      <c r="Z4" s="99" t="s">
        <v>11374</v>
      </c>
      <c r="AA4" s="99" t="s">
        <v>11375</v>
      </c>
      <c r="AB4" s="99" t="s">
        <v>11964</v>
      </c>
      <c r="AC4" s="99" t="s">
        <v>11965</v>
      </c>
      <c r="AD4" s="183" t="s">
        <v>11986</v>
      </c>
      <c r="AE4" s="25"/>
      <c r="AF4" s="25"/>
      <c r="AG4" s="163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</row>
    <row r="5" spans="1:79" ht="16.5" customHeight="1">
      <c r="A5" s="403">
        <v>45870</v>
      </c>
      <c r="B5" s="404"/>
      <c r="C5" s="404"/>
      <c r="D5" s="404"/>
      <c r="E5" s="404"/>
      <c r="F5" s="405"/>
      <c r="G5" s="406"/>
      <c r="H5" s="95">
        <v>6</v>
      </c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59"/>
      <c r="AF5" s="59"/>
      <c r="AG5" s="407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 t="s">
        <v>11154</v>
      </c>
    </row>
    <row r="6" spans="1:79" ht="16.5" customHeight="1">
      <c r="A6" s="403">
        <v>45871</v>
      </c>
      <c r="B6" s="404"/>
      <c r="C6" s="404"/>
      <c r="D6" s="405"/>
      <c r="E6" s="404"/>
      <c r="F6" s="405"/>
      <c r="G6" s="406"/>
      <c r="H6" s="95">
        <v>1</v>
      </c>
      <c r="I6" s="95"/>
      <c r="J6" s="95">
        <v>1</v>
      </c>
      <c r="K6" s="95"/>
      <c r="L6" s="95"/>
      <c r="M6" s="95"/>
      <c r="N6" s="95"/>
      <c r="O6" s="95"/>
      <c r="P6" s="95"/>
      <c r="Q6" s="95"/>
      <c r="R6" s="95"/>
      <c r="S6" s="404"/>
      <c r="T6" s="95"/>
      <c r="U6" s="95"/>
      <c r="V6" s="95"/>
      <c r="W6" s="95"/>
      <c r="X6" s="95"/>
      <c r="Y6" s="402"/>
      <c r="Z6" s="402"/>
      <c r="AA6" s="402"/>
      <c r="AB6" s="402"/>
      <c r="AC6" s="402"/>
      <c r="AD6" s="402"/>
      <c r="AE6" s="59"/>
      <c r="AF6" s="59"/>
      <c r="AG6" s="407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</row>
    <row r="7" spans="1:79" ht="16.5" customHeight="1">
      <c r="A7" s="403">
        <v>45873</v>
      </c>
      <c r="B7" s="404"/>
      <c r="C7" s="404"/>
      <c r="D7" s="404"/>
      <c r="E7" s="404"/>
      <c r="F7" s="405"/>
      <c r="G7" s="406"/>
      <c r="H7" s="95">
        <v>2</v>
      </c>
      <c r="I7" s="95"/>
      <c r="J7" s="95">
        <v>2</v>
      </c>
      <c r="K7" s="95"/>
      <c r="L7" s="95"/>
      <c r="M7" s="95"/>
      <c r="N7" s="95"/>
      <c r="O7" s="95">
        <v>1</v>
      </c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59"/>
      <c r="AF7" s="59"/>
      <c r="AG7" s="407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</row>
    <row r="8" spans="1:79" ht="16.5" customHeight="1">
      <c r="A8" s="403">
        <v>45874</v>
      </c>
      <c r="B8" s="408"/>
      <c r="C8" s="408"/>
      <c r="D8" s="408"/>
      <c r="E8" s="408"/>
      <c r="F8" s="409"/>
      <c r="G8" s="95"/>
      <c r="H8" s="95">
        <v>3</v>
      </c>
      <c r="I8" s="95"/>
      <c r="J8" s="95">
        <v>1</v>
      </c>
      <c r="K8" s="95"/>
      <c r="L8" s="95"/>
      <c r="M8" s="95"/>
      <c r="N8" s="95">
        <v>1</v>
      </c>
      <c r="O8" s="95"/>
      <c r="P8" s="95">
        <v>2</v>
      </c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59"/>
      <c r="AF8" s="59"/>
      <c r="AG8" s="407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</row>
    <row r="9" spans="1:79" ht="16.5" customHeight="1">
      <c r="A9" s="403">
        <v>45875</v>
      </c>
      <c r="B9" s="408"/>
      <c r="C9" s="408"/>
      <c r="D9" s="408"/>
      <c r="E9" s="408"/>
      <c r="F9" s="409"/>
      <c r="G9" s="95"/>
      <c r="H9" s="95">
        <v>2</v>
      </c>
      <c r="I9" s="95"/>
      <c r="J9" s="95">
        <v>3</v>
      </c>
      <c r="K9" s="95"/>
      <c r="L9" s="95"/>
      <c r="M9" s="95"/>
      <c r="N9" s="95">
        <v>1</v>
      </c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59"/>
      <c r="AF9" s="59"/>
      <c r="AG9" s="407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</row>
    <row r="10" spans="1:79" ht="16.5" customHeight="1">
      <c r="A10" s="403">
        <v>45876</v>
      </c>
      <c r="B10" s="408"/>
      <c r="C10" s="408"/>
      <c r="D10" s="408"/>
      <c r="E10" s="408"/>
      <c r="F10" s="409"/>
      <c r="G10" s="406"/>
      <c r="H10" s="95">
        <v>4</v>
      </c>
      <c r="I10" s="95"/>
      <c r="J10" s="95">
        <v>1</v>
      </c>
      <c r="K10" s="95"/>
      <c r="L10" s="95"/>
      <c r="M10" s="95"/>
      <c r="N10" s="95"/>
      <c r="O10" s="95">
        <v>1</v>
      </c>
      <c r="P10" s="95"/>
      <c r="Q10" s="95"/>
      <c r="R10" s="95"/>
      <c r="S10" s="95"/>
      <c r="T10" s="95">
        <v>1</v>
      </c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59"/>
      <c r="AF10" s="59"/>
      <c r="AG10" s="407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</row>
    <row r="11" spans="1:79" ht="16.5" customHeight="1">
      <c r="A11" s="403">
        <v>45877</v>
      </c>
      <c r="B11" s="408"/>
      <c r="C11" s="408"/>
      <c r="D11" s="408"/>
      <c r="E11" s="408"/>
      <c r="F11" s="409"/>
      <c r="G11" s="406"/>
      <c r="H11" s="95">
        <v>4</v>
      </c>
      <c r="I11" s="95"/>
      <c r="J11" s="95"/>
      <c r="K11" s="95"/>
      <c r="L11" s="95"/>
      <c r="M11" s="95"/>
      <c r="N11" s="95">
        <v>1</v>
      </c>
      <c r="O11" s="95">
        <v>1</v>
      </c>
      <c r="P11" s="95">
        <v>1</v>
      </c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59"/>
      <c r="AF11" s="59"/>
      <c r="AG11" s="407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</row>
    <row r="12" spans="1:79" ht="16.5" customHeight="1">
      <c r="A12" s="403">
        <v>45878</v>
      </c>
      <c r="B12" s="408"/>
      <c r="C12" s="408"/>
      <c r="D12" s="408"/>
      <c r="E12" s="408"/>
      <c r="F12" s="409"/>
      <c r="G12" s="406"/>
      <c r="H12" s="95">
        <v>1</v>
      </c>
      <c r="I12" s="95"/>
      <c r="J12" s="95">
        <v>2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59"/>
      <c r="AF12" s="59"/>
      <c r="AG12" s="407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</row>
    <row r="13" spans="1:79" ht="16.5" customHeight="1">
      <c r="A13" s="403"/>
      <c r="B13" s="408"/>
      <c r="C13" s="408"/>
      <c r="D13" s="408"/>
      <c r="E13" s="408"/>
      <c r="F13" s="409"/>
      <c r="G13" s="406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59"/>
      <c r="AF13" s="59"/>
      <c r="AG13" s="407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</row>
    <row r="14" spans="1:79" ht="16.5" customHeight="1">
      <c r="A14" s="403"/>
      <c r="B14" s="408"/>
      <c r="C14" s="408"/>
      <c r="D14" s="408"/>
      <c r="E14" s="408"/>
      <c r="F14" s="409"/>
      <c r="G14" s="406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59"/>
      <c r="AF14" s="59"/>
      <c r="AG14" s="407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</row>
    <row r="15" spans="1:79" ht="16.5" customHeight="1">
      <c r="A15" s="403"/>
      <c r="B15" s="408"/>
      <c r="C15" s="408"/>
      <c r="D15" s="408"/>
      <c r="E15" s="408"/>
      <c r="F15" s="409"/>
      <c r="G15" s="406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59"/>
      <c r="AF15" s="59"/>
      <c r="AG15" s="407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</row>
    <row r="16" spans="1:79" ht="16.5" customHeight="1">
      <c r="A16" s="403"/>
      <c r="B16" s="408"/>
      <c r="C16" s="408"/>
      <c r="D16" s="408"/>
      <c r="E16" s="408"/>
      <c r="F16" s="409"/>
      <c r="G16" s="406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59"/>
      <c r="AF16" s="59"/>
      <c r="AG16" s="407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</row>
    <row r="17" spans="1:79" ht="16.5" customHeight="1">
      <c r="A17" s="403"/>
      <c r="B17" s="408"/>
      <c r="C17" s="408"/>
      <c r="D17" s="408"/>
      <c r="E17" s="408"/>
      <c r="F17" s="409"/>
      <c r="G17" s="406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59"/>
      <c r="AF17" s="59"/>
      <c r="AG17" s="407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</row>
    <row r="18" spans="1:79" ht="16.5" customHeight="1">
      <c r="A18" s="403"/>
      <c r="B18" s="408"/>
      <c r="C18" s="408"/>
      <c r="D18" s="408"/>
      <c r="E18" s="408"/>
      <c r="F18" s="409"/>
      <c r="G18" s="406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59"/>
      <c r="AF18" s="59"/>
      <c r="AG18" s="407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</row>
    <row r="19" spans="1:79" ht="16.5" customHeight="1">
      <c r="A19" s="403"/>
      <c r="B19" s="408"/>
      <c r="C19" s="408"/>
      <c r="D19" s="408"/>
      <c r="E19" s="408"/>
      <c r="F19" s="409"/>
      <c r="G19" s="406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59"/>
      <c r="AF19" s="59"/>
      <c r="AG19" s="407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</row>
    <row r="20" spans="1:79" ht="16.5" customHeight="1">
      <c r="A20" s="403"/>
      <c r="B20" s="408"/>
      <c r="C20" s="408"/>
      <c r="D20" s="408"/>
      <c r="E20" s="408"/>
      <c r="F20" s="409"/>
      <c r="G20" s="406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59"/>
      <c r="AF20" s="59"/>
      <c r="AG20" s="407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</row>
    <row r="21" spans="1:79" ht="16.5" customHeight="1">
      <c r="A21" s="403"/>
      <c r="B21" s="408"/>
      <c r="C21" s="408"/>
      <c r="D21" s="408"/>
      <c r="E21" s="408"/>
      <c r="F21" s="409"/>
      <c r="G21" s="406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59"/>
      <c r="AF21" s="59"/>
      <c r="AG21" s="407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</row>
    <row r="22" spans="1:79" ht="16.5" customHeight="1">
      <c r="A22" s="403"/>
      <c r="B22" s="408"/>
      <c r="C22" s="408"/>
      <c r="D22" s="408"/>
      <c r="E22" s="408"/>
      <c r="F22" s="409"/>
      <c r="G22" s="406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59"/>
      <c r="AF22" s="59"/>
      <c r="AG22" s="407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</row>
    <row r="23" spans="1:79" ht="16.5" customHeight="1">
      <c r="A23" s="403"/>
      <c r="B23" s="408"/>
      <c r="C23" s="408"/>
      <c r="D23" s="408"/>
      <c r="E23" s="408"/>
      <c r="F23" s="409"/>
      <c r="G23" s="406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59"/>
      <c r="AF23" s="59"/>
      <c r="AG23" s="407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</row>
    <row r="24" spans="1:79" ht="16.5" customHeight="1">
      <c r="A24" s="403"/>
      <c r="B24" s="408"/>
      <c r="C24" s="408"/>
      <c r="D24" s="408"/>
      <c r="E24" s="408"/>
      <c r="F24" s="409"/>
      <c r="G24" s="406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59"/>
      <c r="AF24" s="59"/>
      <c r="AG24" s="407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</row>
    <row r="25" spans="1:79" ht="16.5" customHeight="1">
      <c r="A25" s="403"/>
      <c r="B25" s="408"/>
      <c r="C25" s="408"/>
      <c r="D25" s="408"/>
      <c r="E25" s="408"/>
      <c r="F25" s="409"/>
      <c r="G25" s="406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59"/>
      <c r="AF25" s="59"/>
      <c r="AG25" s="407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</row>
    <row r="26" spans="1:79" ht="16.5" customHeight="1">
      <c r="A26" s="403"/>
      <c r="B26" s="408"/>
      <c r="C26" s="408"/>
      <c r="D26" s="408"/>
      <c r="E26" s="408"/>
      <c r="F26" s="409"/>
      <c r="G26" s="406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59"/>
      <c r="AF26" s="59"/>
      <c r="AG26" s="407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</row>
    <row r="27" spans="1:79" ht="16.5" customHeight="1">
      <c r="A27" s="403"/>
      <c r="B27" s="408"/>
      <c r="C27" s="408"/>
      <c r="D27" s="408"/>
      <c r="E27" s="408"/>
      <c r="F27" s="409"/>
      <c r="G27" s="406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59"/>
      <c r="AF27" s="59"/>
      <c r="AG27" s="407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</row>
    <row r="28" spans="1:79" ht="16.5" customHeight="1">
      <c r="A28" s="403"/>
      <c r="B28" s="408"/>
      <c r="C28" s="408"/>
      <c r="D28" s="408"/>
      <c r="E28" s="408"/>
      <c r="F28" s="409"/>
      <c r="G28" s="406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59"/>
      <c r="AF28" s="59"/>
      <c r="AG28" s="407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</row>
    <row r="29" spans="1:79" ht="16.5" customHeight="1">
      <c r="A29" s="403"/>
      <c r="B29" s="408"/>
      <c r="C29" s="408"/>
      <c r="D29" s="408"/>
      <c r="E29" s="408"/>
      <c r="F29" s="409"/>
      <c r="G29" s="406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59"/>
      <c r="AF29" s="59"/>
      <c r="AG29" s="407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</row>
    <row r="30" spans="1:79" ht="16.5" customHeight="1">
      <c r="A30" s="403"/>
      <c r="B30" s="408"/>
      <c r="C30" s="408"/>
      <c r="D30" s="408"/>
      <c r="E30" s="408"/>
      <c r="F30" s="409"/>
      <c r="G30" s="406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59"/>
      <c r="AF30" s="59"/>
      <c r="AG30" s="407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</row>
    <row r="31" spans="1:79" ht="16.5" customHeight="1">
      <c r="A31" s="403"/>
      <c r="B31" s="408"/>
      <c r="C31" s="408"/>
      <c r="D31" s="408"/>
      <c r="E31" s="408"/>
      <c r="F31" s="408"/>
      <c r="G31" s="406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59"/>
      <c r="AF31" s="59"/>
      <c r="AG31" s="407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</row>
    <row r="32" spans="1:79" ht="16.5" customHeight="1">
      <c r="A32" s="403"/>
      <c r="B32" s="408"/>
      <c r="C32" s="408"/>
      <c r="D32" s="408"/>
      <c r="E32" s="408"/>
      <c r="F32" s="408"/>
      <c r="G32" s="406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59"/>
      <c r="AF32" s="59"/>
      <c r="AG32" s="407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</row>
    <row r="33" spans="1:79" ht="16.5" customHeight="1">
      <c r="A33" s="403"/>
      <c r="B33" s="408"/>
      <c r="C33" s="408"/>
      <c r="D33" s="408"/>
      <c r="E33" s="408"/>
      <c r="F33" s="408"/>
      <c r="G33" s="406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59"/>
      <c r="AF33" s="59"/>
      <c r="AG33" s="407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</row>
    <row r="34" spans="1:79" ht="16.5" customHeight="1">
      <c r="A34" s="403"/>
      <c r="B34" s="408"/>
      <c r="C34" s="408"/>
      <c r="D34" s="408"/>
      <c r="E34" s="408"/>
      <c r="F34" s="408"/>
      <c r="G34" s="406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59"/>
      <c r="AF34" s="59"/>
      <c r="AG34" s="407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</row>
    <row r="35" spans="1:79" ht="16.5" customHeight="1">
      <c r="A35" s="403"/>
      <c r="B35" s="408"/>
      <c r="C35" s="408"/>
      <c r="D35" s="408"/>
      <c r="E35" s="408"/>
      <c r="F35" s="408"/>
      <c r="G35" s="406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59"/>
      <c r="AF35" s="59"/>
      <c r="AG35" s="407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</row>
    <row r="36" spans="1:79" ht="16.5" customHeight="1">
      <c r="A36" s="403"/>
      <c r="B36" s="408"/>
      <c r="C36" s="408"/>
      <c r="D36" s="408"/>
      <c r="E36" s="408"/>
      <c r="F36" s="408"/>
      <c r="G36" s="406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59"/>
      <c r="AF36" s="59"/>
      <c r="AG36" s="407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</row>
    <row r="37" spans="1:79" ht="16.5" customHeight="1">
      <c r="A37" s="410"/>
      <c r="B37" s="411">
        <f t="shared" ref="B37:AD37" si="0">SUM(B5:B34)</f>
        <v>0</v>
      </c>
      <c r="C37" s="411">
        <f t="shared" si="0"/>
        <v>0</v>
      </c>
      <c r="D37" s="411">
        <f t="shared" si="0"/>
        <v>0</v>
      </c>
      <c r="E37" s="411">
        <f t="shared" si="0"/>
        <v>0</v>
      </c>
      <c r="F37" s="411">
        <f t="shared" si="0"/>
        <v>0</v>
      </c>
      <c r="G37" s="412">
        <f t="shared" si="0"/>
        <v>0</v>
      </c>
      <c r="H37" s="356">
        <f t="shared" si="0"/>
        <v>23</v>
      </c>
      <c r="I37" s="356">
        <f t="shared" si="0"/>
        <v>0</v>
      </c>
      <c r="J37" s="356">
        <f t="shared" si="0"/>
        <v>10</v>
      </c>
      <c r="K37" s="356">
        <f t="shared" si="0"/>
        <v>0</v>
      </c>
      <c r="L37" s="356">
        <f t="shared" si="0"/>
        <v>0</v>
      </c>
      <c r="M37" s="356">
        <f t="shared" si="0"/>
        <v>0</v>
      </c>
      <c r="N37" s="356">
        <f t="shared" si="0"/>
        <v>3</v>
      </c>
      <c r="O37" s="356">
        <f t="shared" si="0"/>
        <v>3</v>
      </c>
      <c r="P37" s="356">
        <f t="shared" si="0"/>
        <v>3</v>
      </c>
      <c r="Q37" s="356">
        <f t="shared" si="0"/>
        <v>0</v>
      </c>
      <c r="R37" s="356">
        <f t="shared" si="0"/>
        <v>0</v>
      </c>
      <c r="S37" s="356">
        <f t="shared" si="0"/>
        <v>0</v>
      </c>
      <c r="T37" s="356">
        <f t="shared" si="0"/>
        <v>1</v>
      </c>
      <c r="U37" s="356">
        <f t="shared" si="0"/>
        <v>0</v>
      </c>
      <c r="V37" s="356">
        <f t="shared" si="0"/>
        <v>0</v>
      </c>
      <c r="W37" s="356">
        <f t="shared" si="0"/>
        <v>0</v>
      </c>
      <c r="X37" s="356">
        <f t="shared" si="0"/>
        <v>0</v>
      </c>
      <c r="Y37" s="356">
        <f t="shared" si="0"/>
        <v>0</v>
      </c>
      <c r="Z37" s="356">
        <f t="shared" si="0"/>
        <v>0</v>
      </c>
      <c r="AA37" s="356">
        <f t="shared" si="0"/>
        <v>0</v>
      </c>
      <c r="AB37" s="356">
        <f t="shared" si="0"/>
        <v>0</v>
      </c>
      <c r="AC37" s="356">
        <f t="shared" si="0"/>
        <v>0</v>
      </c>
      <c r="AD37" s="356">
        <f t="shared" si="0"/>
        <v>0</v>
      </c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  <c r="AP37" s="391"/>
      <c r="AQ37" s="391"/>
      <c r="AR37" s="391"/>
      <c r="AS37" s="391"/>
      <c r="AT37" s="391"/>
      <c r="AU37" s="391"/>
      <c r="AV37" s="391"/>
      <c r="AW37" s="391"/>
      <c r="AX37" s="391"/>
      <c r="AY37" s="391"/>
      <c r="AZ37" s="391"/>
      <c r="BA37" s="391"/>
      <c r="BB37" s="391"/>
      <c r="BC37" s="391"/>
      <c r="BD37" s="391"/>
      <c r="BE37" s="391"/>
      <c r="BF37" s="391"/>
      <c r="BG37" s="391"/>
      <c r="BH37" s="391"/>
      <c r="BI37" s="391"/>
      <c r="BJ37" s="391"/>
      <c r="BK37" s="391"/>
      <c r="BL37" s="391"/>
      <c r="BM37" s="391"/>
      <c r="BN37" s="391"/>
      <c r="BO37" s="391"/>
      <c r="BP37" s="391"/>
      <c r="BQ37" s="391"/>
      <c r="BR37" s="391"/>
      <c r="BS37" s="391"/>
      <c r="BT37" s="391"/>
      <c r="BU37" s="391"/>
      <c r="BV37" s="391"/>
      <c r="BW37" s="391"/>
      <c r="BX37" s="391"/>
      <c r="BY37" s="391"/>
      <c r="BZ37" s="391"/>
      <c r="CA37" s="391"/>
    </row>
    <row r="38" spans="1:79" ht="16.5" customHeight="1">
      <c r="A38" s="413" t="s">
        <v>11366</v>
      </c>
      <c r="B38" s="414">
        <v>101989</v>
      </c>
      <c r="C38" s="194">
        <v>94013</v>
      </c>
      <c r="D38" s="195">
        <v>70000</v>
      </c>
      <c r="E38" s="195">
        <v>24549</v>
      </c>
      <c r="F38" s="195">
        <v>111606</v>
      </c>
      <c r="G38" s="415"/>
      <c r="H38" s="194">
        <v>111058</v>
      </c>
      <c r="I38" s="415"/>
      <c r="J38" s="194">
        <v>73431</v>
      </c>
      <c r="K38" s="194">
        <v>119066</v>
      </c>
      <c r="L38" s="194">
        <v>55595</v>
      </c>
      <c r="M38" s="194">
        <v>107205</v>
      </c>
      <c r="N38" s="194">
        <v>50182</v>
      </c>
      <c r="O38" s="194">
        <v>46000</v>
      </c>
      <c r="P38" s="194">
        <v>74250</v>
      </c>
      <c r="Q38" s="415"/>
      <c r="R38" s="194">
        <v>50400</v>
      </c>
      <c r="S38" s="194">
        <v>70950</v>
      </c>
      <c r="T38" s="194">
        <v>49500</v>
      </c>
      <c r="U38" s="194">
        <v>110250</v>
      </c>
      <c r="V38" s="194">
        <v>106050</v>
      </c>
      <c r="W38" s="194">
        <v>37500</v>
      </c>
      <c r="X38" s="194">
        <v>36111</v>
      </c>
      <c r="Y38" s="416"/>
      <c r="Z38" s="416"/>
      <c r="AA38" s="416"/>
      <c r="AB38" s="416"/>
      <c r="AC38" s="416"/>
      <c r="AD38" s="416"/>
    </row>
    <row r="39" spans="1:79" ht="24.75" customHeight="1">
      <c r="A39" s="417" t="s">
        <v>11367</v>
      </c>
      <c r="B39" s="418"/>
      <c r="C39" s="418"/>
      <c r="D39" s="418">
        <f t="shared" ref="D39:H39" si="1">D37*D38</f>
        <v>0</v>
      </c>
      <c r="E39" s="418">
        <f t="shared" si="1"/>
        <v>0</v>
      </c>
      <c r="F39" s="418">
        <f t="shared" si="1"/>
        <v>0</v>
      </c>
      <c r="G39" s="358">
        <f t="shared" si="1"/>
        <v>0</v>
      </c>
      <c r="H39" s="358">
        <f t="shared" si="1"/>
        <v>2554334</v>
      </c>
      <c r="I39" s="358"/>
      <c r="J39" s="358">
        <f t="shared" ref="J39:V39" si="2">J37*J38</f>
        <v>734310</v>
      </c>
      <c r="K39" s="358">
        <f t="shared" si="2"/>
        <v>0</v>
      </c>
      <c r="L39" s="358">
        <f t="shared" si="2"/>
        <v>0</v>
      </c>
      <c r="M39" s="358">
        <f t="shared" si="2"/>
        <v>0</v>
      </c>
      <c r="N39" s="358">
        <f t="shared" si="2"/>
        <v>150546</v>
      </c>
      <c r="O39" s="358">
        <f t="shared" si="2"/>
        <v>138000</v>
      </c>
      <c r="P39" s="358">
        <f t="shared" si="2"/>
        <v>222750</v>
      </c>
      <c r="Q39" s="358">
        <f t="shared" si="2"/>
        <v>0</v>
      </c>
      <c r="R39" s="358">
        <f t="shared" si="2"/>
        <v>0</v>
      </c>
      <c r="S39" s="358">
        <f t="shared" si="2"/>
        <v>0</v>
      </c>
      <c r="T39" s="358">
        <f t="shared" si="2"/>
        <v>49500</v>
      </c>
      <c r="U39" s="358">
        <f t="shared" si="2"/>
        <v>0</v>
      </c>
      <c r="V39" s="358">
        <f t="shared" si="2"/>
        <v>0</v>
      </c>
      <c r="W39" s="358"/>
      <c r="X39" s="358">
        <f>X37*X38</f>
        <v>0</v>
      </c>
      <c r="Y39" s="419"/>
      <c r="Z39" s="419"/>
      <c r="AA39" s="419"/>
      <c r="AB39" s="419"/>
      <c r="AC39" s="419"/>
      <c r="AD39" s="419">
        <f>B39+C39+D39+E39+F39+G39+H39+I39+J39+K39+L39+M39+N39+O39+P39+Q39+R39+S39+T39+U39+V39+X39+W39</f>
        <v>3849440</v>
      </c>
    </row>
    <row r="40" spans="1:79" ht="16.5" customHeight="1">
      <c r="A40" s="420"/>
      <c r="B40" s="421"/>
      <c r="C40" s="421"/>
      <c r="D40" s="421"/>
      <c r="E40" s="421"/>
      <c r="F40" s="421"/>
      <c r="G40" s="42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1:79" ht="16.5" customHeight="1">
      <c r="A41" s="420"/>
      <c r="B41" s="422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AB41" s="25"/>
      <c r="AC41" s="25"/>
    </row>
    <row r="42" spans="1:79" ht="16.5" customHeight="1">
      <c r="A42" s="420"/>
      <c r="B42" s="422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AB42" s="25"/>
      <c r="AC42" s="25"/>
    </row>
    <row r="43" spans="1:79" ht="16.5" customHeight="1">
      <c r="A43" s="420"/>
      <c r="B43" s="42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AB43" s="25"/>
      <c r="AC43" s="25"/>
    </row>
    <row r="44" spans="1:79" ht="16.5" customHeight="1">
      <c r="A44" s="420"/>
      <c r="B44" s="422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AB44" s="25"/>
      <c r="AC44" s="25"/>
    </row>
    <row r="45" spans="1:79" ht="16.5" customHeight="1">
      <c r="A45" s="420"/>
      <c r="B45" s="422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AB45" s="25"/>
      <c r="AC45" s="25"/>
    </row>
    <row r="46" spans="1:79" ht="16.5" customHeight="1">
      <c r="A46" s="420"/>
      <c r="B46" s="422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AB46" s="25"/>
      <c r="AC46" s="25"/>
    </row>
    <row r="47" spans="1:79" ht="16.5" customHeight="1">
      <c r="A47" s="420"/>
      <c r="B47" s="422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AB47" s="25"/>
      <c r="AC47" s="25"/>
    </row>
    <row r="48" spans="1:79" ht="16.5" customHeight="1">
      <c r="A48" s="420"/>
      <c r="B48" s="42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AB48" s="25"/>
      <c r="AC48" s="25"/>
    </row>
    <row r="49" spans="1:29" ht="16.5" customHeight="1">
      <c r="A49" s="420"/>
      <c r="B49" s="422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AB49" s="25"/>
      <c r="AC49" s="25"/>
    </row>
    <row r="50" spans="1:29" ht="16.5" customHeight="1">
      <c r="A50" s="420"/>
      <c r="B50" s="422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AB50" s="25"/>
      <c r="AC50" s="25"/>
    </row>
    <row r="51" spans="1:29" ht="16.5" customHeight="1">
      <c r="A51" s="420"/>
      <c r="B51" s="42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AB51" s="25"/>
      <c r="AC51" s="25"/>
    </row>
    <row r="52" spans="1:29" ht="16.5" customHeight="1">
      <c r="A52" s="420"/>
      <c r="B52" s="422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AB52" s="25"/>
      <c r="AC52" s="25"/>
    </row>
    <row r="53" spans="1:29" ht="16.5" customHeight="1">
      <c r="A53" s="420"/>
      <c r="B53" s="422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AB53" s="25"/>
      <c r="AC53" s="25"/>
    </row>
    <row r="54" spans="1:29" ht="16.5" customHeight="1">
      <c r="A54" s="420"/>
      <c r="B54" s="422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AB54" s="25"/>
      <c r="AC54" s="25"/>
    </row>
    <row r="55" spans="1:29" ht="16.5" customHeight="1">
      <c r="A55" s="420"/>
      <c r="B55" s="422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AB55" s="25"/>
      <c r="AC55" s="25"/>
    </row>
    <row r="56" spans="1:29" ht="16.5" customHeight="1">
      <c r="A56" s="420"/>
      <c r="B56" s="422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AB56" s="25"/>
      <c r="AC56" s="25"/>
    </row>
    <row r="57" spans="1:29" ht="16.5" customHeight="1">
      <c r="A57" s="420"/>
      <c r="B57" s="422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AB57" s="25"/>
      <c r="AC57" s="25"/>
    </row>
    <row r="58" spans="1:29" ht="16.5" customHeight="1">
      <c r="A58" s="420"/>
      <c r="B58" s="422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AB58" s="25"/>
      <c r="AC58" s="25"/>
    </row>
    <row r="59" spans="1:29" ht="16.5" customHeight="1">
      <c r="A59" s="420"/>
      <c r="B59" s="42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AB59" s="25"/>
      <c r="AC59" s="25"/>
    </row>
    <row r="60" spans="1:29" ht="16.5" customHeight="1">
      <c r="A60" s="420"/>
      <c r="B60" s="42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AB60" s="25"/>
      <c r="AC60" s="25"/>
    </row>
    <row r="61" spans="1:29" ht="16.5" customHeight="1">
      <c r="A61" s="420"/>
      <c r="B61" s="422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AB61" s="25"/>
      <c r="AC61" s="25"/>
    </row>
    <row r="62" spans="1:29" ht="16.5" customHeight="1">
      <c r="A62" s="420"/>
      <c r="B62" s="422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AB62" s="25"/>
      <c r="AC62" s="25"/>
    </row>
    <row r="63" spans="1:29" ht="16.5" customHeight="1">
      <c r="A63" s="420"/>
      <c r="B63" s="42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AB63" s="25"/>
      <c r="AC63" s="25"/>
    </row>
    <row r="64" spans="1:29" ht="16.5" customHeight="1">
      <c r="A64" s="420"/>
      <c r="B64" s="422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AB64" s="25"/>
      <c r="AC64" s="25"/>
    </row>
    <row r="65" spans="1:29" ht="16.5" customHeight="1">
      <c r="A65" s="420"/>
      <c r="B65" s="422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AB65" s="25"/>
      <c r="AC65" s="25"/>
    </row>
    <row r="66" spans="1:29" ht="16.5" customHeight="1">
      <c r="A66" s="420"/>
      <c r="B66" s="422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AB66" s="25"/>
      <c r="AC66" s="25"/>
    </row>
    <row r="67" spans="1:29" ht="16.5" customHeight="1">
      <c r="A67" s="420"/>
      <c r="B67" s="42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AB67" s="25"/>
      <c r="AC67" s="25"/>
    </row>
    <row r="68" spans="1:29" ht="16.5" customHeight="1">
      <c r="A68" s="420"/>
      <c r="B68" s="422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AB68" s="25"/>
      <c r="AC68" s="25"/>
    </row>
    <row r="69" spans="1:29" ht="16.5" customHeight="1">
      <c r="A69" s="420"/>
      <c r="B69" s="42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AB69" s="25"/>
      <c r="AC69" s="25"/>
    </row>
    <row r="70" spans="1:29" ht="16.5" customHeight="1">
      <c r="A70" s="420"/>
      <c r="B70" s="42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AB70" s="25"/>
      <c r="AC70" s="25"/>
    </row>
    <row r="71" spans="1:29" ht="16.5" customHeight="1">
      <c r="A71" s="420"/>
      <c r="B71" s="42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AB71" s="25"/>
      <c r="AC71" s="25"/>
    </row>
    <row r="72" spans="1:29" ht="16.5" customHeight="1">
      <c r="A72" s="420"/>
      <c r="B72" s="42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AB72" s="25"/>
      <c r="AC72" s="25"/>
    </row>
    <row r="73" spans="1:29" ht="16.5" customHeight="1">
      <c r="A73" s="420"/>
      <c r="B73" s="42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AB73" s="25"/>
      <c r="AC73" s="25"/>
    </row>
    <row r="74" spans="1:29" ht="16.5" customHeight="1">
      <c r="A74" s="420"/>
      <c r="B74" s="42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AB74" s="25"/>
      <c r="AC74" s="25"/>
    </row>
    <row r="75" spans="1:29" ht="16.5" customHeight="1">
      <c r="A75" s="420"/>
      <c r="B75" s="42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AB75" s="25"/>
      <c r="AC75" s="25"/>
    </row>
    <row r="76" spans="1:29" ht="16.5" customHeight="1">
      <c r="A76" s="420"/>
      <c r="B76" s="42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AB76" s="25"/>
      <c r="AC76" s="25"/>
    </row>
    <row r="77" spans="1:29" ht="16.5" customHeight="1">
      <c r="A77" s="420"/>
      <c r="B77" s="42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AB77" s="25"/>
      <c r="AC77" s="25"/>
    </row>
    <row r="78" spans="1:29" ht="16.5" customHeight="1">
      <c r="A78" s="420"/>
      <c r="B78" s="42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AB78" s="25"/>
      <c r="AC78" s="25"/>
    </row>
    <row r="79" spans="1:29" ht="16.5" customHeight="1">
      <c r="A79" s="420"/>
      <c r="B79" s="422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AB79" s="25"/>
      <c r="AC79" s="25"/>
    </row>
    <row r="80" spans="1:29" ht="16.5" customHeight="1">
      <c r="A80" s="420"/>
      <c r="B80" s="422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AB80" s="25"/>
      <c r="AC80" s="25"/>
    </row>
    <row r="81" spans="1:29" ht="16.5" customHeight="1">
      <c r="A81" s="420"/>
      <c r="B81" s="422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AB81" s="25"/>
      <c r="AC81" s="25"/>
    </row>
    <row r="82" spans="1:29" ht="16.5" customHeight="1">
      <c r="A82" s="420"/>
      <c r="B82" s="422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AB82" s="25"/>
      <c r="AC82" s="25"/>
    </row>
    <row r="83" spans="1:29" ht="16.5" customHeight="1">
      <c r="A83" s="420"/>
      <c r="B83" s="422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AB83" s="25"/>
      <c r="AC83" s="25"/>
    </row>
    <row r="84" spans="1:29" ht="16.5" customHeight="1">
      <c r="A84" s="420"/>
      <c r="B84" s="42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AB84" s="25"/>
      <c r="AC84" s="25"/>
    </row>
    <row r="85" spans="1:29" ht="16.5" customHeight="1">
      <c r="A85" s="420"/>
      <c r="B85" s="422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AB85" s="25"/>
      <c r="AC85" s="25"/>
    </row>
    <row r="86" spans="1:29" ht="16.5" customHeight="1">
      <c r="A86" s="420"/>
      <c r="B86" s="422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AB86" s="25"/>
      <c r="AC86" s="25"/>
    </row>
    <row r="87" spans="1:29" ht="16.5" customHeight="1">
      <c r="A87" s="420"/>
      <c r="B87" s="422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AB87" s="25"/>
      <c r="AC87" s="25"/>
    </row>
    <row r="88" spans="1:29" ht="16.5" customHeight="1">
      <c r="A88" s="420"/>
      <c r="B88" s="422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AB88" s="25"/>
      <c r="AC88" s="25"/>
    </row>
    <row r="89" spans="1:29" ht="16.5" customHeight="1">
      <c r="A89" s="420"/>
      <c r="B89" s="42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AB89" s="25"/>
      <c r="AC89" s="25"/>
    </row>
    <row r="90" spans="1:29" ht="16.5" customHeight="1">
      <c r="A90" s="420"/>
      <c r="B90" s="422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AB90" s="25"/>
      <c r="AC90" s="25"/>
    </row>
    <row r="91" spans="1:29" ht="16.5" customHeight="1">
      <c r="A91" s="420"/>
      <c r="B91" s="422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AB91" s="25"/>
      <c r="AC91" s="25"/>
    </row>
    <row r="92" spans="1:29" ht="16.5" customHeight="1">
      <c r="A92" s="420"/>
      <c r="B92" s="422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AB92" s="25"/>
      <c r="AC92" s="25"/>
    </row>
    <row r="93" spans="1:29" ht="16.5" customHeight="1">
      <c r="A93" s="420"/>
      <c r="B93" s="422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AB93" s="25"/>
      <c r="AC93" s="25"/>
    </row>
    <row r="94" spans="1:29" ht="16.5" customHeight="1">
      <c r="A94" s="420"/>
      <c r="B94" s="422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AB94" s="25"/>
      <c r="AC94" s="25"/>
    </row>
    <row r="95" spans="1:29" ht="16.5" customHeight="1">
      <c r="A95" s="420"/>
      <c r="B95" s="422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AB95" s="25"/>
      <c r="AC95" s="25"/>
    </row>
    <row r="96" spans="1:29" ht="16.5" customHeight="1">
      <c r="A96" s="420"/>
      <c r="B96" s="422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AB96" s="25"/>
      <c r="AC96" s="25"/>
    </row>
    <row r="97" spans="1:29" ht="16.5" customHeight="1">
      <c r="A97" s="420"/>
      <c r="B97" s="422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AB97" s="25"/>
      <c r="AC97" s="25"/>
    </row>
    <row r="98" spans="1:29" ht="16.5" customHeight="1">
      <c r="A98" s="420"/>
      <c r="B98" s="422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AB98" s="25"/>
      <c r="AC98" s="25"/>
    </row>
    <row r="99" spans="1:29" ht="16.5" customHeight="1">
      <c r="A99" s="420"/>
      <c r="B99" s="422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AB99" s="25"/>
      <c r="AC99" s="25"/>
    </row>
    <row r="100" spans="1:29" ht="16.5" customHeight="1">
      <c r="A100" s="420"/>
      <c r="B100" s="422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AB100" s="25"/>
      <c r="AC100" s="25"/>
    </row>
    <row r="101" spans="1:29" ht="16.5" customHeight="1">
      <c r="A101" s="420"/>
      <c r="B101" s="422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AB101" s="25"/>
      <c r="AC101" s="25"/>
    </row>
    <row r="102" spans="1:29" ht="16.5" customHeight="1">
      <c r="A102" s="420"/>
      <c r="B102" s="422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AB102" s="25"/>
      <c r="AC102" s="25"/>
    </row>
    <row r="103" spans="1:29" ht="16.5" customHeight="1">
      <c r="A103" s="420"/>
      <c r="B103" s="422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AB103" s="25"/>
      <c r="AC103" s="25"/>
    </row>
    <row r="104" spans="1:29" ht="16.5" customHeight="1">
      <c r="A104" s="420"/>
      <c r="B104" s="422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AB104" s="25"/>
      <c r="AC104" s="25"/>
    </row>
    <row r="105" spans="1:29" ht="16.5" customHeight="1">
      <c r="A105" s="420"/>
      <c r="B105" s="422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AB105" s="25"/>
      <c r="AC105" s="25"/>
    </row>
    <row r="106" spans="1:29" ht="16.5" customHeight="1">
      <c r="A106" s="420"/>
      <c r="B106" s="422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AB106" s="25"/>
      <c r="AC106" s="25"/>
    </row>
    <row r="107" spans="1:29" ht="16.5" customHeight="1">
      <c r="A107" s="420"/>
      <c r="B107" s="422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AB107" s="25"/>
      <c r="AC107" s="25"/>
    </row>
    <row r="108" spans="1:29" ht="16.5" customHeight="1">
      <c r="A108" s="420"/>
      <c r="B108" s="422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AB108" s="25"/>
      <c r="AC108" s="25"/>
    </row>
    <row r="109" spans="1:29" ht="16.5" customHeight="1">
      <c r="A109" s="420"/>
      <c r="B109" s="422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AB109" s="25"/>
      <c r="AC109" s="25"/>
    </row>
    <row r="110" spans="1:29" ht="16.5" customHeight="1">
      <c r="A110" s="420"/>
      <c r="B110" s="422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AB110" s="25"/>
      <c r="AC110" s="25"/>
    </row>
    <row r="111" spans="1:29" ht="16.5" customHeight="1">
      <c r="A111" s="420"/>
      <c r="B111" s="422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AB111" s="25"/>
      <c r="AC111" s="25"/>
    </row>
    <row r="112" spans="1:29" ht="16.5" customHeight="1">
      <c r="A112" s="420"/>
      <c r="B112" s="422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AB112" s="25"/>
      <c r="AC112" s="25"/>
    </row>
    <row r="113" spans="1:29" ht="16.5" customHeight="1">
      <c r="A113" s="420"/>
      <c r="B113" s="422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AB113" s="25"/>
      <c r="AC113" s="25"/>
    </row>
    <row r="114" spans="1:29" ht="16.5" customHeight="1">
      <c r="A114" s="420"/>
      <c r="B114" s="422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AB114" s="25"/>
      <c r="AC114" s="25"/>
    </row>
    <row r="115" spans="1:29" ht="16.5" customHeight="1">
      <c r="A115" s="420"/>
      <c r="B115" s="422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AB115" s="25"/>
      <c r="AC115" s="25"/>
    </row>
    <row r="116" spans="1:29" ht="16.5" customHeight="1">
      <c r="A116" s="420"/>
      <c r="B116" s="422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AB116" s="25"/>
      <c r="AC116" s="25"/>
    </row>
    <row r="117" spans="1:29" ht="16.5" customHeight="1">
      <c r="A117" s="420"/>
      <c r="B117" s="422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AB117" s="25"/>
      <c r="AC117" s="25"/>
    </row>
    <row r="118" spans="1:29" ht="16.5" customHeight="1">
      <c r="A118" s="420"/>
      <c r="B118" s="422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AB118" s="25"/>
      <c r="AC118" s="25"/>
    </row>
    <row r="119" spans="1:29" ht="16.5" customHeight="1">
      <c r="A119" s="420"/>
      <c r="B119" s="422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AB119" s="25"/>
      <c r="AC119" s="25"/>
    </row>
    <row r="120" spans="1:29" ht="16.5" customHeight="1">
      <c r="A120" s="420"/>
      <c r="B120" s="422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AB120" s="25"/>
      <c r="AC120" s="25"/>
    </row>
    <row r="121" spans="1:29" ht="16.5" customHeight="1">
      <c r="A121" s="420"/>
      <c r="B121" s="422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AB121" s="25"/>
      <c r="AC121" s="25"/>
    </row>
    <row r="122" spans="1:29" ht="16.5" customHeight="1">
      <c r="A122" s="420"/>
      <c r="B122" s="422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AB122" s="25"/>
      <c r="AC122" s="25"/>
    </row>
    <row r="123" spans="1:29" ht="16.5" customHeight="1">
      <c r="A123" s="420"/>
      <c r="B123" s="422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AB123" s="25"/>
      <c r="AC123" s="25"/>
    </row>
    <row r="124" spans="1:29" ht="16.5" customHeight="1">
      <c r="A124" s="420"/>
      <c r="B124" s="422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AB124" s="25"/>
      <c r="AC124" s="25"/>
    </row>
    <row r="125" spans="1:29" ht="16.5" customHeight="1">
      <c r="A125" s="420"/>
      <c r="B125" s="422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AB125" s="25"/>
      <c r="AC125" s="25"/>
    </row>
    <row r="126" spans="1:29" ht="16.5" customHeight="1">
      <c r="A126" s="420"/>
      <c r="B126" s="422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AB126" s="25"/>
      <c r="AC126" s="25"/>
    </row>
    <row r="127" spans="1:29" ht="16.5" customHeight="1">
      <c r="A127" s="420"/>
      <c r="B127" s="422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AB127" s="25"/>
      <c r="AC127" s="25"/>
    </row>
    <row r="128" spans="1:29" ht="16.5" customHeight="1">
      <c r="A128" s="420"/>
      <c r="B128" s="422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AB128" s="25"/>
      <c r="AC128" s="25"/>
    </row>
    <row r="129" spans="1:29" ht="16.5" customHeight="1">
      <c r="A129" s="420"/>
      <c r="B129" s="422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AB129" s="25"/>
      <c r="AC129" s="25"/>
    </row>
    <row r="130" spans="1:29" ht="16.5" customHeight="1">
      <c r="A130" s="420"/>
      <c r="B130" s="422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AB130" s="25"/>
      <c r="AC130" s="25"/>
    </row>
    <row r="131" spans="1:29" ht="16.5" customHeight="1">
      <c r="A131" s="420"/>
      <c r="B131" s="422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AB131" s="25"/>
      <c r="AC131" s="25"/>
    </row>
    <row r="132" spans="1:29" ht="16.5" customHeight="1">
      <c r="A132" s="420"/>
      <c r="B132" s="422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AB132" s="25"/>
      <c r="AC132" s="25"/>
    </row>
    <row r="133" spans="1:29" ht="16.5" customHeight="1">
      <c r="A133" s="420"/>
      <c r="B133" s="422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AB133" s="25"/>
      <c r="AC133" s="25"/>
    </row>
    <row r="134" spans="1:29" ht="16.5" customHeight="1">
      <c r="A134" s="420"/>
      <c r="B134" s="422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AB134" s="25"/>
      <c r="AC134" s="25"/>
    </row>
    <row r="135" spans="1:29" ht="16.5" customHeight="1">
      <c r="A135" s="420"/>
      <c r="B135" s="422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AB135" s="25"/>
      <c r="AC135" s="25"/>
    </row>
    <row r="136" spans="1:29" ht="16.5" customHeight="1">
      <c r="A136" s="420"/>
      <c r="B136" s="422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AB136" s="25"/>
      <c r="AC136" s="25"/>
    </row>
    <row r="137" spans="1:29" ht="16.5" customHeight="1">
      <c r="A137" s="420"/>
      <c r="B137" s="422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AB137" s="25"/>
      <c r="AC137" s="25"/>
    </row>
    <row r="138" spans="1:29" ht="16.5" customHeight="1">
      <c r="A138" s="420"/>
      <c r="B138" s="422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AB138" s="25"/>
      <c r="AC138" s="25"/>
    </row>
    <row r="139" spans="1:29" ht="16.5" customHeight="1">
      <c r="A139" s="420"/>
      <c r="B139" s="422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AB139" s="25"/>
      <c r="AC139" s="25"/>
    </row>
    <row r="140" spans="1:29" ht="16.5" customHeight="1">
      <c r="A140" s="420"/>
      <c r="B140" s="422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AB140" s="25"/>
      <c r="AC140" s="25"/>
    </row>
    <row r="141" spans="1:29" ht="16.5" customHeight="1">
      <c r="A141" s="420"/>
      <c r="B141" s="422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AB141" s="25"/>
      <c r="AC141" s="25"/>
    </row>
    <row r="142" spans="1:29" ht="16.5" customHeight="1">
      <c r="A142" s="420"/>
      <c r="B142" s="422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AB142" s="25"/>
      <c r="AC142" s="25"/>
    </row>
    <row r="143" spans="1:29" ht="16.5" customHeight="1">
      <c r="A143" s="420"/>
      <c r="B143" s="422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AB143" s="25"/>
      <c r="AC143" s="25"/>
    </row>
    <row r="144" spans="1:29" ht="16.5" customHeight="1">
      <c r="A144" s="420"/>
      <c r="B144" s="422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AB144" s="25"/>
      <c r="AC144" s="25"/>
    </row>
    <row r="145" spans="1:29" ht="16.5" customHeight="1">
      <c r="A145" s="420"/>
      <c r="B145" s="422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AB145" s="25"/>
      <c r="AC145" s="25"/>
    </row>
    <row r="146" spans="1:29" ht="16.5" customHeight="1">
      <c r="A146" s="420"/>
      <c r="B146" s="422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AB146" s="25"/>
      <c r="AC146" s="25"/>
    </row>
    <row r="147" spans="1:29" ht="16.5" customHeight="1">
      <c r="A147" s="420"/>
      <c r="B147" s="422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AB147" s="25"/>
      <c r="AC147" s="25"/>
    </row>
    <row r="148" spans="1:29" ht="16.5" customHeight="1">
      <c r="A148" s="420"/>
      <c r="B148" s="422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AB148" s="25"/>
      <c r="AC148" s="25"/>
    </row>
    <row r="149" spans="1:29" ht="16.5" customHeight="1">
      <c r="A149" s="420"/>
      <c r="B149" s="422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AB149" s="25"/>
      <c r="AC149" s="25"/>
    </row>
    <row r="150" spans="1:29" ht="16.5" customHeight="1">
      <c r="A150" s="420"/>
      <c r="B150" s="422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AB150" s="25"/>
      <c r="AC150" s="25"/>
    </row>
    <row r="151" spans="1:29" ht="16.5" customHeight="1">
      <c r="A151" s="420"/>
      <c r="B151" s="422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AB151" s="25"/>
      <c r="AC151" s="25"/>
    </row>
    <row r="152" spans="1:29" ht="16.5" customHeight="1">
      <c r="A152" s="420"/>
      <c r="B152" s="422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AB152" s="25"/>
      <c r="AC152" s="25"/>
    </row>
    <row r="153" spans="1:29" ht="16.5" customHeight="1">
      <c r="A153" s="420"/>
      <c r="B153" s="422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AB153" s="25"/>
      <c r="AC153" s="25"/>
    </row>
    <row r="154" spans="1:29" ht="16.5" customHeight="1">
      <c r="A154" s="420"/>
      <c r="B154" s="422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AB154" s="25"/>
      <c r="AC154" s="25"/>
    </row>
    <row r="155" spans="1:29" ht="16.5" customHeight="1">
      <c r="A155" s="420"/>
      <c r="B155" s="422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AB155" s="25"/>
      <c r="AC155" s="25"/>
    </row>
    <row r="156" spans="1:29" ht="16.5" customHeight="1">
      <c r="A156" s="420"/>
      <c r="B156" s="422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AB156" s="25"/>
      <c r="AC156" s="25"/>
    </row>
    <row r="157" spans="1:29" ht="16.5" customHeight="1">
      <c r="A157" s="420"/>
      <c r="B157" s="422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AB157" s="25"/>
      <c r="AC157" s="25"/>
    </row>
    <row r="158" spans="1:29" ht="16.5" customHeight="1">
      <c r="A158" s="420"/>
      <c r="B158" s="422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AB158" s="25"/>
      <c r="AC158" s="25"/>
    </row>
    <row r="159" spans="1:29" ht="16.5" customHeight="1">
      <c r="A159" s="420"/>
      <c r="B159" s="422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AB159" s="25"/>
      <c r="AC159" s="25"/>
    </row>
    <row r="160" spans="1:29" ht="16.5" customHeight="1">
      <c r="A160" s="420"/>
      <c r="B160" s="422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AB160" s="25"/>
      <c r="AC160" s="25"/>
    </row>
    <row r="161" spans="1:29" ht="16.5" customHeight="1">
      <c r="A161" s="420"/>
      <c r="B161" s="422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AB161" s="25"/>
      <c r="AC161" s="25"/>
    </row>
    <row r="162" spans="1:29" ht="16.5" customHeight="1">
      <c r="A162" s="420"/>
      <c r="B162" s="422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AB162" s="25"/>
      <c r="AC162" s="25"/>
    </row>
    <row r="163" spans="1:29" ht="16.5" customHeight="1">
      <c r="A163" s="420"/>
      <c r="B163" s="422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AB163" s="25"/>
      <c r="AC163" s="25"/>
    </row>
    <row r="164" spans="1:29" ht="16.5" customHeight="1">
      <c r="A164" s="420"/>
      <c r="B164" s="422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AB164" s="25"/>
      <c r="AC164" s="25"/>
    </row>
    <row r="165" spans="1:29" ht="16.5" customHeight="1">
      <c r="A165" s="420"/>
      <c r="B165" s="422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AB165" s="25"/>
      <c r="AC165" s="25"/>
    </row>
    <row r="166" spans="1:29" ht="16.5" customHeight="1">
      <c r="A166" s="420"/>
      <c r="B166" s="422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AB166" s="25"/>
      <c r="AC166" s="25"/>
    </row>
    <row r="167" spans="1:29" ht="16.5" customHeight="1">
      <c r="A167" s="420"/>
      <c r="B167" s="422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AB167" s="25"/>
      <c r="AC167" s="25"/>
    </row>
    <row r="168" spans="1:29" ht="16.5" customHeight="1">
      <c r="A168" s="420"/>
      <c r="B168" s="422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AB168" s="25"/>
      <c r="AC168" s="25"/>
    </row>
    <row r="169" spans="1:29" ht="16.5" customHeight="1">
      <c r="A169" s="420"/>
      <c r="B169" s="422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AB169" s="25"/>
      <c r="AC169" s="25"/>
    </row>
    <row r="170" spans="1:29" ht="16.5" customHeight="1">
      <c r="A170" s="420"/>
      <c r="B170" s="422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AB170" s="25"/>
      <c r="AC170" s="25"/>
    </row>
    <row r="171" spans="1:29" ht="16.5" customHeight="1">
      <c r="A171" s="420"/>
      <c r="B171" s="422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AB171" s="25"/>
      <c r="AC171" s="25"/>
    </row>
    <row r="172" spans="1:29" ht="16.5" customHeight="1">
      <c r="A172" s="420"/>
      <c r="B172" s="422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AB172" s="25"/>
      <c r="AC172" s="25"/>
    </row>
    <row r="173" spans="1:29" ht="16.5" customHeight="1">
      <c r="A173" s="420"/>
      <c r="B173" s="422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AB173" s="25"/>
      <c r="AC173" s="25"/>
    </row>
    <row r="174" spans="1:29" ht="16.5" customHeight="1">
      <c r="A174" s="420"/>
      <c r="B174" s="422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AB174" s="25"/>
      <c r="AC174" s="25"/>
    </row>
    <row r="175" spans="1:29" ht="16.5" customHeight="1">
      <c r="A175" s="420"/>
      <c r="B175" s="422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AB175" s="25"/>
      <c r="AC175" s="25"/>
    </row>
    <row r="176" spans="1:29" ht="16.5" customHeight="1">
      <c r="A176" s="420"/>
      <c r="B176" s="422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AB176" s="25"/>
      <c r="AC176" s="25"/>
    </row>
    <row r="177" spans="1:29" ht="16.5" customHeight="1">
      <c r="A177" s="420"/>
      <c r="B177" s="422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AB177" s="25"/>
      <c r="AC177" s="25"/>
    </row>
    <row r="178" spans="1:29" ht="16.5" customHeight="1">
      <c r="A178" s="420"/>
      <c r="B178" s="422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AB178" s="25"/>
      <c r="AC178" s="25"/>
    </row>
    <row r="179" spans="1:29" ht="16.5" customHeight="1">
      <c r="A179" s="420"/>
      <c r="B179" s="422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AB179" s="25"/>
      <c r="AC179" s="25"/>
    </row>
    <row r="180" spans="1:29" ht="16.5" customHeight="1">
      <c r="A180" s="420"/>
      <c r="B180" s="422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AB180" s="25"/>
      <c r="AC180" s="25"/>
    </row>
    <row r="181" spans="1:29" ht="16.5" customHeight="1">
      <c r="A181" s="420"/>
      <c r="B181" s="422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AB181" s="25"/>
      <c r="AC181" s="25"/>
    </row>
    <row r="182" spans="1:29" ht="16.5" customHeight="1">
      <c r="A182" s="420"/>
      <c r="B182" s="422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AB182" s="25"/>
      <c r="AC182" s="25"/>
    </row>
    <row r="183" spans="1:29" ht="16.5" customHeight="1">
      <c r="A183" s="420"/>
      <c r="B183" s="422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AB183" s="25"/>
      <c r="AC183" s="25"/>
    </row>
    <row r="184" spans="1:29" ht="16.5" customHeight="1">
      <c r="A184" s="420"/>
      <c r="B184" s="422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AB184" s="25"/>
      <c r="AC184" s="25"/>
    </row>
    <row r="185" spans="1:29" ht="16.5" customHeight="1">
      <c r="A185" s="420"/>
      <c r="B185" s="422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AB185" s="25"/>
      <c r="AC185" s="25"/>
    </row>
    <row r="186" spans="1:29" ht="16.5" customHeight="1">
      <c r="A186" s="420"/>
      <c r="B186" s="422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AB186" s="25"/>
      <c r="AC186" s="25"/>
    </row>
    <row r="187" spans="1:29" ht="16.5" customHeight="1">
      <c r="A187" s="420"/>
      <c r="B187" s="422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AB187" s="25"/>
      <c r="AC187" s="25"/>
    </row>
    <row r="188" spans="1:29" ht="16.5" customHeight="1">
      <c r="A188" s="420"/>
      <c r="B188" s="422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AB188" s="25"/>
      <c r="AC188" s="25"/>
    </row>
    <row r="189" spans="1:29" ht="16.5" customHeight="1">
      <c r="A189" s="420"/>
      <c r="B189" s="422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AB189" s="25"/>
      <c r="AC189" s="25"/>
    </row>
    <row r="190" spans="1:29" ht="16.5" customHeight="1">
      <c r="A190" s="420"/>
      <c r="B190" s="422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AB190" s="25"/>
      <c r="AC190" s="25"/>
    </row>
    <row r="191" spans="1:29" ht="16.5" customHeight="1">
      <c r="A191" s="420"/>
      <c r="B191" s="422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AB191" s="25"/>
      <c r="AC191" s="25"/>
    </row>
    <row r="192" spans="1:29" ht="16.5" customHeight="1">
      <c r="A192" s="420"/>
      <c r="B192" s="422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AB192" s="25"/>
      <c r="AC192" s="25"/>
    </row>
    <row r="193" spans="1:29" ht="16.5" customHeight="1">
      <c r="A193" s="420"/>
      <c r="B193" s="422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AB193" s="25"/>
      <c r="AC193" s="25"/>
    </row>
    <row r="194" spans="1:29" ht="16.5" customHeight="1">
      <c r="A194" s="420"/>
      <c r="B194" s="422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AB194" s="25"/>
      <c r="AC194" s="25"/>
    </row>
    <row r="195" spans="1:29" ht="16.5" customHeight="1">
      <c r="A195" s="420"/>
      <c r="B195" s="422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AB195" s="25"/>
      <c r="AC195" s="25"/>
    </row>
    <row r="196" spans="1:29" ht="16.5" customHeight="1">
      <c r="A196" s="420"/>
      <c r="B196" s="422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AB196" s="25"/>
      <c r="AC196" s="25"/>
    </row>
    <row r="197" spans="1:29" ht="16.5" customHeight="1">
      <c r="A197" s="420"/>
      <c r="B197" s="422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AB197" s="25"/>
      <c r="AC197" s="25"/>
    </row>
    <row r="198" spans="1:29" ht="16.5" customHeight="1">
      <c r="A198" s="420"/>
      <c r="B198" s="422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AB198" s="25"/>
      <c r="AC198" s="25"/>
    </row>
    <row r="199" spans="1:29" ht="16.5" customHeight="1">
      <c r="A199" s="420"/>
      <c r="B199" s="422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AB199" s="25"/>
      <c r="AC199" s="25"/>
    </row>
    <row r="200" spans="1:29" ht="16.5" customHeight="1">
      <c r="A200" s="420"/>
      <c r="B200" s="422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AB200" s="25"/>
      <c r="AC200" s="25"/>
    </row>
    <row r="201" spans="1:29" ht="16.5" customHeight="1">
      <c r="A201" s="420"/>
      <c r="B201" s="422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AB201" s="25"/>
      <c r="AC201" s="25"/>
    </row>
    <row r="202" spans="1:29" ht="16.5" customHeight="1">
      <c r="A202" s="420"/>
      <c r="B202" s="422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AB202" s="25"/>
      <c r="AC202" s="25"/>
    </row>
    <row r="203" spans="1:29" ht="16.5" customHeight="1">
      <c r="A203" s="420"/>
      <c r="B203" s="422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AB203" s="25"/>
      <c r="AC203" s="25"/>
    </row>
    <row r="204" spans="1:29" ht="16.5" customHeight="1">
      <c r="A204" s="420"/>
      <c r="B204" s="422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AB204" s="25"/>
      <c r="AC204" s="25"/>
    </row>
    <row r="205" spans="1:29" ht="16.5" customHeight="1">
      <c r="A205" s="420"/>
      <c r="B205" s="422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AB205" s="25"/>
      <c r="AC205" s="25"/>
    </row>
    <row r="206" spans="1:29" ht="16.5" customHeight="1">
      <c r="A206" s="420"/>
      <c r="B206" s="422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AB206" s="25"/>
      <c r="AC206" s="25"/>
    </row>
    <row r="207" spans="1:29" ht="16.5" customHeight="1">
      <c r="A207" s="420"/>
      <c r="B207" s="422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AB207" s="25"/>
      <c r="AC207" s="25"/>
    </row>
    <row r="208" spans="1:29" ht="16.5" customHeight="1">
      <c r="A208" s="420"/>
      <c r="B208" s="422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AB208" s="25"/>
      <c r="AC208" s="25"/>
    </row>
    <row r="209" spans="1:29" ht="16.5" customHeight="1">
      <c r="A209" s="420"/>
      <c r="B209" s="422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AB209" s="25"/>
      <c r="AC209" s="25"/>
    </row>
    <row r="210" spans="1:29" ht="16.5" customHeight="1">
      <c r="A210" s="420"/>
      <c r="B210" s="422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AB210" s="25"/>
      <c r="AC210" s="25"/>
    </row>
    <row r="211" spans="1:29" ht="16.5" customHeight="1">
      <c r="A211" s="420"/>
      <c r="B211" s="422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AB211" s="25"/>
      <c r="AC211" s="25"/>
    </row>
    <row r="212" spans="1:29" ht="16.5" customHeight="1">
      <c r="A212" s="420"/>
      <c r="B212" s="422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AB212" s="25"/>
      <c r="AC212" s="25"/>
    </row>
    <row r="213" spans="1:29" ht="16.5" customHeight="1">
      <c r="A213" s="420"/>
      <c r="B213" s="422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AB213" s="25"/>
      <c r="AC213" s="25"/>
    </row>
    <row r="214" spans="1:29" ht="16.5" customHeight="1">
      <c r="A214" s="420"/>
      <c r="B214" s="422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AB214" s="25"/>
      <c r="AC214" s="25"/>
    </row>
    <row r="215" spans="1:29" ht="16.5" customHeight="1">
      <c r="A215" s="420"/>
      <c r="B215" s="422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AB215" s="25"/>
      <c r="AC215" s="25"/>
    </row>
    <row r="216" spans="1:29" ht="16.5" customHeight="1">
      <c r="A216" s="420"/>
      <c r="B216" s="422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AB216" s="25"/>
      <c r="AC216" s="25"/>
    </row>
    <row r="217" spans="1:29" ht="16.5" customHeight="1">
      <c r="A217" s="420"/>
      <c r="B217" s="422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AB217" s="25"/>
      <c r="AC217" s="25"/>
    </row>
    <row r="218" spans="1:29" ht="16.5" customHeight="1">
      <c r="A218" s="420"/>
      <c r="B218" s="422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AB218" s="25"/>
      <c r="AC218" s="25"/>
    </row>
    <row r="219" spans="1:29" ht="16.5" customHeight="1">
      <c r="A219" s="420"/>
      <c r="B219" s="422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AB219" s="25"/>
      <c r="AC219" s="25"/>
    </row>
    <row r="220" spans="1:29" ht="16.5" customHeight="1">
      <c r="A220" s="420"/>
      <c r="B220" s="422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AB220" s="25"/>
      <c r="AC220" s="25"/>
    </row>
    <row r="221" spans="1:29" ht="16.5" customHeight="1">
      <c r="A221" s="420"/>
      <c r="B221" s="422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AB221" s="25"/>
      <c r="AC221" s="25"/>
    </row>
    <row r="222" spans="1:29" ht="16.5" customHeight="1">
      <c r="A222" s="420"/>
      <c r="B222" s="422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AB222" s="25"/>
      <c r="AC222" s="25"/>
    </row>
    <row r="223" spans="1:29" ht="16.5" customHeight="1">
      <c r="A223" s="420"/>
      <c r="B223" s="422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AB223" s="25"/>
      <c r="AC223" s="25"/>
    </row>
    <row r="224" spans="1:29" ht="16.5" customHeight="1">
      <c r="A224" s="420"/>
      <c r="B224" s="422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AB224" s="25"/>
      <c r="AC224" s="25"/>
    </row>
    <row r="225" spans="1:29" ht="16.5" customHeight="1">
      <c r="A225" s="420"/>
      <c r="B225" s="422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AB225" s="25"/>
      <c r="AC225" s="25"/>
    </row>
    <row r="226" spans="1:29" ht="16.5" customHeight="1">
      <c r="A226" s="420"/>
      <c r="B226" s="422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AB226" s="25"/>
      <c r="AC226" s="25"/>
    </row>
    <row r="227" spans="1:29" ht="16.5" customHeight="1">
      <c r="A227" s="420"/>
      <c r="B227" s="422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AB227" s="25"/>
      <c r="AC227" s="25"/>
    </row>
    <row r="228" spans="1:29" ht="16.5" customHeight="1">
      <c r="A228" s="420"/>
      <c r="B228" s="422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AB228" s="25"/>
      <c r="AC228" s="25"/>
    </row>
    <row r="229" spans="1:29" ht="16.5" customHeight="1">
      <c r="A229" s="420"/>
      <c r="B229" s="422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AB229" s="25"/>
      <c r="AC229" s="25"/>
    </row>
    <row r="230" spans="1:29" ht="16.5" customHeight="1">
      <c r="A230" s="420"/>
      <c r="B230" s="422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AB230" s="25"/>
      <c r="AC230" s="25"/>
    </row>
    <row r="231" spans="1:29" ht="16.5" customHeight="1">
      <c r="A231" s="420"/>
      <c r="B231" s="422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AB231" s="25"/>
      <c r="AC231" s="25"/>
    </row>
    <row r="232" spans="1:29" ht="16.5" customHeight="1">
      <c r="A232" s="420"/>
      <c r="B232" s="422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AB232" s="25"/>
      <c r="AC232" s="25"/>
    </row>
    <row r="233" spans="1:29" ht="16.5" customHeight="1">
      <c r="A233" s="420"/>
      <c r="B233" s="422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AB233" s="25"/>
      <c r="AC233" s="25"/>
    </row>
    <row r="234" spans="1:29" ht="16.5" customHeight="1">
      <c r="A234" s="420"/>
      <c r="B234" s="422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AB234" s="25"/>
      <c r="AC234" s="25"/>
    </row>
    <row r="235" spans="1:29" ht="16.5" customHeight="1">
      <c r="A235" s="420"/>
      <c r="B235" s="422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AB235" s="25"/>
      <c r="AC235" s="25"/>
    </row>
    <row r="236" spans="1:29" ht="16.5" customHeight="1">
      <c r="A236" s="420"/>
      <c r="B236" s="422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AB236" s="25"/>
      <c r="AC236" s="25"/>
    </row>
    <row r="237" spans="1:29" ht="16.5" customHeight="1">
      <c r="A237" s="420"/>
      <c r="B237" s="422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AB237" s="25"/>
      <c r="AC237" s="25"/>
    </row>
    <row r="238" spans="1:29" ht="16.5" customHeight="1">
      <c r="A238" s="420"/>
      <c r="B238" s="422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AB238" s="25"/>
      <c r="AC238" s="25"/>
    </row>
    <row r="239" spans="1:29" ht="16.5" customHeight="1">
      <c r="A239" s="420"/>
      <c r="B239" s="422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AB239" s="25"/>
      <c r="AC239" s="25"/>
    </row>
    <row r="240" spans="1:29" ht="15.75" customHeight="1">
      <c r="A240" s="396"/>
      <c r="AB240" s="25"/>
      <c r="AC240" s="25"/>
    </row>
    <row r="241" spans="1:29" ht="15.75" customHeight="1">
      <c r="A241" s="396"/>
      <c r="AB241" s="25"/>
      <c r="AC241" s="25"/>
    </row>
    <row r="242" spans="1:29" ht="15.75" customHeight="1">
      <c r="A242" s="396"/>
      <c r="AB242" s="25"/>
      <c r="AC242" s="25"/>
    </row>
    <row r="243" spans="1:29" ht="15.75" customHeight="1">
      <c r="A243" s="396"/>
      <c r="AB243" s="25"/>
      <c r="AC243" s="25"/>
    </row>
    <row r="244" spans="1:29" ht="15.75" customHeight="1">
      <c r="A244" s="396"/>
      <c r="AB244" s="25"/>
      <c r="AC244" s="25"/>
    </row>
    <row r="245" spans="1:29" ht="15.75" customHeight="1">
      <c r="A245" s="396"/>
      <c r="AB245" s="25"/>
      <c r="AC245" s="25"/>
    </row>
    <row r="246" spans="1:29" ht="15.75" customHeight="1">
      <c r="A246" s="396"/>
      <c r="AB246" s="25"/>
      <c r="AC246" s="25"/>
    </row>
    <row r="247" spans="1:29" ht="15.75" customHeight="1">
      <c r="A247" s="396"/>
      <c r="AB247" s="25"/>
      <c r="AC247" s="25"/>
    </row>
    <row r="248" spans="1:29" ht="15.75" customHeight="1">
      <c r="A248" s="396"/>
      <c r="AB248" s="25"/>
      <c r="AC248" s="25"/>
    </row>
    <row r="249" spans="1:29" ht="15.75" customHeight="1">
      <c r="A249" s="396"/>
      <c r="AB249" s="25"/>
      <c r="AC249" s="25"/>
    </row>
    <row r="250" spans="1:29" ht="15.75" customHeight="1">
      <c r="A250" s="396"/>
      <c r="AB250" s="25"/>
      <c r="AC250" s="25"/>
    </row>
    <row r="251" spans="1:29" ht="15.75" customHeight="1">
      <c r="A251" s="396"/>
      <c r="AB251" s="25"/>
      <c r="AC251" s="25"/>
    </row>
    <row r="252" spans="1:29" ht="15.75" customHeight="1">
      <c r="A252" s="396"/>
      <c r="AB252" s="25"/>
      <c r="AC252" s="25"/>
    </row>
    <row r="253" spans="1:29" ht="15.75" customHeight="1">
      <c r="A253" s="396"/>
      <c r="AB253" s="25"/>
      <c r="AC253" s="25"/>
    </row>
    <row r="254" spans="1:29" ht="15.75" customHeight="1">
      <c r="A254" s="396"/>
      <c r="AB254" s="25"/>
      <c r="AC254" s="25"/>
    </row>
    <row r="255" spans="1:29" ht="15.75" customHeight="1">
      <c r="A255" s="396"/>
      <c r="AB255" s="25"/>
      <c r="AC255" s="25"/>
    </row>
    <row r="256" spans="1:29" ht="15.75" customHeight="1">
      <c r="A256" s="396"/>
      <c r="AB256" s="25"/>
      <c r="AC256" s="25"/>
    </row>
    <row r="257" spans="1:29" ht="15.75" customHeight="1">
      <c r="A257" s="396"/>
      <c r="AB257" s="25"/>
      <c r="AC257" s="25"/>
    </row>
    <row r="258" spans="1:29" ht="15.75" customHeight="1">
      <c r="A258" s="396"/>
      <c r="AB258" s="25"/>
      <c r="AC258" s="25"/>
    </row>
    <row r="259" spans="1:29" ht="15.75" customHeight="1">
      <c r="A259" s="396"/>
      <c r="AB259" s="25"/>
      <c r="AC259" s="25"/>
    </row>
    <row r="260" spans="1:29" ht="15.75" customHeight="1">
      <c r="A260" s="396"/>
      <c r="AB260" s="25"/>
      <c r="AC260" s="25"/>
    </row>
    <row r="261" spans="1:29" ht="15.75" customHeight="1">
      <c r="A261" s="396"/>
      <c r="AB261" s="25"/>
      <c r="AC261" s="25"/>
    </row>
    <row r="262" spans="1:29" ht="15.75" customHeight="1">
      <c r="A262" s="396"/>
      <c r="AB262" s="25"/>
      <c r="AC262" s="25"/>
    </row>
    <row r="263" spans="1:29" ht="15.75" customHeight="1">
      <c r="A263" s="396"/>
      <c r="AB263" s="25"/>
      <c r="AC263" s="25"/>
    </row>
    <row r="264" spans="1:29" ht="15.75" customHeight="1">
      <c r="A264" s="396"/>
      <c r="AB264" s="25"/>
      <c r="AC264" s="25"/>
    </row>
    <row r="265" spans="1:29" ht="15.75" customHeight="1">
      <c r="A265" s="396"/>
      <c r="AB265" s="25"/>
      <c r="AC265" s="25"/>
    </row>
    <row r="266" spans="1:29" ht="15.75" customHeight="1">
      <c r="A266" s="396"/>
      <c r="AB266" s="25"/>
      <c r="AC266" s="25"/>
    </row>
    <row r="267" spans="1:29" ht="15.75" customHeight="1">
      <c r="A267" s="396"/>
      <c r="AB267" s="25"/>
      <c r="AC267" s="25"/>
    </row>
    <row r="268" spans="1:29" ht="15.75" customHeight="1">
      <c r="A268" s="396"/>
      <c r="AB268" s="25"/>
      <c r="AC268" s="25"/>
    </row>
    <row r="269" spans="1:29" ht="15.75" customHeight="1">
      <c r="A269" s="396"/>
      <c r="AB269" s="25"/>
      <c r="AC269" s="25"/>
    </row>
    <row r="270" spans="1:29" ht="15.75" customHeight="1">
      <c r="A270" s="396"/>
      <c r="AB270" s="25"/>
      <c r="AC270" s="25"/>
    </row>
    <row r="271" spans="1:29" ht="15.75" customHeight="1">
      <c r="A271" s="396"/>
      <c r="AB271" s="25"/>
      <c r="AC271" s="25"/>
    </row>
    <row r="272" spans="1:29" ht="15.75" customHeight="1">
      <c r="A272" s="396"/>
      <c r="AB272" s="25"/>
      <c r="AC272" s="25"/>
    </row>
    <row r="273" spans="1:29" ht="15.75" customHeight="1">
      <c r="A273" s="396"/>
      <c r="AB273" s="25"/>
      <c r="AC273" s="25"/>
    </row>
    <row r="274" spans="1:29" ht="15.75" customHeight="1">
      <c r="A274" s="396"/>
      <c r="AB274" s="25"/>
      <c r="AC274" s="25"/>
    </row>
    <row r="275" spans="1:29" ht="15.75" customHeight="1">
      <c r="A275" s="396"/>
      <c r="AB275" s="25"/>
      <c r="AC275" s="25"/>
    </row>
    <row r="276" spans="1:29" ht="15.75" customHeight="1">
      <c r="A276" s="396"/>
      <c r="AB276" s="25"/>
      <c r="AC276" s="25"/>
    </row>
    <row r="277" spans="1:29" ht="15.75" customHeight="1">
      <c r="A277" s="396"/>
      <c r="AB277" s="25"/>
      <c r="AC277" s="25"/>
    </row>
    <row r="278" spans="1:29" ht="15.75" customHeight="1">
      <c r="A278" s="396"/>
      <c r="AB278" s="25"/>
      <c r="AC278" s="25"/>
    </row>
    <row r="279" spans="1:29" ht="15.75" customHeight="1">
      <c r="A279" s="396"/>
      <c r="AB279" s="25"/>
      <c r="AC279" s="25"/>
    </row>
    <row r="280" spans="1:29" ht="15.75" customHeight="1">
      <c r="A280" s="396"/>
      <c r="AB280" s="25"/>
      <c r="AC280" s="25"/>
    </row>
    <row r="281" spans="1:29" ht="15.75" customHeight="1">
      <c r="A281" s="396"/>
      <c r="AB281" s="25"/>
      <c r="AC281" s="25"/>
    </row>
    <row r="282" spans="1:29" ht="15.75" customHeight="1">
      <c r="A282" s="396"/>
      <c r="AB282" s="25"/>
      <c r="AC282" s="25"/>
    </row>
    <row r="283" spans="1:29" ht="15.75" customHeight="1">
      <c r="A283" s="396"/>
      <c r="AB283" s="25"/>
      <c r="AC283" s="25"/>
    </row>
    <row r="284" spans="1:29" ht="15.75" customHeight="1">
      <c r="A284" s="396"/>
      <c r="AB284" s="25"/>
      <c r="AC284" s="25"/>
    </row>
    <row r="285" spans="1:29" ht="15.75" customHeight="1">
      <c r="A285" s="396"/>
      <c r="AB285" s="25"/>
      <c r="AC285" s="25"/>
    </row>
    <row r="286" spans="1:29" ht="15.75" customHeight="1">
      <c r="A286" s="396"/>
      <c r="AB286" s="25"/>
      <c r="AC286" s="25"/>
    </row>
    <row r="287" spans="1:29" ht="15.75" customHeight="1">
      <c r="A287" s="396"/>
      <c r="AB287" s="25"/>
      <c r="AC287" s="25"/>
    </row>
    <row r="288" spans="1:29" ht="15.75" customHeight="1">
      <c r="A288" s="396"/>
      <c r="AB288" s="25"/>
      <c r="AC288" s="25"/>
    </row>
    <row r="289" spans="1:29" ht="15.75" customHeight="1">
      <c r="A289" s="396"/>
      <c r="AB289" s="25"/>
      <c r="AC289" s="25"/>
    </row>
    <row r="290" spans="1:29" ht="15.75" customHeight="1">
      <c r="A290" s="396"/>
      <c r="AB290" s="25"/>
      <c r="AC290" s="25"/>
    </row>
    <row r="291" spans="1:29" ht="15.75" customHeight="1">
      <c r="A291" s="396"/>
      <c r="AB291" s="25"/>
      <c r="AC291" s="25"/>
    </row>
    <row r="292" spans="1:29" ht="15.75" customHeight="1">
      <c r="A292" s="396"/>
      <c r="AB292" s="25"/>
      <c r="AC292" s="25"/>
    </row>
    <row r="293" spans="1:29" ht="15.75" customHeight="1">
      <c r="A293" s="396"/>
      <c r="AB293" s="25"/>
      <c r="AC293" s="25"/>
    </row>
    <row r="294" spans="1:29" ht="15.75" customHeight="1">
      <c r="A294" s="396"/>
      <c r="AB294" s="25"/>
      <c r="AC294" s="25"/>
    </row>
    <row r="295" spans="1:29" ht="15.75" customHeight="1">
      <c r="A295" s="396"/>
      <c r="AB295" s="25"/>
      <c r="AC295" s="25"/>
    </row>
    <row r="296" spans="1:29" ht="15.75" customHeight="1">
      <c r="A296" s="396"/>
      <c r="AB296" s="25"/>
      <c r="AC296" s="25"/>
    </row>
    <row r="297" spans="1:29" ht="15.75" customHeight="1">
      <c r="A297" s="396"/>
      <c r="AB297" s="25"/>
      <c r="AC297" s="25"/>
    </row>
    <row r="298" spans="1:29" ht="15.75" customHeight="1">
      <c r="A298" s="396"/>
      <c r="AB298" s="25"/>
      <c r="AC298" s="25"/>
    </row>
    <row r="299" spans="1:29" ht="15.75" customHeight="1">
      <c r="A299" s="396"/>
      <c r="AB299" s="25"/>
      <c r="AC299" s="25"/>
    </row>
    <row r="300" spans="1:29" ht="15.75" customHeight="1">
      <c r="A300" s="396"/>
      <c r="AB300" s="25"/>
      <c r="AC300" s="25"/>
    </row>
    <row r="301" spans="1:29" ht="15.75" customHeight="1">
      <c r="A301" s="396"/>
      <c r="AB301" s="25"/>
      <c r="AC301" s="25"/>
    </row>
    <row r="302" spans="1:29" ht="15.75" customHeight="1">
      <c r="A302" s="396"/>
      <c r="AB302" s="25"/>
      <c r="AC302" s="25"/>
    </row>
    <row r="303" spans="1:29" ht="15.75" customHeight="1">
      <c r="A303" s="396"/>
      <c r="AB303" s="25"/>
      <c r="AC303" s="25"/>
    </row>
    <row r="304" spans="1:29" ht="15.75" customHeight="1">
      <c r="A304" s="396"/>
      <c r="AB304" s="25"/>
      <c r="AC304" s="25"/>
    </row>
    <row r="305" spans="1:29" ht="15.75" customHeight="1">
      <c r="A305" s="396"/>
      <c r="AB305" s="25"/>
      <c r="AC305" s="25"/>
    </row>
    <row r="306" spans="1:29" ht="15.75" customHeight="1">
      <c r="A306" s="396"/>
      <c r="AB306" s="25"/>
      <c r="AC306" s="25"/>
    </row>
    <row r="307" spans="1:29" ht="15.75" customHeight="1">
      <c r="A307" s="396"/>
      <c r="AB307" s="25"/>
      <c r="AC307" s="25"/>
    </row>
    <row r="308" spans="1:29" ht="15.75" customHeight="1">
      <c r="A308" s="396"/>
      <c r="AB308" s="25"/>
      <c r="AC308" s="25"/>
    </row>
    <row r="309" spans="1:29" ht="15.75" customHeight="1">
      <c r="A309" s="396"/>
      <c r="AB309" s="25"/>
      <c r="AC309" s="25"/>
    </row>
    <row r="310" spans="1:29" ht="15.75" customHeight="1">
      <c r="A310" s="396"/>
      <c r="AB310" s="25"/>
      <c r="AC310" s="25"/>
    </row>
    <row r="311" spans="1:29" ht="15.75" customHeight="1">
      <c r="A311" s="396"/>
      <c r="AB311" s="25"/>
      <c r="AC311" s="25"/>
    </row>
    <row r="312" spans="1:29" ht="15.75" customHeight="1">
      <c r="A312" s="396"/>
      <c r="AB312" s="25"/>
      <c r="AC312" s="25"/>
    </row>
    <row r="313" spans="1:29" ht="15.75" customHeight="1">
      <c r="A313" s="396"/>
      <c r="AB313" s="25"/>
      <c r="AC313" s="25"/>
    </row>
    <row r="314" spans="1:29" ht="15.75" customHeight="1">
      <c r="A314" s="396"/>
      <c r="AB314" s="25"/>
      <c r="AC314" s="25"/>
    </row>
    <row r="315" spans="1:29" ht="15.75" customHeight="1">
      <c r="A315" s="396"/>
      <c r="AB315" s="25"/>
      <c r="AC315" s="25"/>
    </row>
    <row r="316" spans="1:29" ht="15.75" customHeight="1">
      <c r="A316" s="396"/>
      <c r="AB316" s="25"/>
      <c r="AC316" s="25"/>
    </row>
    <row r="317" spans="1:29" ht="15.75" customHeight="1">
      <c r="A317" s="396"/>
      <c r="AB317" s="25"/>
      <c r="AC317" s="25"/>
    </row>
    <row r="318" spans="1:29" ht="15.75" customHeight="1">
      <c r="A318" s="396"/>
      <c r="AB318" s="25"/>
      <c r="AC318" s="25"/>
    </row>
    <row r="319" spans="1:29" ht="15.75" customHeight="1">
      <c r="A319" s="396"/>
      <c r="AB319" s="25"/>
      <c r="AC319" s="25"/>
    </row>
    <row r="320" spans="1:29" ht="15.75" customHeight="1">
      <c r="A320" s="396"/>
      <c r="AB320" s="25"/>
      <c r="AC320" s="25"/>
    </row>
    <row r="321" spans="1:29" ht="15.75" customHeight="1">
      <c r="A321" s="396"/>
      <c r="AB321" s="25"/>
      <c r="AC321" s="25"/>
    </row>
    <row r="322" spans="1:29" ht="15.75" customHeight="1">
      <c r="A322" s="396"/>
      <c r="AB322" s="25"/>
      <c r="AC322" s="25"/>
    </row>
    <row r="323" spans="1:29" ht="15.75" customHeight="1">
      <c r="A323" s="396"/>
      <c r="AB323" s="25"/>
      <c r="AC323" s="25"/>
    </row>
    <row r="324" spans="1:29" ht="15.75" customHeight="1">
      <c r="A324" s="396"/>
      <c r="AB324" s="25"/>
      <c r="AC324" s="25"/>
    </row>
    <row r="325" spans="1:29" ht="15.75" customHeight="1">
      <c r="A325" s="396"/>
      <c r="AB325" s="25"/>
      <c r="AC325" s="25"/>
    </row>
    <row r="326" spans="1:29" ht="15.75" customHeight="1">
      <c r="A326" s="396"/>
      <c r="AB326" s="25"/>
      <c r="AC326" s="25"/>
    </row>
    <row r="327" spans="1:29" ht="15.75" customHeight="1">
      <c r="A327" s="396"/>
      <c r="AB327" s="25"/>
      <c r="AC327" s="25"/>
    </row>
    <row r="328" spans="1:29" ht="15.75" customHeight="1">
      <c r="A328" s="396"/>
      <c r="AB328" s="25"/>
      <c r="AC328" s="25"/>
    </row>
    <row r="329" spans="1:29" ht="15.75" customHeight="1">
      <c r="A329" s="396"/>
      <c r="AB329" s="25"/>
      <c r="AC329" s="25"/>
    </row>
    <row r="330" spans="1:29" ht="15.75" customHeight="1">
      <c r="A330" s="396"/>
      <c r="AB330" s="25"/>
      <c r="AC330" s="25"/>
    </row>
    <row r="331" spans="1:29" ht="15.75" customHeight="1">
      <c r="A331" s="396"/>
      <c r="AB331" s="25"/>
      <c r="AC331" s="25"/>
    </row>
    <row r="332" spans="1:29" ht="15.75" customHeight="1">
      <c r="A332" s="396"/>
      <c r="AB332" s="25"/>
      <c r="AC332" s="25"/>
    </row>
    <row r="333" spans="1:29" ht="15.75" customHeight="1">
      <c r="A333" s="396"/>
      <c r="AB333" s="25"/>
      <c r="AC333" s="25"/>
    </row>
    <row r="334" spans="1:29" ht="15.75" customHeight="1">
      <c r="A334" s="396"/>
      <c r="AB334" s="25"/>
      <c r="AC334" s="25"/>
    </row>
    <row r="335" spans="1:29" ht="15.75" customHeight="1">
      <c r="A335" s="396"/>
      <c r="AB335" s="25"/>
      <c r="AC335" s="25"/>
    </row>
    <row r="336" spans="1:29" ht="15.75" customHeight="1">
      <c r="A336" s="396"/>
      <c r="AB336" s="25"/>
      <c r="AC336" s="25"/>
    </row>
    <row r="337" spans="1:29" ht="15.75" customHeight="1">
      <c r="A337" s="396"/>
      <c r="AB337" s="25"/>
      <c r="AC337" s="25"/>
    </row>
    <row r="338" spans="1:29" ht="15.75" customHeight="1">
      <c r="A338" s="396"/>
      <c r="AB338" s="25"/>
      <c r="AC338" s="25"/>
    </row>
    <row r="339" spans="1:29" ht="15.75" customHeight="1">
      <c r="A339" s="396"/>
      <c r="AB339" s="25"/>
      <c r="AC339" s="25"/>
    </row>
    <row r="340" spans="1:29" ht="15.75" customHeight="1">
      <c r="A340" s="396"/>
      <c r="AB340" s="25"/>
      <c r="AC340" s="25"/>
    </row>
    <row r="341" spans="1:29" ht="15.75" customHeight="1">
      <c r="A341" s="396"/>
      <c r="AB341" s="25"/>
      <c r="AC341" s="25"/>
    </row>
    <row r="342" spans="1:29" ht="15.75" customHeight="1">
      <c r="A342" s="396"/>
      <c r="AB342" s="25"/>
      <c r="AC342" s="25"/>
    </row>
    <row r="343" spans="1:29" ht="15.75" customHeight="1">
      <c r="A343" s="396"/>
      <c r="AB343" s="25"/>
      <c r="AC343" s="25"/>
    </row>
    <row r="344" spans="1:29" ht="15.75" customHeight="1">
      <c r="A344" s="396"/>
      <c r="AB344" s="25"/>
      <c r="AC344" s="25"/>
    </row>
    <row r="345" spans="1:29" ht="15.75" customHeight="1">
      <c r="A345" s="396"/>
      <c r="AB345" s="25"/>
      <c r="AC345" s="25"/>
    </row>
    <row r="346" spans="1:29" ht="15.75" customHeight="1">
      <c r="A346" s="396"/>
      <c r="AB346" s="25"/>
      <c r="AC346" s="25"/>
    </row>
    <row r="347" spans="1:29" ht="15.75" customHeight="1">
      <c r="A347" s="396"/>
      <c r="AB347" s="25"/>
      <c r="AC347" s="25"/>
    </row>
    <row r="348" spans="1:29" ht="15.75" customHeight="1">
      <c r="A348" s="396"/>
      <c r="AB348" s="25"/>
      <c r="AC348" s="25"/>
    </row>
    <row r="349" spans="1:29" ht="15.75" customHeight="1">
      <c r="A349" s="396"/>
      <c r="AB349" s="25"/>
      <c r="AC349" s="25"/>
    </row>
    <row r="350" spans="1:29" ht="15.75" customHeight="1">
      <c r="A350" s="396"/>
      <c r="AB350" s="25"/>
      <c r="AC350" s="25"/>
    </row>
    <row r="351" spans="1:29" ht="15.75" customHeight="1">
      <c r="A351" s="396"/>
      <c r="AB351" s="25"/>
      <c r="AC351" s="25"/>
    </row>
    <row r="352" spans="1:29" ht="15.75" customHeight="1">
      <c r="A352" s="396"/>
      <c r="AB352" s="25"/>
      <c r="AC352" s="25"/>
    </row>
    <row r="353" spans="1:29" ht="15.75" customHeight="1">
      <c r="A353" s="396"/>
      <c r="AB353" s="25"/>
      <c r="AC353" s="25"/>
    </row>
    <row r="354" spans="1:29" ht="15.75" customHeight="1">
      <c r="A354" s="396"/>
      <c r="AB354" s="25"/>
      <c r="AC354" s="25"/>
    </row>
    <row r="355" spans="1:29" ht="15.75" customHeight="1">
      <c r="A355" s="396"/>
      <c r="AB355" s="25"/>
      <c r="AC355" s="25"/>
    </row>
    <row r="356" spans="1:29" ht="15.75" customHeight="1">
      <c r="A356" s="396"/>
      <c r="AB356" s="25"/>
      <c r="AC356" s="25"/>
    </row>
    <row r="357" spans="1:29" ht="15.75" customHeight="1">
      <c r="A357" s="396"/>
      <c r="AB357" s="25"/>
      <c r="AC357" s="25"/>
    </row>
    <row r="358" spans="1:29" ht="15.75" customHeight="1">
      <c r="A358" s="396"/>
      <c r="AB358" s="25"/>
      <c r="AC358" s="25"/>
    </row>
    <row r="359" spans="1:29" ht="15.75" customHeight="1">
      <c r="A359" s="396"/>
      <c r="AB359" s="25"/>
      <c r="AC359" s="25"/>
    </row>
    <row r="360" spans="1:29" ht="15.75" customHeight="1">
      <c r="A360" s="396"/>
      <c r="AB360" s="25"/>
      <c r="AC360" s="25"/>
    </row>
    <row r="361" spans="1:29" ht="15.75" customHeight="1">
      <c r="A361" s="396"/>
      <c r="AB361" s="25"/>
      <c r="AC361" s="25"/>
    </row>
    <row r="362" spans="1:29" ht="15.75" customHeight="1">
      <c r="A362" s="396"/>
      <c r="AB362" s="25"/>
      <c r="AC362" s="25"/>
    </row>
    <row r="363" spans="1:29" ht="15.75" customHeight="1">
      <c r="A363" s="396"/>
      <c r="AB363" s="25"/>
      <c r="AC363" s="25"/>
    </row>
    <row r="364" spans="1:29" ht="15.75" customHeight="1">
      <c r="A364" s="396"/>
      <c r="AB364" s="25"/>
      <c r="AC364" s="25"/>
    </row>
    <row r="365" spans="1:29" ht="15.75" customHeight="1">
      <c r="A365" s="396"/>
      <c r="AB365" s="25"/>
      <c r="AC365" s="25"/>
    </row>
    <row r="366" spans="1:29" ht="15.75" customHeight="1">
      <c r="A366" s="396"/>
      <c r="AB366" s="25"/>
      <c r="AC366" s="25"/>
    </row>
    <row r="367" spans="1:29" ht="15.75" customHeight="1">
      <c r="A367" s="396"/>
      <c r="AB367" s="25"/>
      <c r="AC367" s="25"/>
    </row>
    <row r="368" spans="1:29" ht="15.75" customHeight="1">
      <c r="A368" s="396"/>
      <c r="AB368" s="25"/>
      <c r="AC368" s="25"/>
    </row>
    <row r="369" spans="1:29" ht="15.75" customHeight="1">
      <c r="A369" s="396"/>
      <c r="AB369" s="25"/>
      <c r="AC369" s="25"/>
    </row>
    <row r="370" spans="1:29" ht="15.75" customHeight="1">
      <c r="A370" s="396"/>
      <c r="AB370" s="25"/>
      <c r="AC370" s="25"/>
    </row>
    <row r="371" spans="1:29" ht="15.75" customHeight="1">
      <c r="A371" s="396"/>
      <c r="AB371" s="25"/>
      <c r="AC371" s="25"/>
    </row>
    <row r="372" spans="1:29" ht="15.75" customHeight="1">
      <c r="A372" s="396"/>
      <c r="AB372" s="25"/>
      <c r="AC372" s="25"/>
    </row>
    <row r="373" spans="1:29" ht="15.75" customHeight="1">
      <c r="A373" s="396"/>
      <c r="AB373" s="25"/>
      <c r="AC373" s="25"/>
    </row>
    <row r="374" spans="1:29" ht="15.75" customHeight="1">
      <c r="A374" s="396"/>
      <c r="AB374" s="25"/>
      <c r="AC374" s="25"/>
    </row>
    <row r="375" spans="1:29" ht="15.75" customHeight="1">
      <c r="A375" s="396"/>
      <c r="AB375" s="25"/>
      <c r="AC375" s="25"/>
    </row>
    <row r="376" spans="1:29" ht="15.75" customHeight="1">
      <c r="A376" s="396"/>
      <c r="AB376" s="25"/>
      <c r="AC376" s="25"/>
    </row>
    <row r="377" spans="1:29" ht="15.75" customHeight="1">
      <c r="A377" s="396"/>
      <c r="AB377" s="25"/>
      <c r="AC377" s="25"/>
    </row>
    <row r="378" spans="1:29" ht="15.75" customHeight="1">
      <c r="A378" s="396"/>
      <c r="AB378" s="25"/>
      <c r="AC378" s="25"/>
    </row>
    <row r="379" spans="1:29" ht="15.75" customHeight="1">
      <c r="A379" s="396"/>
      <c r="AB379" s="25"/>
      <c r="AC379" s="25"/>
    </row>
    <row r="380" spans="1:29" ht="15.75" customHeight="1">
      <c r="A380" s="396"/>
      <c r="AB380" s="25"/>
      <c r="AC380" s="25"/>
    </row>
    <row r="381" spans="1:29" ht="15.75" customHeight="1">
      <c r="A381" s="396"/>
      <c r="AB381" s="25"/>
      <c r="AC381" s="25"/>
    </row>
    <row r="382" spans="1:29" ht="15.75" customHeight="1">
      <c r="A382" s="396"/>
      <c r="AB382" s="25"/>
      <c r="AC382" s="25"/>
    </row>
    <row r="383" spans="1:29" ht="15.75" customHeight="1">
      <c r="A383" s="396"/>
      <c r="AB383" s="25"/>
      <c r="AC383" s="25"/>
    </row>
    <row r="384" spans="1:29" ht="15.75" customHeight="1">
      <c r="A384" s="396"/>
      <c r="AB384" s="25"/>
      <c r="AC384" s="25"/>
    </row>
    <row r="385" spans="1:29" ht="15.75" customHeight="1">
      <c r="A385" s="396"/>
      <c r="AB385" s="25"/>
      <c r="AC385" s="25"/>
    </row>
    <row r="386" spans="1:29" ht="15.75" customHeight="1">
      <c r="A386" s="396"/>
      <c r="AB386" s="25"/>
      <c r="AC386" s="25"/>
    </row>
    <row r="387" spans="1:29" ht="15.75" customHeight="1">
      <c r="A387" s="396"/>
      <c r="AB387" s="25"/>
      <c r="AC387" s="25"/>
    </row>
    <row r="388" spans="1:29" ht="15.75" customHeight="1">
      <c r="A388" s="396"/>
      <c r="AB388" s="25"/>
      <c r="AC388" s="25"/>
    </row>
    <row r="389" spans="1:29" ht="15.75" customHeight="1">
      <c r="A389" s="396"/>
      <c r="AB389" s="25"/>
      <c r="AC389" s="25"/>
    </row>
    <row r="390" spans="1:29" ht="15.75" customHeight="1">
      <c r="A390" s="396"/>
      <c r="AB390" s="25"/>
      <c r="AC390" s="25"/>
    </row>
    <row r="391" spans="1:29" ht="15.75" customHeight="1">
      <c r="A391" s="396"/>
      <c r="AB391" s="25"/>
      <c r="AC391" s="25"/>
    </row>
    <row r="392" spans="1:29" ht="15.75" customHeight="1">
      <c r="A392" s="396"/>
      <c r="AB392" s="25"/>
      <c r="AC392" s="25"/>
    </row>
    <row r="393" spans="1:29" ht="15.75" customHeight="1">
      <c r="A393" s="396"/>
      <c r="AB393" s="25"/>
      <c r="AC393" s="25"/>
    </row>
    <row r="394" spans="1:29" ht="15.75" customHeight="1">
      <c r="A394" s="396"/>
      <c r="AB394" s="25"/>
      <c r="AC394" s="25"/>
    </row>
    <row r="395" spans="1:29" ht="15.75" customHeight="1">
      <c r="A395" s="396"/>
      <c r="AB395" s="25"/>
      <c r="AC395" s="25"/>
    </row>
    <row r="396" spans="1:29" ht="15.75" customHeight="1">
      <c r="A396" s="396"/>
      <c r="AB396" s="25"/>
      <c r="AC396" s="25"/>
    </row>
    <row r="397" spans="1:29" ht="15.75" customHeight="1">
      <c r="A397" s="396"/>
      <c r="AB397" s="25"/>
      <c r="AC397" s="25"/>
    </row>
    <row r="398" spans="1:29" ht="15.75" customHeight="1">
      <c r="A398" s="396"/>
      <c r="AB398" s="25"/>
      <c r="AC398" s="25"/>
    </row>
    <row r="399" spans="1:29" ht="15.75" customHeight="1">
      <c r="A399" s="396"/>
      <c r="AB399" s="25"/>
      <c r="AC399" s="25"/>
    </row>
    <row r="400" spans="1:29" ht="15.75" customHeight="1">
      <c r="A400" s="396"/>
      <c r="AB400" s="25"/>
      <c r="AC400" s="25"/>
    </row>
    <row r="401" spans="1:29" ht="15.75" customHeight="1">
      <c r="A401" s="396"/>
      <c r="AB401" s="25"/>
      <c r="AC401" s="25"/>
    </row>
    <row r="402" spans="1:29" ht="15.75" customHeight="1">
      <c r="A402" s="396"/>
      <c r="AB402" s="25"/>
      <c r="AC402" s="25"/>
    </row>
    <row r="403" spans="1:29" ht="15.75" customHeight="1">
      <c r="A403" s="396"/>
      <c r="AB403" s="25"/>
      <c r="AC403" s="25"/>
    </row>
    <row r="404" spans="1:29" ht="15.75" customHeight="1">
      <c r="A404" s="396"/>
      <c r="AB404" s="25"/>
      <c r="AC404" s="25"/>
    </row>
    <row r="405" spans="1:29" ht="15.75" customHeight="1">
      <c r="A405" s="396"/>
      <c r="AB405" s="25"/>
      <c r="AC405" s="25"/>
    </row>
    <row r="406" spans="1:29" ht="15.75" customHeight="1">
      <c r="A406" s="396"/>
      <c r="AB406" s="25"/>
      <c r="AC406" s="25"/>
    </row>
    <row r="407" spans="1:29" ht="15.75" customHeight="1">
      <c r="A407" s="396"/>
      <c r="AB407" s="25"/>
      <c r="AC407" s="25"/>
    </row>
    <row r="408" spans="1:29" ht="15.75" customHeight="1">
      <c r="A408" s="396"/>
      <c r="AB408" s="25"/>
      <c r="AC408" s="25"/>
    </row>
    <row r="409" spans="1:29" ht="15.75" customHeight="1">
      <c r="A409" s="396"/>
      <c r="AB409" s="25"/>
      <c r="AC409" s="25"/>
    </row>
    <row r="410" spans="1:29" ht="15.75" customHeight="1">
      <c r="A410" s="396"/>
      <c r="AB410" s="25"/>
      <c r="AC410" s="25"/>
    </row>
    <row r="411" spans="1:29" ht="15.75" customHeight="1">
      <c r="A411" s="396"/>
      <c r="AB411" s="25"/>
      <c r="AC411" s="25"/>
    </row>
    <row r="412" spans="1:29" ht="15.75" customHeight="1">
      <c r="A412" s="396"/>
      <c r="AB412" s="25"/>
      <c r="AC412" s="25"/>
    </row>
    <row r="413" spans="1:29" ht="15.75" customHeight="1">
      <c r="A413" s="396"/>
      <c r="AB413" s="25"/>
      <c r="AC413" s="25"/>
    </row>
    <row r="414" spans="1:29" ht="15.75" customHeight="1">
      <c r="A414" s="396"/>
      <c r="AB414" s="25"/>
      <c r="AC414" s="25"/>
    </row>
    <row r="415" spans="1:29" ht="15.75" customHeight="1">
      <c r="A415" s="396"/>
      <c r="AB415" s="25"/>
      <c r="AC415" s="25"/>
    </row>
    <row r="416" spans="1:29" ht="15.75" customHeight="1">
      <c r="A416" s="396"/>
      <c r="AB416" s="25"/>
      <c r="AC416" s="25"/>
    </row>
    <row r="417" spans="1:29" ht="15.75" customHeight="1">
      <c r="A417" s="396"/>
      <c r="AB417" s="25"/>
      <c r="AC417" s="25"/>
    </row>
    <row r="418" spans="1:29" ht="15.75" customHeight="1">
      <c r="A418" s="396"/>
      <c r="AB418" s="25"/>
      <c r="AC418" s="25"/>
    </row>
    <row r="419" spans="1:29" ht="15.75" customHeight="1">
      <c r="A419" s="396"/>
      <c r="AB419" s="25"/>
      <c r="AC419" s="25"/>
    </row>
    <row r="420" spans="1:29" ht="15.75" customHeight="1">
      <c r="A420" s="396"/>
      <c r="AB420" s="25"/>
      <c r="AC420" s="25"/>
    </row>
    <row r="421" spans="1:29" ht="15.75" customHeight="1">
      <c r="A421" s="396"/>
      <c r="AB421" s="25"/>
      <c r="AC421" s="25"/>
    </row>
    <row r="422" spans="1:29" ht="15.75" customHeight="1">
      <c r="A422" s="396"/>
      <c r="AB422" s="25"/>
      <c r="AC422" s="25"/>
    </row>
    <row r="423" spans="1:29" ht="15.75" customHeight="1">
      <c r="A423" s="396"/>
      <c r="AB423" s="25"/>
      <c r="AC423" s="25"/>
    </row>
    <row r="424" spans="1:29" ht="15.75" customHeight="1">
      <c r="A424" s="396"/>
      <c r="AB424" s="25"/>
      <c r="AC424" s="25"/>
    </row>
    <row r="425" spans="1:29" ht="15.75" customHeight="1">
      <c r="A425" s="396"/>
      <c r="AB425" s="25"/>
      <c r="AC425" s="25"/>
    </row>
    <row r="426" spans="1:29" ht="15.75" customHeight="1">
      <c r="A426" s="396"/>
      <c r="AB426" s="25"/>
      <c r="AC426" s="25"/>
    </row>
    <row r="427" spans="1:29" ht="15.75" customHeight="1">
      <c r="A427" s="396"/>
      <c r="AB427" s="25"/>
      <c r="AC427" s="25"/>
    </row>
    <row r="428" spans="1:29" ht="15.75" customHeight="1">
      <c r="A428" s="396"/>
      <c r="AB428" s="25"/>
      <c r="AC428" s="25"/>
    </row>
    <row r="429" spans="1:29" ht="15.75" customHeight="1">
      <c r="A429" s="396"/>
      <c r="AB429" s="25"/>
      <c r="AC429" s="25"/>
    </row>
    <row r="430" spans="1:29" ht="15.75" customHeight="1">
      <c r="A430" s="396"/>
      <c r="AB430" s="25"/>
      <c r="AC430" s="25"/>
    </row>
    <row r="431" spans="1:29" ht="15.75" customHeight="1">
      <c r="A431" s="396"/>
      <c r="AB431" s="25"/>
      <c r="AC431" s="25"/>
    </row>
    <row r="432" spans="1:29" ht="15.75" customHeight="1">
      <c r="A432" s="396"/>
      <c r="AB432" s="25"/>
      <c r="AC432" s="25"/>
    </row>
    <row r="433" spans="1:29" ht="15.75" customHeight="1">
      <c r="A433" s="396"/>
      <c r="AB433" s="25"/>
      <c r="AC433" s="25"/>
    </row>
    <row r="434" spans="1:29" ht="15.75" customHeight="1">
      <c r="A434" s="396"/>
      <c r="AB434" s="25"/>
      <c r="AC434" s="25"/>
    </row>
    <row r="435" spans="1:29" ht="15.75" customHeight="1">
      <c r="A435" s="396"/>
      <c r="AB435" s="25"/>
      <c r="AC435" s="25"/>
    </row>
    <row r="436" spans="1:29" ht="15.75" customHeight="1">
      <c r="A436" s="396"/>
      <c r="AB436" s="25"/>
      <c r="AC436" s="25"/>
    </row>
    <row r="437" spans="1:29" ht="15.75" customHeight="1">
      <c r="A437" s="396"/>
      <c r="AB437" s="25"/>
      <c r="AC437" s="25"/>
    </row>
    <row r="438" spans="1:29" ht="15.75" customHeight="1">
      <c r="A438" s="396"/>
      <c r="AB438" s="25"/>
      <c r="AC438" s="25"/>
    </row>
    <row r="439" spans="1:29" ht="15.75" customHeight="1">
      <c r="A439" s="396"/>
      <c r="AB439" s="25"/>
      <c r="AC439" s="25"/>
    </row>
    <row r="440" spans="1:29" ht="15.75" customHeight="1">
      <c r="A440" s="396"/>
      <c r="AB440" s="25"/>
      <c r="AC440" s="25"/>
    </row>
    <row r="441" spans="1:29" ht="15.75" customHeight="1">
      <c r="A441" s="396"/>
      <c r="AB441" s="25"/>
      <c r="AC441" s="25"/>
    </row>
    <row r="442" spans="1:29" ht="15.75" customHeight="1">
      <c r="A442" s="396"/>
      <c r="AB442" s="25"/>
      <c r="AC442" s="25"/>
    </row>
    <row r="443" spans="1:29" ht="15.75" customHeight="1">
      <c r="A443" s="396"/>
      <c r="AB443" s="25"/>
      <c r="AC443" s="25"/>
    </row>
    <row r="444" spans="1:29" ht="15.75" customHeight="1">
      <c r="A444" s="396"/>
      <c r="AB444" s="25"/>
      <c r="AC444" s="25"/>
    </row>
    <row r="445" spans="1:29" ht="15.75" customHeight="1">
      <c r="A445" s="396"/>
      <c r="AB445" s="25"/>
      <c r="AC445" s="25"/>
    </row>
    <row r="446" spans="1:29" ht="15.75" customHeight="1">
      <c r="A446" s="396"/>
      <c r="AB446" s="25"/>
      <c r="AC446" s="25"/>
    </row>
    <row r="447" spans="1:29" ht="15.75" customHeight="1">
      <c r="A447" s="396"/>
      <c r="AB447" s="25"/>
      <c r="AC447" s="25"/>
    </row>
    <row r="448" spans="1:29" ht="15.75" customHeight="1">
      <c r="A448" s="396"/>
      <c r="AB448" s="25"/>
      <c r="AC448" s="25"/>
    </row>
    <row r="449" spans="1:29" ht="15.75" customHeight="1">
      <c r="A449" s="396"/>
      <c r="AB449" s="25"/>
      <c r="AC449" s="25"/>
    </row>
    <row r="450" spans="1:29" ht="15.75" customHeight="1">
      <c r="A450" s="396"/>
      <c r="AB450" s="25"/>
      <c r="AC450" s="25"/>
    </row>
    <row r="451" spans="1:29" ht="15.75" customHeight="1">
      <c r="A451" s="396"/>
      <c r="AB451" s="25"/>
      <c r="AC451" s="25"/>
    </row>
    <row r="452" spans="1:29" ht="15.75" customHeight="1">
      <c r="A452" s="396"/>
      <c r="AB452" s="25"/>
      <c r="AC452" s="25"/>
    </row>
    <row r="453" spans="1:29" ht="15.75" customHeight="1">
      <c r="A453" s="396"/>
      <c r="AB453" s="25"/>
      <c r="AC453" s="25"/>
    </row>
    <row r="454" spans="1:29" ht="15.75" customHeight="1">
      <c r="A454" s="396"/>
      <c r="AB454" s="25"/>
      <c r="AC454" s="25"/>
    </row>
    <row r="455" spans="1:29" ht="15.75" customHeight="1">
      <c r="A455" s="396"/>
      <c r="AB455" s="25"/>
      <c r="AC455" s="25"/>
    </row>
    <row r="456" spans="1:29" ht="15.75" customHeight="1">
      <c r="A456" s="396"/>
      <c r="AB456" s="25"/>
      <c r="AC456" s="25"/>
    </row>
    <row r="457" spans="1:29" ht="15.75" customHeight="1">
      <c r="A457" s="396"/>
      <c r="AB457" s="25"/>
      <c r="AC457" s="25"/>
    </row>
    <row r="458" spans="1:29" ht="15.75" customHeight="1">
      <c r="A458" s="396"/>
      <c r="AB458" s="25"/>
      <c r="AC458" s="25"/>
    </row>
    <row r="459" spans="1:29" ht="15.75" customHeight="1">
      <c r="A459" s="396"/>
      <c r="AB459" s="25"/>
      <c r="AC459" s="25"/>
    </row>
    <row r="460" spans="1:29" ht="15.75" customHeight="1">
      <c r="A460" s="396"/>
      <c r="AB460" s="25"/>
      <c r="AC460" s="25"/>
    </row>
    <row r="461" spans="1:29" ht="15.75" customHeight="1">
      <c r="A461" s="396"/>
      <c r="AB461" s="25"/>
      <c r="AC461" s="25"/>
    </row>
    <row r="462" spans="1:29" ht="15.75" customHeight="1">
      <c r="A462" s="396"/>
      <c r="AB462" s="25"/>
      <c r="AC462" s="25"/>
    </row>
    <row r="463" spans="1:29" ht="15.75" customHeight="1">
      <c r="A463" s="396"/>
      <c r="AB463" s="25"/>
      <c r="AC463" s="25"/>
    </row>
    <row r="464" spans="1:29" ht="15.75" customHeight="1">
      <c r="A464" s="396"/>
      <c r="AB464" s="25"/>
      <c r="AC464" s="25"/>
    </row>
    <row r="465" spans="1:29" ht="15.75" customHeight="1">
      <c r="A465" s="396"/>
      <c r="AB465" s="25"/>
      <c r="AC465" s="25"/>
    </row>
    <row r="466" spans="1:29" ht="15.75" customHeight="1">
      <c r="A466" s="396"/>
      <c r="AB466" s="25"/>
      <c r="AC466" s="25"/>
    </row>
    <row r="467" spans="1:29" ht="15.75" customHeight="1">
      <c r="A467" s="396"/>
      <c r="AB467" s="25"/>
      <c r="AC467" s="25"/>
    </row>
    <row r="468" spans="1:29" ht="15.75" customHeight="1">
      <c r="A468" s="396"/>
      <c r="AB468" s="25"/>
      <c r="AC468" s="25"/>
    </row>
    <row r="469" spans="1:29" ht="15.75" customHeight="1">
      <c r="A469" s="396"/>
      <c r="AB469" s="25"/>
      <c r="AC469" s="25"/>
    </row>
    <row r="470" spans="1:29" ht="15.75" customHeight="1">
      <c r="A470" s="396"/>
      <c r="AB470" s="25"/>
      <c r="AC470" s="25"/>
    </row>
    <row r="471" spans="1:29" ht="15.75" customHeight="1">
      <c r="A471" s="396"/>
      <c r="AB471" s="25"/>
      <c r="AC471" s="25"/>
    </row>
    <row r="472" spans="1:29" ht="15.75" customHeight="1">
      <c r="A472" s="396"/>
      <c r="AB472" s="25"/>
      <c r="AC472" s="25"/>
    </row>
    <row r="473" spans="1:29" ht="15.75" customHeight="1">
      <c r="A473" s="396"/>
      <c r="AB473" s="25"/>
      <c r="AC473" s="25"/>
    </row>
    <row r="474" spans="1:29" ht="15.75" customHeight="1">
      <c r="A474" s="396"/>
      <c r="AB474" s="25"/>
      <c r="AC474" s="25"/>
    </row>
    <row r="475" spans="1:29" ht="15.75" customHeight="1">
      <c r="A475" s="396"/>
      <c r="AB475" s="25"/>
      <c r="AC475" s="25"/>
    </row>
    <row r="476" spans="1:29" ht="15.75" customHeight="1">
      <c r="A476" s="396"/>
      <c r="AB476" s="25"/>
      <c r="AC476" s="25"/>
    </row>
    <row r="477" spans="1:29" ht="15.75" customHeight="1">
      <c r="A477" s="396"/>
      <c r="AB477" s="25"/>
      <c r="AC477" s="25"/>
    </row>
    <row r="478" spans="1:29" ht="15.75" customHeight="1">
      <c r="A478" s="396"/>
      <c r="AB478" s="25"/>
      <c r="AC478" s="25"/>
    </row>
    <row r="479" spans="1:29" ht="15.75" customHeight="1">
      <c r="A479" s="396"/>
      <c r="AB479" s="25"/>
      <c r="AC479" s="25"/>
    </row>
    <row r="480" spans="1:29" ht="15.75" customHeight="1">
      <c r="A480" s="396"/>
      <c r="AB480" s="25"/>
      <c r="AC480" s="25"/>
    </row>
    <row r="481" spans="1:29" ht="15.75" customHeight="1">
      <c r="A481" s="396"/>
      <c r="AB481" s="25"/>
      <c r="AC481" s="25"/>
    </row>
    <row r="482" spans="1:29" ht="15.75" customHeight="1">
      <c r="A482" s="396"/>
      <c r="AB482" s="25"/>
      <c r="AC482" s="25"/>
    </row>
    <row r="483" spans="1:29" ht="15.75" customHeight="1">
      <c r="A483" s="396"/>
      <c r="AB483" s="25"/>
      <c r="AC483" s="25"/>
    </row>
    <row r="484" spans="1:29" ht="15.75" customHeight="1">
      <c r="A484" s="396"/>
      <c r="AB484" s="25"/>
      <c r="AC484" s="25"/>
    </row>
    <row r="485" spans="1:29" ht="15.75" customHeight="1">
      <c r="A485" s="396"/>
      <c r="AB485" s="25"/>
      <c r="AC485" s="25"/>
    </row>
    <row r="486" spans="1:29" ht="15.75" customHeight="1">
      <c r="A486" s="396"/>
      <c r="AB486" s="25"/>
      <c r="AC486" s="25"/>
    </row>
    <row r="487" spans="1:29" ht="15.75" customHeight="1">
      <c r="A487" s="396"/>
      <c r="AB487" s="25"/>
      <c r="AC487" s="25"/>
    </row>
    <row r="488" spans="1:29" ht="15.75" customHeight="1">
      <c r="A488" s="396"/>
      <c r="AB488" s="25"/>
      <c r="AC488" s="25"/>
    </row>
    <row r="489" spans="1:29" ht="15.75" customHeight="1">
      <c r="A489" s="396"/>
      <c r="AB489" s="25"/>
      <c r="AC489" s="25"/>
    </row>
    <row r="490" spans="1:29" ht="15.75" customHeight="1">
      <c r="A490" s="396"/>
      <c r="AB490" s="25"/>
      <c r="AC490" s="25"/>
    </row>
    <row r="491" spans="1:29" ht="15.75" customHeight="1">
      <c r="A491" s="396"/>
      <c r="AB491" s="25"/>
      <c r="AC491" s="25"/>
    </row>
    <row r="492" spans="1:29" ht="15.75" customHeight="1">
      <c r="A492" s="396"/>
      <c r="AB492" s="25"/>
      <c r="AC492" s="25"/>
    </row>
    <row r="493" spans="1:29" ht="15.75" customHeight="1">
      <c r="A493" s="396"/>
      <c r="AB493" s="25"/>
      <c r="AC493" s="25"/>
    </row>
    <row r="494" spans="1:29" ht="15.75" customHeight="1">
      <c r="A494" s="396"/>
      <c r="AB494" s="25"/>
      <c r="AC494" s="25"/>
    </row>
    <row r="495" spans="1:29" ht="15.75" customHeight="1">
      <c r="A495" s="396"/>
      <c r="AB495" s="25"/>
      <c r="AC495" s="25"/>
    </row>
    <row r="496" spans="1:29" ht="15.75" customHeight="1">
      <c r="A496" s="396"/>
      <c r="AB496" s="25"/>
      <c r="AC496" s="25"/>
    </row>
    <row r="497" spans="1:29" ht="15.75" customHeight="1">
      <c r="A497" s="396"/>
      <c r="AB497" s="25"/>
      <c r="AC497" s="25"/>
    </row>
    <row r="498" spans="1:29" ht="15.75" customHeight="1">
      <c r="A498" s="396"/>
      <c r="AB498" s="25"/>
      <c r="AC498" s="25"/>
    </row>
    <row r="499" spans="1:29" ht="15.75" customHeight="1">
      <c r="A499" s="396"/>
      <c r="AB499" s="25"/>
      <c r="AC499" s="25"/>
    </row>
    <row r="500" spans="1:29" ht="15.75" customHeight="1">
      <c r="A500" s="396"/>
      <c r="AB500" s="25"/>
      <c r="AC500" s="25"/>
    </row>
    <row r="501" spans="1:29" ht="15.75" customHeight="1">
      <c r="A501" s="396"/>
      <c r="AB501" s="25"/>
      <c r="AC501" s="25"/>
    </row>
    <row r="502" spans="1:29" ht="15.75" customHeight="1">
      <c r="A502" s="396"/>
      <c r="AB502" s="25"/>
      <c r="AC502" s="25"/>
    </row>
    <row r="503" spans="1:29" ht="15.75" customHeight="1">
      <c r="A503" s="396"/>
      <c r="AB503" s="25"/>
      <c r="AC503" s="25"/>
    </row>
    <row r="504" spans="1:29" ht="15.75" customHeight="1">
      <c r="A504" s="396"/>
      <c r="AB504" s="25"/>
      <c r="AC504" s="25"/>
    </row>
    <row r="505" spans="1:29" ht="15.75" customHeight="1">
      <c r="A505" s="396"/>
      <c r="AB505" s="25"/>
      <c r="AC505" s="25"/>
    </row>
    <row r="506" spans="1:29" ht="15.75" customHeight="1">
      <c r="A506" s="396"/>
      <c r="AB506" s="25"/>
      <c r="AC506" s="25"/>
    </row>
    <row r="507" spans="1:29" ht="15.75" customHeight="1">
      <c r="A507" s="396"/>
      <c r="AB507" s="25"/>
      <c r="AC507" s="25"/>
    </row>
    <row r="508" spans="1:29" ht="15.75" customHeight="1">
      <c r="A508" s="396"/>
      <c r="AB508" s="25"/>
      <c r="AC508" s="25"/>
    </row>
    <row r="509" spans="1:29" ht="15.75" customHeight="1">
      <c r="A509" s="396"/>
      <c r="AB509" s="25"/>
      <c r="AC509" s="25"/>
    </row>
    <row r="510" spans="1:29" ht="15.75" customHeight="1">
      <c r="A510" s="396"/>
      <c r="AB510" s="25"/>
      <c r="AC510" s="25"/>
    </row>
    <row r="511" spans="1:29" ht="15.75" customHeight="1">
      <c r="A511" s="396"/>
      <c r="AB511" s="25"/>
      <c r="AC511" s="25"/>
    </row>
    <row r="512" spans="1:29" ht="15.75" customHeight="1">
      <c r="A512" s="396"/>
      <c r="AB512" s="25"/>
      <c r="AC512" s="25"/>
    </row>
    <row r="513" spans="1:29" ht="15.75" customHeight="1">
      <c r="A513" s="396"/>
      <c r="AB513" s="25"/>
      <c r="AC513" s="25"/>
    </row>
    <row r="514" spans="1:29" ht="15.75" customHeight="1">
      <c r="A514" s="396"/>
      <c r="AB514" s="25"/>
      <c r="AC514" s="25"/>
    </row>
    <row r="515" spans="1:29" ht="15.75" customHeight="1">
      <c r="A515" s="396"/>
      <c r="AB515" s="25"/>
      <c r="AC515" s="25"/>
    </row>
    <row r="516" spans="1:29" ht="15.75" customHeight="1">
      <c r="A516" s="396"/>
      <c r="AB516" s="25"/>
      <c r="AC516" s="25"/>
    </row>
    <row r="517" spans="1:29" ht="15.75" customHeight="1">
      <c r="A517" s="396"/>
      <c r="AB517" s="25"/>
      <c r="AC517" s="25"/>
    </row>
    <row r="518" spans="1:29" ht="15.75" customHeight="1">
      <c r="A518" s="396"/>
      <c r="AB518" s="25"/>
      <c r="AC518" s="25"/>
    </row>
    <row r="519" spans="1:29" ht="15.75" customHeight="1">
      <c r="A519" s="396"/>
      <c r="AB519" s="25"/>
      <c r="AC519" s="25"/>
    </row>
    <row r="520" spans="1:29" ht="15.75" customHeight="1">
      <c r="A520" s="396"/>
      <c r="AB520" s="25"/>
      <c r="AC520" s="25"/>
    </row>
    <row r="521" spans="1:29" ht="15.75" customHeight="1">
      <c r="A521" s="396"/>
      <c r="AB521" s="25"/>
      <c r="AC521" s="25"/>
    </row>
    <row r="522" spans="1:29" ht="15.75" customHeight="1">
      <c r="A522" s="396"/>
      <c r="AB522" s="25"/>
      <c r="AC522" s="25"/>
    </row>
    <row r="523" spans="1:29" ht="15.75" customHeight="1">
      <c r="A523" s="396"/>
      <c r="AB523" s="25"/>
      <c r="AC523" s="25"/>
    </row>
    <row r="524" spans="1:29" ht="15.75" customHeight="1">
      <c r="A524" s="396"/>
      <c r="AB524" s="25"/>
      <c r="AC524" s="25"/>
    </row>
    <row r="525" spans="1:29" ht="15.75" customHeight="1">
      <c r="A525" s="396"/>
      <c r="AB525" s="25"/>
      <c r="AC525" s="25"/>
    </row>
    <row r="526" spans="1:29" ht="15.75" customHeight="1">
      <c r="A526" s="396"/>
      <c r="AB526" s="25"/>
      <c r="AC526" s="25"/>
    </row>
    <row r="527" spans="1:29" ht="15.75" customHeight="1">
      <c r="A527" s="396"/>
      <c r="AB527" s="25"/>
      <c r="AC527" s="25"/>
    </row>
    <row r="528" spans="1:29" ht="15.75" customHeight="1">
      <c r="A528" s="396"/>
      <c r="AB528" s="25"/>
      <c r="AC528" s="25"/>
    </row>
    <row r="529" spans="1:29" ht="15.75" customHeight="1">
      <c r="A529" s="396"/>
      <c r="AB529" s="25"/>
      <c r="AC529" s="25"/>
    </row>
    <row r="530" spans="1:29" ht="15.75" customHeight="1">
      <c r="A530" s="396"/>
      <c r="AB530" s="25"/>
      <c r="AC530" s="25"/>
    </row>
    <row r="531" spans="1:29" ht="15.75" customHeight="1">
      <c r="A531" s="396"/>
      <c r="AB531" s="25"/>
      <c r="AC531" s="25"/>
    </row>
    <row r="532" spans="1:29" ht="15.75" customHeight="1">
      <c r="A532" s="396"/>
      <c r="AB532" s="25"/>
      <c r="AC532" s="25"/>
    </row>
    <row r="533" spans="1:29" ht="15.75" customHeight="1">
      <c r="A533" s="396"/>
      <c r="AB533" s="25"/>
      <c r="AC533" s="25"/>
    </row>
    <row r="534" spans="1:29" ht="15.75" customHeight="1">
      <c r="A534" s="396"/>
      <c r="AB534" s="25"/>
      <c r="AC534" s="25"/>
    </row>
    <row r="535" spans="1:29" ht="15.75" customHeight="1">
      <c r="A535" s="396"/>
      <c r="AB535" s="25"/>
      <c r="AC535" s="25"/>
    </row>
    <row r="536" spans="1:29" ht="15.75" customHeight="1">
      <c r="A536" s="396"/>
      <c r="AB536" s="25"/>
      <c r="AC536" s="25"/>
    </row>
    <row r="537" spans="1:29" ht="15.75" customHeight="1">
      <c r="A537" s="396"/>
      <c r="AB537" s="25"/>
      <c r="AC537" s="25"/>
    </row>
    <row r="538" spans="1:29" ht="15.75" customHeight="1">
      <c r="A538" s="396"/>
      <c r="AB538" s="25"/>
      <c r="AC538" s="25"/>
    </row>
    <row r="539" spans="1:29" ht="15.75" customHeight="1">
      <c r="A539" s="396"/>
      <c r="AB539" s="25"/>
      <c r="AC539" s="25"/>
    </row>
    <row r="540" spans="1:29" ht="15.75" customHeight="1">
      <c r="A540" s="396"/>
      <c r="AB540" s="25"/>
      <c r="AC540" s="25"/>
    </row>
    <row r="541" spans="1:29" ht="15.75" customHeight="1">
      <c r="A541" s="396"/>
      <c r="AB541" s="25"/>
      <c r="AC541" s="25"/>
    </row>
    <row r="542" spans="1:29" ht="15.75" customHeight="1">
      <c r="A542" s="396"/>
      <c r="AB542" s="25"/>
      <c r="AC542" s="25"/>
    </row>
    <row r="543" spans="1:29" ht="15.75" customHeight="1">
      <c r="A543" s="396"/>
      <c r="AB543" s="25"/>
      <c r="AC543" s="25"/>
    </row>
    <row r="544" spans="1:29" ht="15.75" customHeight="1">
      <c r="A544" s="396"/>
      <c r="AB544" s="25"/>
      <c r="AC544" s="25"/>
    </row>
    <row r="545" spans="1:29" ht="15.75" customHeight="1">
      <c r="A545" s="396"/>
      <c r="AB545" s="25"/>
      <c r="AC545" s="25"/>
    </row>
    <row r="546" spans="1:29" ht="15.75" customHeight="1">
      <c r="A546" s="396"/>
      <c r="AB546" s="25"/>
      <c r="AC546" s="25"/>
    </row>
    <row r="547" spans="1:29" ht="15.75" customHeight="1">
      <c r="A547" s="396"/>
      <c r="AB547" s="25"/>
      <c r="AC547" s="25"/>
    </row>
    <row r="548" spans="1:29" ht="15.75" customHeight="1">
      <c r="A548" s="396"/>
      <c r="AB548" s="25"/>
      <c r="AC548" s="25"/>
    </row>
    <row r="549" spans="1:29" ht="15.75" customHeight="1">
      <c r="A549" s="396"/>
      <c r="AB549" s="25"/>
      <c r="AC549" s="25"/>
    </row>
    <row r="550" spans="1:29" ht="15.75" customHeight="1">
      <c r="A550" s="396"/>
      <c r="AB550" s="25"/>
      <c r="AC550" s="25"/>
    </row>
    <row r="551" spans="1:29" ht="15.75" customHeight="1">
      <c r="A551" s="396"/>
      <c r="AB551" s="25"/>
      <c r="AC551" s="25"/>
    </row>
    <row r="552" spans="1:29" ht="15.75" customHeight="1">
      <c r="A552" s="396"/>
      <c r="AB552" s="25"/>
      <c r="AC552" s="25"/>
    </row>
    <row r="553" spans="1:29" ht="15.75" customHeight="1">
      <c r="A553" s="396"/>
      <c r="AB553" s="25"/>
      <c r="AC553" s="25"/>
    </row>
    <row r="554" spans="1:29" ht="15.75" customHeight="1">
      <c r="A554" s="396"/>
      <c r="AB554" s="25"/>
      <c r="AC554" s="25"/>
    </row>
    <row r="555" spans="1:29" ht="15.75" customHeight="1">
      <c r="A555" s="396"/>
      <c r="AB555" s="25"/>
      <c r="AC555" s="25"/>
    </row>
    <row r="556" spans="1:29" ht="15.75" customHeight="1">
      <c r="A556" s="396"/>
      <c r="AB556" s="25"/>
      <c r="AC556" s="25"/>
    </row>
    <row r="557" spans="1:29" ht="15.75" customHeight="1">
      <c r="A557" s="396"/>
      <c r="AB557" s="25"/>
      <c r="AC557" s="25"/>
    </row>
    <row r="558" spans="1:29" ht="15.75" customHeight="1">
      <c r="A558" s="396"/>
      <c r="AB558" s="25"/>
      <c r="AC558" s="25"/>
    </row>
    <row r="559" spans="1:29" ht="15.75" customHeight="1">
      <c r="A559" s="396"/>
      <c r="AB559" s="25"/>
      <c r="AC559" s="25"/>
    </row>
    <row r="560" spans="1:29" ht="15.75" customHeight="1">
      <c r="A560" s="396"/>
      <c r="AB560" s="25"/>
      <c r="AC560" s="25"/>
    </row>
    <row r="561" spans="1:29" ht="15.75" customHeight="1">
      <c r="A561" s="396"/>
      <c r="AB561" s="25"/>
      <c r="AC561" s="25"/>
    </row>
    <row r="562" spans="1:29" ht="15.75" customHeight="1">
      <c r="A562" s="396"/>
      <c r="AB562" s="25"/>
      <c r="AC562" s="25"/>
    </row>
    <row r="563" spans="1:29" ht="15.75" customHeight="1">
      <c r="A563" s="396"/>
      <c r="AB563" s="25"/>
      <c r="AC563" s="25"/>
    </row>
    <row r="564" spans="1:29" ht="15.75" customHeight="1">
      <c r="A564" s="396"/>
      <c r="AB564" s="25"/>
      <c r="AC564" s="25"/>
    </row>
    <row r="565" spans="1:29" ht="15.75" customHeight="1">
      <c r="A565" s="396"/>
      <c r="AB565" s="25"/>
      <c r="AC565" s="25"/>
    </row>
    <row r="566" spans="1:29" ht="15.75" customHeight="1">
      <c r="A566" s="396"/>
      <c r="AB566" s="25"/>
      <c r="AC566" s="25"/>
    </row>
    <row r="567" spans="1:29" ht="15.75" customHeight="1">
      <c r="A567" s="396"/>
      <c r="AB567" s="25"/>
      <c r="AC567" s="25"/>
    </row>
    <row r="568" spans="1:29" ht="15.75" customHeight="1">
      <c r="A568" s="396"/>
      <c r="AB568" s="25"/>
      <c r="AC568" s="25"/>
    </row>
    <row r="569" spans="1:29" ht="15.75" customHeight="1">
      <c r="A569" s="396"/>
      <c r="AB569" s="25"/>
      <c r="AC569" s="25"/>
    </row>
    <row r="570" spans="1:29" ht="15.75" customHeight="1">
      <c r="A570" s="396"/>
      <c r="AB570" s="25"/>
      <c r="AC570" s="25"/>
    </row>
    <row r="571" spans="1:29" ht="15.75" customHeight="1">
      <c r="A571" s="396"/>
      <c r="AB571" s="25"/>
      <c r="AC571" s="25"/>
    </row>
    <row r="572" spans="1:29" ht="15.75" customHeight="1">
      <c r="A572" s="396"/>
      <c r="AB572" s="25"/>
      <c r="AC572" s="25"/>
    </row>
    <row r="573" spans="1:29" ht="15.75" customHeight="1">
      <c r="A573" s="396"/>
      <c r="AB573" s="25"/>
      <c r="AC573" s="25"/>
    </row>
    <row r="574" spans="1:29" ht="15.75" customHeight="1">
      <c r="A574" s="396"/>
      <c r="AB574" s="25"/>
      <c r="AC574" s="25"/>
    </row>
    <row r="575" spans="1:29" ht="15.75" customHeight="1">
      <c r="A575" s="396"/>
      <c r="AB575" s="25"/>
      <c r="AC575" s="25"/>
    </row>
    <row r="576" spans="1:29" ht="15.75" customHeight="1">
      <c r="A576" s="396"/>
      <c r="AB576" s="25"/>
      <c r="AC576" s="25"/>
    </row>
    <row r="577" spans="1:29" ht="15.75" customHeight="1">
      <c r="A577" s="396"/>
      <c r="AB577" s="25"/>
      <c r="AC577" s="25"/>
    </row>
    <row r="578" spans="1:29" ht="15.75" customHeight="1">
      <c r="A578" s="396"/>
      <c r="AB578" s="25"/>
      <c r="AC578" s="25"/>
    </row>
    <row r="579" spans="1:29" ht="15.75" customHeight="1">
      <c r="A579" s="396"/>
      <c r="AB579" s="25"/>
      <c r="AC579" s="25"/>
    </row>
    <row r="580" spans="1:29" ht="15.75" customHeight="1">
      <c r="A580" s="396"/>
      <c r="AB580" s="25"/>
      <c r="AC580" s="25"/>
    </row>
    <row r="581" spans="1:29" ht="15.75" customHeight="1">
      <c r="A581" s="396"/>
      <c r="AB581" s="25"/>
      <c r="AC581" s="25"/>
    </row>
    <row r="582" spans="1:29" ht="15.75" customHeight="1">
      <c r="A582" s="396"/>
      <c r="AB582" s="25"/>
      <c r="AC582" s="25"/>
    </row>
    <row r="583" spans="1:29" ht="15.75" customHeight="1">
      <c r="A583" s="396"/>
      <c r="AB583" s="25"/>
      <c r="AC583" s="25"/>
    </row>
    <row r="584" spans="1:29" ht="15.75" customHeight="1">
      <c r="A584" s="396"/>
      <c r="AB584" s="25"/>
      <c r="AC584" s="25"/>
    </row>
    <row r="585" spans="1:29" ht="15.75" customHeight="1">
      <c r="A585" s="396"/>
      <c r="AB585" s="25"/>
      <c r="AC585" s="25"/>
    </row>
    <row r="586" spans="1:29" ht="15.75" customHeight="1">
      <c r="A586" s="396"/>
      <c r="AB586" s="25"/>
      <c r="AC586" s="25"/>
    </row>
    <row r="587" spans="1:29" ht="15.75" customHeight="1">
      <c r="A587" s="396"/>
      <c r="AB587" s="25"/>
      <c r="AC587" s="25"/>
    </row>
    <row r="588" spans="1:29" ht="15.75" customHeight="1">
      <c r="A588" s="396"/>
      <c r="AB588" s="25"/>
      <c r="AC588" s="25"/>
    </row>
    <row r="589" spans="1:29" ht="15.75" customHeight="1">
      <c r="A589" s="396"/>
      <c r="AB589" s="25"/>
      <c r="AC589" s="25"/>
    </row>
    <row r="590" spans="1:29" ht="15.75" customHeight="1">
      <c r="A590" s="396"/>
      <c r="AB590" s="25"/>
      <c r="AC590" s="25"/>
    </row>
    <row r="591" spans="1:29" ht="15.75" customHeight="1">
      <c r="A591" s="396"/>
      <c r="AB591" s="25"/>
      <c r="AC591" s="25"/>
    </row>
    <row r="592" spans="1:29" ht="15.75" customHeight="1">
      <c r="A592" s="396"/>
      <c r="AB592" s="25"/>
      <c r="AC592" s="25"/>
    </row>
    <row r="593" spans="1:29" ht="15.75" customHeight="1">
      <c r="A593" s="396"/>
      <c r="AB593" s="25"/>
      <c r="AC593" s="25"/>
    </row>
    <row r="594" spans="1:29" ht="15.75" customHeight="1">
      <c r="A594" s="396"/>
      <c r="AB594" s="25"/>
      <c r="AC594" s="25"/>
    </row>
    <row r="595" spans="1:29" ht="15.75" customHeight="1">
      <c r="A595" s="396"/>
      <c r="AB595" s="25"/>
      <c r="AC595" s="25"/>
    </row>
    <row r="596" spans="1:29" ht="15.75" customHeight="1">
      <c r="A596" s="396"/>
      <c r="AB596" s="25"/>
      <c r="AC596" s="25"/>
    </row>
    <row r="597" spans="1:29" ht="15.75" customHeight="1">
      <c r="A597" s="396"/>
      <c r="AB597" s="25"/>
      <c r="AC597" s="25"/>
    </row>
    <row r="598" spans="1:29" ht="15.75" customHeight="1">
      <c r="A598" s="396"/>
      <c r="AB598" s="25"/>
      <c r="AC598" s="25"/>
    </row>
    <row r="599" spans="1:29" ht="15.75" customHeight="1">
      <c r="A599" s="396"/>
      <c r="AB599" s="25"/>
      <c r="AC599" s="25"/>
    </row>
    <row r="600" spans="1:29" ht="15.75" customHeight="1">
      <c r="A600" s="396"/>
      <c r="AB600" s="25"/>
      <c r="AC600" s="25"/>
    </row>
    <row r="601" spans="1:29" ht="15.75" customHeight="1">
      <c r="A601" s="396"/>
      <c r="AB601" s="25"/>
      <c r="AC601" s="25"/>
    </row>
    <row r="602" spans="1:29" ht="15.75" customHeight="1">
      <c r="A602" s="396"/>
      <c r="AB602" s="25"/>
      <c r="AC602" s="25"/>
    </row>
    <row r="603" spans="1:29" ht="15.75" customHeight="1">
      <c r="A603" s="396"/>
      <c r="AB603" s="25"/>
      <c r="AC603" s="25"/>
    </row>
    <row r="604" spans="1:29" ht="15.75" customHeight="1">
      <c r="A604" s="396"/>
      <c r="AB604" s="25"/>
      <c r="AC604" s="25"/>
    </row>
    <row r="605" spans="1:29" ht="15.75" customHeight="1">
      <c r="A605" s="396"/>
      <c r="AB605" s="25"/>
      <c r="AC605" s="25"/>
    </row>
    <row r="606" spans="1:29" ht="15.75" customHeight="1">
      <c r="A606" s="396"/>
      <c r="AB606" s="25"/>
      <c r="AC606" s="25"/>
    </row>
    <row r="607" spans="1:29" ht="15.75" customHeight="1">
      <c r="A607" s="396"/>
      <c r="AB607" s="25"/>
      <c r="AC607" s="25"/>
    </row>
    <row r="608" spans="1:29" ht="15.75" customHeight="1">
      <c r="A608" s="396"/>
      <c r="AB608" s="25"/>
      <c r="AC608" s="25"/>
    </row>
    <row r="609" spans="1:29" ht="15.75" customHeight="1">
      <c r="A609" s="396"/>
      <c r="AB609" s="25"/>
      <c r="AC609" s="25"/>
    </row>
    <row r="610" spans="1:29" ht="15.75" customHeight="1">
      <c r="A610" s="396"/>
      <c r="AB610" s="25"/>
      <c r="AC610" s="25"/>
    </row>
    <row r="611" spans="1:29" ht="15.75" customHeight="1">
      <c r="A611" s="396"/>
      <c r="AB611" s="25"/>
      <c r="AC611" s="25"/>
    </row>
    <row r="612" spans="1:29" ht="15.75" customHeight="1">
      <c r="A612" s="396"/>
      <c r="AB612" s="25"/>
      <c r="AC612" s="25"/>
    </row>
    <row r="613" spans="1:29" ht="15.75" customHeight="1">
      <c r="A613" s="396"/>
      <c r="AB613" s="25"/>
      <c r="AC613" s="25"/>
    </row>
    <row r="614" spans="1:29" ht="15.75" customHeight="1">
      <c r="A614" s="396"/>
      <c r="AB614" s="25"/>
      <c r="AC614" s="25"/>
    </row>
    <row r="615" spans="1:29" ht="15.75" customHeight="1">
      <c r="A615" s="396"/>
      <c r="AB615" s="25"/>
      <c r="AC615" s="25"/>
    </row>
    <row r="616" spans="1:29" ht="15.75" customHeight="1">
      <c r="A616" s="396"/>
      <c r="AB616" s="25"/>
      <c r="AC616" s="25"/>
    </row>
    <row r="617" spans="1:29" ht="15.75" customHeight="1">
      <c r="A617" s="396"/>
      <c r="AB617" s="25"/>
      <c r="AC617" s="25"/>
    </row>
    <row r="618" spans="1:29" ht="15.75" customHeight="1">
      <c r="A618" s="396"/>
      <c r="AB618" s="25"/>
      <c r="AC618" s="25"/>
    </row>
    <row r="619" spans="1:29" ht="15.75" customHeight="1">
      <c r="A619" s="396"/>
      <c r="AB619" s="25"/>
      <c r="AC619" s="25"/>
    </row>
    <row r="620" spans="1:29" ht="15.75" customHeight="1">
      <c r="A620" s="396"/>
      <c r="AB620" s="25"/>
      <c r="AC620" s="25"/>
    </row>
    <row r="621" spans="1:29" ht="15.75" customHeight="1">
      <c r="A621" s="396"/>
      <c r="AB621" s="25"/>
      <c r="AC621" s="25"/>
    </row>
    <row r="622" spans="1:29" ht="15.75" customHeight="1">
      <c r="A622" s="396"/>
      <c r="AB622" s="25"/>
      <c r="AC622" s="25"/>
    </row>
    <row r="623" spans="1:29" ht="15.75" customHeight="1">
      <c r="A623" s="396"/>
      <c r="AB623" s="25"/>
      <c r="AC623" s="25"/>
    </row>
    <row r="624" spans="1:29" ht="15.75" customHeight="1">
      <c r="A624" s="396"/>
      <c r="AB624" s="25"/>
      <c r="AC624" s="25"/>
    </row>
    <row r="625" spans="1:29" ht="15.75" customHeight="1">
      <c r="A625" s="396"/>
      <c r="AB625" s="25"/>
      <c r="AC625" s="25"/>
    </row>
    <row r="626" spans="1:29" ht="15.75" customHeight="1">
      <c r="A626" s="396"/>
      <c r="AB626" s="25"/>
      <c r="AC626" s="25"/>
    </row>
    <row r="627" spans="1:29" ht="15.75" customHeight="1">
      <c r="A627" s="396"/>
      <c r="AB627" s="25"/>
      <c r="AC627" s="25"/>
    </row>
    <row r="628" spans="1:29" ht="15.75" customHeight="1">
      <c r="A628" s="396"/>
      <c r="AB628" s="25"/>
      <c r="AC628" s="25"/>
    </row>
    <row r="629" spans="1:29" ht="15.75" customHeight="1">
      <c r="A629" s="396"/>
      <c r="AB629" s="25"/>
      <c r="AC629" s="25"/>
    </row>
    <row r="630" spans="1:29" ht="15.75" customHeight="1">
      <c r="A630" s="396"/>
      <c r="AB630" s="25"/>
      <c r="AC630" s="25"/>
    </row>
    <row r="631" spans="1:29" ht="15.75" customHeight="1">
      <c r="A631" s="396"/>
      <c r="AB631" s="25"/>
      <c r="AC631" s="25"/>
    </row>
    <row r="632" spans="1:29" ht="15.75" customHeight="1">
      <c r="A632" s="396"/>
      <c r="AB632" s="25"/>
      <c r="AC632" s="25"/>
    </row>
    <row r="633" spans="1:29" ht="15.75" customHeight="1">
      <c r="A633" s="396"/>
      <c r="AB633" s="25"/>
      <c r="AC633" s="25"/>
    </row>
    <row r="634" spans="1:29" ht="15.75" customHeight="1">
      <c r="A634" s="396"/>
      <c r="AB634" s="25"/>
      <c r="AC634" s="25"/>
    </row>
    <row r="635" spans="1:29" ht="15.75" customHeight="1">
      <c r="A635" s="396"/>
      <c r="AB635" s="25"/>
      <c r="AC635" s="25"/>
    </row>
    <row r="636" spans="1:29" ht="15.75" customHeight="1">
      <c r="A636" s="396"/>
      <c r="AB636" s="25"/>
      <c r="AC636" s="25"/>
    </row>
    <row r="637" spans="1:29" ht="15.75" customHeight="1">
      <c r="A637" s="396"/>
      <c r="AB637" s="25"/>
      <c r="AC637" s="25"/>
    </row>
    <row r="638" spans="1:29" ht="15.75" customHeight="1">
      <c r="A638" s="396"/>
      <c r="AB638" s="25"/>
      <c r="AC638" s="25"/>
    </row>
    <row r="639" spans="1:29" ht="15.75" customHeight="1">
      <c r="A639" s="396"/>
      <c r="AB639" s="25"/>
      <c r="AC639" s="25"/>
    </row>
    <row r="640" spans="1:29" ht="15.75" customHeight="1">
      <c r="A640" s="396"/>
      <c r="AB640" s="25"/>
      <c r="AC640" s="25"/>
    </row>
    <row r="641" spans="1:29" ht="15.75" customHeight="1">
      <c r="A641" s="396"/>
      <c r="AB641" s="25"/>
      <c r="AC641" s="25"/>
    </row>
    <row r="642" spans="1:29" ht="15.75" customHeight="1">
      <c r="A642" s="396"/>
      <c r="AB642" s="25"/>
      <c r="AC642" s="25"/>
    </row>
    <row r="643" spans="1:29" ht="15.75" customHeight="1">
      <c r="A643" s="396"/>
      <c r="AB643" s="25"/>
      <c r="AC643" s="25"/>
    </row>
    <row r="644" spans="1:29" ht="15.75" customHeight="1">
      <c r="A644" s="396"/>
      <c r="AB644" s="25"/>
      <c r="AC644" s="25"/>
    </row>
    <row r="645" spans="1:29" ht="15.75" customHeight="1">
      <c r="A645" s="396"/>
      <c r="AB645" s="25"/>
      <c r="AC645" s="25"/>
    </row>
    <row r="646" spans="1:29" ht="15.75" customHeight="1">
      <c r="A646" s="396"/>
      <c r="AB646" s="25"/>
      <c r="AC646" s="25"/>
    </row>
    <row r="647" spans="1:29" ht="15.75" customHeight="1">
      <c r="A647" s="396"/>
      <c r="AB647" s="25"/>
      <c r="AC647" s="25"/>
    </row>
    <row r="648" spans="1:29" ht="15.75" customHeight="1">
      <c r="A648" s="396"/>
      <c r="AB648" s="25"/>
      <c r="AC648" s="25"/>
    </row>
    <row r="649" spans="1:29" ht="15.75" customHeight="1">
      <c r="A649" s="396"/>
      <c r="AB649" s="25"/>
      <c r="AC649" s="25"/>
    </row>
    <row r="650" spans="1:29" ht="15.75" customHeight="1">
      <c r="A650" s="396"/>
      <c r="AB650" s="25"/>
      <c r="AC650" s="25"/>
    </row>
    <row r="651" spans="1:29" ht="15.75" customHeight="1">
      <c r="A651" s="396"/>
      <c r="AB651" s="25"/>
      <c r="AC651" s="25"/>
    </row>
    <row r="652" spans="1:29" ht="15.75" customHeight="1">
      <c r="A652" s="396"/>
      <c r="AB652" s="25"/>
      <c r="AC652" s="25"/>
    </row>
    <row r="653" spans="1:29" ht="15.75" customHeight="1">
      <c r="A653" s="396"/>
      <c r="AB653" s="25"/>
      <c r="AC653" s="25"/>
    </row>
    <row r="654" spans="1:29" ht="15.75" customHeight="1">
      <c r="A654" s="396"/>
      <c r="AB654" s="25"/>
      <c r="AC654" s="25"/>
    </row>
    <row r="655" spans="1:29" ht="15.75" customHeight="1">
      <c r="A655" s="396"/>
      <c r="AB655" s="25"/>
      <c r="AC655" s="25"/>
    </row>
    <row r="656" spans="1:29" ht="15.75" customHeight="1">
      <c r="A656" s="396"/>
      <c r="AB656" s="25"/>
      <c r="AC656" s="25"/>
    </row>
    <row r="657" spans="1:29" ht="15.75" customHeight="1">
      <c r="A657" s="396"/>
      <c r="AB657" s="25"/>
      <c r="AC657" s="25"/>
    </row>
    <row r="658" spans="1:29" ht="15.75" customHeight="1">
      <c r="A658" s="396"/>
      <c r="AB658" s="25"/>
      <c r="AC658" s="25"/>
    </row>
    <row r="659" spans="1:29" ht="15.75" customHeight="1">
      <c r="A659" s="396"/>
      <c r="AB659" s="25"/>
      <c r="AC659" s="25"/>
    </row>
    <row r="660" spans="1:29" ht="15.75" customHeight="1">
      <c r="A660" s="396"/>
      <c r="AB660" s="25"/>
      <c r="AC660" s="25"/>
    </row>
    <row r="661" spans="1:29" ht="15.75" customHeight="1">
      <c r="A661" s="396"/>
      <c r="AB661" s="25"/>
      <c r="AC661" s="25"/>
    </row>
    <row r="662" spans="1:29" ht="15.75" customHeight="1">
      <c r="A662" s="396"/>
      <c r="AB662" s="25"/>
      <c r="AC662" s="25"/>
    </row>
    <row r="663" spans="1:29" ht="15.75" customHeight="1">
      <c r="A663" s="396"/>
      <c r="AB663" s="25"/>
      <c r="AC663" s="25"/>
    </row>
    <row r="664" spans="1:29" ht="15.75" customHeight="1">
      <c r="A664" s="396"/>
      <c r="AB664" s="25"/>
      <c r="AC664" s="25"/>
    </row>
    <row r="665" spans="1:29" ht="15.75" customHeight="1">
      <c r="A665" s="396"/>
      <c r="AB665" s="25"/>
      <c r="AC665" s="25"/>
    </row>
    <row r="666" spans="1:29" ht="15.75" customHeight="1">
      <c r="A666" s="396"/>
      <c r="AB666" s="25"/>
      <c r="AC666" s="25"/>
    </row>
    <row r="667" spans="1:29" ht="15.75" customHeight="1">
      <c r="A667" s="396"/>
      <c r="AB667" s="25"/>
      <c r="AC667" s="25"/>
    </row>
    <row r="668" spans="1:29" ht="15.75" customHeight="1">
      <c r="A668" s="396"/>
      <c r="AB668" s="25"/>
      <c r="AC668" s="25"/>
    </row>
    <row r="669" spans="1:29" ht="15.75" customHeight="1">
      <c r="A669" s="396"/>
      <c r="AB669" s="25"/>
      <c r="AC669" s="25"/>
    </row>
    <row r="670" spans="1:29" ht="15.75" customHeight="1">
      <c r="A670" s="396"/>
      <c r="AB670" s="25"/>
      <c r="AC670" s="25"/>
    </row>
    <row r="671" spans="1:29" ht="15.75" customHeight="1">
      <c r="A671" s="396"/>
      <c r="AB671" s="25"/>
      <c r="AC671" s="25"/>
    </row>
    <row r="672" spans="1:29" ht="15.75" customHeight="1">
      <c r="A672" s="396"/>
      <c r="AB672" s="25"/>
      <c r="AC672" s="25"/>
    </row>
    <row r="673" spans="1:29" ht="15.75" customHeight="1">
      <c r="A673" s="396"/>
      <c r="AB673" s="25"/>
      <c r="AC673" s="25"/>
    </row>
    <row r="674" spans="1:29" ht="15.75" customHeight="1">
      <c r="A674" s="396"/>
      <c r="AB674" s="25"/>
      <c r="AC674" s="25"/>
    </row>
    <row r="675" spans="1:29" ht="15.75" customHeight="1">
      <c r="A675" s="396"/>
      <c r="AB675" s="25"/>
      <c r="AC675" s="25"/>
    </row>
    <row r="676" spans="1:29" ht="15.75" customHeight="1">
      <c r="A676" s="396"/>
      <c r="AB676" s="25"/>
      <c r="AC676" s="25"/>
    </row>
    <row r="677" spans="1:29" ht="15.75" customHeight="1">
      <c r="A677" s="396"/>
      <c r="AB677" s="25"/>
      <c r="AC677" s="25"/>
    </row>
    <row r="678" spans="1:29" ht="15.75" customHeight="1">
      <c r="A678" s="396"/>
      <c r="AB678" s="25"/>
      <c r="AC678" s="25"/>
    </row>
    <row r="679" spans="1:29" ht="15.75" customHeight="1">
      <c r="A679" s="396"/>
      <c r="AB679" s="25"/>
      <c r="AC679" s="25"/>
    </row>
    <row r="680" spans="1:29" ht="15.75" customHeight="1">
      <c r="A680" s="396"/>
      <c r="AB680" s="25"/>
      <c r="AC680" s="25"/>
    </row>
    <row r="681" spans="1:29" ht="15.75" customHeight="1">
      <c r="A681" s="396"/>
      <c r="AB681" s="25"/>
      <c r="AC681" s="25"/>
    </row>
    <row r="682" spans="1:29" ht="15.75" customHeight="1">
      <c r="A682" s="396"/>
      <c r="AB682" s="25"/>
      <c r="AC682" s="25"/>
    </row>
    <row r="683" spans="1:29" ht="15.75" customHeight="1">
      <c r="A683" s="396"/>
      <c r="AB683" s="25"/>
      <c r="AC683" s="25"/>
    </row>
    <row r="684" spans="1:29" ht="15.75" customHeight="1">
      <c r="A684" s="396"/>
      <c r="AB684" s="25"/>
      <c r="AC684" s="25"/>
    </row>
    <row r="685" spans="1:29" ht="15.75" customHeight="1">
      <c r="A685" s="396"/>
      <c r="AB685" s="25"/>
      <c r="AC685" s="25"/>
    </row>
    <row r="686" spans="1:29" ht="15.75" customHeight="1">
      <c r="A686" s="396"/>
      <c r="AB686" s="25"/>
      <c r="AC686" s="25"/>
    </row>
    <row r="687" spans="1:29" ht="15.75" customHeight="1">
      <c r="A687" s="396"/>
      <c r="AB687" s="25"/>
      <c r="AC687" s="25"/>
    </row>
    <row r="688" spans="1:29" ht="15.75" customHeight="1">
      <c r="A688" s="396"/>
      <c r="AB688" s="25"/>
      <c r="AC688" s="25"/>
    </row>
    <row r="689" spans="1:29" ht="15.75" customHeight="1">
      <c r="A689" s="396"/>
      <c r="AB689" s="25"/>
      <c r="AC689" s="25"/>
    </row>
    <row r="690" spans="1:29" ht="15.75" customHeight="1">
      <c r="A690" s="396"/>
      <c r="AB690" s="25"/>
      <c r="AC690" s="25"/>
    </row>
    <row r="691" spans="1:29" ht="15.75" customHeight="1">
      <c r="A691" s="396"/>
      <c r="AB691" s="25"/>
      <c r="AC691" s="25"/>
    </row>
    <row r="692" spans="1:29" ht="15.75" customHeight="1">
      <c r="A692" s="396"/>
      <c r="AB692" s="25"/>
      <c r="AC692" s="25"/>
    </row>
    <row r="693" spans="1:29" ht="15.75" customHeight="1">
      <c r="A693" s="396"/>
      <c r="AB693" s="25"/>
      <c r="AC693" s="25"/>
    </row>
    <row r="694" spans="1:29" ht="15.75" customHeight="1">
      <c r="A694" s="396"/>
      <c r="AB694" s="25"/>
      <c r="AC694" s="25"/>
    </row>
    <row r="695" spans="1:29" ht="15.75" customHeight="1">
      <c r="A695" s="396"/>
      <c r="AB695" s="25"/>
      <c r="AC695" s="25"/>
    </row>
    <row r="696" spans="1:29" ht="15.75" customHeight="1">
      <c r="A696" s="396"/>
      <c r="AB696" s="25"/>
      <c r="AC696" s="25"/>
    </row>
    <row r="697" spans="1:29" ht="15.75" customHeight="1">
      <c r="A697" s="396"/>
      <c r="AB697" s="25"/>
      <c r="AC697" s="25"/>
    </row>
    <row r="698" spans="1:29" ht="15.75" customHeight="1">
      <c r="A698" s="396"/>
      <c r="AB698" s="25"/>
      <c r="AC698" s="25"/>
    </row>
    <row r="699" spans="1:29" ht="15.75" customHeight="1">
      <c r="A699" s="396"/>
      <c r="AB699" s="25"/>
      <c r="AC699" s="25"/>
    </row>
    <row r="700" spans="1:29" ht="15.75" customHeight="1">
      <c r="A700" s="396"/>
      <c r="AB700" s="25"/>
      <c r="AC700" s="25"/>
    </row>
    <row r="701" spans="1:29" ht="15.75" customHeight="1">
      <c r="A701" s="396"/>
      <c r="AB701" s="25"/>
      <c r="AC701" s="25"/>
    </row>
    <row r="702" spans="1:29" ht="15.75" customHeight="1">
      <c r="A702" s="396"/>
      <c r="AB702" s="25"/>
      <c r="AC702" s="25"/>
    </row>
    <row r="703" spans="1:29" ht="15.75" customHeight="1">
      <c r="A703" s="396"/>
      <c r="AB703" s="25"/>
      <c r="AC703" s="25"/>
    </row>
    <row r="704" spans="1:29" ht="15.75" customHeight="1">
      <c r="A704" s="396"/>
      <c r="AB704" s="25"/>
      <c r="AC704" s="25"/>
    </row>
    <row r="705" spans="1:29" ht="15.75" customHeight="1">
      <c r="A705" s="396"/>
      <c r="AB705" s="25"/>
      <c r="AC705" s="25"/>
    </row>
    <row r="706" spans="1:29" ht="15.75" customHeight="1">
      <c r="A706" s="396"/>
      <c r="AB706" s="25"/>
      <c r="AC706" s="25"/>
    </row>
    <row r="707" spans="1:29" ht="15.75" customHeight="1">
      <c r="A707" s="396"/>
      <c r="AB707" s="25"/>
      <c r="AC707" s="25"/>
    </row>
    <row r="708" spans="1:29" ht="15.75" customHeight="1">
      <c r="A708" s="396"/>
      <c r="AB708" s="25"/>
      <c r="AC708" s="25"/>
    </row>
    <row r="709" spans="1:29" ht="15.75" customHeight="1">
      <c r="A709" s="396"/>
      <c r="AB709" s="25"/>
      <c r="AC709" s="25"/>
    </row>
    <row r="710" spans="1:29" ht="15.75" customHeight="1">
      <c r="A710" s="396"/>
      <c r="AB710" s="25"/>
      <c r="AC710" s="25"/>
    </row>
    <row r="711" spans="1:29" ht="15.75" customHeight="1">
      <c r="A711" s="396"/>
      <c r="AB711" s="25"/>
      <c r="AC711" s="25"/>
    </row>
    <row r="712" spans="1:29" ht="15.75" customHeight="1">
      <c r="A712" s="396"/>
      <c r="AB712" s="25"/>
      <c r="AC712" s="25"/>
    </row>
    <row r="713" spans="1:29" ht="15.75" customHeight="1">
      <c r="A713" s="396"/>
      <c r="AB713" s="25"/>
      <c r="AC713" s="25"/>
    </row>
    <row r="714" spans="1:29" ht="15.75" customHeight="1">
      <c r="A714" s="396"/>
      <c r="AB714" s="25"/>
      <c r="AC714" s="25"/>
    </row>
    <row r="715" spans="1:29" ht="15.75" customHeight="1">
      <c r="A715" s="396"/>
      <c r="AB715" s="25"/>
      <c r="AC715" s="25"/>
    </row>
    <row r="716" spans="1:29" ht="15.75" customHeight="1">
      <c r="A716" s="396"/>
      <c r="AB716" s="25"/>
      <c r="AC716" s="25"/>
    </row>
    <row r="717" spans="1:29" ht="15.75" customHeight="1">
      <c r="A717" s="396"/>
      <c r="AB717" s="25"/>
      <c r="AC717" s="25"/>
    </row>
    <row r="718" spans="1:29" ht="15.75" customHeight="1">
      <c r="A718" s="396"/>
      <c r="AB718" s="25"/>
      <c r="AC718" s="25"/>
    </row>
    <row r="719" spans="1:29" ht="15.75" customHeight="1">
      <c r="A719" s="396"/>
      <c r="AB719" s="25"/>
      <c r="AC719" s="25"/>
    </row>
    <row r="720" spans="1:29" ht="15.75" customHeight="1">
      <c r="A720" s="396"/>
      <c r="AB720" s="25"/>
      <c r="AC720" s="25"/>
    </row>
    <row r="721" spans="1:29" ht="15.75" customHeight="1">
      <c r="A721" s="396"/>
      <c r="AB721" s="25"/>
      <c r="AC721" s="25"/>
    </row>
    <row r="722" spans="1:29" ht="15.75" customHeight="1">
      <c r="A722" s="396"/>
      <c r="AB722" s="25"/>
      <c r="AC722" s="25"/>
    </row>
    <row r="723" spans="1:29" ht="15.75" customHeight="1">
      <c r="A723" s="396"/>
      <c r="AB723" s="25"/>
      <c r="AC723" s="25"/>
    </row>
    <row r="724" spans="1:29" ht="15.75" customHeight="1">
      <c r="A724" s="396"/>
      <c r="AB724" s="25"/>
      <c r="AC724" s="25"/>
    </row>
    <row r="725" spans="1:29" ht="15.75" customHeight="1">
      <c r="A725" s="396"/>
      <c r="AB725" s="25"/>
      <c r="AC725" s="25"/>
    </row>
    <row r="726" spans="1:29" ht="15.75" customHeight="1">
      <c r="A726" s="396"/>
      <c r="AB726" s="25"/>
      <c r="AC726" s="25"/>
    </row>
    <row r="727" spans="1:29" ht="15.75" customHeight="1">
      <c r="A727" s="396"/>
      <c r="AB727" s="25"/>
      <c r="AC727" s="25"/>
    </row>
    <row r="728" spans="1:29" ht="15.75" customHeight="1">
      <c r="A728" s="396"/>
      <c r="AB728" s="25"/>
      <c r="AC728" s="25"/>
    </row>
    <row r="729" spans="1:29" ht="15.75" customHeight="1">
      <c r="A729" s="396"/>
      <c r="AB729" s="25"/>
      <c r="AC729" s="25"/>
    </row>
    <row r="730" spans="1:29" ht="15.75" customHeight="1">
      <c r="A730" s="396"/>
      <c r="AB730" s="25"/>
      <c r="AC730" s="25"/>
    </row>
    <row r="731" spans="1:29" ht="15.75" customHeight="1">
      <c r="A731" s="396"/>
      <c r="AB731" s="25"/>
      <c r="AC731" s="25"/>
    </row>
    <row r="732" spans="1:29" ht="15.75" customHeight="1">
      <c r="A732" s="396"/>
      <c r="AB732" s="25"/>
      <c r="AC732" s="25"/>
    </row>
    <row r="733" spans="1:29" ht="15.75" customHeight="1">
      <c r="A733" s="396"/>
      <c r="AB733" s="25"/>
      <c r="AC733" s="25"/>
    </row>
    <row r="734" spans="1:29" ht="15.75" customHeight="1">
      <c r="A734" s="396"/>
      <c r="AB734" s="25"/>
      <c r="AC734" s="25"/>
    </row>
    <row r="735" spans="1:29" ht="15.75" customHeight="1">
      <c r="A735" s="396"/>
      <c r="AB735" s="25"/>
      <c r="AC735" s="25"/>
    </row>
    <row r="736" spans="1:29" ht="15.75" customHeight="1">
      <c r="A736" s="396"/>
      <c r="AB736" s="25"/>
      <c r="AC736" s="25"/>
    </row>
    <row r="737" spans="1:29" ht="15.75" customHeight="1">
      <c r="A737" s="396"/>
      <c r="AB737" s="25"/>
      <c r="AC737" s="25"/>
    </row>
    <row r="738" spans="1:29" ht="15.75" customHeight="1">
      <c r="A738" s="396"/>
      <c r="AB738" s="25"/>
      <c r="AC738" s="25"/>
    </row>
    <row r="739" spans="1:29" ht="15.75" customHeight="1">
      <c r="A739" s="396"/>
      <c r="AB739" s="25"/>
      <c r="AC739" s="25"/>
    </row>
    <row r="740" spans="1:29" ht="15.75" customHeight="1">
      <c r="A740" s="396"/>
      <c r="AB740" s="25"/>
      <c r="AC740" s="25"/>
    </row>
    <row r="741" spans="1:29" ht="15.75" customHeight="1">
      <c r="A741" s="396"/>
      <c r="AB741" s="25"/>
      <c r="AC741" s="25"/>
    </row>
    <row r="742" spans="1:29" ht="15.75" customHeight="1">
      <c r="A742" s="396"/>
      <c r="AB742" s="25"/>
      <c r="AC742" s="25"/>
    </row>
    <row r="743" spans="1:29" ht="15.75" customHeight="1">
      <c r="A743" s="396"/>
      <c r="AB743" s="25"/>
      <c r="AC743" s="25"/>
    </row>
    <row r="744" spans="1:29" ht="15.75" customHeight="1">
      <c r="A744" s="396"/>
      <c r="AB744" s="25"/>
      <c r="AC744" s="25"/>
    </row>
    <row r="745" spans="1:29" ht="15.75" customHeight="1">
      <c r="A745" s="396"/>
      <c r="AB745" s="25"/>
      <c r="AC745" s="25"/>
    </row>
    <row r="746" spans="1:29" ht="15.75" customHeight="1">
      <c r="A746" s="396"/>
      <c r="AB746" s="25"/>
      <c r="AC746" s="25"/>
    </row>
    <row r="747" spans="1:29" ht="15.75" customHeight="1">
      <c r="A747" s="396"/>
      <c r="AB747" s="25"/>
      <c r="AC747" s="25"/>
    </row>
    <row r="748" spans="1:29" ht="15.75" customHeight="1">
      <c r="A748" s="396"/>
      <c r="AB748" s="25"/>
      <c r="AC748" s="25"/>
    </row>
    <row r="749" spans="1:29" ht="15.75" customHeight="1">
      <c r="A749" s="396"/>
      <c r="AB749" s="25"/>
      <c r="AC749" s="25"/>
    </row>
    <row r="750" spans="1:29" ht="15.75" customHeight="1">
      <c r="A750" s="396"/>
      <c r="AB750" s="25"/>
      <c r="AC750" s="25"/>
    </row>
    <row r="751" spans="1:29" ht="15.75" customHeight="1">
      <c r="A751" s="396"/>
      <c r="AB751" s="25"/>
      <c r="AC751" s="25"/>
    </row>
    <row r="752" spans="1:29" ht="15.75" customHeight="1">
      <c r="A752" s="396"/>
      <c r="AB752" s="25"/>
      <c r="AC752" s="25"/>
    </row>
    <row r="753" spans="1:29" ht="15.75" customHeight="1">
      <c r="A753" s="396"/>
      <c r="AB753" s="25"/>
      <c r="AC753" s="25"/>
    </row>
    <row r="754" spans="1:29" ht="15.75" customHeight="1">
      <c r="A754" s="396"/>
      <c r="AB754" s="25"/>
      <c r="AC754" s="25"/>
    </row>
    <row r="755" spans="1:29" ht="15.75" customHeight="1">
      <c r="A755" s="396"/>
      <c r="AB755" s="25"/>
      <c r="AC755" s="25"/>
    </row>
    <row r="756" spans="1:29" ht="15.75" customHeight="1">
      <c r="A756" s="396"/>
      <c r="AB756" s="25"/>
      <c r="AC756" s="25"/>
    </row>
    <row r="757" spans="1:29" ht="15.75" customHeight="1">
      <c r="A757" s="396"/>
      <c r="AB757" s="25"/>
      <c r="AC757" s="25"/>
    </row>
    <row r="758" spans="1:29" ht="15.75" customHeight="1">
      <c r="A758" s="396"/>
      <c r="AB758" s="25"/>
      <c r="AC758" s="25"/>
    </row>
    <row r="759" spans="1:29" ht="15.75" customHeight="1">
      <c r="A759" s="396"/>
      <c r="AB759" s="25"/>
      <c r="AC759" s="25"/>
    </row>
    <row r="760" spans="1:29" ht="15.75" customHeight="1">
      <c r="A760" s="396"/>
      <c r="AB760" s="25"/>
      <c r="AC760" s="25"/>
    </row>
    <row r="761" spans="1:29" ht="15.75" customHeight="1">
      <c r="A761" s="396"/>
      <c r="AB761" s="25"/>
      <c r="AC761" s="25"/>
    </row>
    <row r="762" spans="1:29" ht="15.75" customHeight="1">
      <c r="A762" s="396"/>
      <c r="AB762" s="25"/>
      <c r="AC762" s="25"/>
    </row>
    <row r="763" spans="1:29" ht="15.75" customHeight="1">
      <c r="A763" s="396"/>
      <c r="AB763" s="25"/>
      <c r="AC763" s="25"/>
    </row>
    <row r="764" spans="1:29" ht="15.75" customHeight="1">
      <c r="A764" s="396"/>
      <c r="AB764" s="25"/>
      <c r="AC764" s="25"/>
    </row>
    <row r="765" spans="1:29" ht="15.75" customHeight="1">
      <c r="A765" s="396"/>
      <c r="AB765" s="25"/>
      <c r="AC765" s="25"/>
    </row>
    <row r="766" spans="1:29" ht="15.75" customHeight="1">
      <c r="A766" s="396"/>
      <c r="AB766" s="25"/>
      <c r="AC766" s="25"/>
    </row>
    <row r="767" spans="1:29" ht="15.75" customHeight="1">
      <c r="A767" s="396"/>
      <c r="AB767" s="25"/>
      <c r="AC767" s="25"/>
    </row>
    <row r="768" spans="1:29" ht="15.75" customHeight="1">
      <c r="A768" s="396"/>
      <c r="AB768" s="25"/>
      <c r="AC768" s="25"/>
    </row>
    <row r="769" spans="1:29" ht="15.75" customHeight="1">
      <c r="A769" s="396"/>
      <c r="AB769" s="25"/>
      <c r="AC769" s="25"/>
    </row>
    <row r="770" spans="1:29" ht="15.75" customHeight="1">
      <c r="A770" s="396"/>
      <c r="AB770" s="25"/>
      <c r="AC770" s="25"/>
    </row>
    <row r="771" spans="1:29" ht="15.75" customHeight="1">
      <c r="A771" s="396"/>
      <c r="AB771" s="25"/>
      <c r="AC771" s="25"/>
    </row>
    <row r="772" spans="1:29" ht="15.75" customHeight="1">
      <c r="A772" s="396"/>
      <c r="AB772" s="25"/>
      <c r="AC772" s="25"/>
    </row>
    <row r="773" spans="1:29" ht="15.75" customHeight="1">
      <c r="A773" s="396"/>
      <c r="AB773" s="25"/>
      <c r="AC773" s="25"/>
    </row>
    <row r="774" spans="1:29" ht="15.75" customHeight="1">
      <c r="A774" s="396"/>
      <c r="AB774" s="25"/>
      <c r="AC774" s="25"/>
    </row>
    <row r="775" spans="1:29" ht="15.75" customHeight="1">
      <c r="A775" s="396"/>
      <c r="AB775" s="25"/>
      <c r="AC775" s="25"/>
    </row>
    <row r="776" spans="1:29" ht="15.75" customHeight="1">
      <c r="A776" s="396"/>
      <c r="AB776" s="25"/>
      <c r="AC776" s="25"/>
    </row>
    <row r="777" spans="1:29" ht="15.75" customHeight="1">
      <c r="A777" s="396"/>
      <c r="AB777" s="25"/>
      <c r="AC777" s="25"/>
    </row>
    <row r="778" spans="1:29" ht="15.75" customHeight="1">
      <c r="A778" s="396"/>
      <c r="AB778" s="25"/>
      <c r="AC778" s="25"/>
    </row>
    <row r="779" spans="1:29" ht="15.75" customHeight="1">
      <c r="A779" s="396"/>
      <c r="AB779" s="25"/>
      <c r="AC779" s="25"/>
    </row>
    <row r="780" spans="1:29" ht="15.75" customHeight="1">
      <c r="A780" s="396"/>
      <c r="AB780" s="25"/>
      <c r="AC780" s="25"/>
    </row>
    <row r="781" spans="1:29" ht="15.75" customHeight="1">
      <c r="A781" s="396"/>
      <c r="AB781" s="25"/>
      <c r="AC781" s="25"/>
    </row>
    <row r="782" spans="1:29" ht="15.75" customHeight="1">
      <c r="A782" s="396"/>
      <c r="AB782" s="25"/>
      <c r="AC782" s="25"/>
    </row>
    <row r="783" spans="1:29" ht="15.75" customHeight="1">
      <c r="A783" s="396"/>
      <c r="AB783" s="25"/>
      <c r="AC783" s="25"/>
    </row>
    <row r="784" spans="1:29" ht="15.75" customHeight="1">
      <c r="A784" s="396"/>
      <c r="AB784" s="25"/>
      <c r="AC784" s="25"/>
    </row>
    <row r="785" spans="1:29" ht="15.75" customHeight="1">
      <c r="A785" s="396"/>
      <c r="AB785" s="25"/>
      <c r="AC785" s="25"/>
    </row>
    <row r="786" spans="1:29" ht="15.75" customHeight="1">
      <c r="A786" s="396"/>
      <c r="AB786" s="25"/>
      <c r="AC786" s="25"/>
    </row>
    <row r="787" spans="1:29" ht="15.75" customHeight="1">
      <c r="A787" s="396"/>
      <c r="AB787" s="25"/>
      <c r="AC787" s="25"/>
    </row>
    <row r="788" spans="1:29" ht="15.75" customHeight="1">
      <c r="A788" s="396"/>
      <c r="AB788" s="25"/>
      <c r="AC788" s="25"/>
    </row>
    <row r="789" spans="1:29" ht="15.75" customHeight="1">
      <c r="A789" s="396"/>
      <c r="AB789" s="25"/>
      <c r="AC789" s="25"/>
    </row>
    <row r="790" spans="1:29" ht="15.75" customHeight="1">
      <c r="A790" s="396"/>
      <c r="AB790" s="25"/>
      <c r="AC790" s="25"/>
    </row>
    <row r="791" spans="1:29" ht="15.75" customHeight="1">
      <c r="A791" s="396"/>
      <c r="AB791" s="25"/>
      <c r="AC791" s="25"/>
    </row>
    <row r="792" spans="1:29" ht="15.75" customHeight="1">
      <c r="A792" s="396"/>
      <c r="AB792" s="25"/>
      <c r="AC792" s="25"/>
    </row>
    <row r="793" spans="1:29" ht="15.75" customHeight="1">
      <c r="A793" s="396"/>
      <c r="AB793" s="25"/>
      <c r="AC793" s="25"/>
    </row>
    <row r="794" spans="1:29" ht="15.75" customHeight="1">
      <c r="A794" s="396"/>
      <c r="AB794" s="25"/>
      <c r="AC794" s="25"/>
    </row>
    <row r="795" spans="1:29" ht="15.75" customHeight="1">
      <c r="A795" s="396"/>
      <c r="AB795" s="25"/>
      <c r="AC795" s="25"/>
    </row>
    <row r="796" spans="1:29" ht="15.75" customHeight="1">
      <c r="A796" s="396"/>
      <c r="AB796" s="25"/>
      <c r="AC796" s="25"/>
    </row>
    <row r="797" spans="1:29" ht="15.75" customHeight="1">
      <c r="A797" s="396"/>
      <c r="AB797" s="25"/>
      <c r="AC797" s="25"/>
    </row>
    <row r="798" spans="1:29" ht="15.75" customHeight="1">
      <c r="A798" s="396"/>
      <c r="AB798" s="25"/>
      <c r="AC798" s="25"/>
    </row>
    <row r="799" spans="1:29" ht="15.75" customHeight="1">
      <c r="A799" s="396"/>
      <c r="AB799" s="25"/>
      <c r="AC799" s="25"/>
    </row>
    <row r="800" spans="1:29" ht="15.75" customHeight="1">
      <c r="A800" s="396"/>
      <c r="AB800" s="25"/>
      <c r="AC800" s="25"/>
    </row>
    <row r="801" spans="1:29" ht="15.75" customHeight="1">
      <c r="A801" s="396"/>
      <c r="AB801" s="25"/>
      <c r="AC801" s="25"/>
    </row>
    <row r="802" spans="1:29" ht="15.75" customHeight="1">
      <c r="A802" s="396"/>
      <c r="AB802" s="25"/>
      <c r="AC802" s="25"/>
    </row>
    <row r="803" spans="1:29" ht="15.75" customHeight="1">
      <c r="A803" s="396"/>
      <c r="AB803" s="25"/>
      <c r="AC803" s="25"/>
    </row>
    <row r="804" spans="1:29" ht="15.75" customHeight="1">
      <c r="A804" s="396"/>
      <c r="AB804" s="25"/>
      <c r="AC804" s="25"/>
    </row>
    <row r="805" spans="1:29" ht="15.75" customHeight="1">
      <c r="A805" s="396"/>
      <c r="AB805" s="25"/>
      <c r="AC805" s="25"/>
    </row>
    <row r="806" spans="1:29" ht="15.75" customHeight="1">
      <c r="A806" s="396"/>
      <c r="AB806" s="25"/>
      <c r="AC806" s="25"/>
    </row>
    <row r="807" spans="1:29" ht="15.75" customHeight="1">
      <c r="A807" s="396"/>
      <c r="AB807" s="25"/>
      <c r="AC807" s="25"/>
    </row>
    <row r="808" spans="1:29" ht="15.75" customHeight="1">
      <c r="A808" s="396"/>
      <c r="AB808" s="25"/>
      <c r="AC808" s="25"/>
    </row>
    <row r="809" spans="1:29" ht="15.75" customHeight="1">
      <c r="A809" s="396"/>
      <c r="AB809" s="25"/>
      <c r="AC809" s="25"/>
    </row>
    <row r="810" spans="1:29" ht="15.75" customHeight="1">
      <c r="A810" s="396"/>
      <c r="AB810" s="25"/>
      <c r="AC810" s="25"/>
    </row>
    <row r="811" spans="1:29" ht="15.75" customHeight="1">
      <c r="A811" s="396"/>
      <c r="AB811" s="25"/>
      <c r="AC811" s="25"/>
    </row>
    <row r="812" spans="1:29" ht="15.75" customHeight="1">
      <c r="A812" s="396"/>
      <c r="AB812" s="25"/>
      <c r="AC812" s="25"/>
    </row>
    <row r="813" spans="1:29" ht="15.75" customHeight="1">
      <c r="A813" s="396"/>
      <c r="AB813" s="25"/>
      <c r="AC813" s="25"/>
    </row>
    <row r="814" spans="1:29" ht="15.75" customHeight="1">
      <c r="A814" s="396"/>
      <c r="AB814" s="25"/>
      <c r="AC814" s="25"/>
    </row>
    <row r="815" spans="1:29" ht="15.75" customHeight="1">
      <c r="A815" s="396"/>
      <c r="AB815" s="25"/>
      <c r="AC815" s="25"/>
    </row>
    <row r="816" spans="1:29" ht="15.75" customHeight="1">
      <c r="A816" s="396"/>
      <c r="AB816" s="25"/>
      <c r="AC816" s="25"/>
    </row>
    <row r="817" spans="1:29" ht="15.75" customHeight="1">
      <c r="A817" s="396"/>
      <c r="AB817" s="25"/>
      <c r="AC817" s="25"/>
    </row>
    <row r="818" spans="1:29" ht="15.75" customHeight="1">
      <c r="A818" s="396"/>
      <c r="AB818" s="25"/>
      <c r="AC818" s="25"/>
    </row>
    <row r="819" spans="1:29" ht="15.75" customHeight="1">
      <c r="A819" s="396"/>
      <c r="AB819" s="25"/>
      <c r="AC819" s="25"/>
    </row>
    <row r="820" spans="1:29" ht="15.75" customHeight="1">
      <c r="A820" s="396"/>
      <c r="AB820" s="25"/>
      <c r="AC820" s="25"/>
    </row>
    <row r="821" spans="1:29" ht="15.75" customHeight="1">
      <c r="A821" s="396"/>
      <c r="AB821" s="25"/>
      <c r="AC821" s="25"/>
    </row>
    <row r="822" spans="1:29" ht="15.75" customHeight="1">
      <c r="A822" s="396"/>
      <c r="AB822" s="25"/>
      <c r="AC822" s="25"/>
    </row>
    <row r="823" spans="1:29" ht="15.75" customHeight="1">
      <c r="A823" s="396"/>
      <c r="AB823" s="25"/>
      <c r="AC823" s="25"/>
    </row>
    <row r="824" spans="1:29" ht="15.75" customHeight="1">
      <c r="A824" s="396"/>
      <c r="AB824" s="25"/>
      <c r="AC824" s="25"/>
    </row>
    <row r="825" spans="1:29" ht="15.75" customHeight="1">
      <c r="A825" s="396"/>
      <c r="AB825" s="25"/>
      <c r="AC825" s="25"/>
    </row>
    <row r="826" spans="1:29" ht="15.75" customHeight="1">
      <c r="A826" s="396"/>
      <c r="AB826" s="25"/>
      <c r="AC826" s="25"/>
    </row>
    <row r="827" spans="1:29" ht="15.75" customHeight="1">
      <c r="A827" s="396"/>
      <c r="AB827" s="25"/>
      <c r="AC827" s="25"/>
    </row>
    <row r="828" spans="1:29" ht="15.75" customHeight="1">
      <c r="A828" s="396"/>
      <c r="AB828" s="25"/>
      <c r="AC828" s="25"/>
    </row>
    <row r="829" spans="1:29" ht="15.75" customHeight="1">
      <c r="A829" s="396"/>
      <c r="AB829" s="25"/>
      <c r="AC829" s="25"/>
    </row>
    <row r="830" spans="1:29" ht="15.75" customHeight="1">
      <c r="A830" s="396"/>
      <c r="AB830" s="25"/>
      <c r="AC830" s="25"/>
    </row>
    <row r="831" spans="1:29" ht="15.75" customHeight="1">
      <c r="A831" s="396"/>
      <c r="AB831" s="25"/>
      <c r="AC831" s="25"/>
    </row>
    <row r="832" spans="1:29" ht="15.75" customHeight="1">
      <c r="A832" s="396"/>
      <c r="AB832" s="25"/>
      <c r="AC832" s="25"/>
    </row>
    <row r="833" spans="1:29" ht="15.75" customHeight="1">
      <c r="A833" s="396"/>
      <c r="AB833" s="25"/>
      <c r="AC833" s="25"/>
    </row>
    <row r="834" spans="1:29" ht="15.75" customHeight="1">
      <c r="A834" s="396"/>
      <c r="AB834" s="25"/>
      <c r="AC834" s="25"/>
    </row>
    <row r="835" spans="1:29" ht="15.75" customHeight="1">
      <c r="A835" s="396"/>
      <c r="AB835" s="25"/>
      <c r="AC835" s="25"/>
    </row>
    <row r="836" spans="1:29" ht="15.75" customHeight="1">
      <c r="A836" s="396"/>
      <c r="AB836" s="25"/>
      <c r="AC836" s="25"/>
    </row>
    <row r="837" spans="1:29" ht="15.75" customHeight="1">
      <c r="A837" s="396"/>
      <c r="AB837" s="25"/>
      <c r="AC837" s="25"/>
    </row>
    <row r="838" spans="1:29" ht="15.75" customHeight="1">
      <c r="A838" s="396"/>
      <c r="AB838" s="25"/>
      <c r="AC838" s="25"/>
    </row>
    <row r="839" spans="1:29" ht="15.75" customHeight="1">
      <c r="A839" s="396"/>
      <c r="AB839" s="25"/>
      <c r="AC839" s="25"/>
    </row>
    <row r="840" spans="1:29" ht="15.75" customHeight="1">
      <c r="A840" s="396"/>
      <c r="AB840" s="25"/>
      <c r="AC840" s="25"/>
    </row>
    <row r="841" spans="1:29" ht="15.75" customHeight="1">
      <c r="A841" s="396"/>
      <c r="AB841" s="25"/>
      <c r="AC841" s="25"/>
    </row>
    <row r="842" spans="1:29" ht="15.75" customHeight="1">
      <c r="A842" s="396"/>
      <c r="AB842" s="25"/>
      <c r="AC842" s="25"/>
    </row>
    <row r="843" spans="1:29" ht="15.75" customHeight="1">
      <c r="A843" s="396"/>
      <c r="AB843" s="25"/>
      <c r="AC843" s="25"/>
    </row>
    <row r="844" spans="1:29" ht="15.75" customHeight="1">
      <c r="A844" s="396"/>
      <c r="AB844" s="25"/>
      <c r="AC844" s="25"/>
    </row>
    <row r="845" spans="1:29" ht="15.75" customHeight="1">
      <c r="A845" s="396"/>
      <c r="AB845" s="25"/>
      <c r="AC845" s="25"/>
    </row>
    <row r="846" spans="1:29" ht="15.75" customHeight="1">
      <c r="A846" s="396"/>
      <c r="AB846" s="25"/>
      <c r="AC846" s="25"/>
    </row>
    <row r="847" spans="1:29" ht="15.75" customHeight="1">
      <c r="A847" s="396"/>
      <c r="AB847" s="25"/>
      <c r="AC847" s="25"/>
    </row>
    <row r="848" spans="1:29" ht="15.75" customHeight="1">
      <c r="A848" s="396"/>
      <c r="AB848" s="25"/>
      <c r="AC848" s="25"/>
    </row>
    <row r="849" spans="1:29" ht="15.75" customHeight="1">
      <c r="A849" s="396"/>
      <c r="AB849" s="25"/>
      <c r="AC849" s="25"/>
    </row>
    <row r="850" spans="1:29" ht="15.75" customHeight="1">
      <c r="A850" s="396"/>
      <c r="AB850" s="25"/>
      <c r="AC850" s="25"/>
    </row>
    <row r="851" spans="1:29" ht="15.75" customHeight="1">
      <c r="A851" s="396"/>
      <c r="AB851" s="25"/>
      <c r="AC851" s="25"/>
    </row>
    <row r="852" spans="1:29" ht="15.75" customHeight="1">
      <c r="A852" s="396"/>
      <c r="AB852" s="25"/>
      <c r="AC852" s="25"/>
    </row>
    <row r="853" spans="1:29" ht="15.75" customHeight="1">
      <c r="A853" s="396"/>
      <c r="AB853" s="25"/>
      <c r="AC853" s="25"/>
    </row>
    <row r="854" spans="1:29" ht="15.75" customHeight="1">
      <c r="A854" s="396"/>
      <c r="AB854" s="25"/>
      <c r="AC854" s="25"/>
    </row>
    <row r="855" spans="1:29" ht="15.75" customHeight="1">
      <c r="A855" s="396"/>
      <c r="AB855" s="25"/>
      <c r="AC855" s="25"/>
    </row>
    <row r="856" spans="1:29" ht="15.75" customHeight="1">
      <c r="A856" s="396"/>
      <c r="AB856" s="25"/>
      <c r="AC856" s="25"/>
    </row>
    <row r="857" spans="1:29" ht="15.75" customHeight="1">
      <c r="A857" s="396"/>
      <c r="AB857" s="25"/>
      <c r="AC857" s="25"/>
    </row>
    <row r="858" spans="1:29" ht="15.75" customHeight="1">
      <c r="A858" s="396"/>
      <c r="AB858" s="25"/>
      <c r="AC858" s="25"/>
    </row>
    <row r="859" spans="1:29" ht="15.75" customHeight="1">
      <c r="A859" s="396"/>
      <c r="AB859" s="25"/>
      <c r="AC859" s="25"/>
    </row>
    <row r="860" spans="1:29" ht="15.75" customHeight="1">
      <c r="A860" s="396"/>
      <c r="AB860" s="25"/>
      <c r="AC860" s="25"/>
    </row>
    <row r="861" spans="1:29" ht="15.75" customHeight="1">
      <c r="A861" s="396"/>
      <c r="AB861" s="25"/>
      <c r="AC861" s="25"/>
    </row>
    <row r="862" spans="1:29" ht="15.75" customHeight="1">
      <c r="A862" s="396"/>
      <c r="AB862" s="25"/>
      <c r="AC862" s="25"/>
    </row>
    <row r="863" spans="1:29" ht="15.75" customHeight="1">
      <c r="A863" s="396"/>
      <c r="AB863" s="25"/>
      <c r="AC863" s="25"/>
    </row>
    <row r="864" spans="1:29" ht="15.75" customHeight="1">
      <c r="A864" s="396"/>
      <c r="AB864" s="25"/>
      <c r="AC864" s="25"/>
    </row>
    <row r="865" spans="1:29" ht="15.75" customHeight="1">
      <c r="A865" s="396"/>
      <c r="AB865" s="25"/>
      <c r="AC865" s="25"/>
    </row>
    <row r="866" spans="1:29" ht="15.75" customHeight="1">
      <c r="A866" s="396"/>
      <c r="AB866" s="25"/>
      <c r="AC866" s="25"/>
    </row>
    <row r="867" spans="1:29" ht="15.75" customHeight="1">
      <c r="A867" s="396"/>
      <c r="AB867" s="25"/>
      <c r="AC867" s="25"/>
    </row>
    <row r="868" spans="1:29" ht="15.75" customHeight="1">
      <c r="A868" s="396"/>
      <c r="AB868" s="25"/>
      <c r="AC868" s="25"/>
    </row>
    <row r="869" spans="1:29" ht="15.75" customHeight="1">
      <c r="A869" s="396"/>
      <c r="AB869" s="25"/>
      <c r="AC869" s="25"/>
    </row>
    <row r="870" spans="1:29" ht="15.75" customHeight="1">
      <c r="A870" s="396"/>
      <c r="AB870" s="25"/>
      <c r="AC870" s="25"/>
    </row>
    <row r="871" spans="1:29" ht="15.75" customHeight="1">
      <c r="A871" s="396"/>
      <c r="AB871" s="25"/>
      <c r="AC871" s="25"/>
    </row>
    <row r="872" spans="1:29" ht="15.75" customHeight="1">
      <c r="A872" s="396"/>
      <c r="AB872" s="25"/>
      <c r="AC872" s="25"/>
    </row>
    <row r="873" spans="1:29" ht="15.75" customHeight="1">
      <c r="A873" s="396"/>
      <c r="AB873" s="25"/>
      <c r="AC873" s="25"/>
    </row>
    <row r="874" spans="1:29" ht="15.75" customHeight="1">
      <c r="A874" s="396"/>
      <c r="AB874" s="25"/>
      <c r="AC874" s="25"/>
    </row>
    <row r="875" spans="1:29" ht="15.75" customHeight="1">
      <c r="A875" s="396"/>
      <c r="AB875" s="25"/>
      <c r="AC875" s="25"/>
    </row>
    <row r="876" spans="1:29" ht="15.75" customHeight="1">
      <c r="A876" s="396"/>
      <c r="AB876" s="25"/>
      <c r="AC876" s="25"/>
    </row>
    <row r="877" spans="1:29" ht="15.75" customHeight="1">
      <c r="A877" s="396"/>
      <c r="AB877" s="25"/>
      <c r="AC877" s="25"/>
    </row>
    <row r="878" spans="1:29" ht="15.75" customHeight="1">
      <c r="A878" s="396"/>
      <c r="AB878" s="25"/>
      <c r="AC878" s="25"/>
    </row>
    <row r="879" spans="1:29" ht="15.75" customHeight="1">
      <c r="A879" s="396"/>
      <c r="AB879" s="25"/>
      <c r="AC879" s="25"/>
    </row>
    <row r="880" spans="1:29" ht="15.75" customHeight="1">
      <c r="A880" s="396"/>
      <c r="AB880" s="25"/>
      <c r="AC880" s="25"/>
    </row>
    <row r="881" spans="1:29" ht="15.75" customHeight="1">
      <c r="A881" s="396"/>
      <c r="AB881" s="25"/>
      <c r="AC881" s="25"/>
    </row>
    <row r="882" spans="1:29" ht="15.75" customHeight="1">
      <c r="A882" s="396"/>
      <c r="AB882" s="25"/>
      <c r="AC882" s="25"/>
    </row>
    <row r="883" spans="1:29" ht="15.75" customHeight="1">
      <c r="A883" s="396"/>
      <c r="AB883" s="25"/>
      <c r="AC883" s="25"/>
    </row>
    <row r="884" spans="1:29" ht="15.75" customHeight="1">
      <c r="A884" s="396"/>
      <c r="AB884" s="25"/>
      <c r="AC884" s="25"/>
    </row>
    <row r="885" spans="1:29" ht="15.75" customHeight="1">
      <c r="A885" s="396"/>
      <c r="AB885" s="25"/>
      <c r="AC885" s="25"/>
    </row>
    <row r="886" spans="1:29" ht="15.75" customHeight="1">
      <c r="A886" s="396"/>
      <c r="AB886" s="25"/>
      <c r="AC886" s="25"/>
    </row>
    <row r="887" spans="1:29" ht="15.75" customHeight="1">
      <c r="A887" s="396"/>
      <c r="AB887" s="25"/>
      <c r="AC887" s="25"/>
    </row>
    <row r="888" spans="1:29" ht="15.75" customHeight="1">
      <c r="A888" s="396"/>
      <c r="AB888" s="25"/>
      <c r="AC888" s="25"/>
    </row>
    <row r="889" spans="1:29" ht="15.75" customHeight="1">
      <c r="A889" s="396"/>
      <c r="AB889" s="25"/>
      <c r="AC889" s="25"/>
    </row>
    <row r="890" spans="1:29" ht="15.75" customHeight="1">
      <c r="A890" s="396"/>
      <c r="AB890" s="25"/>
      <c r="AC890" s="25"/>
    </row>
    <row r="891" spans="1:29" ht="15.75" customHeight="1">
      <c r="A891" s="396"/>
      <c r="AB891" s="25"/>
      <c r="AC891" s="25"/>
    </row>
    <row r="892" spans="1:29" ht="15.75" customHeight="1">
      <c r="A892" s="396"/>
      <c r="AB892" s="25"/>
      <c r="AC892" s="25"/>
    </row>
    <row r="893" spans="1:29" ht="15.75" customHeight="1">
      <c r="A893" s="396"/>
      <c r="AB893" s="25"/>
      <c r="AC893" s="25"/>
    </row>
    <row r="894" spans="1:29" ht="15.75" customHeight="1">
      <c r="A894" s="396"/>
      <c r="AB894" s="25"/>
      <c r="AC894" s="25"/>
    </row>
    <row r="895" spans="1:29" ht="15.75" customHeight="1">
      <c r="A895" s="396"/>
      <c r="AB895" s="25"/>
      <c r="AC895" s="25"/>
    </row>
    <row r="896" spans="1:29" ht="15.75" customHeight="1">
      <c r="A896" s="396"/>
      <c r="AB896" s="25"/>
      <c r="AC896" s="25"/>
    </row>
    <row r="897" spans="1:29" ht="15.75" customHeight="1">
      <c r="A897" s="396"/>
      <c r="AB897" s="25"/>
      <c r="AC897" s="25"/>
    </row>
    <row r="898" spans="1:29" ht="15.75" customHeight="1">
      <c r="A898" s="396"/>
      <c r="AB898" s="25"/>
      <c r="AC898" s="25"/>
    </row>
    <row r="899" spans="1:29" ht="15.75" customHeight="1">
      <c r="A899" s="396"/>
      <c r="AB899" s="25"/>
      <c r="AC899" s="25"/>
    </row>
    <row r="900" spans="1:29" ht="15.75" customHeight="1">
      <c r="A900" s="396"/>
      <c r="AB900" s="25"/>
      <c r="AC900" s="25"/>
    </row>
    <row r="901" spans="1:29" ht="15.75" customHeight="1">
      <c r="A901" s="396"/>
      <c r="AB901" s="25"/>
      <c r="AC901" s="25"/>
    </row>
    <row r="902" spans="1:29" ht="15.75" customHeight="1">
      <c r="A902" s="396"/>
      <c r="AB902" s="25"/>
      <c r="AC902" s="25"/>
    </row>
    <row r="903" spans="1:29" ht="15.75" customHeight="1">
      <c r="A903" s="396"/>
      <c r="AB903" s="25"/>
      <c r="AC903" s="25"/>
    </row>
    <row r="904" spans="1:29" ht="15.75" customHeight="1">
      <c r="A904" s="396"/>
      <c r="AB904" s="25"/>
      <c r="AC904" s="25"/>
    </row>
    <row r="905" spans="1:29" ht="15.75" customHeight="1">
      <c r="A905" s="396"/>
      <c r="AB905" s="25"/>
      <c r="AC905" s="25"/>
    </row>
    <row r="906" spans="1:29" ht="15.75" customHeight="1">
      <c r="A906" s="396"/>
      <c r="AB906" s="25"/>
      <c r="AC906" s="25"/>
    </row>
    <row r="907" spans="1:29" ht="15.75" customHeight="1">
      <c r="A907" s="396"/>
      <c r="AB907" s="25"/>
      <c r="AC907" s="25"/>
    </row>
    <row r="908" spans="1:29" ht="15.75" customHeight="1">
      <c r="A908" s="396"/>
      <c r="AB908" s="25"/>
      <c r="AC908" s="25"/>
    </row>
    <row r="909" spans="1:29" ht="15.75" customHeight="1">
      <c r="A909" s="396"/>
      <c r="AB909" s="25"/>
      <c r="AC909" s="25"/>
    </row>
    <row r="910" spans="1:29" ht="15.75" customHeight="1">
      <c r="A910" s="396"/>
      <c r="AB910" s="25"/>
      <c r="AC910" s="25"/>
    </row>
    <row r="911" spans="1:29" ht="15.75" customHeight="1">
      <c r="A911" s="396"/>
      <c r="AB911" s="25"/>
      <c r="AC911" s="25"/>
    </row>
    <row r="912" spans="1:29" ht="15.75" customHeight="1">
      <c r="A912" s="396"/>
      <c r="AB912" s="25"/>
      <c r="AC912" s="25"/>
    </row>
    <row r="913" spans="1:29" ht="15.75" customHeight="1">
      <c r="A913" s="396"/>
      <c r="AB913" s="25"/>
      <c r="AC913" s="25"/>
    </row>
    <row r="914" spans="1:29" ht="15.75" customHeight="1">
      <c r="A914" s="396"/>
      <c r="AB914" s="25"/>
      <c r="AC914" s="25"/>
    </row>
    <row r="915" spans="1:29" ht="15.75" customHeight="1">
      <c r="A915" s="396"/>
      <c r="AB915" s="25"/>
      <c r="AC915" s="25"/>
    </row>
    <row r="916" spans="1:29" ht="15.75" customHeight="1">
      <c r="A916" s="396"/>
      <c r="AB916" s="25"/>
      <c r="AC916" s="25"/>
    </row>
    <row r="917" spans="1:29" ht="15.75" customHeight="1">
      <c r="A917" s="396"/>
      <c r="AB917" s="25"/>
      <c r="AC917" s="25"/>
    </row>
    <row r="918" spans="1:29" ht="15.75" customHeight="1">
      <c r="A918" s="396"/>
      <c r="AB918" s="25"/>
      <c r="AC918" s="25"/>
    </row>
    <row r="919" spans="1:29" ht="15.75" customHeight="1">
      <c r="A919" s="396"/>
      <c r="AB919" s="25"/>
      <c r="AC919" s="25"/>
    </row>
    <row r="920" spans="1:29" ht="15.75" customHeight="1">
      <c r="A920" s="396"/>
      <c r="AB920" s="25"/>
      <c r="AC920" s="25"/>
    </row>
    <row r="921" spans="1:29" ht="15.75" customHeight="1">
      <c r="A921" s="396"/>
      <c r="AB921" s="25"/>
      <c r="AC921" s="25"/>
    </row>
    <row r="922" spans="1:29" ht="15.75" customHeight="1">
      <c r="A922" s="396"/>
      <c r="AB922" s="25"/>
      <c r="AC922" s="25"/>
    </row>
    <row r="923" spans="1:29" ht="15.75" customHeight="1">
      <c r="A923" s="396"/>
      <c r="AB923" s="25"/>
      <c r="AC923" s="25"/>
    </row>
    <row r="924" spans="1:29" ht="15.75" customHeight="1">
      <c r="A924" s="396"/>
      <c r="AB924" s="25"/>
      <c r="AC924" s="25"/>
    </row>
    <row r="925" spans="1:29" ht="15.75" customHeight="1">
      <c r="A925" s="396"/>
      <c r="AB925" s="25"/>
      <c r="AC925" s="25"/>
    </row>
    <row r="926" spans="1:29" ht="15.75" customHeight="1">
      <c r="A926" s="396"/>
      <c r="AB926" s="25"/>
      <c r="AC926" s="25"/>
    </row>
    <row r="927" spans="1:29" ht="15.75" customHeight="1">
      <c r="A927" s="396"/>
      <c r="AB927" s="25"/>
      <c r="AC927" s="25"/>
    </row>
    <row r="928" spans="1:29" ht="15.75" customHeight="1">
      <c r="A928" s="396"/>
      <c r="AB928" s="25"/>
      <c r="AC928" s="25"/>
    </row>
    <row r="929" spans="1:29" ht="15.75" customHeight="1">
      <c r="A929" s="396"/>
      <c r="AB929" s="25"/>
      <c r="AC929" s="25"/>
    </row>
    <row r="930" spans="1:29" ht="15.75" customHeight="1">
      <c r="A930" s="396"/>
      <c r="AB930" s="25"/>
      <c r="AC930" s="25"/>
    </row>
    <row r="931" spans="1:29" ht="15.75" customHeight="1">
      <c r="A931" s="396"/>
      <c r="AB931" s="25"/>
      <c r="AC931" s="25"/>
    </row>
    <row r="932" spans="1:29" ht="15.75" customHeight="1">
      <c r="A932" s="396"/>
      <c r="AB932" s="25"/>
      <c r="AC932" s="25"/>
    </row>
    <row r="933" spans="1:29" ht="15.75" customHeight="1">
      <c r="A933" s="396"/>
      <c r="AB933" s="25"/>
      <c r="AC933" s="25"/>
    </row>
    <row r="934" spans="1:29" ht="15.75" customHeight="1">
      <c r="A934" s="396"/>
      <c r="AB934" s="25"/>
      <c r="AC934" s="25"/>
    </row>
    <row r="935" spans="1:29" ht="15.75" customHeight="1">
      <c r="A935" s="396"/>
      <c r="AB935" s="25"/>
      <c r="AC935" s="25"/>
    </row>
    <row r="936" spans="1:29" ht="15.75" customHeight="1">
      <c r="A936" s="396"/>
      <c r="AB936" s="25"/>
      <c r="AC936" s="25"/>
    </row>
    <row r="937" spans="1:29" ht="15.75" customHeight="1">
      <c r="A937" s="396"/>
      <c r="AB937" s="25"/>
      <c r="AC937" s="25"/>
    </row>
    <row r="938" spans="1:29" ht="15.75" customHeight="1">
      <c r="A938" s="396"/>
      <c r="AB938" s="25"/>
      <c r="AC938" s="25"/>
    </row>
    <row r="939" spans="1:29" ht="15.75" customHeight="1">
      <c r="A939" s="396"/>
      <c r="AB939" s="25"/>
      <c r="AC939" s="25"/>
    </row>
    <row r="940" spans="1:29" ht="15.75" customHeight="1">
      <c r="A940" s="396"/>
      <c r="AB940" s="25"/>
      <c r="AC940" s="25"/>
    </row>
    <row r="941" spans="1:29" ht="15.75" customHeight="1">
      <c r="A941" s="396"/>
      <c r="AB941" s="25"/>
      <c r="AC941" s="25"/>
    </row>
    <row r="942" spans="1:29" ht="15.75" customHeight="1">
      <c r="A942" s="396"/>
      <c r="AB942" s="25"/>
      <c r="AC942" s="25"/>
    </row>
    <row r="943" spans="1:29" ht="15.75" customHeight="1">
      <c r="A943" s="396"/>
      <c r="AB943" s="25"/>
      <c r="AC943" s="25"/>
    </row>
    <row r="944" spans="1:29" ht="15.75" customHeight="1">
      <c r="A944" s="396"/>
      <c r="AB944" s="25"/>
      <c r="AC944" s="25"/>
    </row>
    <row r="945" spans="1:29" ht="15.75" customHeight="1">
      <c r="A945" s="396"/>
      <c r="AB945" s="25"/>
      <c r="AC945" s="25"/>
    </row>
    <row r="946" spans="1:29" ht="15.75" customHeight="1">
      <c r="A946" s="396"/>
      <c r="AB946" s="25"/>
      <c r="AC946" s="25"/>
    </row>
    <row r="947" spans="1:29" ht="15.75" customHeight="1">
      <c r="A947" s="396"/>
      <c r="AB947" s="25"/>
      <c r="AC947" s="25"/>
    </row>
    <row r="948" spans="1:29" ht="15.75" customHeight="1">
      <c r="A948" s="396"/>
      <c r="AB948" s="25"/>
      <c r="AC948" s="25"/>
    </row>
    <row r="949" spans="1:29" ht="15.75" customHeight="1">
      <c r="A949" s="396"/>
      <c r="AB949" s="25"/>
      <c r="AC949" s="25"/>
    </row>
    <row r="950" spans="1:29" ht="15.75" customHeight="1">
      <c r="A950" s="396"/>
      <c r="AB950" s="25"/>
      <c r="AC950" s="25"/>
    </row>
    <row r="951" spans="1:29" ht="15.75" customHeight="1">
      <c r="A951" s="396"/>
      <c r="AB951" s="25"/>
      <c r="AC951" s="25"/>
    </row>
    <row r="952" spans="1:29" ht="15.75" customHeight="1">
      <c r="A952" s="396"/>
      <c r="AB952" s="25"/>
      <c r="AC952" s="25"/>
    </row>
    <row r="953" spans="1:29" ht="15.75" customHeight="1">
      <c r="A953" s="396"/>
      <c r="AB953" s="25"/>
      <c r="AC953" s="25"/>
    </row>
    <row r="954" spans="1:29" ht="15.75" customHeight="1">
      <c r="A954" s="396"/>
      <c r="AB954" s="25"/>
      <c r="AC954" s="25"/>
    </row>
    <row r="955" spans="1:29" ht="15.75" customHeight="1">
      <c r="A955" s="396"/>
      <c r="AB955" s="25"/>
      <c r="AC955" s="25"/>
    </row>
    <row r="956" spans="1:29" ht="15.75" customHeight="1">
      <c r="A956" s="396"/>
      <c r="AB956" s="25"/>
      <c r="AC956" s="25"/>
    </row>
    <row r="957" spans="1:29" ht="15.75" customHeight="1">
      <c r="A957" s="396"/>
      <c r="AB957" s="25"/>
      <c r="AC957" s="25"/>
    </row>
    <row r="958" spans="1:29" ht="15.75" customHeight="1">
      <c r="A958" s="396"/>
      <c r="AB958" s="25"/>
      <c r="AC958" s="25"/>
    </row>
    <row r="959" spans="1:29" ht="15.75" customHeight="1">
      <c r="A959" s="396"/>
      <c r="AB959" s="25"/>
      <c r="AC959" s="25"/>
    </row>
    <row r="960" spans="1:29" ht="15.75" customHeight="1">
      <c r="A960" s="396"/>
      <c r="AB960" s="25"/>
      <c r="AC960" s="25"/>
    </row>
    <row r="961" spans="1:29" ht="15.75" customHeight="1">
      <c r="A961" s="396"/>
      <c r="AB961" s="25"/>
      <c r="AC961" s="25"/>
    </row>
    <row r="962" spans="1:29" ht="15.75" customHeight="1">
      <c r="A962" s="396"/>
      <c r="AB962" s="25"/>
      <c r="AC962" s="25"/>
    </row>
    <row r="963" spans="1:29" ht="15.75" customHeight="1">
      <c r="A963" s="396"/>
      <c r="AB963" s="25"/>
      <c r="AC963" s="25"/>
    </row>
    <row r="964" spans="1:29" ht="15.75" customHeight="1">
      <c r="A964" s="396"/>
      <c r="AB964" s="25"/>
      <c r="AC964" s="25"/>
    </row>
    <row r="965" spans="1:29" ht="15.75" customHeight="1">
      <c r="A965" s="396"/>
      <c r="AB965" s="25"/>
      <c r="AC965" s="25"/>
    </row>
    <row r="966" spans="1:29" ht="15.75" customHeight="1">
      <c r="A966" s="396"/>
      <c r="AB966" s="25"/>
      <c r="AC966" s="25"/>
    </row>
    <row r="967" spans="1:29" ht="15.75" customHeight="1">
      <c r="A967" s="396"/>
      <c r="AB967" s="25"/>
      <c r="AC967" s="25"/>
    </row>
    <row r="968" spans="1:29" ht="15.75" customHeight="1">
      <c r="A968" s="396"/>
      <c r="AB968" s="25"/>
      <c r="AC968" s="25"/>
    </row>
    <row r="969" spans="1:29" ht="15.75" customHeight="1">
      <c r="A969" s="396"/>
      <c r="AB969" s="25"/>
      <c r="AC969" s="25"/>
    </row>
    <row r="970" spans="1:29" ht="15.75" customHeight="1">
      <c r="A970" s="396"/>
      <c r="AB970" s="25"/>
      <c r="AC970" s="25"/>
    </row>
    <row r="971" spans="1:29" ht="15.75" customHeight="1">
      <c r="A971" s="396"/>
      <c r="AB971" s="25"/>
      <c r="AC971" s="25"/>
    </row>
    <row r="972" spans="1:29" ht="15.75" customHeight="1">
      <c r="A972" s="396"/>
      <c r="AB972" s="25"/>
      <c r="AC972" s="25"/>
    </row>
    <row r="973" spans="1:29" ht="15.75" customHeight="1">
      <c r="A973" s="396"/>
      <c r="AB973" s="25"/>
      <c r="AC973" s="25"/>
    </row>
    <row r="974" spans="1:29" ht="15.75" customHeight="1">
      <c r="A974" s="396"/>
      <c r="AB974" s="25"/>
      <c r="AC974" s="25"/>
    </row>
    <row r="975" spans="1:29" ht="15.75" customHeight="1">
      <c r="A975" s="396"/>
      <c r="AB975" s="25"/>
      <c r="AC975" s="25"/>
    </row>
    <row r="976" spans="1:29" ht="15.75" customHeight="1">
      <c r="A976" s="396"/>
      <c r="AB976" s="25"/>
      <c r="AC976" s="25"/>
    </row>
    <row r="977" spans="1:29" ht="15.75" customHeight="1">
      <c r="A977" s="396"/>
      <c r="AB977" s="25"/>
      <c r="AC977" s="25"/>
    </row>
    <row r="978" spans="1:29" ht="15.75" customHeight="1">
      <c r="A978" s="396"/>
      <c r="AB978" s="25"/>
      <c r="AC978" s="25"/>
    </row>
    <row r="979" spans="1:29" ht="15.75" customHeight="1">
      <c r="A979" s="396"/>
      <c r="AB979" s="25"/>
      <c r="AC979" s="25"/>
    </row>
    <row r="980" spans="1:29" ht="15.75" customHeight="1">
      <c r="A980" s="396"/>
      <c r="AB980" s="25"/>
      <c r="AC980" s="25"/>
    </row>
    <row r="981" spans="1:29" ht="15.75" customHeight="1">
      <c r="A981" s="396"/>
      <c r="AB981" s="25"/>
      <c r="AC981" s="25"/>
    </row>
    <row r="982" spans="1:29" ht="15.75" customHeight="1">
      <c r="A982" s="396"/>
      <c r="AB982" s="25"/>
      <c r="AC982" s="25"/>
    </row>
    <row r="983" spans="1:29" ht="15.75" customHeight="1">
      <c r="A983" s="396"/>
      <c r="AB983" s="25"/>
      <c r="AC983" s="25"/>
    </row>
    <row r="984" spans="1:29" ht="15.75" customHeight="1">
      <c r="A984" s="396"/>
      <c r="AB984" s="25"/>
      <c r="AC984" s="25"/>
    </row>
    <row r="985" spans="1:29" ht="15.75" customHeight="1">
      <c r="A985" s="396"/>
      <c r="AB985" s="25"/>
      <c r="AC985" s="25"/>
    </row>
    <row r="986" spans="1:29" ht="15.75" customHeight="1">
      <c r="A986" s="396"/>
      <c r="AB986" s="25"/>
      <c r="AC986" s="25"/>
    </row>
    <row r="987" spans="1:29" ht="15.75" customHeight="1">
      <c r="A987" s="396"/>
      <c r="AB987" s="25"/>
      <c r="AC987" s="25"/>
    </row>
    <row r="988" spans="1:29" ht="15.75" customHeight="1">
      <c r="A988" s="396"/>
      <c r="AB988" s="25"/>
      <c r="AC988" s="25"/>
    </row>
    <row r="989" spans="1:29" ht="15.75" customHeight="1">
      <c r="A989" s="396"/>
      <c r="AB989" s="25"/>
      <c r="AC989" s="25"/>
    </row>
    <row r="990" spans="1:29" ht="15.75" customHeight="1">
      <c r="A990" s="396"/>
      <c r="AB990" s="25"/>
      <c r="AC990" s="25"/>
    </row>
    <row r="991" spans="1:29" ht="15.75" customHeight="1">
      <c r="A991" s="396"/>
      <c r="AB991" s="25"/>
      <c r="AC991" s="25"/>
    </row>
    <row r="992" spans="1:29" ht="15.75" customHeight="1">
      <c r="A992" s="396"/>
      <c r="AB992" s="25"/>
      <c r="AC992" s="25"/>
    </row>
    <row r="993" spans="1:29" ht="15.75" customHeight="1">
      <c r="A993" s="396"/>
      <c r="AB993" s="25"/>
      <c r="AC993" s="25"/>
    </row>
    <row r="994" spans="1:29" ht="15.75" customHeight="1">
      <c r="A994" s="396"/>
      <c r="AB994" s="25"/>
      <c r="AC994" s="25"/>
    </row>
    <row r="995" spans="1:29" ht="15.75" customHeight="1">
      <c r="A995" s="396"/>
      <c r="AB995" s="25"/>
      <c r="AC995" s="25"/>
    </row>
    <row r="996" spans="1:29" ht="15.75" customHeight="1">
      <c r="A996" s="396"/>
      <c r="AB996" s="25"/>
      <c r="AC996" s="25"/>
    </row>
    <row r="997" spans="1:29" ht="15.75" customHeight="1">
      <c r="A997" s="396"/>
      <c r="AB997" s="25"/>
      <c r="AC997" s="25"/>
    </row>
    <row r="998" spans="1:29" ht="15.75" customHeight="1">
      <c r="A998" s="396"/>
      <c r="AB998" s="25"/>
      <c r="AC998" s="25"/>
    </row>
    <row r="999" spans="1:29" ht="15.75" customHeight="1">
      <c r="A999" s="396"/>
      <c r="AB999" s="25"/>
      <c r="AC999" s="25"/>
    </row>
    <row r="1000" spans="1:29" ht="15.75" customHeight="1">
      <c r="A1000" s="396"/>
      <c r="AB1000" s="25"/>
      <c r="AC1000" s="25"/>
    </row>
    <row r="1001" spans="1:29" ht="15.75" customHeight="1">
      <c r="A1001" s="396"/>
      <c r="AB1001" s="25"/>
      <c r="AC1001" s="25"/>
    </row>
    <row r="1002" spans="1:29" ht="15.75" customHeight="1">
      <c r="A1002" s="396"/>
      <c r="AB1002" s="25"/>
      <c r="AC1002" s="25"/>
    </row>
    <row r="1003" spans="1:29" ht="15.75" customHeight="1">
      <c r="A1003" s="396"/>
      <c r="AB1003" s="25"/>
      <c r="AC1003" s="25"/>
    </row>
    <row r="1004" spans="1:29" ht="15.75" customHeight="1">
      <c r="A1004" s="396"/>
      <c r="AB1004" s="25"/>
      <c r="AC1004" s="25"/>
    </row>
  </sheetData>
  <mergeCells count="2">
    <mergeCell ref="A1:AD1"/>
    <mergeCell ref="A2:AD2"/>
  </mergeCells>
  <pageMargins left="0" right="0" top="0" bottom="0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4.42578125" defaultRowHeight="15" customHeight="1"/>
  <cols>
    <col min="1" max="1" width="16" customWidth="1"/>
    <col min="2" max="2" width="26" customWidth="1"/>
    <col min="3" max="3" width="17.5703125" customWidth="1"/>
    <col min="4" max="4" width="16.28515625" customWidth="1"/>
    <col min="5" max="5" width="19.42578125" customWidth="1"/>
    <col min="6" max="6" width="16.42578125" customWidth="1"/>
    <col min="7" max="7" width="30.28515625" customWidth="1"/>
    <col min="8" max="56" width="8.7109375" customWidth="1"/>
  </cols>
  <sheetData>
    <row r="1" spans="1:56" ht="24.75" customHeight="1">
      <c r="A1" s="547" t="s">
        <v>11218</v>
      </c>
      <c r="B1" s="530"/>
      <c r="C1" s="530"/>
      <c r="D1" s="530"/>
      <c r="E1" s="530"/>
      <c r="F1" s="530"/>
      <c r="G1" s="530"/>
      <c r="H1" s="25"/>
      <c r="I1" s="25"/>
      <c r="J1" s="163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</row>
    <row r="2" spans="1:56" ht="15" customHeight="1">
      <c r="A2" s="553" t="s">
        <v>11980</v>
      </c>
      <c r="B2" s="530"/>
      <c r="C2" s="530"/>
      <c r="D2" s="530"/>
      <c r="E2" s="530"/>
      <c r="F2" s="530"/>
      <c r="G2" s="530"/>
      <c r="H2" s="25"/>
      <c r="I2" s="25"/>
      <c r="J2" s="163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</row>
    <row r="3" spans="1:56" ht="2.25" customHeight="1">
      <c r="A3" s="228"/>
      <c r="B3" s="397"/>
      <c r="C3" s="397"/>
      <c r="D3" s="397"/>
      <c r="E3" s="423"/>
      <c r="F3" s="228"/>
      <c r="G3" s="228"/>
      <c r="H3" s="25"/>
      <c r="I3" s="25"/>
      <c r="J3" s="163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</row>
    <row r="4" spans="1:56" ht="67.5" customHeight="1">
      <c r="A4" s="424" t="s">
        <v>11981</v>
      </c>
      <c r="B4" s="399" t="s">
        <v>11987</v>
      </c>
      <c r="C4" s="400" t="s">
        <v>11988</v>
      </c>
      <c r="D4" s="399" t="s">
        <v>11989</v>
      </c>
      <c r="E4" s="425" t="s">
        <v>11990</v>
      </c>
      <c r="F4" s="99" t="s">
        <v>11991</v>
      </c>
      <c r="G4" s="183" t="s">
        <v>11986</v>
      </c>
      <c r="H4" s="25"/>
      <c r="I4" s="25"/>
      <c r="J4" s="163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</row>
    <row r="5" spans="1:56" ht="16.5" customHeight="1">
      <c r="A5" s="342"/>
      <c r="B5" s="404"/>
      <c r="C5" s="404"/>
      <c r="D5" s="404"/>
      <c r="E5" s="195"/>
      <c r="F5" s="95"/>
      <c r="G5" s="95"/>
      <c r="H5" s="59"/>
      <c r="I5" s="59"/>
      <c r="J5" s="407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 t="s">
        <v>11154</v>
      </c>
    </row>
    <row r="6" spans="1:56" ht="16.5" customHeight="1">
      <c r="A6" s="426"/>
      <c r="B6" s="404"/>
      <c r="C6" s="404"/>
      <c r="D6" s="404"/>
      <c r="E6" s="195"/>
      <c r="F6" s="95"/>
      <c r="G6" s="95"/>
      <c r="H6" s="59"/>
      <c r="I6" s="59"/>
      <c r="J6" s="407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</row>
    <row r="7" spans="1:56" ht="16.5" customHeight="1">
      <c r="A7" s="426"/>
      <c r="B7" s="404"/>
      <c r="C7" s="404"/>
      <c r="D7" s="404"/>
      <c r="E7" s="195"/>
      <c r="F7" s="95"/>
      <c r="G7" s="95"/>
      <c r="H7" s="59"/>
      <c r="I7" s="59"/>
      <c r="J7" s="407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</row>
    <row r="8" spans="1:56" ht="16.5" customHeight="1">
      <c r="A8" s="426"/>
      <c r="B8" s="404"/>
      <c r="C8" s="404"/>
      <c r="D8" s="404"/>
      <c r="E8" s="195"/>
      <c r="F8" s="95"/>
      <c r="G8" s="95"/>
      <c r="H8" s="59"/>
      <c r="I8" s="59"/>
      <c r="J8" s="407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</row>
    <row r="9" spans="1:56" ht="16.5" customHeight="1">
      <c r="A9" s="426"/>
      <c r="B9" s="408"/>
      <c r="C9" s="408"/>
      <c r="D9" s="408"/>
      <c r="E9" s="427"/>
      <c r="F9" s="95"/>
      <c r="G9" s="95"/>
      <c r="H9" s="59"/>
      <c r="I9" s="59"/>
      <c r="J9" s="407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</row>
    <row r="10" spans="1:56" ht="16.5" customHeight="1">
      <c r="A10" s="343"/>
      <c r="B10" s="408"/>
      <c r="C10" s="408"/>
      <c r="D10" s="408"/>
      <c r="E10" s="427"/>
      <c r="F10" s="95"/>
      <c r="G10" s="95"/>
      <c r="H10" s="59"/>
      <c r="I10" s="59"/>
      <c r="J10" s="407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</row>
    <row r="11" spans="1:56" ht="16.5" customHeight="1">
      <c r="A11" s="344"/>
      <c r="B11" s="408"/>
      <c r="C11" s="404"/>
      <c r="D11" s="408"/>
      <c r="E11" s="427"/>
      <c r="F11" s="95"/>
      <c r="G11" s="95"/>
      <c r="H11" s="59"/>
      <c r="I11" s="59"/>
      <c r="J11" s="407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</row>
    <row r="12" spans="1:56" ht="16.5" customHeight="1">
      <c r="A12" s="344"/>
      <c r="B12" s="408"/>
      <c r="C12" s="408"/>
      <c r="D12" s="408"/>
      <c r="E12" s="427"/>
      <c r="F12" s="95"/>
      <c r="G12" s="95"/>
      <c r="H12" s="59"/>
      <c r="I12" s="59"/>
      <c r="J12" s="407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</row>
    <row r="13" spans="1:56" ht="16.5" customHeight="1">
      <c r="A13" s="343"/>
      <c r="B13" s="408"/>
      <c r="C13" s="408"/>
      <c r="D13" s="408"/>
      <c r="E13" s="427"/>
      <c r="F13" s="95"/>
      <c r="G13" s="95"/>
      <c r="H13" s="59"/>
      <c r="I13" s="59"/>
      <c r="J13" s="407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</row>
    <row r="14" spans="1:56" ht="16.5" customHeight="1">
      <c r="A14" s="344"/>
      <c r="B14" s="408"/>
      <c r="C14" s="408"/>
      <c r="D14" s="408"/>
      <c r="E14" s="427"/>
      <c r="F14" s="95"/>
      <c r="G14" s="95"/>
      <c r="H14" s="59"/>
      <c r="I14" s="59"/>
      <c r="J14" s="407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</row>
    <row r="15" spans="1:56" ht="16.5" customHeight="1">
      <c r="A15" s="343"/>
      <c r="B15" s="408"/>
      <c r="C15" s="408"/>
      <c r="D15" s="408"/>
      <c r="E15" s="427"/>
      <c r="F15" s="95"/>
      <c r="G15" s="95"/>
      <c r="H15" s="59"/>
      <c r="I15" s="59"/>
      <c r="J15" s="407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</row>
    <row r="16" spans="1:56" ht="16.5" customHeight="1">
      <c r="A16" s="343"/>
      <c r="B16" s="408"/>
      <c r="C16" s="408"/>
      <c r="D16" s="408"/>
      <c r="E16" s="427"/>
      <c r="F16" s="95"/>
      <c r="G16" s="95"/>
      <c r="H16" s="59"/>
      <c r="I16" s="59"/>
      <c r="J16" s="407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</row>
    <row r="17" spans="1:56" ht="16.5" customHeight="1">
      <c r="A17" s="344"/>
      <c r="B17" s="408"/>
      <c r="C17" s="408"/>
      <c r="D17" s="408"/>
      <c r="E17" s="427"/>
      <c r="F17" s="95"/>
      <c r="G17" s="95"/>
      <c r="H17" s="59"/>
      <c r="I17" s="59"/>
      <c r="J17" s="407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</row>
    <row r="18" spans="1:56" ht="16.5" customHeight="1">
      <c r="A18" s="344"/>
      <c r="B18" s="408"/>
      <c r="C18" s="408"/>
      <c r="D18" s="408"/>
      <c r="E18" s="427"/>
      <c r="F18" s="95"/>
      <c r="G18" s="95"/>
      <c r="H18" s="59"/>
      <c r="I18" s="59"/>
      <c r="J18" s="407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</row>
    <row r="19" spans="1:56" ht="16.5" customHeight="1">
      <c r="A19" s="344"/>
      <c r="B19" s="408"/>
      <c r="C19" s="408"/>
      <c r="D19" s="408"/>
      <c r="E19" s="427"/>
      <c r="F19" s="95"/>
      <c r="G19" s="95"/>
      <c r="H19" s="59"/>
      <c r="I19" s="59"/>
      <c r="J19" s="407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</row>
    <row r="20" spans="1:56" ht="16.5" customHeight="1">
      <c r="A20" s="343"/>
      <c r="B20" s="408"/>
      <c r="C20" s="408"/>
      <c r="D20" s="408"/>
      <c r="E20" s="427"/>
      <c r="F20" s="95"/>
      <c r="G20" s="95"/>
      <c r="H20" s="59"/>
      <c r="I20" s="59"/>
      <c r="J20" s="407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</row>
    <row r="21" spans="1:56" ht="16.5" customHeight="1">
      <c r="A21" s="343"/>
      <c r="B21" s="408"/>
      <c r="C21" s="408"/>
      <c r="D21" s="408"/>
      <c r="E21" s="427"/>
      <c r="F21" s="95"/>
      <c r="G21" s="95"/>
      <c r="H21" s="59"/>
      <c r="I21" s="59"/>
      <c r="J21" s="407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</row>
    <row r="22" spans="1:56" ht="16.5" customHeight="1">
      <c r="A22" s="344"/>
      <c r="B22" s="408"/>
      <c r="C22" s="408"/>
      <c r="D22" s="408"/>
      <c r="E22" s="427"/>
      <c r="F22" s="95"/>
      <c r="G22" s="95"/>
      <c r="H22" s="59"/>
      <c r="I22" s="59"/>
      <c r="J22" s="407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</row>
    <row r="23" spans="1:56" ht="16.5" customHeight="1">
      <c r="A23" s="344"/>
      <c r="B23" s="408"/>
      <c r="C23" s="408"/>
      <c r="D23" s="408"/>
      <c r="E23" s="427"/>
      <c r="F23" s="95"/>
      <c r="G23" s="95"/>
      <c r="H23" s="59"/>
      <c r="I23" s="59"/>
      <c r="J23" s="407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</row>
    <row r="24" spans="1:56" ht="16.5" customHeight="1">
      <c r="A24" s="344"/>
      <c r="B24" s="408"/>
      <c r="C24" s="408"/>
      <c r="D24" s="408"/>
      <c r="E24" s="427"/>
      <c r="F24" s="95"/>
      <c r="G24" s="95"/>
      <c r="H24" s="59"/>
      <c r="I24" s="59"/>
      <c r="J24" s="407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</row>
    <row r="25" spans="1:56" ht="16.5" customHeight="1">
      <c r="A25" s="344"/>
      <c r="B25" s="408"/>
      <c r="C25" s="408"/>
      <c r="D25" s="408"/>
      <c r="E25" s="427"/>
      <c r="F25" s="95"/>
      <c r="G25" s="95"/>
      <c r="H25" s="59"/>
      <c r="I25" s="59"/>
      <c r="J25" s="407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</row>
    <row r="26" spans="1:56" ht="16.5" customHeight="1">
      <c r="A26" s="344"/>
      <c r="B26" s="408"/>
      <c r="C26" s="408"/>
      <c r="D26" s="408"/>
      <c r="E26" s="427"/>
      <c r="F26" s="95"/>
      <c r="G26" s="95"/>
      <c r="H26" s="59"/>
      <c r="I26" s="59"/>
      <c r="J26" s="407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</row>
    <row r="27" spans="1:56" ht="16.5" customHeight="1">
      <c r="A27" s="344"/>
      <c r="B27" s="408"/>
      <c r="C27" s="408"/>
      <c r="D27" s="408"/>
      <c r="E27" s="427"/>
      <c r="F27" s="95"/>
      <c r="G27" s="95"/>
      <c r="H27" s="59"/>
      <c r="I27" s="59"/>
      <c r="J27" s="407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</row>
    <row r="28" spans="1:56" ht="16.5" customHeight="1">
      <c r="A28" s="344"/>
      <c r="B28" s="408"/>
      <c r="C28" s="408"/>
      <c r="D28" s="408"/>
      <c r="E28" s="427"/>
      <c r="F28" s="95"/>
      <c r="G28" s="95"/>
      <c r="H28" s="59"/>
      <c r="I28" s="59"/>
      <c r="J28" s="407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</row>
    <row r="29" spans="1:56" ht="16.5" customHeight="1">
      <c r="A29" s="344"/>
      <c r="B29" s="408"/>
      <c r="C29" s="408"/>
      <c r="D29" s="408"/>
      <c r="E29" s="427"/>
      <c r="F29" s="95"/>
      <c r="G29" s="95"/>
      <c r="H29" s="59"/>
      <c r="I29" s="59"/>
      <c r="J29" s="407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</row>
    <row r="30" spans="1:56" ht="16.5" customHeight="1">
      <c r="A30" s="344"/>
      <c r="B30" s="408"/>
      <c r="C30" s="408"/>
      <c r="D30" s="408"/>
      <c r="E30" s="427"/>
      <c r="F30" s="95"/>
      <c r="G30" s="95"/>
      <c r="H30" s="59"/>
      <c r="I30" s="59"/>
      <c r="J30" s="407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</row>
    <row r="31" spans="1:56" ht="16.5" customHeight="1">
      <c r="A31" s="344"/>
      <c r="B31" s="408"/>
      <c r="C31" s="408"/>
      <c r="D31" s="408"/>
      <c r="E31" s="427"/>
      <c r="F31" s="95"/>
      <c r="G31" s="95"/>
      <c r="H31" s="59"/>
      <c r="I31" s="59"/>
      <c r="J31" s="407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</row>
    <row r="32" spans="1:56" ht="16.5" customHeight="1">
      <c r="A32" s="344"/>
      <c r="B32" s="408"/>
      <c r="C32" s="408"/>
      <c r="D32" s="408"/>
      <c r="E32" s="427"/>
      <c r="F32" s="95"/>
      <c r="G32" s="95"/>
      <c r="H32" s="59"/>
      <c r="I32" s="59"/>
      <c r="J32" s="407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</row>
    <row r="33" spans="1:56" ht="16.5" customHeight="1">
      <c r="A33" s="344"/>
      <c r="B33" s="408"/>
      <c r="C33" s="408"/>
      <c r="D33" s="408"/>
      <c r="E33" s="427"/>
      <c r="F33" s="95"/>
      <c r="G33" s="95"/>
      <c r="H33" s="59"/>
      <c r="I33" s="59"/>
      <c r="J33" s="407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</row>
    <row r="34" spans="1:56" ht="16.5" customHeight="1">
      <c r="A34" s="412"/>
      <c r="B34" s="411">
        <f t="shared" ref="B34:G34" si="0">SUM(B5:B33)</f>
        <v>0</v>
      </c>
      <c r="C34" s="411">
        <f t="shared" si="0"/>
        <v>0</v>
      </c>
      <c r="D34" s="411">
        <f t="shared" si="0"/>
        <v>0</v>
      </c>
      <c r="E34" s="412">
        <f t="shared" si="0"/>
        <v>0</v>
      </c>
      <c r="F34" s="356">
        <f t="shared" si="0"/>
        <v>0</v>
      </c>
      <c r="G34" s="356">
        <f t="shared" si="0"/>
        <v>0</v>
      </c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1"/>
      <c r="AQ34" s="391"/>
      <c r="AR34" s="391"/>
      <c r="AS34" s="391"/>
      <c r="AT34" s="391"/>
      <c r="AU34" s="391"/>
      <c r="AV34" s="391"/>
      <c r="AW34" s="391"/>
      <c r="AX34" s="391"/>
      <c r="AY34" s="391"/>
      <c r="AZ34" s="391"/>
      <c r="BA34" s="391"/>
      <c r="BB34" s="391"/>
      <c r="BC34" s="391"/>
      <c r="BD34" s="391"/>
    </row>
    <row r="35" spans="1:56" ht="16.5" customHeight="1">
      <c r="A35" s="428"/>
      <c r="B35" s="421"/>
      <c r="C35" s="421"/>
      <c r="D35" s="421"/>
      <c r="E35" s="429"/>
      <c r="F35" s="83"/>
      <c r="G35" s="83"/>
    </row>
    <row r="36" spans="1:56" ht="16.5" customHeight="1">
      <c r="A36" s="428"/>
      <c r="B36" s="422"/>
      <c r="C36" s="83"/>
      <c r="D36" s="83"/>
      <c r="E36" s="430"/>
    </row>
    <row r="37" spans="1:56" ht="16.5" customHeight="1">
      <c r="A37" s="428"/>
      <c r="B37" s="422"/>
      <c r="C37" s="83"/>
      <c r="D37" s="83"/>
      <c r="E37" s="430"/>
    </row>
    <row r="38" spans="1:56" ht="16.5" customHeight="1">
      <c r="A38" s="428"/>
      <c r="B38" s="422"/>
      <c r="C38" s="83"/>
      <c r="D38" s="83"/>
      <c r="E38" s="430"/>
    </row>
    <row r="39" spans="1:56" ht="16.5" customHeight="1">
      <c r="A39" s="428"/>
      <c r="B39" s="422"/>
      <c r="C39" s="83"/>
      <c r="D39" s="83"/>
      <c r="E39" s="430"/>
    </row>
    <row r="40" spans="1:56" ht="16.5" customHeight="1">
      <c r="A40" s="428"/>
      <c r="B40" s="422"/>
      <c r="C40" s="83"/>
      <c r="D40" s="83"/>
      <c r="E40" s="430"/>
    </row>
    <row r="41" spans="1:56" ht="16.5" customHeight="1">
      <c r="A41" s="428"/>
      <c r="B41" s="422"/>
      <c r="C41" s="83"/>
      <c r="D41" s="83"/>
      <c r="E41" s="430"/>
    </row>
    <row r="42" spans="1:56" ht="16.5" customHeight="1">
      <c r="A42" s="428"/>
      <c r="B42" s="422"/>
      <c r="C42" s="83"/>
      <c r="D42" s="83"/>
      <c r="E42" s="430"/>
    </row>
    <row r="43" spans="1:56" ht="16.5" customHeight="1">
      <c r="A43" s="428"/>
      <c r="B43" s="422"/>
      <c r="C43" s="83"/>
      <c r="D43" s="83"/>
      <c r="E43" s="430"/>
    </row>
    <row r="44" spans="1:56" ht="16.5" customHeight="1">
      <c r="A44" s="428"/>
      <c r="B44" s="422"/>
      <c r="C44" s="83"/>
      <c r="D44" s="83"/>
      <c r="E44" s="430"/>
    </row>
    <row r="45" spans="1:56" ht="16.5" customHeight="1">
      <c r="A45" s="428"/>
      <c r="B45" s="422"/>
      <c r="C45" s="83"/>
      <c r="D45" s="83"/>
      <c r="E45" s="430"/>
    </row>
    <row r="46" spans="1:56" ht="16.5" customHeight="1">
      <c r="A46" s="428"/>
      <c r="B46" s="422"/>
      <c r="C46" s="83"/>
      <c r="D46" s="83"/>
      <c r="E46" s="430"/>
    </row>
    <row r="47" spans="1:56" ht="16.5" customHeight="1">
      <c r="A47" s="428"/>
      <c r="B47" s="422"/>
      <c r="C47" s="83"/>
      <c r="D47" s="83"/>
      <c r="E47" s="430"/>
    </row>
    <row r="48" spans="1:56" ht="16.5" customHeight="1">
      <c r="A48" s="428"/>
      <c r="B48" s="422"/>
      <c r="C48" s="83"/>
      <c r="D48" s="83"/>
      <c r="E48" s="430"/>
    </row>
    <row r="49" spans="1:5" ht="16.5" customHeight="1">
      <c r="A49" s="428"/>
      <c r="B49" s="422"/>
      <c r="C49" s="83"/>
      <c r="D49" s="83"/>
      <c r="E49" s="430"/>
    </row>
    <row r="50" spans="1:5" ht="16.5" customHeight="1">
      <c r="A50" s="428"/>
      <c r="B50" s="422"/>
      <c r="C50" s="83"/>
      <c r="D50" s="83"/>
      <c r="E50" s="430"/>
    </row>
    <row r="51" spans="1:5" ht="16.5" customHeight="1">
      <c r="A51" s="428"/>
      <c r="B51" s="422"/>
      <c r="C51" s="83"/>
      <c r="D51" s="83"/>
      <c r="E51" s="430"/>
    </row>
    <row r="52" spans="1:5" ht="16.5" customHeight="1">
      <c r="A52" s="428"/>
      <c r="B52" s="422"/>
      <c r="C52" s="83"/>
      <c r="D52" s="83"/>
      <c r="E52" s="430"/>
    </row>
    <row r="53" spans="1:5" ht="16.5" customHeight="1">
      <c r="A53" s="428"/>
      <c r="B53" s="422"/>
      <c r="C53" s="83"/>
      <c r="D53" s="83"/>
      <c r="E53" s="430"/>
    </row>
    <row r="54" spans="1:5" ht="16.5" customHeight="1">
      <c r="A54" s="428"/>
      <c r="B54" s="422"/>
      <c r="C54" s="83"/>
      <c r="D54" s="83"/>
      <c r="E54" s="430"/>
    </row>
    <row r="55" spans="1:5" ht="16.5" customHeight="1">
      <c r="A55" s="428"/>
      <c r="B55" s="422"/>
      <c r="C55" s="83"/>
      <c r="D55" s="83"/>
      <c r="E55" s="430"/>
    </row>
    <row r="56" spans="1:5" ht="16.5" customHeight="1">
      <c r="A56" s="428"/>
      <c r="B56" s="422"/>
      <c r="C56" s="83"/>
      <c r="D56" s="83"/>
      <c r="E56" s="430"/>
    </row>
    <row r="57" spans="1:5" ht="16.5" customHeight="1">
      <c r="A57" s="428"/>
      <c r="B57" s="422"/>
      <c r="C57" s="83"/>
      <c r="D57" s="83"/>
      <c r="E57" s="430"/>
    </row>
    <row r="58" spans="1:5" ht="16.5" customHeight="1">
      <c r="A58" s="428"/>
      <c r="B58" s="422"/>
      <c r="C58" s="83"/>
      <c r="D58" s="83"/>
      <c r="E58" s="430"/>
    </row>
    <row r="59" spans="1:5" ht="16.5" customHeight="1">
      <c r="A59" s="428"/>
      <c r="B59" s="422"/>
      <c r="C59" s="83"/>
      <c r="D59" s="83"/>
      <c r="E59" s="430"/>
    </row>
    <row r="60" spans="1:5" ht="16.5" customHeight="1">
      <c r="A60" s="428"/>
      <c r="B60" s="422"/>
      <c r="C60" s="83"/>
      <c r="D60" s="83"/>
      <c r="E60" s="430"/>
    </row>
    <row r="61" spans="1:5" ht="16.5" customHeight="1">
      <c r="A61" s="428"/>
      <c r="B61" s="422"/>
      <c r="C61" s="83"/>
      <c r="D61" s="83"/>
      <c r="E61" s="430"/>
    </row>
    <row r="62" spans="1:5" ht="16.5" customHeight="1">
      <c r="A62" s="428"/>
      <c r="B62" s="422"/>
      <c r="C62" s="83"/>
      <c r="D62" s="83"/>
      <c r="E62" s="430"/>
    </row>
    <row r="63" spans="1:5" ht="16.5" customHeight="1">
      <c r="A63" s="428"/>
      <c r="B63" s="422"/>
      <c r="C63" s="83"/>
      <c r="D63" s="83"/>
      <c r="E63" s="430"/>
    </row>
    <row r="64" spans="1:5" ht="16.5" customHeight="1">
      <c r="A64" s="428"/>
      <c r="B64" s="422"/>
      <c r="C64" s="83"/>
      <c r="D64" s="83"/>
      <c r="E64" s="430"/>
    </row>
    <row r="65" spans="1:5" ht="16.5" customHeight="1">
      <c r="A65" s="428"/>
      <c r="B65" s="422"/>
      <c r="C65" s="83"/>
      <c r="D65" s="83"/>
      <c r="E65" s="430"/>
    </row>
    <row r="66" spans="1:5" ht="16.5" customHeight="1">
      <c r="A66" s="428"/>
      <c r="B66" s="422"/>
      <c r="C66" s="83"/>
      <c r="D66" s="83"/>
      <c r="E66" s="430"/>
    </row>
    <row r="67" spans="1:5" ht="16.5" customHeight="1">
      <c r="A67" s="428"/>
      <c r="B67" s="422"/>
      <c r="C67" s="83"/>
      <c r="D67" s="83"/>
      <c r="E67" s="430"/>
    </row>
    <row r="68" spans="1:5" ht="16.5" customHeight="1">
      <c r="A68" s="428"/>
      <c r="B68" s="422"/>
      <c r="C68" s="83"/>
      <c r="D68" s="83"/>
      <c r="E68" s="430"/>
    </row>
    <row r="69" spans="1:5" ht="16.5" customHeight="1">
      <c r="A69" s="428"/>
      <c r="B69" s="422"/>
      <c r="C69" s="83"/>
      <c r="D69" s="83"/>
      <c r="E69" s="430"/>
    </row>
    <row r="70" spans="1:5" ht="16.5" customHeight="1">
      <c r="A70" s="428"/>
      <c r="B70" s="422"/>
      <c r="C70" s="83"/>
      <c r="D70" s="83"/>
      <c r="E70" s="430"/>
    </row>
    <row r="71" spans="1:5" ht="16.5" customHeight="1">
      <c r="A71" s="428"/>
      <c r="B71" s="422"/>
      <c r="C71" s="83"/>
      <c r="D71" s="83"/>
      <c r="E71" s="430"/>
    </row>
    <row r="72" spans="1:5" ht="16.5" customHeight="1">
      <c r="A72" s="428"/>
      <c r="B72" s="422"/>
      <c r="C72" s="83"/>
      <c r="D72" s="83"/>
      <c r="E72" s="430"/>
    </row>
    <row r="73" spans="1:5" ht="16.5" customHeight="1">
      <c r="A73" s="428"/>
      <c r="B73" s="422"/>
      <c r="C73" s="83"/>
      <c r="D73" s="83"/>
      <c r="E73" s="430"/>
    </row>
    <row r="74" spans="1:5" ht="16.5" customHeight="1">
      <c r="A74" s="428"/>
      <c r="B74" s="422"/>
      <c r="C74" s="83"/>
      <c r="D74" s="83"/>
      <c r="E74" s="430"/>
    </row>
    <row r="75" spans="1:5" ht="16.5" customHeight="1">
      <c r="A75" s="428"/>
      <c r="B75" s="422"/>
      <c r="C75" s="83"/>
      <c r="D75" s="83"/>
      <c r="E75" s="430"/>
    </row>
    <row r="76" spans="1:5" ht="16.5" customHeight="1">
      <c r="A76" s="428"/>
      <c r="B76" s="422"/>
      <c r="C76" s="83"/>
      <c r="D76" s="83"/>
      <c r="E76" s="430"/>
    </row>
    <row r="77" spans="1:5" ht="16.5" customHeight="1">
      <c r="A77" s="428"/>
      <c r="B77" s="422"/>
      <c r="C77" s="83"/>
      <c r="D77" s="83"/>
      <c r="E77" s="430"/>
    </row>
    <row r="78" spans="1:5" ht="16.5" customHeight="1">
      <c r="A78" s="428"/>
      <c r="B78" s="422"/>
      <c r="C78" s="83"/>
      <c r="D78" s="83"/>
      <c r="E78" s="430"/>
    </row>
    <row r="79" spans="1:5" ht="16.5" customHeight="1">
      <c r="A79" s="428"/>
      <c r="B79" s="422"/>
      <c r="C79" s="83"/>
      <c r="D79" s="83"/>
      <c r="E79" s="430"/>
    </row>
    <row r="80" spans="1:5" ht="16.5" customHeight="1">
      <c r="A80" s="428"/>
      <c r="B80" s="422"/>
      <c r="C80" s="83"/>
      <c r="D80" s="83"/>
      <c r="E80" s="430"/>
    </row>
    <row r="81" spans="1:5" ht="16.5" customHeight="1">
      <c r="A81" s="428"/>
      <c r="B81" s="422"/>
      <c r="C81" s="83"/>
      <c r="D81" s="83"/>
      <c r="E81" s="430"/>
    </row>
    <row r="82" spans="1:5" ht="16.5" customHeight="1">
      <c r="A82" s="428"/>
      <c r="B82" s="422"/>
      <c r="C82" s="83"/>
      <c r="D82" s="83"/>
      <c r="E82" s="430"/>
    </row>
    <row r="83" spans="1:5" ht="16.5" customHeight="1">
      <c r="A83" s="428"/>
      <c r="B83" s="422"/>
      <c r="C83" s="83"/>
      <c r="D83" s="83"/>
      <c r="E83" s="430"/>
    </row>
    <row r="84" spans="1:5" ht="16.5" customHeight="1">
      <c r="A84" s="428"/>
      <c r="B84" s="422"/>
      <c r="C84" s="83"/>
      <c r="D84" s="83"/>
      <c r="E84" s="430"/>
    </row>
    <row r="85" spans="1:5" ht="16.5" customHeight="1">
      <c r="A85" s="428"/>
      <c r="B85" s="422"/>
      <c r="C85" s="83"/>
      <c r="D85" s="83"/>
      <c r="E85" s="430"/>
    </row>
    <row r="86" spans="1:5" ht="16.5" customHeight="1">
      <c r="A86" s="428"/>
      <c r="B86" s="422"/>
      <c r="C86" s="83"/>
      <c r="D86" s="83"/>
      <c r="E86" s="430"/>
    </row>
    <row r="87" spans="1:5" ht="16.5" customHeight="1">
      <c r="A87" s="428"/>
      <c r="B87" s="422"/>
      <c r="C87" s="83"/>
      <c r="D87" s="83"/>
      <c r="E87" s="430"/>
    </row>
    <row r="88" spans="1:5" ht="16.5" customHeight="1">
      <c r="A88" s="428"/>
      <c r="B88" s="422"/>
      <c r="C88" s="83"/>
      <c r="D88" s="83"/>
      <c r="E88" s="430"/>
    </row>
    <row r="89" spans="1:5" ht="16.5" customHeight="1">
      <c r="A89" s="428"/>
      <c r="B89" s="422"/>
      <c r="C89" s="83"/>
      <c r="D89" s="83"/>
      <c r="E89" s="430"/>
    </row>
    <row r="90" spans="1:5" ht="16.5" customHeight="1">
      <c r="A90" s="428"/>
      <c r="B90" s="422"/>
      <c r="C90" s="83"/>
      <c r="D90" s="83"/>
      <c r="E90" s="430"/>
    </row>
    <row r="91" spans="1:5" ht="16.5" customHeight="1">
      <c r="A91" s="428"/>
      <c r="B91" s="422"/>
      <c r="C91" s="83"/>
      <c r="D91" s="83"/>
      <c r="E91" s="430"/>
    </row>
    <row r="92" spans="1:5" ht="16.5" customHeight="1">
      <c r="A92" s="428"/>
      <c r="B92" s="422"/>
      <c r="C92" s="83"/>
      <c r="D92" s="83"/>
      <c r="E92" s="430"/>
    </row>
    <row r="93" spans="1:5" ht="16.5" customHeight="1">
      <c r="A93" s="428"/>
      <c r="B93" s="422"/>
      <c r="C93" s="83"/>
      <c r="D93" s="83"/>
      <c r="E93" s="430"/>
    </row>
    <row r="94" spans="1:5" ht="16.5" customHeight="1">
      <c r="A94" s="428"/>
      <c r="B94" s="422"/>
      <c r="C94" s="83"/>
      <c r="D94" s="83"/>
      <c r="E94" s="430"/>
    </row>
    <row r="95" spans="1:5" ht="16.5" customHeight="1">
      <c r="A95" s="428"/>
      <c r="B95" s="422"/>
      <c r="C95" s="83"/>
      <c r="D95" s="83"/>
      <c r="E95" s="430"/>
    </row>
    <row r="96" spans="1:5" ht="16.5" customHeight="1">
      <c r="A96" s="428"/>
      <c r="B96" s="422"/>
      <c r="C96" s="83"/>
      <c r="D96" s="83"/>
      <c r="E96" s="430"/>
    </row>
    <row r="97" spans="1:5" ht="16.5" customHeight="1">
      <c r="A97" s="428"/>
      <c r="B97" s="422"/>
      <c r="C97" s="83"/>
      <c r="D97" s="83"/>
      <c r="E97" s="430"/>
    </row>
    <row r="98" spans="1:5" ht="16.5" customHeight="1">
      <c r="A98" s="428"/>
      <c r="B98" s="422"/>
      <c r="C98" s="83"/>
      <c r="D98" s="83"/>
      <c r="E98" s="430"/>
    </row>
    <row r="99" spans="1:5" ht="16.5" customHeight="1">
      <c r="A99" s="428"/>
      <c r="B99" s="422"/>
      <c r="C99" s="83"/>
      <c r="D99" s="83"/>
      <c r="E99" s="430"/>
    </row>
    <row r="100" spans="1:5" ht="16.5" customHeight="1">
      <c r="A100" s="428"/>
      <c r="B100" s="422"/>
      <c r="C100" s="83"/>
      <c r="D100" s="83"/>
      <c r="E100" s="430"/>
    </row>
    <row r="101" spans="1:5" ht="16.5" customHeight="1">
      <c r="A101" s="428"/>
      <c r="B101" s="422"/>
      <c r="C101" s="83"/>
      <c r="D101" s="83"/>
      <c r="E101" s="430"/>
    </row>
    <row r="102" spans="1:5" ht="16.5" customHeight="1">
      <c r="A102" s="428"/>
      <c r="B102" s="422"/>
      <c r="C102" s="83"/>
      <c r="D102" s="83"/>
      <c r="E102" s="430"/>
    </row>
    <row r="103" spans="1:5" ht="16.5" customHeight="1">
      <c r="A103" s="428"/>
      <c r="B103" s="422"/>
      <c r="C103" s="83"/>
      <c r="D103" s="83"/>
      <c r="E103" s="430"/>
    </row>
    <row r="104" spans="1:5" ht="16.5" customHeight="1">
      <c r="A104" s="428"/>
      <c r="B104" s="422"/>
      <c r="C104" s="83"/>
      <c r="D104" s="83"/>
      <c r="E104" s="430"/>
    </row>
    <row r="105" spans="1:5" ht="16.5" customHeight="1">
      <c r="A105" s="428"/>
      <c r="B105" s="422"/>
      <c r="C105" s="83"/>
      <c r="D105" s="83"/>
      <c r="E105" s="430"/>
    </row>
    <row r="106" spans="1:5" ht="16.5" customHeight="1">
      <c r="A106" s="428"/>
      <c r="B106" s="422"/>
      <c r="C106" s="83"/>
      <c r="D106" s="83"/>
      <c r="E106" s="430"/>
    </row>
    <row r="107" spans="1:5" ht="16.5" customHeight="1">
      <c r="A107" s="428"/>
      <c r="B107" s="422"/>
      <c r="C107" s="83"/>
      <c r="D107" s="83"/>
      <c r="E107" s="430"/>
    </row>
    <row r="108" spans="1:5" ht="16.5" customHeight="1">
      <c r="A108" s="428"/>
      <c r="B108" s="422"/>
      <c r="C108" s="83"/>
      <c r="D108" s="83"/>
      <c r="E108" s="430"/>
    </row>
    <row r="109" spans="1:5" ht="16.5" customHeight="1">
      <c r="A109" s="428"/>
      <c r="B109" s="422"/>
      <c r="C109" s="83"/>
      <c r="D109" s="83"/>
      <c r="E109" s="430"/>
    </row>
    <row r="110" spans="1:5" ht="16.5" customHeight="1">
      <c r="A110" s="428"/>
      <c r="B110" s="422"/>
      <c r="C110" s="83"/>
      <c r="D110" s="83"/>
      <c r="E110" s="430"/>
    </row>
    <row r="111" spans="1:5" ht="16.5" customHeight="1">
      <c r="A111" s="428"/>
      <c r="B111" s="422"/>
      <c r="C111" s="83"/>
      <c r="D111" s="83"/>
      <c r="E111" s="430"/>
    </row>
    <row r="112" spans="1:5" ht="16.5" customHeight="1">
      <c r="A112" s="428"/>
      <c r="B112" s="422"/>
      <c r="C112" s="83"/>
      <c r="D112" s="83"/>
      <c r="E112" s="430"/>
    </row>
    <row r="113" spans="1:5" ht="16.5" customHeight="1">
      <c r="A113" s="428"/>
      <c r="B113" s="422"/>
      <c r="C113" s="83"/>
      <c r="D113" s="83"/>
      <c r="E113" s="430"/>
    </row>
    <row r="114" spans="1:5" ht="16.5" customHeight="1">
      <c r="A114" s="428"/>
      <c r="B114" s="422"/>
      <c r="C114" s="83"/>
      <c r="D114" s="83"/>
      <c r="E114" s="430"/>
    </row>
    <row r="115" spans="1:5" ht="16.5" customHeight="1">
      <c r="A115" s="428"/>
      <c r="B115" s="422"/>
      <c r="C115" s="83"/>
      <c r="D115" s="83"/>
      <c r="E115" s="430"/>
    </row>
    <row r="116" spans="1:5" ht="16.5" customHeight="1">
      <c r="A116" s="428"/>
      <c r="B116" s="422"/>
      <c r="C116" s="83"/>
      <c r="D116" s="83"/>
      <c r="E116" s="430"/>
    </row>
    <row r="117" spans="1:5" ht="16.5" customHeight="1">
      <c r="A117" s="428"/>
      <c r="B117" s="422"/>
      <c r="C117" s="83"/>
      <c r="D117" s="83"/>
      <c r="E117" s="430"/>
    </row>
    <row r="118" spans="1:5" ht="16.5" customHeight="1">
      <c r="A118" s="428"/>
      <c r="B118" s="422"/>
      <c r="C118" s="83"/>
      <c r="D118" s="83"/>
      <c r="E118" s="430"/>
    </row>
    <row r="119" spans="1:5" ht="16.5" customHeight="1">
      <c r="A119" s="428"/>
      <c r="B119" s="422"/>
      <c r="C119" s="83"/>
      <c r="D119" s="83"/>
      <c r="E119" s="430"/>
    </row>
    <row r="120" spans="1:5" ht="16.5" customHeight="1">
      <c r="A120" s="428"/>
      <c r="B120" s="422"/>
      <c r="C120" s="83"/>
      <c r="D120" s="83"/>
      <c r="E120" s="430"/>
    </row>
    <row r="121" spans="1:5" ht="16.5" customHeight="1">
      <c r="A121" s="428"/>
      <c r="B121" s="422"/>
      <c r="C121" s="83"/>
      <c r="D121" s="83"/>
      <c r="E121" s="430"/>
    </row>
    <row r="122" spans="1:5" ht="16.5" customHeight="1">
      <c r="A122" s="428"/>
      <c r="B122" s="422"/>
      <c r="C122" s="83"/>
      <c r="D122" s="83"/>
      <c r="E122" s="430"/>
    </row>
    <row r="123" spans="1:5" ht="16.5" customHeight="1">
      <c r="A123" s="428"/>
      <c r="B123" s="422"/>
      <c r="C123" s="83"/>
      <c r="D123" s="83"/>
      <c r="E123" s="430"/>
    </row>
    <row r="124" spans="1:5" ht="16.5" customHeight="1">
      <c r="A124" s="428"/>
      <c r="B124" s="422"/>
      <c r="C124" s="83"/>
      <c r="D124" s="83"/>
      <c r="E124" s="430"/>
    </row>
    <row r="125" spans="1:5" ht="16.5" customHeight="1">
      <c r="A125" s="428"/>
      <c r="B125" s="422"/>
      <c r="C125" s="83"/>
      <c r="D125" s="83"/>
      <c r="E125" s="430"/>
    </row>
    <row r="126" spans="1:5" ht="16.5" customHeight="1">
      <c r="A126" s="428"/>
      <c r="B126" s="422"/>
      <c r="C126" s="83"/>
      <c r="D126" s="83"/>
      <c r="E126" s="430"/>
    </row>
    <row r="127" spans="1:5" ht="16.5" customHeight="1">
      <c r="A127" s="428"/>
      <c r="B127" s="422"/>
      <c r="C127" s="83"/>
      <c r="D127" s="83"/>
      <c r="E127" s="430"/>
    </row>
    <row r="128" spans="1:5" ht="16.5" customHeight="1">
      <c r="A128" s="428"/>
      <c r="B128" s="422"/>
      <c r="C128" s="83"/>
      <c r="D128" s="83"/>
      <c r="E128" s="430"/>
    </row>
    <row r="129" spans="1:5" ht="16.5" customHeight="1">
      <c r="A129" s="428"/>
      <c r="B129" s="422"/>
      <c r="C129" s="83"/>
      <c r="D129" s="83"/>
      <c r="E129" s="430"/>
    </row>
    <row r="130" spans="1:5" ht="16.5" customHeight="1">
      <c r="A130" s="428"/>
      <c r="B130" s="422"/>
      <c r="C130" s="83"/>
      <c r="D130" s="83"/>
      <c r="E130" s="430"/>
    </row>
    <row r="131" spans="1:5" ht="16.5" customHeight="1">
      <c r="A131" s="428"/>
      <c r="B131" s="422"/>
      <c r="C131" s="83"/>
      <c r="D131" s="83"/>
      <c r="E131" s="430"/>
    </row>
    <row r="132" spans="1:5" ht="16.5" customHeight="1">
      <c r="A132" s="428"/>
      <c r="B132" s="422"/>
      <c r="C132" s="83"/>
      <c r="D132" s="83"/>
      <c r="E132" s="430"/>
    </row>
    <row r="133" spans="1:5" ht="16.5" customHeight="1">
      <c r="A133" s="428"/>
      <c r="B133" s="422"/>
      <c r="C133" s="83"/>
      <c r="D133" s="83"/>
      <c r="E133" s="430"/>
    </row>
    <row r="134" spans="1:5" ht="16.5" customHeight="1">
      <c r="A134" s="428"/>
      <c r="B134" s="422"/>
      <c r="C134" s="83"/>
      <c r="D134" s="83"/>
      <c r="E134" s="430"/>
    </row>
    <row r="135" spans="1:5" ht="16.5" customHeight="1">
      <c r="A135" s="428"/>
      <c r="B135" s="422"/>
      <c r="C135" s="83"/>
      <c r="D135" s="83"/>
      <c r="E135" s="430"/>
    </row>
    <row r="136" spans="1:5" ht="16.5" customHeight="1">
      <c r="A136" s="428"/>
      <c r="B136" s="422"/>
      <c r="C136" s="83"/>
      <c r="D136" s="83"/>
      <c r="E136" s="430"/>
    </row>
    <row r="137" spans="1:5" ht="16.5" customHeight="1">
      <c r="A137" s="428"/>
      <c r="B137" s="422"/>
      <c r="C137" s="83"/>
      <c r="D137" s="83"/>
      <c r="E137" s="430"/>
    </row>
    <row r="138" spans="1:5" ht="16.5" customHeight="1">
      <c r="A138" s="428"/>
      <c r="B138" s="422"/>
      <c r="C138" s="83"/>
      <c r="D138" s="83"/>
      <c r="E138" s="430"/>
    </row>
    <row r="139" spans="1:5" ht="16.5" customHeight="1">
      <c r="A139" s="428"/>
      <c r="B139" s="422"/>
      <c r="C139" s="83"/>
      <c r="D139" s="83"/>
      <c r="E139" s="430"/>
    </row>
    <row r="140" spans="1:5" ht="16.5" customHeight="1">
      <c r="A140" s="428"/>
      <c r="B140" s="422"/>
      <c r="C140" s="83"/>
      <c r="D140" s="83"/>
      <c r="E140" s="430"/>
    </row>
    <row r="141" spans="1:5" ht="16.5" customHeight="1">
      <c r="A141" s="428"/>
      <c r="B141" s="422"/>
      <c r="C141" s="83"/>
      <c r="D141" s="83"/>
      <c r="E141" s="430"/>
    </row>
    <row r="142" spans="1:5" ht="16.5" customHeight="1">
      <c r="A142" s="428"/>
      <c r="B142" s="422"/>
      <c r="C142" s="83"/>
      <c r="D142" s="83"/>
      <c r="E142" s="430"/>
    </row>
    <row r="143" spans="1:5" ht="16.5" customHeight="1">
      <c r="A143" s="428"/>
      <c r="B143" s="422"/>
      <c r="C143" s="83"/>
      <c r="D143" s="83"/>
      <c r="E143" s="430"/>
    </row>
    <row r="144" spans="1:5" ht="16.5" customHeight="1">
      <c r="A144" s="428"/>
      <c r="B144" s="422"/>
      <c r="C144" s="83"/>
      <c r="D144" s="83"/>
      <c r="E144" s="430"/>
    </row>
    <row r="145" spans="1:5" ht="16.5" customHeight="1">
      <c r="A145" s="428"/>
      <c r="B145" s="422"/>
      <c r="C145" s="83"/>
      <c r="D145" s="83"/>
      <c r="E145" s="430"/>
    </row>
    <row r="146" spans="1:5" ht="16.5" customHeight="1">
      <c r="A146" s="428"/>
      <c r="B146" s="422"/>
      <c r="C146" s="83"/>
      <c r="D146" s="83"/>
      <c r="E146" s="430"/>
    </row>
    <row r="147" spans="1:5" ht="16.5" customHeight="1">
      <c r="A147" s="428"/>
      <c r="B147" s="422"/>
      <c r="C147" s="83"/>
      <c r="D147" s="83"/>
      <c r="E147" s="430"/>
    </row>
    <row r="148" spans="1:5" ht="16.5" customHeight="1">
      <c r="A148" s="428"/>
      <c r="B148" s="422"/>
      <c r="C148" s="83"/>
      <c r="D148" s="83"/>
      <c r="E148" s="430"/>
    </row>
    <row r="149" spans="1:5" ht="16.5" customHeight="1">
      <c r="A149" s="428"/>
      <c r="B149" s="422"/>
      <c r="C149" s="83"/>
      <c r="D149" s="83"/>
      <c r="E149" s="430"/>
    </row>
    <row r="150" spans="1:5" ht="16.5" customHeight="1">
      <c r="A150" s="428"/>
      <c r="B150" s="422"/>
      <c r="C150" s="83"/>
      <c r="D150" s="83"/>
      <c r="E150" s="430"/>
    </row>
    <row r="151" spans="1:5" ht="16.5" customHeight="1">
      <c r="A151" s="428"/>
      <c r="B151" s="422"/>
      <c r="C151" s="83"/>
      <c r="D151" s="83"/>
      <c r="E151" s="430"/>
    </row>
    <row r="152" spans="1:5" ht="16.5" customHeight="1">
      <c r="A152" s="428"/>
      <c r="B152" s="422"/>
      <c r="C152" s="83"/>
      <c r="D152" s="83"/>
      <c r="E152" s="430"/>
    </row>
    <row r="153" spans="1:5" ht="16.5" customHeight="1">
      <c r="A153" s="428"/>
      <c r="B153" s="422"/>
      <c r="C153" s="83"/>
      <c r="D153" s="83"/>
      <c r="E153" s="430"/>
    </row>
    <row r="154" spans="1:5" ht="16.5" customHeight="1">
      <c r="A154" s="428"/>
      <c r="B154" s="422"/>
      <c r="C154" s="83"/>
      <c r="D154" s="83"/>
      <c r="E154" s="430"/>
    </row>
    <row r="155" spans="1:5" ht="16.5" customHeight="1">
      <c r="A155" s="428"/>
      <c r="B155" s="422"/>
      <c r="C155" s="83"/>
      <c r="D155" s="83"/>
      <c r="E155" s="430"/>
    </row>
    <row r="156" spans="1:5" ht="16.5" customHeight="1">
      <c r="A156" s="428"/>
      <c r="B156" s="422"/>
      <c r="C156" s="83"/>
      <c r="D156" s="83"/>
      <c r="E156" s="430"/>
    </row>
    <row r="157" spans="1:5" ht="16.5" customHeight="1">
      <c r="A157" s="428"/>
      <c r="B157" s="422"/>
      <c r="C157" s="83"/>
      <c r="D157" s="83"/>
      <c r="E157" s="430"/>
    </row>
    <row r="158" spans="1:5" ht="16.5" customHeight="1">
      <c r="A158" s="428"/>
      <c r="B158" s="422"/>
      <c r="C158" s="83"/>
      <c r="D158" s="83"/>
      <c r="E158" s="430"/>
    </row>
    <row r="159" spans="1:5" ht="16.5" customHeight="1">
      <c r="A159" s="428"/>
      <c r="B159" s="422"/>
      <c r="C159" s="83"/>
      <c r="D159" s="83"/>
      <c r="E159" s="430"/>
    </row>
    <row r="160" spans="1:5" ht="16.5" customHeight="1">
      <c r="A160" s="428"/>
      <c r="B160" s="422"/>
      <c r="C160" s="83"/>
      <c r="D160" s="83"/>
      <c r="E160" s="430"/>
    </row>
    <row r="161" spans="1:5" ht="16.5" customHeight="1">
      <c r="A161" s="428"/>
      <c r="B161" s="422"/>
      <c r="C161" s="83"/>
      <c r="D161" s="83"/>
      <c r="E161" s="430"/>
    </row>
    <row r="162" spans="1:5" ht="16.5" customHeight="1">
      <c r="A162" s="428"/>
      <c r="B162" s="422"/>
      <c r="C162" s="83"/>
      <c r="D162" s="83"/>
      <c r="E162" s="430"/>
    </row>
    <row r="163" spans="1:5" ht="16.5" customHeight="1">
      <c r="A163" s="428"/>
      <c r="B163" s="422"/>
      <c r="C163" s="83"/>
      <c r="D163" s="83"/>
      <c r="E163" s="430"/>
    </row>
    <row r="164" spans="1:5" ht="16.5" customHeight="1">
      <c r="A164" s="428"/>
      <c r="B164" s="422"/>
      <c r="C164" s="83"/>
      <c r="D164" s="83"/>
      <c r="E164" s="430"/>
    </row>
    <row r="165" spans="1:5" ht="16.5" customHeight="1">
      <c r="A165" s="428"/>
      <c r="B165" s="422"/>
      <c r="C165" s="83"/>
      <c r="D165" s="83"/>
      <c r="E165" s="430"/>
    </row>
    <row r="166" spans="1:5" ht="16.5" customHeight="1">
      <c r="A166" s="428"/>
      <c r="B166" s="422"/>
      <c r="C166" s="83"/>
      <c r="D166" s="83"/>
      <c r="E166" s="430"/>
    </row>
    <row r="167" spans="1:5" ht="16.5" customHeight="1">
      <c r="A167" s="428"/>
      <c r="B167" s="422"/>
      <c r="C167" s="83"/>
      <c r="D167" s="83"/>
      <c r="E167" s="430"/>
    </row>
    <row r="168" spans="1:5" ht="16.5" customHeight="1">
      <c r="A168" s="428"/>
      <c r="B168" s="422"/>
      <c r="C168" s="83"/>
      <c r="D168" s="83"/>
      <c r="E168" s="430"/>
    </row>
    <row r="169" spans="1:5" ht="16.5" customHeight="1">
      <c r="A169" s="428"/>
      <c r="B169" s="422"/>
      <c r="C169" s="83"/>
      <c r="D169" s="83"/>
      <c r="E169" s="430"/>
    </row>
    <row r="170" spans="1:5" ht="16.5" customHeight="1">
      <c r="A170" s="428"/>
      <c r="B170" s="422"/>
      <c r="C170" s="83"/>
      <c r="D170" s="83"/>
      <c r="E170" s="430"/>
    </row>
    <row r="171" spans="1:5" ht="16.5" customHeight="1">
      <c r="A171" s="428"/>
      <c r="B171" s="422"/>
      <c r="C171" s="83"/>
      <c r="D171" s="83"/>
      <c r="E171" s="430"/>
    </row>
    <row r="172" spans="1:5" ht="16.5" customHeight="1">
      <c r="A172" s="428"/>
      <c r="B172" s="422"/>
      <c r="C172" s="83"/>
      <c r="D172" s="83"/>
      <c r="E172" s="430"/>
    </row>
    <row r="173" spans="1:5" ht="16.5" customHeight="1">
      <c r="A173" s="428"/>
      <c r="B173" s="422"/>
      <c r="C173" s="83"/>
      <c r="D173" s="83"/>
      <c r="E173" s="430"/>
    </row>
    <row r="174" spans="1:5" ht="16.5" customHeight="1">
      <c r="A174" s="428"/>
      <c r="B174" s="422"/>
      <c r="C174" s="83"/>
      <c r="D174" s="83"/>
      <c r="E174" s="430"/>
    </row>
    <row r="175" spans="1:5" ht="16.5" customHeight="1">
      <c r="A175" s="428"/>
      <c r="B175" s="422"/>
      <c r="C175" s="83"/>
      <c r="D175" s="83"/>
      <c r="E175" s="430"/>
    </row>
    <row r="176" spans="1:5" ht="16.5" customHeight="1">
      <c r="A176" s="428"/>
      <c r="B176" s="422"/>
      <c r="C176" s="83"/>
      <c r="D176" s="83"/>
      <c r="E176" s="430"/>
    </row>
    <row r="177" spans="1:5" ht="16.5" customHeight="1">
      <c r="A177" s="428"/>
      <c r="B177" s="422"/>
      <c r="C177" s="83"/>
      <c r="D177" s="83"/>
      <c r="E177" s="430"/>
    </row>
    <row r="178" spans="1:5" ht="16.5" customHeight="1">
      <c r="A178" s="428"/>
      <c r="B178" s="422"/>
      <c r="C178" s="83"/>
      <c r="D178" s="83"/>
      <c r="E178" s="430"/>
    </row>
    <row r="179" spans="1:5" ht="16.5" customHeight="1">
      <c r="A179" s="428"/>
      <c r="B179" s="422"/>
      <c r="C179" s="83"/>
      <c r="D179" s="83"/>
      <c r="E179" s="430"/>
    </row>
    <row r="180" spans="1:5" ht="16.5" customHeight="1">
      <c r="A180" s="428"/>
      <c r="B180" s="422"/>
      <c r="C180" s="83"/>
      <c r="D180" s="83"/>
      <c r="E180" s="430"/>
    </row>
    <row r="181" spans="1:5" ht="16.5" customHeight="1">
      <c r="A181" s="428"/>
      <c r="B181" s="422"/>
      <c r="C181" s="83"/>
      <c r="D181" s="83"/>
      <c r="E181" s="430"/>
    </row>
    <row r="182" spans="1:5" ht="16.5" customHeight="1">
      <c r="A182" s="428"/>
      <c r="B182" s="422"/>
      <c r="C182" s="83"/>
      <c r="D182" s="83"/>
      <c r="E182" s="430"/>
    </row>
    <row r="183" spans="1:5" ht="16.5" customHeight="1">
      <c r="A183" s="428"/>
      <c r="B183" s="422"/>
      <c r="C183" s="83"/>
      <c r="D183" s="83"/>
      <c r="E183" s="430"/>
    </row>
    <row r="184" spans="1:5" ht="16.5" customHeight="1">
      <c r="A184" s="428"/>
      <c r="B184" s="422"/>
      <c r="C184" s="83"/>
      <c r="D184" s="83"/>
      <c r="E184" s="430"/>
    </row>
    <row r="185" spans="1:5" ht="16.5" customHeight="1">
      <c r="A185" s="428"/>
      <c r="B185" s="422"/>
      <c r="C185" s="83"/>
      <c r="D185" s="83"/>
      <c r="E185" s="430"/>
    </row>
    <row r="186" spans="1:5" ht="16.5" customHeight="1">
      <c r="A186" s="428"/>
      <c r="B186" s="422"/>
      <c r="C186" s="83"/>
      <c r="D186" s="83"/>
      <c r="E186" s="430"/>
    </row>
    <row r="187" spans="1:5" ht="16.5" customHeight="1">
      <c r="A187" s="428"/>
      <c r="B187" s="422"/>
      <c r="C187" s="83"/>
      <c r="D187" s="83"/>
      <c r="E187" s="430"/>
    </row>
    <row r="188" spans="1:5" ht="16.5" customHeight="1">
      <c r="A188" s="428"/>
      <c r="B188" s="422"/>
      <c r="C188" s="83"/>
      <c r="D188" s="83"/>
      <c r="E188" s="430"/>
    </row>
    <row r="189" spans="1:5" ht="16.5" customHeight="1">
      <c r="A189" s="428"/>
      <c r="B189" s="422"/>
      <c r="C189" s="83"/>
      <c r="D189" s="83"/>
      <c r="E189" s="430"/>
    </row>
    <row r="190" spans="1:5" ht="16.5" customHeight="1">
      <c r="A190" s="428"/>
      <c r="B190" s="422"/>
      <c r="C190" s="83"/>
      <c r="D190" s="83"/>
      <c r="E190" s="430"/>
    </row>
    <row r="191" spans="1:5" ht="16.5" customHeight="1">
      <c r="A191" s="428"/>
      <c r="B191" s="422"/>
      <c r="C191" s="83"/>
      <c r="D191" s="83"/>
      <c r="E191" s="430"/>
    </row>
    <row r="192" spans="1:5" ht="16.5" customHeight="1">
      <c r="A192" s="428"/>
      <c r="B192" s="422"/>
      <c r="C192" s="83"/>
      <c r="D192" s="83"/>
      <c r="E192" s="430"/>
    </row>
    <row r="193" spans="1:5" ht="16.5" customHeight="1">
      <c r="A193" s="428"/>
      <c r="B193" s="422"/>
      <c r="C193" s="83"/>
      <c r="D193" s="83"/>
      <c r="E193" s="430"/>
    </row>
    <row r="194" spans="1:5" ht="16.5" customHeight="1">
      <c r="A194" s="428"/>
      <c r="B194" s="422"/>
      <c r="C194" s="83"/>
      <c r="D194" s="83"/>
      <c r="E194" s="430"/>
    </row>
    <row r="195" spans="1:5" ht="16.5" customHeight="1">
      <c r="A195" s="428"/>
      <c r="B195" s="422"/>
      <c r="C195" s="83"/>
      <c r="D195" s="83"/>
      <c r="E195" s="430"/>
    </row>
    <row r="196" spans="1:5" ht="16.5" customHeight="1">
      <c r="A196" s="428"/>
      <c r="B196" s="422"/>
      <c r="C196" s="83"/>
      <c r="D196" s="83"/>
      <c r="E196" s="430"/>
    </row>
    <row r="197" spans="1:5" ht="16.5" customHeight="1">
      <c r="A197" s="428"/>
      <c r="B197" s="422"/>
      <c r="C197" s="83"/>
      <c r="D197" s="83"/>
      <c r="E197" s="430"/>
    </row>
    <row r="198" spans="1:5" ht="16.5" customHeight="1">
      <c r="A198" s="428"/>
      <c r="B198" s="422"/>
      <c r="C198" s="83"/>
      <c r="D198" s="83"/>
      <c r="E198" s="430"/>
    </row>
    <row r="199" spans="1:5" ht="16.5" customHeight="1">
      <c r="A199" s="428"/>
      <c r="B199" s="422"/>
      <c r="C199" s="83"/>
      <c r="D199" s="83"/>
      <c r="E199" s="430"/>
    </row>
    <row r="200" spans="1:5" ht="16.5" customHeight="1">
      <c r="A200" s="428"/>
      <c r="B200" s="422"/>
      <c r="C200" s="83"/>
      <c r="D200" s="83"/>
      <c r="E200" s="430"/>
    </row>
    <row r="201" spans="1:5" ht="16.5" customHeight="1">
      <c r="A201" s="428"/>
      <c r="B201" s="422"/>
      <c r="C201" s="83"/>
      <c r="D201" s="83"/>
      <c r="E201" s="430"/>
    </row>
    <row r="202" spans="1:5" ht="16.5" customHeight="1">
      <c r="A202" s="428"/>
      <c r="B202" s="422"/>
      <c r="C202" s="83"/>
      <c r="D202" s="83"/>
      <c r="E202" s="430"/>
    </row>
    <row r="203" spans="1:5" ht="16.5" customHeight="1">
      <c r="A203" s="428"/>
      <c r="B203" s="422"/>
      <c r="C203" s="83"/>
      <c r="D203" s="83"/>
      <c r="E203" s="430"/>
    </row>
    <row r="204" spans="1:5" ht="16.5" customHeight="1">
      <c r="A204" s="428"/>
      <c r="B204" s="422"/>
      <c r="C204" s="83"/>
      <c r="D204" s="83"/>
      <c r="E204" s="430"/>
    </row>
    <row r="205" spans="1:5" ht="16.5" customHeight="1">
      <c r="A205" s="428"/>
      <c r="B205" s="422"/>
      <c r="C205" s="83"/>
      <c r="D205" s="83"/>
      <c r="E205" s="430"/>
    </row>
    <row r="206" spans="1:5" ht="16.5" customHeight="1">
      <c r="A206" s="428"/>
      <c r="B206" s="422"/>
      <c r="C206" s="83"/>
      <c r="D206" s="83"/>
      <c r="E206" s="430"/>
    </row>
    <row r="207" spans="1:5" ht="16.5" customHeight="1">
      <c r="A207" s="428"/>
      <c r="B207" s="422"/>
      <c r="C207" s="83"/>
      <c r="D207" s="83"/>
      <c r="E207" s="430"/>
    </row>
    <row r="208" spans="1:5" ht="16.5" customHeight="1">
      <c r="A208" s="428"/>
      <c r="B208" s="422"/>
      <c r="C208" s="83"/>
      <c r="D208" s="83"/>
      <c r="E208" s="430"/>
    </row>
    <row r="209" spans="1:5" ht="16.5" customHeight="1">
      <c r="A209" s="428"/>
      <c r="B209" s="422"/>
      <c r="C209" s="83"/>
      <c r="D209" s="83"/>
      <c r="E209" s="430"/>
    </row>
    <row r="210" spans="1:5" ht="16.5" customHeight="1">
      <c r="A210" s="428"/>
      <c r="B210" s="422"/>
      <c r="C210" s="83"/>
      <c r="D210" s="83"/>
      <c r="E210" s="430"/>
    </row>
    <row r="211" spans="1:5" ht="16.5" customHeight="1">
      <c r="A211" s="428"/>
      <c r="B211" s="422"/>
      <c r="C211" s="83"/>
      <c r="D211" s="83"/>
      <c r="E211" s="430"/>
    </row>
    <row r="212" spans="1:5" ht="16.5" customHeight="1">
      <c r="A212" s="428"/>
      <c r="B212" s="422"/>
      <c r="C212" s="83"/>
      <c r="D212" s="83"/>
      <c r="E212" s="430"/>
    </row>
    <row r="213" spans="1:5" ht="16.5" customHeight="1">
      <c r="A213" s="428"/>
      <c r="B213" s="422"/>
      <c r="C213" s="83"/>
      <c r="D213" s="83"/>
      <c r="E213" s="430"/>
    </row>
    <row r="214" spans="1:5" ht="16.5" customHeight="1">
      <c r="A214" s="428"/>
      <c r="B214" s="422"/>
      <c r="C214" s="83"/>
      <c r="D214" s="83"/>
      <c r="E214" s="430"/>
    </row>
    <row r="215" spans="1:5" ht="16.5" customHeight="1">
      <c r="A215" s="428"/>
      <c r="B215" s="422"/>
      <c r="C215" s="83"/>
      <c r="D215" s="83"/>
      <c r="E215" s="430"/>
    </row>
    <row r="216" spans="1:5" ht="16.5" customHeight="1">
      <c r="A216" s="428"/>
      <c r="B216" s="422"/>
      <c r="C216" s="83"/>
      <c r="D216" s="83"/>
      <c r="E216" s="430"/>
    </row>
    <row r="217" spans="1:5" ht="16.5" customHeight="1">
      <c r="A217" s="428"/>
      <c r="B217" s="422"/>
      <c r="C217" s="83"/>
      <c r="D217" s="83"/>
      <c r="E217" s="430"/>
    </row>
    <row r="218" spans="1:5" ht="16.5" customHeight="1">
      <c r="A218" s="428"/>
      <c r="B218" s="422"/>
      <c r="C218" s="83"/>
      <c r="D218" s="83"/>
      <c r="E218" s="430"/>
    </row>
    <row r="219" spans="1:5" ht="16.5" customHeight="1">
      <c r="A219" s="428"/>
      <c r="B219" s="422"/>
      <c r="C219" s="83"/>
      <c r="D219" s="83"/>
      <c r="E219" s="430"/>
    </row>
    <row r="220" spans="1:5" ht="16.5" customHeight="1">
      <c r="A220" s="428"/>
      <c r="B220" s="422"/>
      <c r="C220" s="83"/>
      <c r="D220" s="83"/>
      <c r="E220" s="430"/>
    </row>
    <row r="221" spans="1:5" ht="16.5" customHeight="1">
      <c r="A221" s="428"/>
      <c r="B221" s="422"/>
      <c r="C221" s="83"/>
      <c r="D221" s="83"/>
      <c r="E221" s="430"/>
    </row>
    <row r="222" spans="1:5" ht="16.5" customHeight="1">
      <c r="A222" s="428"/>
      <c r="B222" s="422"/>
      <c r="C222" s="83"/>
      <c r="D222" s="83"/>
      <c r="E222" s="430"/>
    </row>
    <row r="223" spans="1:5" ht="16.5" customHeight="1">
      <c r="A223" s="428"/>
      <c r="B223" s="422"/>
      <c r="C223" s="83"/>
      <c r="D223" s="83"/>
      <c r="E223" s="430"/>
    </row>
    <row r="224" spans="1:5" ht="16.5" customHeight="1">
      <c r="A224" s="428"/>
      <c r="B224" s="422"/>
      <c r="C224" s="83"/>
      <c r="D224" s="83"/>
      <c r="E224" s="430"/>
    </row>
    <row r="225" spans="1:5" ht="16.5" customHeight="1">
      <c r="A225" s="428"/>
      <c r="B225" s="422"/>
      <c r="C225" s="83"/>
      <c r="D225" s="83"/>
      <c r="E225" s="430"/>
    </row>
    <row r="226" spans="1:5" ht="16.5" customHeight="1">
      <c r="A226" s="428"/>
      <c r="B226" s="422"/>
      <c r="C226" s="83"/>
      <c r="D226" s="83"/>
      <c r="E226" s="430"/>
    </row>
    <row r="227" spans="1:5" ht="16.5" customHeight="1">
      <c r="A227" s="428"/>
      <c r="B227" s="422"/>
      <c r="C227" s="83"/>
      <c r="D227" s="83"/>
      <c r="E227" s="430"/>
    </row>
    <row r="228" spans="1:5" ht="16.5" customHeight="1">
      <c r="A228" s="428"/>
      <c r="B228" s="422"/>
      <c r="C228" s="83"/>
      <c r="D228" s="83"/>
      <c r="E228" s="430"/>
    </row>
    <row r="229" spans="1:5" ht="16.5" customHeight="1">
      <c r="A229" s="428"/>
      <c r="B229" s="422"/>
      <c r="C229" s="83"/>
      <c r="D229" s="83"/>
      <c r="E229" s="430"/>
    </row>
    <row r="230" spans="1:5" ht="16.5" customHeight="1">
      <c r="A230" s="428"/>
      <c r="B230" s="422"/>
      <c r="C230" s="83"/>
      <c r="D230" s="83"/>
      <c r="E230" s="430"/>
    </row>
    <row r="231" spans="1:5" ht="16.5" customHeight="1">
      <c r="A231" s="428"/>
      <c r="B231" s="422"/>
      <c r="C231" s="83"/>
      <c r="D231" s="83"/>
      <c r="E231" s="430"/>
    </row>
    <row r="232" spans="1:5" ht="16.5" customHeight="1">
      <c r="A232" s="428"/>
      <c r="B232" s="422"/>
      <c r="C232" s="83"/>
      <c r="D232" s="83"/>
      <c r="E232" s="430"/>
    </row>
    <row r="233" spans="1:5" ht="16.5" customHeight="1">
      <c r="A233" s="428"/>
      <c r="B233" s="422"/>
      <c r="C233" s="83"/>
      <c r="D233" s="83"/>
      <c r="E233" s="430"/>
    </row>
    <row r="234" spans="1:5" ht="16.5" customHeight="1">
      <c r="A234" s="428"/>
      <c r="B234" s="422"/>
      <c r="C234" s="83"/>
      <c r="D234" s="83"/>
      <c r="E234" s="430"/>
    </row>
    <row r="235" spans="1:5" ht="15.75" customHeight="1"/>
    <row r="236" spans="1:5" ht="15.75" customHeight="1"/>
    <row r="237" spans="1:5" ht="15.75" customHeight="1"/>
    <row r="238" spans="1:5" ht="15.75" customHeight="1"/>
    <row r="239" spans="1:5" ht="15.75" customHeight="1"/>
    <row r="240" spans="1: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G1"/>
    <mergeCell ref="A2:G2"/>
  </mergeCells>
  <pageMargins left="0" right="0" top="0" bottom="0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2560"/>
  <sheetViews>
    <sheetView workbookViewId="0">
      <pane xSplit="3" ySplit="3" topLeftCell="AK4" activePane="bottomRight" state="frozen"/>
      <selection pane="topRight" activeCell="D1" sqref="D1"/>
      <selection pane="bottomLeft" activeCell="A4" sqref="A4"/>
      <selection pane="bottomRight" activeCell="AY27" sqref="AY27"/>
    </sheetView>
  </sheetViews>
  <sheetFormatPr defaultColWidth="14.42578125" defaultRowHeight="15" customHeight="1"/>
  <cols>
    <col min="1" max="1" width="5.28515625" customWidth="1"/>
    <col min="2" max="2" width="12.5703125" customWidth="1"/>
    <col min="3" max="3" width="22.28515625" customWidth="1"/>
    <col min="4" max="4" width="7.140625" customWidth="1"/>
    <col min="5" max="37" width="5.28515625" customWidth="1"/>
    <col min="38" max="38" width="14.7109375" customWidth="1"/>
    <col min="39" max="57" width="5.28515625" customWidth="1"/>
    <col min="58" max="58" width="5.5703125" customWidth="1"/>
    <col min="59" max="70" width="5.28515625" customWidth="1"/>
    <col min="71" max="71" width="7" customWidth="1"/>
    <col min="72" max="72" width="7.140625" customWidth="1"/>
    <col min="73" max="73" width="8.7109375" customWidth="1"/>
    <col min="74" max="74" width="5.28515625" customWidth="1"/>
    <col min="75" max="75" width="8.5703125" customWidth="1"/>
  </cols>
  <sheetData>
    <row r="1" spans="1:75" ht="25.5" customHeight="1">
      <c r="A1" s="529" t="s">
        <v>11141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530"/>
      <c r="AL1" s="530"/>
      <c r="AM1" s="530"/>
      <c r="AN1" s="530"/>
      <c r="AO1" s="530"/>
      <c r="AP1" s="530"/>
      <c r="AQ1" s="530"/>
      <c r="AR1" s="530"/>
      <c r="AS1" s="530"/>
      <c r="AT1" s="530"/>
      <c r="AU1" s="530"/>
      <c r="AV1" s="530"/>
      <c r="AW1" s="530"/>
      <c r="AX1" s="530"/>
      <c r="AY1" s="530"/>
      <c r="AZ1" s="530"/>
      <c r="BA1" s="530"/>
      <c r="BB1" s="530"/>
      <c r="BC1" s="530"/>
      <c r="BD1" s="530"/>
      <c r="BE1" s="530"/>
      <c r="BF1" s="530"/>
      <c r="BG1" s="530"/>
      <c r="BH1" s="530"/>
      <c r="BI1" s="530"/>
      <c r="BJ1" s="530"/>
      <c r="BK1" s="530"/>
      <c r="BL1" s="530"/>
      <c r="BM1" s="530"/>
      <c r="BN1" s="530"/>
      <c r="BO1" s="530"/>
      <c r="BP1" s="530"/>
      <c r="BQ1" s="530"/>
      <c r="BR1" s="530"/>
      <c r="BS1" s="530"/>
      <c r="BT1" s="530"/>
      <c r="BU1" s="530"/>
    </row>
    <row r="2" spans="1:75" ht="17.25" customHeight="1">
      <c r="A2" s="531" t="s">
        <v>11142</v>
      </c>
      <c r="B2" s="33"/>
      <c r="C2" s="531" t="s">
        <v>11143</v>
      </c>
      <c r="D2" s="532" t="s">
        <v>11144</v>
      </c>
      <c r="E2" s="533" t="s">
        <v>11145</v>
      </c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5"/>
      <c r="AL2" s="536" t="s">
        <v>11146</v>
      </c>
      <c r="AM2" s="537" t="s">
        <v>11147</v>
      </c>
      <c r="AN2" s="538"/>
      <c r="AO2" s="538"/>
      <c r="AP2" s="538"/>
      <c r="AQ2" s="538"/>
      <c r="AR2" s="538"/>
      <c r="AS2" s="538"/>
      <c r="AT2" s="538"/>
      <c r="AU2" s="538"/>
      <c r="AV2" s="538"/>
      <c r="AW2" s="538"/>
      <c r="AX2" s="538"/>
      <c r="AY2" s="538"/>
      <c r="AZ2" s="538"/>
      <c r="BA2" s="538"/>
      <c r="BB2" s="538"/>
      <c r="BC2" s="538"/>
      <c r="BD2" s="538"/>
      <c r="BE2" s="538"/>
      <c r="BF2" s="538"/>
      <c r="BG2" s="538"/>
      <c r="BH2" s="538"/>
      <c r="BI2" s="538"/>
      <c r="BJ2" s="538"/>
      <c r="BK2" s="538"/>
      <c r="BL2" s="538"/>
      <c r="BM2" s="538"/>
      <c r="BN2" s="538"/>
      <c r="BO2" s="538"/>
      <c r="BP2" s="538"/>
      <c r="BQ2" s="539"/>
      <c r="BR2" s="522" t="s">
        <v>11148</v>
      </c>
      <c r="BS2" s="524" t="s">
        <v>11149</v>
      </c>
      <c r="BT2" s="526" t="s">
        <v>11150</v>
      </c>
      <c r="BU2" s="527" t="s">
        <v>11151</v>
      </c>
    </row>
    <row r="3" spans="1:75" ht="17.25" customHeight="1">
      <c r="A3" s="525"/>
      <c r="B3" s="35"/>
      <c r="C3" s="525"/>
      <c r="D3" s="525"/>
      <c r="E3" s="36">
        <v>1</v>
      </c>
      <c r="F3" s="36">
        <v>2</v>
      </c>
      <c r="G3" s="36">
        <v>3</v>
      </c>
      <c r="H3" s="36">
        <v>4</v>
      </c>
      <c r="I3" s="36">
        <v>5</v>
      </c>
      <c r="J3" s="36">
        <v>6</v>
      </c>
      <c r="K3" s="36">
        <v>7</v>
      </c>
      <c r="L3" s="36">
        <v>8</v>
      </c>
      <c r="M3" s="36">
        <v>9</v>
      </c>
      <c r="N3" s="36">
        <v>10</v>
      </c>
      <c r="O3" s="36">
        <v>11</v>
      </c>
      <c r="P3" s="36">
        <v>12</v>
      </c>
      <c r="Q3" s="36">
        <v>13</v>
      </c>
      <c r="R3" s="36">
        <v>14</v>
      </c>
      <c r="S3" s="36">
        <v>15</v>
      </c>
      <c r="T3" s="36">
        <v>16</v>
      </c>
      <c r="U3" s="36">
        <v>17</v>
      </c>
      <c r="V3" s="37">
        <v>18</v>
      </c>
      <c r="W3" s="36">
        <v>19</v>
      </c>
      <c r="X3" s="36">
        <v>20</v>
      </c>
      <c r="Y3" s="36">
        <v>21</v>
      </c>
      <c r="Z3" s="36">
        <v>22</v>
      </c>
      <c r="AA3" s="36">
        <v>23</v>
      </c>
      <c r="AB3" s="36">
        <v>24</v>
      </c>
      <c r="AC3" s="36">
        <v>25</v>
      </c>
      <c r="AD3" s="36">
        <v>26</v>
      </c>
      <c r="AE3" s="36">
        <v>27</v>
      </c>
      <c r="AF3" s="36">
        <v>28</v>
      </c>
      <c r="AG3" s="36">
        <v>29</v>
      </c>
      <c r="AH3" s="36">
        <v>30</v>
      </c>
      <c r="AI3" s="36">
        <v>31</v>
      </c>
      <c r="AJ3" s="36"/>
      <c r="AK3" s="36"/>
      <c r="AL3" s="525"/>
      <c r="AM3" s="36">
        <v>1</v>
      </c>
      <c r="AN3" s="36">
        <v>2</v>
      </c>
      <c r="AO3" s="36">
        <v>3</v>
      </c>
      <c r="AP3" s="36">
        <v>4</v>
      </c>
      <c r="AQ3" s="36">
        <v>5</v>
      </c>
      <c r="AR3" s="36">
        <v>6</v>
      </c>
      <c r="AS3" s="36">
        <v>7</v>
      </c>
      <c r="AT3" s="36">
        <v>8</v>
      </c>
      <c r="AU3" s="36">
        <v>9</v>
      </c>
      <c r="AV3" s="36">
        <v>10</v>
      </c>
      <c r="AW3" s="36">
        <v>11</v>
      </c>
      <c r="AX3" s="36">
        <v>12</v>
      </c>
      <c r="AY3" s="36">
        <v>13</v>
      </c>
      <c r="AZ3" s="36">
        <v>14</v>
      </c>
      <c r="BA3" s="36">
        <v>15</v>
      </c>
      <c r="BB3" s="36">
        <v>16</v>
      </c>
      <c r="BC3" s="36">
        <v>17</v>
      </c>
      <c r="BD3" s="37">
        <v>18</v>
      </c>
      <c r="BE3" s="36">
        <v>19</v>
      </c>
      <c r="BF3" s="36">
        <v>20</v>
      </c>
      <c r="BG3" s="36">
        <v>21</v>
      </c>
      <c r="BH3" s="36">
        <v>22</v>
      </c>
      <c r="BI3" s="36">
        <v>23</v>
      </c>
      <c r="BJ3" s="36">
        <v>24</v>
      </c>
      <c r="BK3" s="36">
        <v>25</v>
      </c>
      <c r="BL3" s="36">
        <v>26</v>
      </c>
      <c r="BM3" s="36">
        <v>27</v>
      </c>
      <c r="BN3" s="36">
        <v>28</v>
      </c>
      <c r="BO3" s="36">
        <v>29</v>
      </c>
      <c r="BP3" s="36">
        <v>30</v>
      </c>
      <c r="BQ3" s="36">
        <v>31</v>
      </c>
      <c r="BR3" s="523"/>
      <c r="BS3" s="525"/>
      <c r="BT3" s="525"/>
      <c r="BU3" s="528"/>
    </row>
    <row r="4" spans="1:75" ht="18" hidden="1" customHeight="1">
      <c r="A4" s="38">
        <v>1</v>
      </c>
      <c r="B4" s="38" t="s">
        <v>11152</v>
      </c>
      <c r="C4" s="39" t="s">
        <v>11153</v>
      </c>
      <c r="D4" s="40" t="s">
        <v>11154</v>
      </c>
      <c r="E4" s="41"/>
      <c r="F4" s="42"/>
      <c r="G4" s="42"/>
      <c r="H4" s="42"/>
      <c r="I4" s="43"/>
      <c r="J4" s="43"/>
      <c r="K4" s="43"/>
      <c r="L4" s="43"/>
      <c r="M4" s="43"/>
      <c r="N4" s="43"/>
      <c r="O4" s="43"/>
      <c r="P4" s="42"/>
      <c r="Q4" s="42"/>
      <c r="R4" s="43"/>
      <c r="S4" s="43"/>
      <c r="T4" s="43"/>
      <c r="U4" s="43"/>
      <c r="V4" s="43"/>
      <c r="W4" s="43"/>
      <c r="X4" s="43"/>
      <c r="Y4" s="42"/>
      <c r="Z4" s="42"/>
      <c r="AA4" s="42"/>
      <c r="AB4" s="42"/>
      <c r="AC4" s="42"/>
      <c r="AD4" s="42"/>
      <c r="AE4" s="44"/>
      <c r="AF4" s="41"/>
      <c r="AG4" s="42"/>
      <c r="AH4" s="42"/>
      <c r="AI4" s="42"/>
      <c r="AJ4" s="42"/>
      <c r="AK4" s="42"/>
      <c r="AL4" s="45" t="e">
        <f t="shared" ref="AL4:AL35" si="0">D4+E4+F4+G4+H4+I4+J4+K4+L4+M4+N4+O4+P4+Q4+R4+S4+T4+U4+V4+W4+X4+Y4+Z4+AA4+AB4+AC4+AD4+AE4+AF4+AG4+AH4+AI4+AJ4+AK4</f>
        <v>#VALUE!</v>
      </c>
      <c r="AM4" s="43"/>
      <c r="AN4" s="43"/>
      <c r="AO4" s="46"/>
      <c r="AP4" s="43"/>
      <c r="AQ4" s="43"/>
      <c r="AR4" s="46"/>
      <c r="AS4" s="43"/>
      <c r="AT4" s="46"/>
      <c r="AU4" s="43"/>
      <c r="AV4" s="43"/>
      <c r="AW4" s="43"/>
      <c r="AX4" s="43"/>
      <c r="AY4" s="43"/>
      <c r="AZ4" s="43"/>
      <c r="BA4" s="46"/>
      <c r="BB4" s="46"/>
      <c r="BC4" s="46"/>
      <c r="BD4" s="43"/>
      <c r="BE4" s="43"/>
      <c r="BF4" s="43"/>
      <c r="BG4" s="43"/>
      <c r="BH4" s="43"/>
      <c r="BI4" s="47"/>
      <c r="BJ4" s="47"/>
      <c r="BK4" s="46"/>
      <c r="BL4" s="46"/>
      <c r="BM4" s="46"/>
      <c r="BN4" s="42"/>
      <c r="BO4" s="43"/>
      <c r="BP4" s="46"/>
      <c r="BQ4" s="46"/>
      <c r="BR4" s="48">
        <f>'Xuất hàng mẫu '!E48</f>
        <v>0</v>
      </c>
      <c r="BS4" s="49">
        <f>'Xuất hàng LCK và sự cố'!B37</f>
        <v>0</v>
      </c>
      <c r="BT4" s="48">
        <f>'Xuất đổi -T8'!E105</f>
        <v>0</v>
      </c>
      <c r="BU4" s="50" t="e">
        <f t="shared" ref="BU4:BU9" si="1">AL4-AM4-AN4-AO4-AP4-AQ4-AR4-AS4-AT4-BS4-BR4-AU4-AV4-AX4-AY4-AZ4-BA4-BB4-BC4-BD4-BE4-BF4-BN4-BT4-BG4-BH4-BI4-BJ4-BK4-BL4-BM4-BO4-BP4-BQ4-AW4</f>
        <v>#VALUE!</v>
      </c>
    </row>
    <row r="5" spans="1:75" ht="16.5" hidden="1" customHeight="1">
      <c r="A5" s="38">
        <v>2</v>
      </c>
      <c r="B5" s="38" t="s">
        <v>11155</v>
      </c>
      <c r="C5" s="39" t="s">
        <v>11156</v>
      </c>
      <c r="D5" s="40" t="s">
        <v>11154</v>
      </c>
      <c r="E5" s="41"/>
      <c r="F5" s="42"/>
      <c r="G5" s="42"/>
      <c r="H5" s="42"/>
      <c r="I5" s="43"/>
      <c r="J5" s="43"/>
      <c r="K5" s="43"/>
      <c r="L5" s="43"/>
      <c r="M5" s="43"/>
      <c r="N5" s="43"/>
      <c r="O5" s="43"/>
      <c r="P5" s="42"/>
      <c r="Q5" s="42"/>
      <c r="R5" s="43"/>
      <c r="S5" s="43"/>
      <c r="T5" s="43"/>
      <c r="U5" s="43"/>
      <c r="V5" s="43"/>
      <c r="W5" s="43"/>
      <c r="X5" s="51"/>
      <c r="Y5" s="42"/>
      <c r="Z5" s="42"/>
      <c r="AA5" s="42"/>
      <c r="AB5" s="42"/>
      <c r="AC5" s="42"/>
      <c r="AD5" s="42"/>
      <c r="AE5" s="44"/>
      <c r="AF5" s="41"/>
      <c r="AG5" s="42"/>
      <c r="AH5" s="42"/>
      <c r="AI5" s="42"/>
      <c r="AJ5" s="42"/>
      <c r="AK5" s="42"/>
      <c r="AL5" s="45" t="e">
        <f t="shared" si="0"/>
        <v>#VALUE!</v>
      </c>
      <c r="AM5" s="43"/>
      <c r="AN5" s="43"/>
      <c r="AO5" s="43"/>
      <c r="AP5" s="43"/>
      <c r="AQ5" s="43"/>
      <c r="AR5" s="46"/>
      <c r="AS5" s="43"/>
      <c r="AT5" s="46"/>
      <c r="AU5" s="43"/>
      <c r="AV5" s="43"/>
      <c r="AW5" s="43"/>
      <c r="AX5" s="43"/>
      <c r="AY5" s="43"/>
      <c r="AZ5" s="43"/>
      <c r="BA5" s="46"/>
      <c r="BB5" s="43"/>
      <c r="BC5" s="43"/>
      <c r="BD5" s="46"/>
      <c r="BE5" s="46"/>
      <c r="BF5" s="43"/>
      <c r="BG5" s="43"/>
      <c r="BH5" s="46"/>
      <c r="BI5" s="47"/>
      <c r="BJ5" s="47"/>
      <c r="BK5" s="46"/>
      <c r="BL5" s="46"/>
      <c r="BM5" s="46"/>
      <c r="BN5" s="42"/>
      <c r="BO5" s="43"/>
      <c r="BP5" s="46"/>
      <c r="BQ5" s="43"/>
      <c r="BR5" s="48">
        <f>'Xuất hàng mẫu '!F48</f>
        <v>0</v>
      </c>
      <c r="BS5" s="49">
        <f>'Xuất hàng LCK và sự cố'!C37</f>
        <v>0</v>
      </c>
      <c r="BT5" s="48">
        <f>'Xuất đổi -T8'!F105</f>
        <v>0</v>
      </c>
      <c r="BU5" s="50" t="e">
        <f t="shared" si="1"/>
        <v>#VALUE!</v>
      </c>
    </row>
    <row r="6" spans="1:75" ht="16.5" customHeight="1">
      <c r="A6" s="38">
        <v>3</v>
      </c>
      <c r="B6" s="38" t="s">
        <v>11157</v>
      </c>
      <c r="C6" s="52" t="s">
        <v>11158</v>
      </c>
      <c r="D6" s="53">
        <v>342</v>
      </c>
      <c r="E6" s="42">
        <v>180</v>
      </c>
      <c r="F6" s="42"/>
      <c r="G6" s="42"/>
      <c r="H6" s="43">
        <v>120</v>
      </c>
      <c r="I6" s="43">
        <v>120</v>
      </c>
      <c r="J6" s="43"/>
      <c r="K6" s="43">
        <v>120</v>
      </c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6"/>
      <c r="AI6" s="43"/>
      <c r="AJ6" s="42"/>
      <c r="AK6" s="42"/>
      <c r="AL6" s="45">
        <f t="shared" si="0"/>
        <v>882</v>
      </c>
      <c r="AM6" s="54"/>
      <c r="AN6" s="43">
        <v>51</v>
      </c>
      <c r="AO6" s="43"/>
      <c r="AP6" s="43">
        <v>43</v>
      </c>
      <c r="AQ6" s="43">
        <v>66</v>
      </c>
      <c r="AR6" s="43">
        <v>89</v>
      </c>
      <c r="AS6" s="43">
        <v>167</v>
      </c>
      <c r="AT6" s="43">
        <v>31</v>
      </c>
      <c r="AU6" s="43">
        <v>164</v>
      </c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7"/>
      <c r="BJ6" s="47"/>
      <c r="BK6" s="43"/>
      <c r="BL6" s="43"/>
      <c r="BM6" s="43"/>
      <c r="BN6" s="43"/>
      <c r="BO6" s="43"/>
      <c r="BP6" s="43"/>
      <c r="BQ6" s="43"/>
      <c r="BR6" s="48">
        <f>'Xuất hàng mẫu '!G48</f>
        <v>0</v>
      </c>
      <c r="BS6" s="49">
        <f>'Xuất hàng LCK và sự cố'!D37</f>
        <v>0</v>
      </c>
      <c r="BT6" s="48">
        <f>'Xuất đổi -T8'!G105</f>
        <v>0</v>
      </c>
      <c r="BU6" s="55">
        <f t="shared" si="1"/>
        <v>271</v>
      </c>
      <c r="BW6">
        <v>283</v>
      </c>
    </row>
    <row r="7" spans="1:75" ht="16.5" hidden="1" customHeight="1">
      <c r="A7" s="38">
        <v>4</v>
      </c>
      <c r="B7" s="38" t="s">
        <v>11159</v>
      </c>
      <c r="C7" s="56" t="s">
        <v>11160</v>
      </c>
      <c r="D7" s="53"/>
      <c r="E7" s="42"/>
      <c r="F7" s="42"/>
      <c r="G7" s="42"/>
      <c r="H7" s="42"/>
      <c r="I7" s="42"/>
      <c r="J7" s="42"/>
      <c r="K7" s="42"/>
      <c r="L7" s="43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4"/>
      <c r="AI7" s="42"/>
      <c r="AJ7" s="42"/>
      <c r="AK7" s="42"/>
      <c r="AL7" s="45">
        <f t="shared" si="0"/>
        <v>0</v>
      </c>
      <c r="AM7" s="57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7"/>
      <c r="BJ7" s="47"/>
      <c r="BK7" s="43"/>
      <c r="BL7" s="43"/>
      <c r="BM7" s="43"/>
      <c r="BN7" s="43"/>
      <c r="BO7" s="42"/>
      <c r="BP7" s="43"/>
      <c r="BQ7" s="43"/>
      <c r="BR7" s="43"/>
      <c r="BS7" s="49">
        <f>'Xuất hàng LCK và sự cố'!G37</f>
        <v>0</v>
      </c>
      <c r="BT7" s="43"/>
      <c r="BU7" s="55">
        <f t="shared" si="1"/>
        <v>0</v>
      </c>
    </row>
    <row r="8" spans="1:75" ht="15.75" customHeight="1">
      <c r="A8" s="38">
        <v>5</v>
      </c>
      <c r="B8" s="38" t="s">
        <v>11161</v>
      </c>
      <c r="C8" s="58" t="s">
        <v>11162</v>
      </c>
      <c r="D8" s="53">
        <v>421</v>
      </c>
      <c r="E8" s="42">
        <v>300</v>
      </c>
      <c r="F8" s="42"/>
      <c r="G8" s="42"/>
      <c r="H8" s="42">
        <v>300</v>
      </c>
      <c r="I8" s="42">
        <v>300</v>
      </c>
      <c r="J8" s="42"/>
      <c r="K8" s="43"/>
      <c r="L8" s="43">
        <v>300</v>
      </c>
      <c r="M8" s="42"/>
      <c r="N8" s="42"/>
      <c r="O8" s="43"/>
      <c r="P8" s="42"/>
      <c r="Q8" s="42"/>
      <c r="R8" s="42"/>
      <c r="S8" s="43"/>
      <c r="T8" s="42"/>
      <c r="U8" s="42"/>
      <c r="V8" s="43"/>
      <c r="W8" s="42"/>
      <c r="X8" s="42"/>
      <c r="Y8" s="42"/>
      <c r="Z8" s="43"/>
      <c r="AA8" s="42"/>
      <c r="AB8" s="42"/>
      <c r="AC8" s="43"/>
      <c r="AD8" s="42"/>
      <c r="AE8" s="42"/>
      <c r="AF8" s="42"/>
      <c r="AG8" s="43"/>
      <c r="AH8" s="44"/>
      <c r="AI8" s="42"/>
      <c r="AJ8" s="42"/>
      <c r="AK8" s="42"/>
      <c r="AL8" s="45">
        <f t="shared" si="0"/>
        <v>1621</v>
      </c>
      <c r="AM8" s="57">
        <v>6</v>
      </c>
      <c r="AN8" s="43">
        <v>131</v>
      </c>
      <c r="AO8" s="43"/>
      <c r="AP8" s="43">
        <v>114</v>
      </c>
      <c r="AQ8" s="43">
        <v>100</v>
      </c>
      <c r="AR8" s="43">
        <v>196</v>
      </c>
      <c r="AS8" s="43">
        <v>284</v>
      </c>
      <c r="AT8" s="43">
        <v>52</v>
      </c>
      <c r="AU8" s="43">
        <v>221</v>
      </c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7"/>
      <c r="BJ8" s="47"/>
      <c r="BK8" s="43"/>
      <c r="BL8" s="43"/>
      <c r="BM8" s="43"/>
      <c r="BN8" s="43"/>
      <c r="BO8" s="42"/>
      <c r="BP8" s="43"/>
      <c r="BQ8" s="43"/>
      <c r="BR8" s="48">
        <f>'Xuất hàng mẫu '!H48</f>
        <v>0</v>
      </c>
      <c r="BS8" s="49">
        <f>'Xuất hàng LCK và sự cố'!E37</f>
        <v>0</v>
      </c>
      <c r="BT8" s="48">
        <f>'Xuất đổi -T8'!H105</f>
        <v>0</v>
      </c>
      <c r="BU8" s="55">
        <f t="shared" si="1"/>
        <v>517</v>
      </c>
      <c r="BW8">
        <v>541</v>
      </c>
    </row>
    <row r="9" spans="1:75" ht="16.5" customHeight="1">
      <c r="A9" s="38">
        <v>6</v>
      </c>
      <c r="B9" s="38" t="s">
        <v>11163</v>
      </c>
      <c r="C9" s="52" t="s">
        <v>11164</v>
      </c>
      <c r="D9" s="53">
        <v>83</v>
      </c>
      <c r="E9" s="42">
        <v>40</v>
      </c>
      <c r="F9" s="42"/>
      <c r="G9" s="42"/>
      <c r="H9" s="42">
        <v>156</v>
      </c>
      <c r="I9" s="42">
        <v>52</v>
      </c>
      <c r="J9" s="42"/>
      <c r="K9" s="42"/>
      <c r="L9" s="43">
        <v>104</v>
      </c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4"/>
      <c r="AI9" s="42"/>
      <c r="AJ9" s="42"/>
      <c r="AK9" s="42"/>
      <c r="AL9" s="45">
        <f t="shared" si="0"/>
        <v>435</v>
      </c>
      <c r="AM9" s="57">
        <v>30</v>
      </c>
      <c r="AN9" s="43">
        <v>21</v>
      </c>
      <c r="AO9" s="43"/>
      <c r="AP9" s="43">
        <v>35</v>
      </c>
      <c r="AQ9" s="43">
        <v>21</v>
      </c>
      <c r="AR9" s="43">
        <v>48</v>
      </c>
      <c r="AS9" s="43">
        <v>24</v>
      </c>
      <c r="AT9" s="43">
        <v>37</v>
      </c>
      <c r="AU9" s="43">
        <v>7</v>
      </c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7"/>
      <c r="BJ9" s="47"/>
      <c r="BK9" s="43"/>
      <c r="BL9" s="43"/>
      <c r="BM9" s="43"/>
      <c r="BN9" s="43"/>
      <c r="BO9" s="43"/>
      <c r="BP9" s="43"/>
      <c r="BQ9" s="43"/>
      <c r="BR9" s="48">
        <f>'Xuất hàng mẫu '!J48</f>
        <v>9</v>
      </c>
      <c r="BS9" s="49">
        <f>'Xuất hàng LCK và sự cố'!F37</f>
        <v>0</v>
      </c>
      <c r="BT9" s="48">
        <f>'Xuất đổi -T8'!J105</f>
        <v>0</v>
      </c>
      <c r="BU9" s="55">
        <f t="shared" si="1"/>
        <v>203</v>
      </c>
      <c r="BV9" s="59"/>
      <c r="BW9">
        <v>207</v>
      </c>
    </row>
    <row r="10" spans="1:75" ht="17.25" customHeight="1">
      <c r="A10" s="38">
        <v>7</v>
      </c>
      <c r="B10" s="38" t="s">
        <v>11165</v>
      </c>
      <c r="C10" s="60" t="s">
        <v>11166</v>
      </c>
      <c r="D10" s="53">
        <v>608</v>
      </c>
      <c r="E10" s="43">
        <v>1300</v>
      </c>
      <c r="F10" s="42"/>
      <c r="G10" s="42"/>
      <c r="H10" s="42">
        <v>1040</v>
      </c>
      <c r="I10" s="42">
        <v>1040</v>
      </c>
      <c r="J10" s="42"/>
      <c r="K10" s="43">
        <v>1040</v>
      </c>
      <c r="L10" s="43">
        <v>1820</v>
      </c>
      <c r="M10" s="42"/>
      <c r="N10" s="42"/>
      <c r="O10" s="43"/>
      <c r="P10" s="42"/>
      <c r="Q10" s="42"/>
      <c r="R10" s="42"/>
      <c r="S10" s="43"/>
      <c r="T10" s="42"/>
      <c r="U10" s="42"/>
      <c r="V10" s="43"/>
      <c r="W10" s="42"/>
      <c r="X10" s="42"/>
      <c r="Y10" s="42"/>
      <c r="Z10" s="43"/>
      <c r="AA10" s="42"/>
      <c r="AB10" s="42"/>
      <c r="AC10" s="43"/>
      <c r="AD10" s="42"/>
      <c r="AE10" s="42"/>
      <c r="AF10" s="42"/>
      <c r="AG10" s="43"/>
      <c r="AH10" s="44"/>
      <c r="AI10" s="42"/>
      <c r="AJ10" s="43"/>
      <c r="AK10" s="43"/>
      <c r="AL10" s="45">
        <f t="shared" si="0"/>
        <v>6848</v>
      </c>
      <c r="AM10" s="57">
        <v>815</v>
      </c>
      <c r="AN10" s="43">
        <v>909</v>
      </c>
      <c r="AO10" s="43"/>
      <c r="AP10" s="43">
        <v>690</v>
      </c>
      <c r="AQ10" s="43">
        <v>1051</v>
      </c>
      <c r="AR10" s="43">
        <v>501</v>
      </c>
      <c r="AS10" s="43">
        <v>989</v>
      </c>
      <c r="AT10" s="43">
        <v>1077</v>
      </c>
      <c r="AU10" s="43">
        <v>748</v>
      </c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61"/>
      <c r="BL10" s="61"/>
      <c r="BM10" s="43"/>
      <c r="BN10" s="43"/>
      <c r="BO10" s="43"/>
      <c r="BP10" s="43"/>
      <c r="BQ10" s="43"/>
      <c r="BR10" s="62">
        <f>'Xuất hàng mẫu '!K48</f>
        <v>31</v>
      </c>
      <c r="BS10" s="48">
        <f>'Xuất hàng LCK và sự cố'!H37</f>
        <v>23</v>
      </c>
      <c r="BT10" s="48">
        <f>'Xuất đổi -T8'!L105</f>
        <v>3</v>
      </c>
      <c r="BU10" s="63">
        <f t="shared" ref="BU10:BU12" si="2">AL10-AM10-AN10-AO10-AP10-AQ10-AR10-AS10-AT10-AU10-AV10-AW10-AX10-AY10-AZ10-BA10-BB10-BC10-BD10-BE10-BF10-BG10-BH10-BI10-BJ10-BK10-BL10-BM10-BN10-BO10-BP10-BQ10-BR10-BS10-BT10</f>
        <v>11</v>
      </c>
      <c r="BV10" s="64"/>
      <c r="BW10">
        <v>26</v>
      </c>
    </row>
    <row r="11" spans="1:75" ht="17.25" customHeight="1">
      <c r="A11" s="38">
        <v>8</v>
      </c>
      <c r="B11" s="38" t="s">
        <v>11167</v>
      </c>
      <c r="C11" s="56" t="s">
        <v>11168</v>
      </c>
      <c r="D11" s="53"/>
      <c r="E11" s="43"/>
      <c r="F11" s="42"/>
      <c r="G11" s="42"/>
      <c r="H11" s="42"/>
      <c r="I11" s="42"/>
      <c r="J11" s="42"/>
      <c r="K11" s="43"/>
      <c r="L11" s="43"/>
      <c r="M11" s="42"/>
      <c r="N11" s="42"/>
      <c r="O11" s="43"/>
      <c r="P11" s="42"/>
      <c r="Q11" s="42"/>
      <c r="R11" s="42"/>
      <c r="S11" s="43"/>
      <c r="T11" s="44"/>
      <c r="U11" s="42"/>
      <c r="V11" s="43"/>
      <c r="W11" s="42"/>
      <c r="X11" s="42"/>
      <c r="Y11" s="42"/>
      <c r="Z11" s="43"/>
      <c r="AA11" s="42"/>
      <c r="AB11" s="42"/>
      <c r="AC11" s="43"/>
      <c r="AD11" s="42"/>
      <c r="AE11" s="42"/>
      <c r="AF11" s="42"/>
      <c r="AG11" s="43"/>
      <c r="AH11" s="44"/>
      <c r="AI11" s="42"/>
      <c r="AJ11" s="43"/>
      <c r="AK11" s="43"/>
      <c r="AL11" s="45">
        <f t="shared" si="0"/>
        <v>0</v>
      </c>
      <c r="AM11" s="65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61"/>
      <c r="BL11" s="61"/>
      <c r="BM11" s="43"/>
      <c r="BN11" s="43"/>
      <c r="BO11" s="43"/>
      <c r="BP11" s="43"/>
      <c r="BQ11" s="43"/>
      <c r="BR11" s="66"/>
      <c r="BS11" s="48">
        <f>'Xuất hàng LCK và sự cố'!I37</f>
        <v>0</v>
      </c>
      <c r="BT11" s="43">
        <f>0</f>
        <v>0</v>
      </c>
      <c r="BU11" s="63">
        <f t="shared" si="2"/>
        <v>0</v>
      </c>
      <c r="BV11" s="64"/>
    </row>
    <row r="12" spans="1:75" ht="17.25" customHeight="1">
      <c r="A12" s="38">
        <v>9</v>
      </c>
      <c r="B12" s="38" t="s">
        <v>11169</v>
      </c>
      <c r="C12" s="60" t="s">
        <v>11170</v>
      </c>
      <c r="D12" s="67">
        <v>2618</v>
      </c>
      <c r="E12" s="43">
        <v>2100</v>
      </c>
      <c r="F12" s="42"/>
      <c r="G12" s="42"/>
      <c r="H12" s="42">
        <v>2800</v>
      </c>
      <c r="I12" s="42">
        <v>2100</v>
      </c>
      <c r="J12" s="42"/>
      <c r="K12" s="43">
        <v>2100</v>
      </c>
      <c r="L12" s="43">
        <v>2100</v>
      </c>
      <c r="M12" s="42"/>
      <c r="N12" s="42"/>
      <c r="O12" s="43"/>
      <c r="P12" s="42"/>
      <c r="Q12" s="42"/>
      <c r="R12" s="42"/>
      <c r="S12" s="43"/>
      <c r="T12" s="42"/>
      <c r="U12" s="42"/>
      <c r="V12" s="43"/>
      <c r="W12" s="42"/>
      <c r="X12" s="42"/>
      <c r="Y12" s="42"/>
      <c r="Z12" s="43"/>
      <c r="AA12" s="42"/>
      <c r="AB12" s="42"/>
      <c r="AC12" s="43"/>
      <c r="AD12" s="42"/>
      <c r="AE12" s="42"/>
      <c r="AF12" s="42"/>
      <c r="AG12" s="43"/>
      <c r="AH12" s="44"/>
      <c r="AI12" s="42"/>
      <c r="AJ12" s="43"/>
      <c r="AK12" s="66"/>
      <c r="AL12" s="45">
        <f t="shared" si="0"/>
        <v>13818</v>
      </c>
      <c r="AM12" s="65">
        <v>1320</v>
      </c>
      <c r="AN12" s="43">
        <v>1545</v>
      </c>
      <c r="AO12" s="43"/>
      <c r="AP12" s="61">
        <v>1018</v>
      </c>
      <c r="AQ12" s="43">
        <v>1522</v>
      </c>
      <c r="AR12" s="43">
        <v>1101</v>
      </c>
      <c r="AS12" s="43">
        <v>1559</v>
      </c>
      <c r="AT12" s="43">
        <v>1416</v>
      </c>
      <c r="AU12" s="43">
        <v>1290</v>
      </c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62">
        <f>'Xuất hàng mẫu '!L48</f>
        <v>41</v>
      </c>
      <c r="BS12" s="48">
        <f>'Xuất hàng LCK và sự cố'!J37</f>
        <v>10</v>
      </c>
      <c r="BT12" s="48">
        <f>'Xuất đổi -T8'!N105</f>
        <v>1</v>
      </c>
      <c r="BU12" s="63">
        <f t="shared" si="2"/>
        <v>2995</v>
      </c>
      <c r="BW12">
        <v>2966</v>
      </c>
    </row>
    <row r="13" spans="1:75" ht="17.25" customHeight="1">
      <c r="A13" s="38">
        <v>10</v>
      </c>
      <c r="B13" s="38" t="s">
        <v>11171</v>
      </c>
      <c r="C13" s="60" t="s">
        <v>11172</v>
      </c>
      <c r="D13" s="53">
        <v>136</v>
      </c>
      <c r="E13" s="43">
        <v>180</v>
      </c>
      <c r="F13" s="42"/>
      <c r="G13" s="42"/>
      <c r="H13" s="42"/>
      <c r="I13" s="42">
        <v>90</v>
      </c>
      <c r="J13" s="42"/>
      <c r="K13" s="43"/>
      <c r="L13" s="43">
        <v>78</v>
      </c>
      <c r="M13" s="42"/>
      <c r="N13" s="42"/>
      <c r="O13" s="43"/>
      <c r="P13" s="42"/>
      <c r="Q13" s="42"/>
      <c r="R13" s="42"/>
      <c r="S13" s="43"/>
      <c r="T13" s="44"/>
      <c r="U13" s="42"/>
      <c r="V13" s="43"/>
      <c r="W13" s="42"/>
      <c r="X13" s="42"/>
      <c r="Y13" s="42"/>
      <c r="Z13" s="43"/>
      <c r="AA13" s="42"/>
      <c r="AB13" s="42"/>
      <c r="AC13" s="43"/>
      <c r="AD13" s="42"/>
      <c r="AE13" s="42"/>
      <c r="AF13" s="42"/>
      <c r="AG13" s="43"/>
      <c r="AH13" s="44"/>
      <c r="AI13" s="42"/>
      <c r="AJ13" s="43"/>
      <c r="AK13" s="66"/>
      <c r="AL13" s="45">
        <f t="shared" si="0"/>
        <v>484</v>
      </c>
      <c r="AM13" s="68">
        <v>22</v>
      </c>
      <c r="AN13" s="61">
        <v>2</v>
      </c>
      <c r="AO13" s="61"/>
      <c r="AP13" s="43">
        <v>48</v>
      </c>
      <c r="AQ13" s="61">
        <v>25</v>
      </c>
      <c r="AR13" s="43">
        <v>25</v>
      </c>
      <c r="AS13" s="61">
        <v>57</v>
      </c>
      <c r="AT13" s="61">
        <v>19</v>
      </c>
      <c r="AU13" s="61">
        <v>34</v>
      </c>
      <c r="AV13" s="61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59"/>
      <c r="BQ13" s="43"/>
      <c r="BR13" s="62">
        <f>'Xuất hàng mẫu '!M48</f>
        <v>0</v>
      </c>
      <c r="BS13" s="48">
        <f>'Xuất hàng LCK và sự cố'!K37</f>
        <v>0</v>
      </c>
      <c r="BT13" s="48">
        <f>'Xuất đổi -T8'!O105</f>
        <v>2</v>
      </c>
      <c r="BU13" s="63">
        <f t="shared" ref="BU13:BU35" si="3">AL13-AM13-AN13-AO13-AP13-AQ13-AR13-AS13-AT13-BS13-BR13-AU13-AV13-AX13-AY13-AZ13-BA13-BB13-BC13-BD13-BE13-BF13-BN13-BT13-BG13-BH13-BI13-BJ13-BK13-BL13-BM13-BO13-BP13-BQ13-AW13</f>
        <v>250</v>
      </c>
      <c r="BW13">
        <v>266</v>
      </c>
    </row>
    <row r="14" spans="1:75" ht="17.25" hidden="1" customHeight="1">
      <c r="A14" s="38">
        <v>11</v>
      </c>
      <c r="B14" s="38" t="s">
        <v>11173</v>
      </c>
      <c r="C14" s="60" t="s">
        <v>11174</v>
      </c>
      <c r="D14" s="53"/>
      <c r="E14" s="43"/>
      <c r="F14" s="42"/>
      <c r="G14" s="42"/>
      <c r="H14" s="42"/>
      <c r="I14" s="42"/>
      <c r="J14" s="42"/>
      <c r="K14" s="43"/>
      <c r="L14" s="43"/>
      <c r="M14" s="42"/>
      <c r="N14" s="42"/>
      <c r="O14" s="43"/>
      <c r="P14" s="42"/>
      <c r="Q14" s="42"/>
      <c r="R14" s="42"/>
      <c r="S14" s="43"/>
      <c r="T14" s="44"/>
      <c r="U14" s="42"/>
      <c r="V14" s="43"/>
      <c r="W14" s="42"/>
      <c r="X14" s="42"/>
      <c r="Y14" s="42"/>
      <c r="Z14" s="43"/>
      <c r="AA14" s="42"/>
      <c r="AB14" s="42"/>
      <c r="AC14" s="43"/>
      <c r="AD14" s="42"/>
      <c r="AE14" s="42"/>
      <c r="AF14" s="42"/>
      <c r="AG14" s="43"/>
      <c r="AH14" s="44"/>
      <c r="AI14" s="42"/>
      <c r="AJ14" s="43"/>
      <c r="AK14" s="66"/>
      <c r="AL14" s="45">
        <f t="shared" si="0"/>
        <v>0</v>
      </c>
      <c r="AM14" s="65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66" t="e">
        <f>'Xuất hàng mẫu '!#REF!</f>
        <v>#REF!</v>
      </c>
      <c r="BS14" s="43">
        <f>'Xuất hàng LCK và sự cố'!J40</f>
        <v>0</v>
      </c>
      <c r="BT14" s="43" t="e">
        <f t="shared" ref="BT14:BT16" si="4">#REF!</f>
        <v>#REF!</v>
      </c>
      <c r="BU14" s="50" t="e">
        <f t="shared" si="3"/>
        <v>#REF!</v>
      </c>
    </row>
    <row r="15" spans="1:75" ht="17.25" hidden="1" customHeight="1">
      <c r="A15" s="38">
        <v>12</v>
      </c>
      <c r="B15" s="38" t="s">
        <v>11175</v>
      </c>
      <c r="C15" s="60" t="s">
        <v>11176</v>
      </c>
      <c r="D15" s="53"/>
      <c r="E15" s="43"/>
      <c r="F15" s="42"/>
      <c r="G15" s="42"/>
      <c r="H15" s="42"/>
      <c r="I15" s="42"/>
      <c r="J15" s="42"/>
      <c r="K15" s="43"/>
      <c r="L15" s="43"/>
      <c r="M15" s="42"/>
      <c r="N15" s="42"/>
      <c r="O15" s="43"/>
      <c r="P15" s="42"/>
      <c r="Q15" s="42"/>
      <c r="R15" s="42"/>
      <c r="S15" s="43"/>
      <c r="T15" s="44"/>
      <c r="U15" s="42"/>
      <c r="V15" s="43"/>
      <c r="W15" s="42"/>
      <c r="X15" s="42"/>
      <c r="Y15" s="42"/>
      <c r="Z15" s="43"/>
      <c r="AA15" s="42"/>
      <c r="AB15" s="42"/>
      <c r="AC15" s="43"/>
      <c r="AD15" s="42"/>
      <c r="AE15" s="42"/>
      <c r="AF15" s="42"/>
      <c r="AG15" s="43"/>
      <c r="AH15" s="44"/>
      <c r="AI15" s="42"/>
      <c r="AJ15" s="43"/>
      <c r="AK15" s="66"/>
      <c r="AL15" s="45">
        <f t="shared" si="0"/>
        <v>0</v>
      </c>
      <c r="AM15" s="65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66" t="e">
        <f>'Xuất hàng mẫu '!#REF!</f>
        <v>#REF!</v>
      </c>
      <c r="BS15" s="43">
        <f>'Xuất hàng LCK và sự cố'!K40</f>
        <v>0</v>
      </c>
      <c r="BT15" s="43" t="e">
        <f t="shared" si="4"/>
        <v>#REF!</v>
      </c>
      <c r="BU15" s="50" t="e">
        <f t="shared" si="3"/>
        <v>#REF!</v>
      </c>
    </row>
    <row r="16" spans="1:75" ht="17.25" hidden="1" customHeight="1">
      <c r="A16" s="38">
        <v>13</v>
      </c>
      <c r="B16" s="38" t="s">
        <v>11177</v>
      </c>
      <c r="C16" s="60" t="s">
        <v>11178</v>
      </c>
      <c r="D16" s="53"/>
      <c r="E16" s="43"/>
      <c r="F16" s="42"/>
      <c r="G16" s="42"/>
      <c r="H16" s="42"/>
      <c r="I16" s="42"/>
      <c r="J16" s="42"/>
      <c r="K16" s="43"/>
      <c r="L16" s="43"/>
      <c r="M16" s="42"/>
      <c r="N16" s="42"/>
      <c r="O16" s="43"/>
      <c r="P16" s="42"/>
      <c r="Q16" s="42"/>
      <c r="R16" s="42"/>
      <c r="S16" s="43"/>
      <c r="T16" s="44"/>
      <c r="U16" s="42"/>
      <c r="V16" s="43"/>
      <c r="W16" s="42"/>
      <c r="X16" s="42"/>
      <c r="Y16" s="42"/>
      <c r="Z16" s="43"/>
      <c r="AA16" s="42"/>
      <c r="AB16" s="42"/>
      <c r="AC16" s="43"/>
      <c r="AD16" s="42"/>
      <c r="AE16" s="42"/>
      <c r="AF16" s="42"/>
      <c r="AG16" s="43"/>
      <c r="AH16" s="44"/>
      <c r="AI16" s="42"/>
      <c r="AJ16" s="43"/>
      <c r="AK16" s="66"/>
      <c r="AL16" s="45">
        <f t="shared" si="0"/>
        <v>0</v>
      </c>
      <c r="AM16" s="65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66" t="e">
        <f>'Xuất hàng mẫu '!#REF!</f>
        <v>#REF!</v>
      </c>
      <c r="BS16" s="43">
        <f>'Xuất hàng LCK và sự cố'!I41</f>
        <v>0</v>
      </c>
      <c r="BT16" s="43" t="e">
        <f t="shared" si="4"/>
        <v>#REF!</v>
      </c>
      <c r="BU16" s="50" t="e">
        <f t="shared" si="3"/>
        <v>#REF!</v>
      </c>
    </row>
    <row r="17" spans="1:75" ht="17.25" customHeight="1">
      <c r="A17" s="38">
        <v>14</v>
      </c>
      <c r="B17" s="38" t="s">
        <v>11179</v>
      </c>
      <c r="C17" s="60" t="s">
        <v>11180</v>
      </c>
      <c r="D17" s="53">
        <v>1447</v>
      </c>
      <c r="E17" s="43">
        <v>1006</v>
      </c>
      <c r="F17" s="42"/>
      <c r="G17" s="42"/>
      <c r="H17" s="42">
        <v>200</v>
      </c>
      <c r="I17" s="42">
        <v>200</v>
      </c>
      <c r="J17" s="42"/>
      <c r="K17" s="43">
        <v>200</v>
      </c>
      <c r="L17" s="43">
        <v>203</v>
      </c>
      <c r="M17" s="42"/>
      <c r="N17" s="42"/>
      <c r="O17" s="43"/>
      <c r="P17" s="42"/>
      <c r="Q17" s="42"/>
      <c r="R17" s="42"/>
      <c r="S17" s="43"/>
      <c r="T17" s="42"/>
      <c r="U17" s="42"/>
      <c r="V17" s="43"/>
      <c r="W17" s="42"/>
      <c r="X17" s="42"/>
      <c r="Y17" s="42"/>
      <c r="Z17" s="43"/>
      <c r="AA17" s="42"/>
      <c r="AB17" s="42"/>
      <c r="AC17" s="43"/>
      <c r="AD17" s="42"/>
      <c r="AE17" s="42"/>
      <c r="AF17" s="42"/>
      <c r="AG17" s="43"/>
      <c r="AH17" s="44"/>
      <c r="AI17" s="42"/>
      <c r="AJ17" s="43"/>
      <c r="AK17" s="66"/>
      <c r="AL17" s="45">
        <f t="shared" si="0"/>
        <v>3256</v>
      </c>
      <c r="AM17" s="65">
        <v>260</v>
      </c>
      <c r="AN17" s="43">
        <v>280</v>
      </c>
      <c r="AO17" s="43"/>
      <c r="AP17" s="43">
        <v>256</v>
      </c>
      <c r="AQ17" s="43">
        <v>234</v>
      </c>
      <c r="AR17" s="43">
        <v>251</v>
      </c>
      <c r="AS17" s="43">
        <v>332</v>
      </c>
      <c r="AT17" s="43">
        <v>259</v>
      </c>
      <c r="AU17" s="43">
        <v>204</v>
      </c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62">
        <f>'Xuất hàng mẫu '!N48</f>
        <v>0</v>
      </c>
      <c r="BS17" s="48">
        <f>'Xuất hàng LCK và sự cố'!L37</f>
        <v>0</v>
      </c>
      <c r="BT17" s="48">
        <f>'Xuất đổi -T8'!P105</f>
        <v>0</v>
      </c>
      <c r="BU17" s="63">
        <f t="shared" si="3"/>
        <v>1180</v>
      </c>
      <c r="BW17">
        <v>1276</v>
      </c>
    </row>
    <row r="18" spans="1:75" ht="17.25" customHeight="1">
      <c r="A18" s="38">
        <v>15</v>
      </c>
      <c r="B18" s="38" t="s">
        <v>11181</v>
      </c>
      <c r="C18" s="60" t="s">
        <v>11182</v>
      </c>
      <c r="D18" s="53">
        <v>0</v>
      </c>
      <c r="E18" s="43"/>
      <c r="F18" s="42"/>
      <c r="G18" s="42"/>
      <c r="H18" s="42">
        <v>10</v>
      </c>
      <c r="I18" s="42"/>
      <c r="J18" s="42"/>
      <c r="K18" s="43"/>
      <c r="L18" s="43"/>
      <c r="M18" s="42"/>
      <c r="N18" s="42"/>
      <c r="O18" s="43"/>
      <c r="P18" s="42"/>
      <c r="Q18" s="42"/>
      <c r="R18" s="42"/>
      <c r="S18" s="43"/>
      <c r="T18" s="42"/>
      <c r="U18" s="42"/>
      <c r="V18" s="43"/>
      <c r="W18" s="42"/>
      <c r="X18" s="42"/>
      <c r="Y18" s="42"/>
      <c r="Z18" s="43"/>
      <c r="AA18" s="42"/>
      <c r="AB18" s="42"/>
      <c r="AC18" s="43"/>
      <c r="AD18" s="42"/>
      <c r="AE18" s="42"/>
      <c r="AF18" s="42"/>
      <c r="AG18" s="43"/>
      <c r="AH18" s="44"/>
      <c r="AI18" s="42"/>
      <c r="AJ18" s="43"/>
      <c r="AK18" s="66"/>
      <c r="AL18" s="45">
        <f t="shared" si="0"/>
        <v>10</v>
      </c>
      <c r="AM18" s="65"/>
      <c r="AN18" s="43"/>
      <c r="AO18" s="43"/>
      <c r="AP18" s="43">
        <v>10</v>
      </c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62">
        <f>'Xuất hàng mẫu '!O48</f>
        <v>0</v>
      </c>
      <c r="BS18" s="48">
        <f>'Xuất hàng LCK và sự cố'!M37</f>
        <v>0</v>
      </c>
      <c r="BT18" s="48">
        <f>'Xuất đổi -T8'!Q105</f>
        <v>0</v>
      </c>
      <c r="BU18" s="63">
        <f t="shared" si="3"/>
        <v>0</v>
      </c>
    </row>
    <row r="19" spans="1:75" ht="17.25" customHeight="1">
      <c r="A19" s="38">
        <v>16</v>
      </c>
      <c r="B19" s="38" t="s">
        <v>11183</v>
      </c>
      <c r="C19" s="58" t="s">
        <v>11184</v>
      </c>
      <c r="D19" s="53">
        <v>1119</v>
      </c>
      <c r="E19" s="69">
        <v>1000</v>
      </c>
      <c r="F19" s="42"/>
      <c r="G19" s="42"/>
      <c r="H19" s="42">
        <v>600</v>
      </c>
      <c r="I19" s="42">
        <v>800</v>
      </c>
      <c r="J19" s="42"/>
      <c r="K19" s="43">
        <v>600</v>
      </c>
      <c r="L19" s="43">
        <v>600</v>
      </c>
      <c r="M19" s="42"/>
      <c r="N19" s="42"/>
      <c r="O19" s="43"/>
      <c r="P19" s="42"/>
      <c r="Q19" s="42"/>
      <c r="R19" s="42"/>
      <c r="S19" s="43"/>
      <c r="T19" s="42"/>
      <c r="U19" s="42"/>
      <c r="V19" s="43"/>
      <c r="W19" s="42"/>
      <c r="X19" s="42"/>
      <c r="Y19" s="42"/>
      <c r="Z19" s="43"/>
      <c r="AA19" s="42"/>
      <c r="AB19" s="42"/>
      <c r="AC19" s="43"/>
      <c r="AD19" s="42"/>
      <c r="AE19" s="42"/>
      <c r="AF19" s="42"/>
      <c r="AG19" s="43"/>
      <c r="AH19" s="44"/>
      <c r="AI19" s="42"/>
      <c r="AJ19" s="43"/>
      <c r="AK19" s="43"/>
      <c r="AL19" s="45">
        <f t="shared" si="0"/>
        <v>4719</v>
      </c>
      <c r="AM19" s="65">
        <v>676</v>
      </c>
      <c r="AN19" s="43">
        <v>736</v>
      </c>
      <c r="AO19" s="43"/>
      <c r="AP19" s="43">
        <v>416</v>
      </c>
      <c r="AQ19" s="43">
        <v>601</v>
      </c>
      <c r="AR19" s="70">
        <v>421</v>
      </c>
      <c r="AS19" s="43">
        <v>547</v>
      </c>
      <c r="AT19" s="43">
        <v>595</v>
      </c>
      <c r="AU19" s="43">
        <v>462</v>
      </c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69"/>
      <c r="BP19" s="43"/>
      <c r="BQ19" s="43"/>
      <c r="BR19" s="48">
        <f>'Xuất hàng mẫu '!P48</f>
        <v>3</v>
      </c>
      <c r="BS19" s="48">
        <f>'Xuất hàng LCK và sự cố'!N37</f>
        <v>3</v>
      </c>
      <c r="BT19" s="48">
        <f>'Xuất đổi -T8'!R105</f>
        <v>0</v>
      </c>
      <c r="BU19" s="63">
        <f t="shared" si="3"/>
        <v>259</v>
      </c>
      <c r="BV19" s="64"/>
      <c r="BW19">
        <v>282</v>
      </c>
    </row>
    <row r="20" spans="1:75" ht="17.25" customHeight="1">
      <c r="A20" s="38">
        <v>17</v>
      </c>
      <c r="B20" s="38" t="s">
        <v>11185</v>
      </c>
      <c r="C20" s="58" t="s">
        <v>11186</v>
      </c>
      <c r="D20" s="53">
        <v>536</v>
      </c>
      <c r="E20" s="43">
        <v>520</v>
      </c>
      <c r="F20" s="42"/>
      <c r="G20" s="42"/>
      <c r="H20" s="42">
        <v>520</v>
      </c>
      <c r="I20" s="42">
        <v>520</v>
      </c>
      <c r="J20" s="42"/>
      <c r="K20" s="43">
        <v>520</v>
      </c>
      <c r="L20" s="43">
        <v>520</v>
      </c>
      <c r="M20" s="42"/>
      <c r="N20" s="42"/>
      <c r="O20" s="43"/>
      <c r="P20" s="42"/>
      <c r="Q20" s="42"/>
      <c r="R20" s="42"/>
      <c r="S20" s="43"/>
      <c r="T20" s="42"/>
      <c r="U20" s="42"/>
      <c r="V20" s="43"/>
      <c r="W20" s="42"/>
      <c r="X20" s="42"/>
      <c r="Y20" s="42"/>
      <c r="Z20" s="43"/>
      <c r="AA20" s="42"/>
      <c r="AB20" s="42"/>
      <c r="AC20" s="43"/>
      <c r="AD20" s="42"/>
      <c r="AE20" s="42"/>
      <c r="AF20" s="42"/>
      <c r="AG20" s="43"/>
      <c r="AH20" s="44"/>
      <c r="AI20" s="42"/>
      <c r="AJ20" s="43"/>
      <c r="AK20" s="43"/>
      <c r="AL20" s="45">
        <f t="shared" si="0"/>
        <v>3136</v>
      </c>
      <c r="AM20" s="68">
        <v>452</v>
      </c>
      <c r="AN20" s="43">
        <v>456</v>
      </c>
      <c r="AO20" s="43"/>
      <c r="AP20" s="43">
        <v>335</v>
      </c>
      <c r="AQ20" s="43">
        <v>371</v>
      </c>
      <c r="AR20" s="43">
        <v>350</v>
      </c>
      <c r="AS20" s="43">
        <v>438</v>
      </c>
      <c r="AT20" s="43">
        <v>454</v>
      </c>
      <c r="AU20" s="43">
        <v>315</v>
      </c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8">
        <f>'Xuất hàng mẫu '!Q48</f>
        <v>4</v>
      </c>
      <c r="BS20" s="48">
        <f>'Xuất hàng LCK và sự cố'!O37</f>
        <v>3</v>
      </c>
      <c r="BT20" s="48">
        <f>'Xuất đổi -T8'!S105</f>
        <v>0</v>
      </c>
      <c r="BU20" s="63">
        <f t="shared" si="3"/>
        <v>-42</v>
      </c>
    </row>
    <row r="21" spans="1:75" ht="18" customHeight="1">
      <c r="A21" s="38">
        <v>18</v>
      </c>
      <c r="B21" s="38" t="s">
        <v>11187</v>
      </c>
      <c r="C21" s="58" t="s">
        <v>11188</v>
      </c>
      <c r="D21" s="53">
        <v>224</v>
      </c>
      <c r="E21" s="43">
        <v>611</v>
      </c>
      <c r="F21" s="43"/>
      <c r="G21" s="43"/>
      <c r="H21" s="43">
        <v>450</v>
      </c>
      <c r="I21" s="43">
        <v>450</v>
      </c>
      <c r="J21" s="43"/>
      <c r="K21" s="43">
        <v>363</v>
      </c>
      <c r="L21" s="43">
        <v>450</v>
      </c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6"/>
      <c r="AI21" s="43"/>
      <c r="AJ21" s="43"/>
      <c r="AK21" s="43"/>
      <c r="AL21" s="45">
        <f t="shared" si="0"/>
        <v>2548</v>
      </c>
      <c r="AM21" s="68">
        <v>296</v>
      </c>
      <c r="AN21" s="43">
        <v>268</v>
      </c>
      <c r="AO21" s="43"/>
      <c r="AP21" s="43">
        <v>321</v>
      </c>
      <c r="AQ21" s="43">
        <v>340</v>
      </c>
      <c r="AR21" s="43">
        <v>255</v>
      </c>
      <c r="AS21" s="43">
        <v>395</v>
      </c>
      <c r="AT21" s="43">
        <v>331</v>
      </c>
      <c r="AU21" s="43">
        <v>187</v>
      </c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8">
        <f>'Xuất hàng mẫu '!R48</f>
        <v>4</v>
      </c>
      <c r="BS21" s="48">
        <f>'Xuất hàng LCK và sự cố'!P37</f>
        <v>3</v>
      </c>
      <c r="BT21" s="48">
        <f>'Xuất đổi -T8'!T105</f>
        <v>0</v>
      </c>
      <c r="BU21" s="63">
        <f t="shared" si="3"/>
        <v>148</v>
      </c>
      <c r="BW21">
        <v>171</v>
      </c>
    </row>
    <row r="22" spans="1:75" ht="16.5" customHeight="1">
      <c r="A22" s="38">
        <v>19</v>
      </c>
      <c r="B22" s="38" t="s">
        <v>11189</v>
      </c>
      <c r="C22" s="58" t="s">
        <v>11190</v>
      </c>
      <c r="D22" s="53">
        <v>249</v>
      </c>
      <c r="E22" s="43">
        <v>100</v>
      </c>
      <c r="F22" s="43"/>
      <c r="G22" s="43"/>
      <c r="H22" s="43">
        <v>100</v>
      </c>
      <c r="I22" s="43"/>
      <c r="J22" s="43"/>
      <c r="K22" s="43">
        <v>100</v>
      </c>
      <c r="L22" s="43">
        <v>100</v>
      </c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6"/>
      <c r="AI22" s="43"/>
      <c r="AJ22" s="43"/>
      <c r="AK22" s="43"/>
      <c r="AL22" s="45">
        <f t="shared" si="0"/>
        <v>649</v>
      </c>
      <c r="AM22" s="43">
        <v>22</v>
      </c>
      <c r="AN22" s="43">
        <v>55</v>
      </c>
      <c r="AO22" s="43"/>
      <c r="AP22" s="43">
        <v>50</v>
      </c>
      <c r="AQ22" s="43">
        <v>132</v>
      </c>
      <c r="AR22" s="43">
        <v>21</v>
      </c>
      <c r="AS22" s="43">
        <v>79</v>
      </c>
      <c r="AT22" s="43">
        <v>63</v>
      </c>
      <c r="AU22" s="43">
        <v>120</v>
      </c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8">
        <f>'Xuất hàng mẫu '!T48</f>
        <v>0</v>
      </c>
      <c r="BS22" s="48">
        <f>'Xuất hàng LCK và sự cố'!R37</f>
        <v>0</v>
      </c>
      <c r="BT22" s="48">
        <f>'Xuất đổi -T8'!V105</f>
        <v>0</v>
      </c>
      <c r="BU22" s="63">
        <f t="shared" si="3"/>
        <v>107</v>
      </c>
      <c r="BW22">
        <v>93</v>
      </c>
    </row>
    <row r="23" spans="1:75" ht="17.25" hidden="1" customHeight="1">
      <c r="A23" s="38">
        <v>20</v>
      </c>
      <c r="B23" s="38" t="s">
        <v>11191</v>
      </c>
      <c r="C23" s="58" t="s">
        <v>11192</v>
      </c>
      <c r="D23" s="71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6"/>
      <c r="AI23" s="43"/>
      <c r="AJ23" s="43"/>
      <c r="AK23" s="43"/>
      <c r="AL23" s="45">
        <f t="shared" si="0"/>
        <v>0</v>
      </c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8">
        <f>'Xuất hàng mẫu '!U48</f>
        <v>0</v>
      </c>
      <c r="BS23" s="43"/>
      <c r="BT23" s="43">
        <f>0</f>
        <v>0</v>
      </c>
      <c r="BU23" s="63">
        <f t="shared" si="3"/>
        <v>0</v>
      </c>
    </row>
    <row r="24" spans="1:75" ht="16.5" customHeight="1">
      <c r="A24" s="38">
        <v>21</v>
      </c>
      <c r="B24" s="38" t="s">
        <v>11193</v>
      </c>
      <c r="C24" s="58" t="s">
        <v>11194</v>
      </c>
      <c r="D24" s="53">
        <v>745</v>
      </c>
      <c r="E24" s="43">
        <v>200</v>
      </c>
      <c r="F24" s="43"/>
      <c r="G24" s="43"/>
      <c r="H24" s="43">
        <v>300</v>
      </c>
      <c r="I24" s="43">
        <v>300</v>
      </c>
      <c r="J24" s="43"/>
      <c r="K24" s="43"/>
      <c r="L24" s="43">
        <v>200</v>
      </c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6"/>
      <c r="AI24" s="43"/>
      <c r="AJ24" s="43"/>
      <c r="AK24" s="43"/>
      <c r="AL24" s="45">
        <f t="shared" si="0"/>
        <v>1745</v>
      </c>
      <c r="AM24" s="43">
        <v>242</v>
      </c>
      <c r="AN24" s="43">
        <v>77</v>
      </c>
      <c r="AO24" s="43"/>
      <c r="AP24" s="43">
        <v>242</v>
      </c>
      <c r="AQ24" s="43">
        <v>116</v>
      </c>
      <c r="AR24" s="43">
        <v>168</v>
      </c>
      <c r="AS24" s="43">
        <v>210</v>
      </c>
      <c r="AT24" s="43">
        <v>175</v>
      </c>
      <c r="AU24" s="43">
        <v>52</v>
      </c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8">
        <f>'Xuất hàng mẫu '!V48</f>
        <v>4</v>
      </c>
      <c r="BS24" s="48">
        <f>'Xuất hàng LCK và sự cố'!S37</f>
        <v>0</v>
      </c>
      <c r="BT24" s="48">
        <f>'Xuất đổi -T8'!X105</f>
        <v>0</v>
      </c>
      <c r="BU24" s="63">
        <f t="shared" si="3"/>
        <v>459</v>
      </c>
      <c r="BW24">
        <v>466</v>
      </c>
    </row>
    <row r="25" spans="1:75" ht="17.25" customHeight="1">
      <c r="A25" s="38">
        <v>22</v>
      </c>
      <c r="B25" s="38" t="s">
        <v>11195</v>
      </c>
      <c r="C25" s="58" t="s">
        <v>11196</v>
      </c>
      <c r="D25" s="53">
        <v>261</v>
      </c>
      <c r="E25" s="43">
        <v>100</v>
      </c>
      <c r="F25" s="43"/>
      <c r="G25" s="43"/>
      <c r="H25" s="43">
        <v>100</v>
      </c>
      <c r="I25" s="43">
        <v>100</v>
      </c>
      <c r="J25" s="43"/>
      <c r="K25" s="43">
        <v>100</v>
      </c>
      <c r="L25" s="43">
        <v>100</v>
      </c>
      <c r="M25" s="43"/>
      <c r="N25" s="43"/>
      <c r="O25" s="43"/>
      <c r="P25" s="43"/>
      <c r="Q25" s="43"/>
      <c r="R25" s="43"/>
      <c r="S25" s="43"/>
      <c r="T25" s="46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6"/>
      <c r="AI25" s="43"/>
      <c r="AJ25" s="43"/>
      <c r="AK25" s="43"/>
      <c r="AL25" s="45">
        <f t="shared" si="0"/>
        <v>761</v>
      </c>
      <c r="AM25" s="43">
        <v>19</v>
      </c>
      <c r="AN25" s="43">
        <v>101</v>
      </c>
      <c r="AO25" s="43"/>
      <c r="AP25" s="43">
        <v>30</v>
      </c>
      <c r="AQ25" s="43">
        <v>142</v>
      </c>
      <c r="AR25" s="43">
        <v>27</v>
      </c>
      <c r="AS25" s="43">
        <v>72</v>
      </c>
      <c r="AT25" s="43">
        <v>48</v>
      </c>
      <c r="AU25" s="43">
        <v>159</v>
      </c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8">
        <f>'Xuất hàng mẫu '!W48</f>
        <v>0</v>
      </c>
      <c r="BS25" s="48">
        <f>'Xuất hàng LCK và sự cố'!T37</f>
        <v>1</v>
      </c>
      <c r="BT25" s="48">
        <f>'Xuất đổi -T8'!Y105</f>
        <v>0</v>
      </c>
      <c r="BU25" s="63">
        <f t="shared" si="3"/>
        <v>162</v>
      </c>
      <c r="BW25">
        <v>178</v>
      </c>
    </row>
    <row r="26" spans="1:75" ht="17.25" hidden="1" customHeight="1">
      <c r="A26" s="38">
        <v>23</v>
      </c>
      <c r="B26" s="38" t="s">
        <v>11197</v>
      </c>
      <c r="C26" s="58" t="s">
        <v>11198</v>
      </c>
      <c r="D26" s="53"/>
      <c r="E26" s="43"/>
      <c r="F26" s="43"/>
      <c r="G26" s="43"/>
      <c r="H26" s="43"/>
      <c r="I26" s="43">
        <v>100</v>
      </c>
      <c r="J26" s="43"/>
      <c r="K26" s="43"/>
      <c r="L26" s="43"/>
      <c r="M26" s="43"/>
      <c r="N26" s="43"/>
      <c r="O26" s="46"/>
      <c r="P26" s="43"/>
      <c r="Q26" s="43"/>
      <c r="R26" s="43"/>
      <c r="S26" s="43"/>
      <c r="T26" s="43"/>
      <c r="U26" s="43"/>
      <c r="V26" s="43"/>
      <c r="W26" s="43"/>
      <c r="X26" s="46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5">
        <f t="shared" si="0"/>
        <v>100</v>
      </c>
      <c r="AM26" s="43"/>
      <c r="AN26" s="46"/>
      <c r="AO26" s="43"/>
      <c r="AP26" s="43"/>
      <c r="AQ26" s="43"/>
      <c r="AR26" s="43"/>
      <c r="AS26" s="43"/>
      <c r="AT26" s="46"/>
      <c r="AU26" s="46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8">
        <f>'Xuất hàng mẫu '!X48</f>
        <v>0</v>
      </c>
      <c r="BS26" s="48">
        <f>'Xuất hàng LCK và sự cố'!T38</f>
        <v>49500</v>
      </c>
      <c r="BT26" s="48">
        <f>'Xuất đổi -T8'!Z105</f>
        <v>0</v>
      </c>
      <c r="BU26" s="63">
        <f t="shared" si="3"/>
        <v>-49400</v>
      </c>
    </row>
    <row r="27" spans="1:75" ht="17.25" customHeight="1">
      <c r="A27" s="38">
        <v>24</v>
      </c>
      <c r="B27" s="38" t="s">
        <v>11199</v>
      </c>
      <c r="C27" s="58" t="s">
        <v>11200</v>
      </c>
      <c r="D27" s="40">
        <v>0</v>
      </c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6"/>
      <c r="P27" s="43"/>
      <c r="Q27" s="43"/>
      <c r="R27" s="43"/>
      <c r="S27" s="43"/>
      <c r="T27" s="43"/>
      <c r="U27" s="43"/>
      <c r="V27" s="43"/>
      <c r="W27" s="43"/>
      <c r="X27" s="46"/>
      <c r="Y27" s="43"/>
      <c r="Z27" s="43"/>
      <c r="AA27" s="43"/>
      <c r="AB27" s="43"/>
      <c r="AC27" s="43"/>
      <c r="AD27" s="46"/>
      <c r="AE27" s="43"/>
      <c r="AF27" s="43"/>
      <c r="AG27" s="43"/>
      <c r="AH27" s="43"/>
      <c r="AI27" s="43"/>
      <c r="AJ27" s="43"/>
      <c r="AK27" s="43"/>
      <c r="AL27" s="45">
        <f t="shared" si="0"/>
        <v>0</v>
      </c>
      <c r="AM27" s="43"/>
      <c r="AN27" s="46"/>
      <c r="AO27" s="47"/>
      <c r="AP27" s="43"/>
      <c r="AQ27" s="43"/>
      <c r="AR27" s="43"/>
      <c r="AS27" s="43"/>
      <c r="AT27" s="46"/>
      <c r="AU27" s="46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8">
        <f>'Xuất hàng mẫu '!Y48</f>
        <v>0</v>
      </c>
      <c r="BS27" s="48">
        <f>'Xuất hàng LCK và sự cố'!U37</f>
        <v>0</v>
      </c>
      <c r="BT27" s="48">
        <f>'Xuất đổi -T8'!AA105</f>
        <v>0</v>
      </c>
      <c r="BU27" s="63">
        <f t="shared" si="3"/>
        <v>0</v>
      </c>
    </row>
    <row r="28" spans="1:75" ht="18" customHeight="1">
      <c r="A28" s="38">
        <v>25</v>
      </c>
      <c r="B28" s="38" t="s">
        <v>11201</v>
      </c>
      <c r="C28" s="58" t="s">
        <v>11202</v>
      </c>
      <c r="D28" s="40">
        <v>0</v>
      </c>
      <c r="E28" s="43"/>
      <c r="F28" s="43"/>
      <c r="G28" s="46"/>
      <c r="H28" s="43"/>
      <c r="I28" s="46"/>
      <c r="J28" s="46"/>
      <c r="K28" s="46"/>
      <c r="L28" s="46"/>
      <c r="M28" s="43"/>
      <c r="N28" s="46"/>
      <c r="O28" s="46"/>
      <c r="P28" s="46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5">
        <f t="shared" si="0"/>
        <v>0</v>
      </c>
      <c r="AM28" s="43"/>
      <c r="AN28" s="43"/>
      <c r="AO28" s="43"/>
      <c r="AP28" s="43"/>
      <c r="AQ28" s="43"/>
      <c r="AR28" s="43"/>
      <c r="AS28" s="46"/>
      <c r="AT28" s="46"/>
      <c r="AU28" s="43"/>
      <c r="AV28" s="46"/>
      <c r="AW28" s="43"/>
      <c r="AX28" s="43"/>
      <c r="AY28" s="43"/>
      <c r="AZ28" s="43"/>
      <c r="BA28" s="43"/>
      <c r="BB28" s="43"/>
      <c r="BC28" s="43"/>
      <c r="BD28" s="43"/>
      <c r="BE28" s="43"/>
      <c r="BF28" s="46"/>
      <c r="BG28" s="46"/>
      <c r="BH28" s="47"/>
      <c r="BI28" s="43"/>
      <c r="BJ28" s="43"/>
      <c r="BK28" s="43"/>
      <c r="BL28" s="43"/>
      <c r="BM28" s="43"/>
      <c r="BN28" s="43"/>
      <c r="BO28" s="43"/>
      <c r="BP28" s="43"/>
      <c r="BQ28" s="43"/>
      <c r="BR28" s="48">
        <f>'Xuất hàng mẫu '!Z48</f>
        <v>0</v>
      </c>
      <c r="BS28" s="48">
        <f>'Xuất hàng LCK và sự cố'!V37</f>
        <v>0</v>
      </c>
      <c r="BT28" s="48">
        <f>'Xuất đổi -T8'!AC105</f>
        <v>0</v>
      </c>
      <c r="BU28" s="63">
        <f t="shared" si="3"/>
        <v>0</v>
      </c>
    </row>
    <row r="29" spans="1:75" ht="17.25" customHeight="1">
      <c r="A29" s="38">
        <v>26</v>
      </c>
      <c r="B29" s="38" t="s">
        <v>11203</v>
      </c>
      <c r="C29" s="58" t="s">
        <v>11204</v>
      </c>
      <c r="D29" s="40">
        <v>0</v>
      </c>
      <c r="E29" s="43"/>
      <c r="F29" s="43"/>
      <c r="G29" s="46"/>
      <c r="H29" s="43"/>
      <c r="I29" s="43"/>
      <c r="J29" s="43"/>
      <c r="K29" s="43"/>
      <c r="L29" s="43"/>
      <c r="M29" s="46"/>
      <c r="N29" s="46"/>
      <c r="O29" s="46"/>
      <c r="P29" s="46"/>
      <c r="Q29" s="43"/>
      <c r="R29" s="43"/>
      <c r="S29" s="43"/>
      <c r="T29" s="46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5">
        <f t="shared" si="0"/>
        <v>0</v>
      </c>
      <c r="AM29" s="43"/>
      <c r="AN29" s="46"/>
      <c r="AO29" s="43"/>
      <c r="AP29" s="43"/>
      <c r="AQ29" s="43"/>
      <c r="AR29" s="43"/>
      <c r="AS29" s="46"/>
      <c r="AT29" s="46"/>
      <c r="AU29" s="43"/>
      <c r="AV29" s="46"/>
      <c r="AW29" s="43"/>
      <c r="AX29" s="43"/>
      <c r="AY29" s="46"/>
      <c r="AZ29" s="43"/>
      <c r="BA29" s="46"/>
      <c r="BB29" s="43"/>
      <c r="BC29" s="43"/>
      <c r="BD29" s="43"/>
      <c r="BE29" s="43"/>
      <c r="BF29" s="46"/>
      <c r="BG29" s="43"/>
      <c r="BH29" s="72"/>
      <c r="BI29" s="43"/>
      <c r="BJ29" s="46"/>
      <c r="BK29" s="43"/>
      <c r="BL29" s="43"/>
      <c r="BM29" s="43"/>
      <c r="BN29" s="43"/>
      <c r="BO29" s="43"/>
      <c r="BP29" s="43"/>
      <c r="BQ29" s="43"/>
      <c r="BR29" s="48">
        <f>'Xuất hàng mẫu '!AA48</f>
        <v>0</v>
      </c>
      <c r="BS29" s="48">
        <f>'Xuất hàng LCK và sự cố'!W37</f>
        <v>0</v>
      </c>
      <c r="BT29" s="48">
        <f>'Xuất đổi -T8'!AC105</f>
        <v>0</v>
      </c>
      <c r="BU29" s="63">
        <f t="shared" si="3"/>
        <v>0</v>
      </c>
    </row>
    <row r="30" spans="1:75" ht="17.25" customHeight="1">
      <c r="A30" s="38">
        <v>32</v>
      </c>
      <c r="B30" s="38" t="s">
        <v>11205</v>
      </c>
      <c r="C30" s="58" t="s">
        <v>11206</v>
      </c>
      <c r="D30" s="73">
        <v>0</v>
      </c>
      <c r="E30" s="43"/>
      <c r="F30" s="43"/>
      <c r="G30" s="46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6"/>
      <c r="AG30" s="43"/>
      <c r="AH30" s="43"/>
      <c r="AI30" s="43"/>
      <c r="AJ30" s="43"/>
      <c r="AK30" s="43"/>
      <c r="AL30" s="45">
        <f t="shared" si="0"/>
        <v>0</v>
      </c>
      <c r="AM30" s="43"/>
      <c r="AN30" s="46"/>
      <c r="AO30" s="43"/>
      <c r="AP30" s="43"/>
      <c r="AQ30" s="43"/>
      <c r="AR30" s="43"/>
      <c r="AS30" s="46"/>
      <c r="AT30" s="46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6"/>
      <c r="BG30" s="43"/>
      <c r="BH30" s="47"/>
      <c r="BI30" s="43"/>
      <c r="BJ30" s="43"/>
      <c r="BK30" s="43"/>
      <c r="BL30" s="43"/>
      <c r="BM30" s="43"/>
      <c r="BN30" s="43"/>
      <c r="BO30" s="43"/>
      <c r="BP30" s="43"/>
      <c r="BQ30" s="43"/>
      <c r="BR30" s="48">
        <f>'Xuất hàng mẫu '!AB48</f>
        <v>0</v>
      </c>
      <c r="BS30" s="48">
        <f>'Xuất hàng LCK và sự cố'!X37</f>
        <v>0</v>
      </c>
      <c r="BT30" s="48">
        <f>'Xuất đổi -T8'!AE105</f>
        <v>0</v>
      </c>
      <c r="BU30" s="74">
        <f t="shared" si="3"/>
        <v>0</v>
      </c>
    </row>
    <row r="31" spans="1:75" ht="17.25" customHeight="1">
      <c r="A31" s="38">
        <v>33</v>
      </c>
      <c r="B31" s="38" t="s">
        <v>11207</v>
      </c>
      <c r="C31" s="58" t="s">
        <v>11208</v>
      </c>
      <c r="D31" s="73">
        <v>0</v>
      </c>
      <c r="E31" s="43"/>
      <c r="F31" s="43"/>
      <c r="G31" s="46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5">
        <f t="shared" si="0"/>
        <v>0</v>
      </c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6"/>
      <c r="BG31" s="43"/>
      <c r="BH31" s="47"/>
      <c r="BI31" s="43"/>
      <c r="BJ31" s="43"/>
      <c r="BK31" s="43"/>
      <c r="BL31" s="43"/>
      <c r="BM31" s="43"/>
      <c r="BN31" s="43"/>
      <c r="BO31" s="43"/>
      <c r="BP31" s="43"/>
      <c r="BQ31" s="43"/>
      <c r="BR31" s="48">
        <f>'Xuất hàng mẫu '!AC48</f>
        <v>0</v>
      </c>
      <c r="BS31" s="48">
        <f>'Xuất hàng LCK và sự cố'!Y37</f>
        <v>0</v>
      </c>
      <c r="BT31" s="48">
        <f>'Xuất đổi -T8'!AE105</f>
        <v>0</v>
      </c>
      <c r="BU31" s="63">
        <f t="shared" si="3"/>
        <v>0</v>
      </c>
    </row>
    <row r="32" spans="1:75" ht="17.25" customHeight="1">
      <c r="A32" s="38">
        <v>34</v>
      </c>
      <c r="B32" s="38" t="s">
        <v>11209</v>
      </c>
      <c r="C32" s="58" t="s">
        <v>11210</v>
      </c>
      <c r="D32" s="73">
        <v>169</v>
      </c>
      <c r="E32" s="43">
        <v>132</v>
      </c>
      <c r="F32" s="43"/>
      <c r="G32" s="46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5">
        <f t="shared" si="0"/>
        <v>301</v>
      </c>
      <c r="AM32" s="43"/>
      <c r="AN32" s="43">
        <v>5</v>
      </c>
      <c r="AO32" s="43"/>
      <c r="AP32" s="43"/>
      <c r="AQ32" s="43">
        <v>11</v>
      </c>
      <c r="AR32" s="43">
        <v>82</v>
      </c>
      <c r="AS32" s="43">
        <v>51</v>
      </c>
      <c r="AT32" s="43">
        <v>27</v>
      </c>
      <c r="AU32" s="43">
        <v>29</v>
      </c>
      <c r="AV32" s="43"/>
      <c r="AW32" s="43"/>
      <c r="AX32" s="43"/>
      <c r="AY32" s="43"/>
      <c r="AZ32" s="43"/>
      <c r="BA32" s="43"/>
      <c r="BB32" s="46"/>
      <c r="BC32" s="43"/>
      <c r="BD32" s="43"/>
      <c r="BE32" s="43"/>
      <c r="BF32" s="46"/>
      <c r="BG32" s="43"/>
      <c r="BH32" s="47"/>
      <c r="BI32" s="43"/>
      <c r="BJ32" s="43"/>
      <c r="BK32" s="43"/>
      <c r="BL32" s="43"/>
      <c r="BM32" s="43"/>
      <c r="BN32" s="43"/>
      <c r="BO32" s="43"/>
      <c r="BP32" s="43"/>
      <c r="BQ32" s="43"/>
      <c r="BR32" s="48">
        <f>'Xuất hàng mẫu '!AD48</f>
        <v>0</v>
      </c>
      <c r="BS32" s="48">
        <f>'Xuất hàng LCK và sự cố'!W37</f>
        <v>0</v>
      </c>
      <c r="BT32" s="48">
        <f>'Xuất đổi -T8'!AF105</f>
        <v>0</v>
      </c>
      <c r="BU32" s="63">
        <f t="shared" si="3"/>
        <v>96</v>
      </c>
      <c r="BW32">
        <v>90</v>
      </c>
    </row>
    <row r="33" spans="1:73" ht="17.25" customHeight="1">
      <c r="A33" s="38">
        <v>35</v>
      </c>
      <c r="B33" s="38" t="s">
        <v>11211</v>
      </c>
      <c r="C33" s="58" t="s">
        <v>11212</v>
      </c>
      <c r="D33" s="40">
        <v>278</v>
      </c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5">
        <f t="shared" si="0"/>
        <v>278</v>
      </c>
      <c r="AM33" s="43"/>
      <c r="AN33" s="43">
        <v>29</v>
      </c>
      <c r="AO33" s="43"/>
      <c r="AP33" s="43"/>
      <c r="AQ33" s="43">
        <v>11</v>
      </c>
      <c r="AR33" s="43">
        <v>92</v>
      </c>
      <c r="AS33" s="43">
        <v>48</v>
      </c>
      <c r="AT33" s="43">
        <v>35</v>
      </c>
      <c r="AU33" s="43">
        <v>58</v>
      </c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6"/>
      <c r="BG33" s="43"/>
      <c r="BH33" s="47"/>
      <c r="BI33" s="43"/>
      <c r="BJ33" s="43"/>
      <c r="BK33" s="43"/>
      <c r="BL33" s="43"/>
      <c r="BM33" s="43"/>
      <c r="BN33" s="43"/>
      <c r="BO33" s="43"/>
      <c r="BP33" s="43"/>
      <c r="BQ33" s="43"/>
      <c r="BR33" s="48">
        <f>'Xuất hàng mẫu '!AE48</f>
        <v>0</v>
      </c>
      <c r="BS33" s="75">
        <f>'Xuất hàng LCK và sự cố'!AA37</f>
        <v>0</v>
      </c>
      <c r="BT33" s="48">
        <f>'Xuất đổi -T8'!AG105</f>
        <v>0</v>
      </c>
      <c r="BU33" s="63">
        <f t="shared" si="3"/>
        <v>5</v>
      </c>
    </row>
    <row r="34" spans="1:73" ht="17.25" customHeight="1">
      <c r="A34" s="38">
        <v>34</v>
      </c>
      <c r="B34" s="38" t="s">
        <v>11213</v>
      </c>
      <c r="C34" s="58" t="s">
        <v>11214</v>
      </c>
      <c r="D34" s="40">
        <v>0</v>
      </c>
      <c r="E34" s="76"/>
      <c r="F34" s="77"/>
      <c r="G34" s="77"/>
      <c r="H34" s="77">
        <v>20</v>
      </c>
      <c r="I34" s="77"/>
      <c r="J34" s="77"/>
      <c r="K34" s="78"/>
      <c r="L34" s="77"/>
      <c r="M34" s="77"/>
      <c r="N34" s="77"/>
      <c r="O34" s="77"/>
      <c r="P34" s="77"/>
      <c r="Q34" s="77"/>
      <c r="R34" s="79"/>
      <c r="S34" s="77"/>
      <c r="T34" s="77"/>
      <c r="U34" s="79"/>
      <c r="V34" s="77"/>
      <c r="W34" s="77"/>
      <c r="X34" s="77"/>
      <c r="Y34" s="77"/>
      <c r="Z34" s="77"/>
      <c r="AA34" s="80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45">
        <f t="shared" si="0"/>
        <v>20</v>
      </c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81"/>
      <c r="BI34" s="66"/>
      <c r="BJ34" s="66"/>
      <c r="BK34" s="66"/>
      <c r="BL34" s="66"/>
      <c r="BM34" s="66"/>
      <c r="BN34" s="66"/>
      <c r="BO34" s="66"/>
      <c r="BP34" s="66"/>
      <c r="BQ34" s="66"/>
      <c r="BR34" s="62">
        <f>'Xuất hàng mẫu '!AF48</f>
        <v>0</v>
      </c>
      <c r="BS34" s="62">
        <f>'Xuất hàng LCK và sự cố'!AB37</f>
        <v>0</v>
      </c>
      <c r="BT34" s="66"/>
      <c r="BU34" s="63">
        <f t="shared" si="3"/>
        <v>20</v>
      </c>
    </row>
    <row r="35" spans="1:73" ht="17.25" customHeight="1">
      <c r="A35" s="38">
        <v>35</v>
      </c>
      <c r="B35" s="38" t="s">
        <v>11215</v>
      </c>
      <c r="C35" s="58" t="s">
        <v>11216</v>
      </c>
      <c r="D35" s="40">
        <v>0</v>
      </c>
      <c r="E35" s="76"/>
      <c r="F35" s="77"/>
      <c r="G35" s="77"/>
      <c r="H35" s="77">
        <v>20</v>
      </c>
      <c r="I35" s="77"/>
      <c r="J35" s="77"/>
      <c r="K35" s="78"/>
      <c r="L35" s="77"/>
      <c r="M35" s="77"/>
      <c r="N35" s="77"/>
      <c r="O35" s="77"/>
      <c r="P35" s="77"/>
      <c r="Q35" s="77"/>
      <c r="R35" s="79"/>
      <c r="S35" s="77"/>
      <c r="T35" s="77"/>
      <c r="U35" s="79"/>
      <c r="V35" s="77"/>
      <c r="W35" s="77"/>
      <c r="X35" s="77"/>
      <c r="Y35" s="77"/>
      <c r="Z35" s="77"/>
      <c r="AA35" s="80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45">
        <f t="shared" si="0"/>
        <v>20</v>
      </c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81"/>
      <c r="BI35" s="66"/>
      <c r="BJ35" s="66"/>
      <c r="BK35" s="66"/>
      <c r="BL35" s="66"/>
      <c r="BM35" s="66"/>
      <c r="BN35" s="66"/>
      <c r="BO35" s="66"/>
      <c r="BP35" s="66"/>
      <c r="BQ35" s="66"/>
      <c r="BR35" s="62">
        <f>'Xuất hàng mẫu '!AG48</f>
        <v>1</v>
      </c>
      <c r="BS35" s="62">
        <f>'Xuất hàng LCK và sự cố'!AC37</f>
        <v>0</v>
      </c>
      <c r="BT35" s="66"/>
      <c r="BU35" s="63">
        <f t="shared" si="3"/>
        <v>19</v>
      </c>
    </row>
    <row r="36" spans="1:73" ht="17.25" customHeight="1">
      <c r="A36" s="82"/>
      <c r="B36" s="82"/>
      <c r="C36" s="83"/>
      <c r="E36" s="84"/>
      <c r="F36" s="85"/>
      <c r="G36" s="85"/>
      <c r="H36" s="85"/>
      <c r="I36" s="85"/>
      <c r="J36" s="85"/>
      <c r="K36" s="86"/>
      <c r="L36" s="85"/>
      <c r="M36" s="85"/>
      <c r="N36" s="85"/>
      <c r="O36" s="85"/>
      <c r="P36" s="85"/>
      <c r="Q36" s="85"/>
      <c r="R36" s="87"/>
      <c r="S36" s="85"/>
      <c r="T36" s="85"/>
      <c r="U36" s="87"/>
      <c r="V36" s="85"/>
      <c r="W36" s="85"/>
      <c r="X36" s="85"/>
      <c r="Y36" s="85"/>
      <c r="Z36" s="85"/>
      <c r="AA36" s="88"/>
      <c r="AV36" s="25"/>
      <c r="BG36" s="25"/>
      <c r="BH36" s="89"/>
    </row>
    <row r="37" spans="1:73" ht="17.25" customHeight="1">
      <c r="A37" s="82"/>
      <c r="B37" s="82"/>
      <c r="C37" s="83"/>
      <c r="E37" s="84"/>
      <c r="F37" s="85"/>
      <c r="G37" s="85"/>
      <c r="H37" s="85"/>
      <c r="I37" s="85"/>
      <c r="J37" s="85"/>
      <c r="K37" s="86"/>
      <c r="L37" s="85"/>
      <c r="M37" s="85"/>
      <c r="N37" s="85"/>
      <c r="O37" s="85"/>
      <c r="P37" s="85"/>
      <c r="Q37" s="85"/>
      <c r="R37" s="87"/>
      <c r="S37" s="85"/>
      <c r="T37" s="85"/>
      <c r="U37" s="87"/>
      <c r="V37" s="85"/>
      <c r="W37" s="85"/>
      <c r="X37" s="85"/>
      <c r="Y37" s="85"/>
      <c r="Z37" s="85"/>
      <c r="AA37" s="88"/>
      <c r="AV37" s="25"/>
      <c r="BG37" s="25"/>
      <c r="BH37" s="89"/>
    </row>
    <row r="38" spans="1:73" ht="17.25" customHeight="1">
      <c r="A38" s="82"/>
      <c r="B38" s="82"/>
      <c r="C38" s="83"/>
      <c r="E38" s="84"/>
      <c r="F38" s="85"/>
      <c r="G38" s="85"/>
      <c r="H38" s="85"/>
      <c r="I38" s="85"/>
      <c r="J38" s="85"/>
      <c r="K38" s="86"/>
      <c r="L38" s="85"/>
      <c r="M38" s="85"/>
      <c r="N38" s="85"/>
      <c r="O38" s="85"/>
      <c r="P38" s="85"/>
      <c r="Q38" s="85"/>
      <c r="R38" s="87"/>
      <c r="S38" s="85"/>
      <c r="T38" s="85"/>
      <c r="U38" s="87"/>
      <c r="V38" s="85"/>
      <c r="W38" s="85"/>
      <c r="X38" s="85"/>
      <c r="Y38" s="85"/>
      <c r="Z38" s="85"/>
      <c r="AA38" s="88"/>
      <c r="AV38" s="25"/>
      <c r="BG38" s="25"/>
      <c r="BH38" s="89"/>
    </row>
    <row r="39" spans="1:73" ht="17.25" customHeight="1">
      <c r="A39" s="82"/>
      <c r="B39" s="82"/>
      <c r="C39" s="83"/>
      <c r="E39" s="84"/>
      <c r="F39" s="85"/>
      <c r="G39" s="85"/>
      <c r="H39" s="85"/>
      <c r="I39" s="85"/>
      <c r="J39" s="85"/>
      <c r="K39" s="86"/>
      <c r="L39" s="85"/>
      <c r="M39" s="85"/>
      <c r="N39" s="85"/>
      <c r="O39" s="85"/>
      <c r="P39" s="85"/>
      <c r="Q39" s="85"/>
      <c r="R39" s="87"/>
      <c r="S39" s="85"/>
      <c r="T39" s="85"/>
      <c r="U39" s="87"/>
      <c r="V39" s="85"/>
      <c r="W39" s="85"/>
      <c r="X39" s="85"/>
      <c r="Y39" s="85"/>
      <c r="Z39" s="85"/>
      <c r="AA39" s="88"/>
      <c r="AV39" s="25"/>
      <c r="BG39" s="25"/>
      <c r="BH39" s="89"/>
    </row>
    <row r="40" spans="1:73" ht="17.25" customHeight="1">
      <c r="A40" s="82"/>
      <c r="B40" s="82"/>
      <c r="C40" s="83"/>
      <c r="E40" s="84"/>
      <c r="F40" s="85"/>
      <c r="G40" s="85"/>
      <c r="H40" s="85"/>
      <c r="I40" s="85"/>
      <c r="J40" s="85"/>
      <c r="K40" s="86"/>
      <c r="L40" s="85"/>
      <c r="M40" s="85"/>
      <c r="N40" s="85"/>
      <c r="O40" s="85"/>
      <c r="P40" s="85"/>
      <c r="Q40" s="85"/>
      <c r="R40" s="87"/>
      <c r="S40" s="85"/>
      <c r="T40" s="85"/>
      <c r="U40" s="87"/>
      <c r="V40" s="85"/>
      <c r="W40" s="85"/>
      <c r="X40" s="85"/>
      <c r="Y40" s="85"/>
      <c r="Z40" s="85"/>
      <c r="AA40" s="88"/>
      <c r="AV40" s="25"/>
      <c r="BG40" s="25"/>
      <c r="BH40" s="89"/>
    </row>
    <row r="41" spans="1:73" ht="17.25" customHeight="1">
      <c r="A41" s="82"/>
      <c r="B41" s="82"/>
      <c r="C41" s="83"/>
      <c r="E41" s="84"/>
      <c r="F41" s="85"/>
      <c r="G41" s="85"/>
      <c r="H41" s="85"/>
      <c r="I41" s="85"/>
      <c r="J41" s="85"/>
      <c r="K41" s="86"/>
      <c r="L41" s="85"/>
      <c r="M41" s="85"/>
      <c r="N41" s="85"/>
      <c r="O41" s="85"/>
      <c r="P41" s="85"/>
      <c r="Q41" s="85"/>
      <c r="R41" s="87"/>
      <c r="S41" s="85"/>
      <c r="T41" s="85"/>
      <c r="U41" s="87"/>
      <c r="V41" s="85"/>
      <c r="W41" s="85"/>
      <c r="X41" s="85"/>
      <c r="Y41" s="85"/>
      <c r="Z41" s="85"/>
      <c r="AA41" s="88"/>
      <c r="AV41" s="25"/>
      <c r="BG41" s="25"/>
      <c r="BH41" s="89"/>
    </row>
    <row r="42" spans="1:73" ht="17.25" customHeight="1">
      <c r="A42" s="82"/>
      <c r="B42" s="82"/>
      <c r="C42" s="83"/>
      <c r="E42" s="84"/>
      <c r="F42" s="85"/>
      <c r="G42" s="85"/>
      <c r="H42" s="85"/>
      <c r="I42" s="85"/>
      <c r="J42" s="85"/>
      <c r="K42" s="86"/>
      <c r="L42" s="85"/>
      <c r="M42" s="85"/>
      <c r="N42" s="85"/>
      <c r="O42" s="85"/>
      <c r="P42" s="85"/>
      <c r="Q42" s="85"/>
      <c r="R42" s="87"/>
      <c r="S42" s="85"/>
      <c r="T42" s="85"/>
      <c r="U42" s="87"/>
      <c r="V42" s="85"/>
      <c r="W42" s="85"/>
      <c r="X42" s="85"/>
      <c r="Y42" s="85"/>
      <c r="Z42" s="85"/>
      <c r="AA42" s="88"/>
      <c r="AV42" s="25"/>
      <c r="BG42" s="25"/>
      <c r="BH42" s="89"/>
    </row>
    <row r="43" spans="1:73" ht="17.25" customHeight="1">
      <c r="A43" s="82"/>
      <c r="B43" s="82"/>
      <c r="C43" s="83"/>
      <c r="E43" s="84"/>
      <c r="F43" s="85"/>
      <c r="G43" s="85"/>
      <c r="H43" s="85"/>
      <c r="I43" s="85"/>
      <c r="J43" s="85"/>
      <c r="K43" s="86"/>
      <c r="L43" s="85"/>
      <c r="M43" s="85"/>
      <c r="N43" s="85"/>
      <c r="O43" s="85"/>
      <c r="P43" s="85"/>
      <c r="Q43" s="85"/>
      <c r="R43" s="87"/>
      <c r="S43" s="85"/>
      <c r="T43" s="85"/>
      <c r="U43" s="87"/>
      <c r="V43" s="85"/>
      <c r="W43" s="85"/>
      <c r="X43" s="85"/>
      <c r="Y43" s="85"/>
      <c r="Z43" s="85"/>
      <c r="AA43" s="88"/>
      <c r="AV43" s="25"/>
      <c r="BG43" s="25"/>
      <c r="BH43" s="89"/>
    </row>
    <row r="44" spans="1:73" ht="17.25" customHeight="1">
      <c r="A44" s="82"/>
      <c r="B44" s="82"/>
      <c r="C44" s="83"/>
      <c r="E44" s="84"/>
      <c r="F44" s="85"/>
      <c r="G44" s="85"/>
      <c r="H44" s="85"/>
      <c r="I44" s="85"/>
      <c r="J44" s="85"/>
      <c r="K44" s="86"/>
      <c r="L44" s="85"/>
      <c r="M44" s="85"/>
      <c r="N44" s="85"/>
      <c r="O44" s="85"/>
      <c r="P44" s="85"/>
      <c r="Q44" s="85"/>
      <c r="R44" s="87"/>
      <c r="S44" s="85"/>
      <c r="T44" s="85"/>
      <c r="U44" s="87"/>
      <c r="V44" s="85"/>
      <c r="W44" s="85"/>
      <c r="X44" s="85"/>
      <c r="Y44" s="85"/>
      <c r="Z44" s="85"/>
      <c r="AA44" s="88"/>
      <c r="AV44" s="25"/>
      <c r="BG44" s="25"/>
      <c r="BH44" s="89"/>
    </row>
    <row r="45" spans="1:73" ht="17.25" customHeight="1">
      <c r="A45" s="82"/>
      <c r="B45" s="82"/>
      <c r="C45" s="83"/>
      <c r="E45" s="84"/>
      <c r="F45" s="85"/>
      <c r="G45" s="85"/>
      <c r="H45" s="85"/>
      <c r="I45" s="85"/>
      <c r="J45" s="85"/>
      <c r="K45" s="86"/>
      <c r="L45" s="85"/>
      <c r="M45" s="85"/>
      <c r="N45" s="85"/>
      <c r="O45" s="85"/>
      <c r="P45" s="85"/>
      <c r="Q45" s="85"/>
      <c r="R45" s="87"/>
      <c r="S45" s="85"/>
      <c r="T45" s="85"/>
      <c r="U45" s="87"/>
      <c r="V45" s="85"/>
      <c r="W45" s="85"/>
      <c r="X45" s="85"/>
      <c r="Y45" s="85"/>
      <c r="Z45" s="85"/>
      <c r="AA45" s="88"/>
      <c r="AV45" s="25"/>
      <c r="BG45" s="25"/>
      <c r="BH45" s="89"/>
    </row>
    <row r="46" spans="1:73" ht="17.25" customHeight="1">
      <c r="A46" s="82"/>
      <c r="B46" s="82"/>
      <c r="C46" s="83"/>
      <c r="E46" s="84"/>
      <c r="F46" s="85"/>
      <c r="G46" s="85"/>
      <c r="H46" s="85"/>
      <c r="I46" s="85"/>
      <c r="J46" s="85"/>
      <c r="K46" s="86"/>
      <c r="L46" s="85"/>
      <c r="M46" s="85"/>
      <c r="N46" s="85"/>
      <c r="O46" s="85"/>
      <c r="P46" s="85"/>
      <c r="Q46" s="85"/>
      <c r="R46" s="87"/>
      <c r="S46" s="85"/>
      <c r="T46" s="85"/>
      <c r="U46" s="87"/>
      <c r="V46" s="85"/>
      <c r="W46" s="85"/>
      <c r="X46" s="85"/>
      <c r="Y46" s="85"/>
      <c r="Z46" s="85"/>
      <c r="AA46" s="88"/>
      <c r="AV46" s="25"/>
      <c r="BG46" s="25"/>
      <c r="BH46" s="89"/>
    </row>
    <row r="47" spans="1:73" ht="17.25" customHeight="1">
      <c r="A47" s="82"/>
      <c r="B47" s="82"/>
      <c r="C47" s="83"/>
      <c r="E47" s="84"/>
      <c r="F47" s="85"/>
      <c r="G47" s="85"/>
      <c r="H47" s="85"/>
      <c r="I47" s="85"/>
      <c r="J47" s="85"/>
      <c r="K47" s="86"/>
      <c r="L47" s="85"/>
      <c r="M47" s="85"/>
      <c r="N47" s="85"/>
      <c r="O47" s="85"/>
      <c r="P47" s="85"/>
      <c r="Q47" s="85"/>
      <c r="R47" s="87"/>
      <c r="S47" s="85"/>
      <c r="T47" s="85"/>
      <c r="U47" s="87"/>
      <c r="V47" s="85"/>
      <c r="W47" s="85"/>
      <c r="X47" s="85"/>
      <c r="Y47" s="85"/>
      <c r="Z47" s="85"/>
      <c r="AA47" s="88"/>
      <c r="AV47" s="25"/>
      <c r="BG47" s="25"/>
      <c r="BH47" s="89"/>
    </row>
    <row r="48" spans="1:73" ht="17.25" customHeight="1">
      <c r="A48" s="82"/>
      <c r="B48" s="82"/>
      <c r="C48" s="83"/>
      <c r="E48" s="84"/>
      <c r="F48" s="85"/>
      <c r="G48" s="85"/>
      <c r="H48" s="85"/>
      <c r="I48" s="85"/>
      <c r="J48" s="85"/>
      <c r="K48" s="86"/>
      <c r="L48" s="85"/>
      <c r="M48" s="85"/>
      <c r="N48" s="85"/>
      <c r="O48" s="85"/>
      <c r="P48" s="85"/>
      <c r="Q48" s="85"/>
      <c r="R48" s="87"/>
      <c r="S48" s="85"/>
      <c r="T48" s="85"/>
      <c r="U48" s="87"/>
      <c r="V48" s="85"/>
      <c r="W48" s="85"/>
      <c r="X48" s="85"/>
      <c r="Y48" s="85"/>
      <c r="Z48" s="85"/>
      <c r="AA48" s="88"/>
      <c r="AV48" s="25"/>
      <c r="BG48" s="25"/>
      <c r="BH48" s="89"/>
    </row>
    <row r="49" spans="1:60" ht="17.25" customHeight="1">
      <c r="A49" s="82"/>
      <c r="B49" s="82"/>
      <c r="C49" s="83"/>
      <c r="E49" s="84"/>
      <c r="F49" s="85"/>
      <c r="G49" s="85"/>
      <c r="H49" s="85"/>
      <c r="I49" s="85"/>
      <c r="J49" s="85"/>
      <c r="K49" s="86"/>
      <c r="L49" s="85"/>
      <c r="M49" s="85"/>
      <c r="N49" s="85"/>
      <c r="O49" s="85"/>
      <c r="P49" s="85"/>
      <c r="Q49" s="85"/>
      <c r="R49" s="87"/>
      <c r="S49" s="85"/>
      <c r="T49" s="85"/>
      <c r="U49" s="87"/>
      <c r="V49" s="85"/>
      <c r="W49" s="85"/>
      <c r="X49" s="85"/>
      <c r="Y49" s="85"/>
      <c r="Z49" s="85"/>
      <c r="AA49" s="88"/>
      <c r="AV49" s="25"/>
      <c r="BG49" s="25"/>
      <c r="BH49" s="89"/>
    </row>
    <row r="50" spans="1:60" ht="17.25" customHeight="1">
      <c r="A50" s="82"/>
      <c r="B50" s="82"/>
      <c r="C50" s="83"/>
      <c r="E50" s="84"/>
      <c r="F50" s="85"/>
      <c r="G50" s="85"/>
      <c r="H50" s="85"/>
      <c r="I50" s="85"/>
      <c r="J50" s="85"/>
      <c r="K50" s="86"/>
      <c r="L50" s="85"/>
      <c r="M50" s="85"/>
      <c r="N50" s="85"/>
      <c r="O50" s="85"/>
      <c r="P50" s="85"/>
      <c r="Q50" s="85"/>
      <c r="R50" s="87"/>
      <c r="S50" s="85"/>
      <c r="T50" s="85"/>
      <c r="U50" s="87"/>
      <c r="V50" s="85"/>
      <c r="W50" s="85"/>
      <c r="X50" s="85"/>
      <c r="Y50" s="85"/>
      <c r="Z50" s="85"/>
      <c r="AA50" s="88"/>
      <c r="AV50" s="25"/>
      <c r="BG50" s="25"/>
      <c r="BH50" s="89"/>
    </row>
    <row r="51" spans="1:60" ht="17.25" customHeight="1">
      <c r="A51" s="82"/>
      <c r="B51" s="82"/>
      <c r="C51" s="83"/>
      <c r="E51" s="84"/>
      <c r="F51" s="85"/>
      <c r="G51" s="85"/>
      <c r="H51" s="85"/>
      <c r="I51" s="85"/>
      <c r="J51" s="85"/>
      <c r="K51" s="86"/>
      <c r="L51" s="85"/>
      <c r="M51" s="85"/>
      <c r="N51" s="85"/>
      <c r="O51" s="85"/>
      <c r="P51" s="85"/>
      <c r="Q51" s="85"/>
      <c r="R51" s="87"/>
      <c r="S51" s="85"/>
      <c r="T51" s="85"/>
      <c r="U51" s="87"/>
      <c r="V51" s="85"/>
      <c r="W51" s="85"/>
      <c r="X51" s="85"/>
      <c r="Y51" s="85"/>
      <c r="Z51" s="85"/>
      <c r="AA51" s="88"/>
      <c r="AV51" s="25"/>
      <c r="BG51" s="25"/>
      <c r="BH51" s="89"/>
    </row>
    <row r="52" spans="1:60" ht="17.25" customHeight="1">
      <c r="A52" s="82"/>
      <c r="B52" s="82"/>
      <c r="C52" s="83"/>
      <c r="E52" s="84"/>
      <c r="F52" s="85"/>
      <c r="G52" s="85"/>
      <c r="H52" s="85"/>
      <c r="I52" s="85"/>
      <c r="J52" s="85"/>
      <c r="K52" s="86"/>
      <c r="L52" s="85"/>
      <c r="M52" s="85"/>
      <c r="N52" s="85"/>
      <c r="O52" s="85"/>
      <c r="P52" s="85"/>
      <c r="Q52" s="85"/>
      <c r="R52" s="87"/>
      <c r="S52" s="85"/>
      <c r="T52" s="85"/>
      <c r="U52" s="87"/>
      <c r="V52" s="85"/>
      <c r="W52" s="85"/>
      <c r="X52" s="85"/>
      <c r="Y52" s="85"/>
      <c r="Z52" s="85"/>
      <c r="AA52" s="88"/>
      <c r="AV52" s="25"/>
      <c r="BG52" s="25"/>
      <c r="BH52" s="89"/>
    </row>
    <row r="53" spans="1:60" ht="17.25" customHeight="1">
      <c r="A53" s="82"/>
      <c r="B53" s="82"/>
      <c r="C53" s="83"/>
      <c r="E53" s="84"/>
      <c r="F53" s="85"/>
      <c r="G53" s="85"/>
      <c r="H53" s="85"/>
      <c r="I53" s="85"/>
      <c r="J53" s="85"/>
      <c r="K53" s="86"/>
      <c r="L53" s="85"/>
      <c r="M53" s="85"/>
      <c r="N53" s="85"/>
      <c r="O53" s="85"/>
      <c r="P53" s="85"/>
      <c r="Q53" s="85"/>
      <c r="R53" s="87"/>
      <c r="S53" s="85"/>
      <c r="T53" s="85"/>
      <c r="U53" s="87"/>
      <c r="V53" s="85"/>
      <c r="W53" s="85"/>
      <c r="X53" s="85"/>
      <c r="Y53" s="85"/>
      <c r="Z53" s="85"/>
      <c r="AA53" s="88"/>
      <c r="AV53" s="25"/>
      <c r="BG53" s="25"/>
      <c r="BH53" s="89"/>
    </row>
    <row r="54" spans="1:60" ht="17.25" customHeight="1">
      <c r="A54" s="82"/>
      <c r="B54" s="82"/>
      <c r="C54" s="83"/>
      <c r="E54" s="84"/>
      <c r="F54" s="85"/>
      <c r="G54" s="85"/>
      <c r="H54" s="85"/>
      <c r="I54" s="85"/>
      <c r="J54" s="85"/>
      <c r="K54" s="86"/>
      <c r="L54" s="85"/>
      <c r="M54" s="85"/>
      <c r="N54" s="85"/>
      <c r="O54" s="85"/>
      <c r="P54" s="85"/>
      <c r="Q54" s="85"/>
      <c r="R54" s="87"/>
      <c r="S54" s="85"/>
      <c r="T54" s="85"/>
      <c r="U54" s="87"/>
      <c r="V54" s="85"/>
      <c r="W54" s="85"/>
      <c r="X54" s="85"/>
      <c r="Y54" s="85"/>
      <c r="Z54" s="85"/>
      <c r="AA54" s="88"/>
      <c r="AV54" s="25"/>
      <c r="BG54" s="25"/>
      <c r="BH54" s="89"/>
    </row>
    <row r="55" spans="1:60" ht="17.25" customHeight="1">
      <c r="A55" s="82"/>
      <c r="B55" s="82"/>
      <c r="C55" s="83"/>
      <c r="E55" s="84"/>
      <c r="F55" s="85"/>
      <c r="G55" s="85"/>
      <c r="H55" s="85"/>
      <c r="I55" s="85"/>
      <c r="J55" s="85"/>
      <c r="K55" s="86"/>
      <c r="L55" s="85"/>
      <c r="M55" s="85"/>
      <c r="N55" s="85"/>
      <c r="O55" s="85"/>
      <c r="P55" s="85"/>
      <c r="Q55" s="85"/>
      <c r="R55" s="87"/>
      <c r="S55" s="85"/>
      <c r="T55" s="85"/>
      <c r="U55" s="87"/>
      <c r="V55" s="85"/>
      <c r="W55" s="85"/>
      <c r="X55" s="85"/>
      <c r="Y55" s="85"/>
      <c r="Z55" s="85"/>
      <c r="AA55" s="88"/>
      <c r="AV55" s="25"/>
      <c r="BG55" s="25"/>
      <c r="BH55" s="89"/>
    </row>
    <row r="56" spans="1:60" ht="17.25" customHeight="1">
      <c r="A56" s="82"/>
      <c r="B56" s="82"/>
      <c r="C56" s="83"/>
      <c r="E56" s="84"/>
      <c r="F56" s="85"/>
      <c r="G56" s="85"/>
      <c r="H56" s="85"/>
      <c r="I56" s="85"/>
      <c r="J56" s="85"/>
      <c r="K56" s="86"/>
      <c r="L56" s="85"/>
      <c r="M56" s="85"/>
      <c r="N56" s="85"/>
      <c r="O56" s="85"/>
      <c r="P56" s="85"/>
      <c r="Q56" s="85"/>
      <c r="R56" s="87"/>
      <c r="S56" s="85"/>
      <c r="T56" s="85"/>
      <c r="U56" s="87"/>
      <c r="V56" s="85"/>
      <c r="W56" s="85"/>
      <c r="X56" s="85"/>
      <c r="Y56" s="85"/>
      <c r="Z56" s="85"/>
      <c r="AA56" s="88"/>
      <c r="AV56" s="25"/>
      <c r="BG56" s="25"/>
      <c r="BH56" s="89"/>
    </row>
    <row r="57" spans="1:60" ht="17.25" customHeight="1">
      <c r="A57" s="82"/>
      <c r="B57" s="82"/>
      <c r="C57" s="83"/>
      <c r="E57" s="84"/>
      <c r="F57" s="85"/>
      <c r="G57" s="85"/>
      <c r="H57" s="85"/>
      <c r="I57" s="85"/>
      <c r="J57" s="85"/>
      <c r="K57" s="86"/>
      <c r="L57" s="85"/>
      <c r="M57" s="85"/>
      <c r="N57" s="85"/>
      <c r="O57" s="85"/>
      <c r="P57" s="85"/>
      <c r="Q57" s="85"/>
      <c r="R57" s="87"/>
      <c r="S57" s="85"/>
      <c r="T57" s="85"/>
      <c r="U57" s="87"/>
      <c r="V57" s="85"/>
      <c r="W57" s="85"/>
      <c r="X57" s="85"/>
      <c r="Y57" s="85"/>
      <c r="Z57" s="85"/>
      <c r="AA57" s="88"/>
      <c r="AV57" s="25"/>
      <c r="BG57" s="25"/>
      <c r="BH57" s="89"/>
    </row>
    <row r="58" spans="1:60" ht="17.25" customHeight="1">
      <c r="A58" s="82"/>
      <c r="B58" s="82"/>
      <c r="C58" s="83"/>
      <c r="E58" s="84"/>
      <c r="F58" s="85"/>
      <c r="G58" s="85"/>
      <c r="H58" s="85"/>
      <c r="I58" s="85"/>
      <c r="J58" s="85"/>
      <c r="K58" s="86"/>
      <c r="L58" s="85"/>
      <c r="M58" s="85"/>
      <c r="N58" s="85"/>
      <c r="O58" s="85"/>
      <c r="P58" s="85"/>
      <c r="Q58" s="85"/>
      <c r="R58" s="87"/>
      <c r="S58" s="85"/>
      <c r="T58" s="85"/>
      <c r="U58" s="87"/>
      <c r="V58" s="85"/>
      <c r="W58" s="85"/>
      <c r="X58" s="85"/>
      <c r="Y58" s="85"/>
      <c r="Z58" s="85"/>
      <c r="AA58" s="88"/>
      <c r="AV58" s="25"/>
      <c r="BG58" s="25"/>
      <c r="BH58" s="89"/>
    </row>
    <row r="59" spans="1:60" ht="17.25" customHeight="1">
      <c r="A59" s="82"/>
      <c r="B59" s="82"/>
      <c r="C59" s="83"/>
      <c r="E59" s="84"/>
      <c r="F59" s="85"/>
      <c r="G59" s="85"/>
      <c r="H59" s="85"/>
      <c r="I59" s="85"/>
      <c r="J59" s="85"/>
      <c r="K59" s="86"/>
      <c r="L59" s="85"/>
      <c r="M59" s="85"/>
      <c r="N59" s="85"/>
      <c r="O59" s="85"/>
      <c r="P59" s="85"/>
      <c r="Q59" s="85"/>
      <c r="R59" s="87"/>
      <c r="S59" s="85"/>
      <c r="T59" s="85"/>
      <c r="U59" s="87"/>
      <c r="V59" s="85"/>
      <c r="W59" s="85"/>
      <c r="X59" s="85"/>
      <c r="Y59" s="85"/>
      <c r="Z59" s="85"/>
      <c r="AA59" s="88"/>
      <c r="AV59" s="25"/>
      <c r="BG59" s="25"/>
      <c r="BH59" s="89"/>
    </row>
    <row r="60" spans="1:60" ht="17.25" customHeight="1">
      <c r="A60" s="82"/>
      <c r="B60" s="82"/>
      <c r="C60" s="83"/>
      <c r="E60" s="84"/>
      <c r="F60" s="85"/>
      <c r="G60" s="85"/>
      <c r="H60" s="85"/>
      <c r="I60" s="85"/>
      <c r="J60" s="85"/>
      <c r="K60" s="86"/>
      <c r="L60" s="85"/>
      <c r="M60" s="85"/>
      <c r="N60" s="85"/>
      <c r="O60" s="85"/>
      <c r="P60" s="85"/>
      <c r="Q60" s="85"/>
      <c r="R60" s="87"/>
      <c r="S60" s="85"/>
      <c r="T60" s="85"/>
      <c r="U60" s="87"/>
      <c r="V60" s="85"/>
      <c r="W60" s="85"/>
      <c r="X60" s="85"/>
      <c r="Y60" s="85"/>
      <c r="Z60" s="85"/>
      <c r="AA60" s="88"/>
      <c r="AV60" s="25"/>
      <c r="BG60" s="25"/>
      <c r="BH60" s="89"/>
    </row>
    <row r="61" spans="1:60" ht="17.25" customHeight="1">
      <c r="A61" s="82"/>
      <c r="B61" s="82"/>
      <c r="C61" s="83"/>
      <c r="E61" s="84"/>
      <c r="F61" s="85"/>
      <c r="G61" s="85"/>
      <c r="H61" s="85"/>
      <c r="I61" s="85"/>
      <c r="J61" s="85"/>
      <c r="K61" s="86"/>
      <c r="L61" s="85"/>
      <c r="M61" s="85"/>
      <c r="N61" s="85"/>
      <c r="O61" s="85"/>
      <c r="P61" s="85"/>
      <c r="Q61" s="85"/>
      <c r="R61" s="87"/>
      <c r="S61" s="85"/>
      <c r="T61" s="85"/>
      <c r="U61" s="87"/>
      <c r="V61" s="85"/>
      <c r="W61" s="85"/>
      <c r="X61" s="85"/>
      <c r="Y61" s="85"/>
      <c r="Z61" s="85"/>
      <c r="AA61" s="88"/>
      <c r="AV61" s="25"/>
      <c r="BG61" s="25"/>
      <c r="BH61" s="89"/>
    </row>
    <row r="62" spans="1:60" ht="17.25" customHeight="1">
      <c r="A62" s="82"/>
      <c r="B62" s="82"/>
      <c r="C62" s="83"/>
      <c r="E62" s="84"/>
      <c r="F62" s="85"/>
      <c r="G62" s="85"/>
      <c r="H62" s="85"/>
      <c r="I62" s="85"/>
      <c r="J62" s="85"/>
      <c r="K62" s="86"/>
      <c r="L62" s="85"/>
      <c r="M62" s="85"/>
      <c r="N62" s="85"/>
      <c r="O62" s="85"/>
      <c r="P62" s="85"/>
      <c r="Q62" s="85"/>
      <c r="R62" s="87"/>
      <c r="S62" s="85"/>
      <c r="T62" s="85"/>
      <c r="U62" s="87"/>
      <c r="V62" s="85"/>
      <c r="W62" s="85"/>
      <c r="X62" s="85"/>
      <c r="Y62" s="85"/>
      <c r="Z62" s="85"/>
      <c r="AA62" s="88"/>
      <c r="AV62" s="25"/>
      <c r="BG62" s="25"/>
      <c r="BH62" s="89"/>
    </row>
    <row r="63" spans="1:60" ht="17.25" customHeight="1">
      <c r="A63" s="82"/>
      <c r="B63" s="82"/>
      <c r="C63" s="83"/>
      <c r="E63" s="84"/>
      <c r="F63" s="85"/>
      <c r="G63" s="85"/>
      <c r="H63" s="85"/>
      <c r="I63" s="85"/>
      <c r="J63" s="85"/>
      <c r="K63" s="86"/>
      <c r="L63" s="85"/>
      <c r="M63" s="85"/>
      <c r="N63" s="85"/>
      <c r="O63" s="85"/>
      <c r="P63" s="85"/>
      <c r="Q63" s="85"/>
      <c r="R63" s="87"/>
      <c r="S63" s="85"/>
      <c r="T63" s="85"/>
      <c r="U63" s="87"/>
      <c r="V63" s="85"/>
      <c r="W63" s="85"/>
      <c r="X63" s="85"/>
      <c r="Y63" s="85"/>
      <c r="Z63" s="85"/>
      <c r="AA63" s="88"/>
      <c r="AV63" s="25"/>
      <c r="BG63" s="25"/>
      <c r="BH63" s="89"/>
    </row>
    <row r="64" spans="1:60" ht="17.25" customHeight="1">
      <c r="A64" s="82"/>
      <c r="B64" s="82"/>
      <c r="C64" s="83"/>
      <c r="E64" s="84"/>
      <c r="F64" s="85"/>
      <c r="G64" s="85"/>
      <c r="H64" s="85"/>
      <c r="I64" s="85"/>
      <c r="J64" s="85"/>
      <c r="K64" s="86"/>
      <c r="L64" s="85"/>
      <c r="M64" s="85"/>
      <c r="N64" s="85"/>
      <c r="O64" s="85"/>
      <c r="P64" s="85"/>
      <c r="Q64" s="85"/>
      <c r="R64" s="87"/>
      <c r="S64" s="85"/>
      <c r="T64" s="85"/>
      <c r="U64" s="87"/>
      <c r="V64" s="85"/>
      <c r="W64" s="85"/>
      <c r="X64" s="85"/>
      <c r="Y64" s="85"/>
      <c r="Z64" s="85"/>
      <c r="AA64" s="88"/>
      <c r="AV64" s="25"/>
      <c r="BG64" s="25"/>
      <c r="BH64" s="89"/>
    </row>
    <row r="65" spans="1:60" ht="17.25" customHeight="1">
      <c r="A65" s="82"/>
      <c r="B65" s="82"/>
      <c r="C65" s="83"/>
      <c r="E65" s="84"/>
      <c r="F65" s="85"/>
      <c r="G65" s="85"/>
      <c r="H65" s="85"/>
      <c r="I65" s="85"/>
      <c r="J65" s="85"/>
      <c r="K65" s="86"/>
      <c r="L65" s="85"/>
      <c r="M65" s="85"/>
      <c r="N65" s="85"/>
      <c r="O65" s="85"/>
      <c r="P65" s="85"/>
      <c r="Q65" s="85"/>
      <c r="R65" s="87"/>
      <c r="S65" s="85"/>
      <c r="T65" s="85"/>
      <c r="U65" s="87"/>
      <c r="V65" s="85"/>
      <c r="W65" s="85"/>
      <c r="X65" s="85"/>
      <c r="Y65" s="85"/>
      <c r="Z65" s="85"/>
      <c r="AA65" s="88"/>
      <c r="AV65" s="25"/>
      <c r="BG65" s="25"/>
      <c r="BH65" s="89"/>
    </row>
    <row r="66" spans="1:60" ht="17.25" customHeight="1">
      <c r="A66" s="82"/>
      <c r="B66" s="82"/>
      <c r="C66" s="83"/>
      <c r="E66" s="84"/>
      <c r="F66" s="85"/>
      <c r="G66" s="85"/>
      <c r="H66" s="85"/>
      <c r="I66" s="85"/>
      <c r="J66" s="85"/>
      <c r="K66" s="86"/>
      <c r="L66" s="85"/>
      <c r="M66" s="85"/>
      <c r="N66" s="85"/>
      <c r="O66" s="85"/>
      <c r="P66" s="85"/>
      <c r="Q66" s="85"/>
      <c r="R66" s="87"/>
      <c r="S66" s="85"/>
      <c r="T66" s="85"/>
      <c r="U66" s="87"/>
      <c r="V66" s="85"/>
      <c r="W66" s="85"/>
      <c r="X66" s="85"/>
      <c r="Y66" s="85"/>
      <c r="Z66" s="85"/>
      <c r="AA66" s="88"/>
      <c r="AV66" s="25"/>
      <c r="BG66" s="25"/>
      <c r="BH66" s="89"/>
    </row>
    <row r="67" spans="1:60" ht="17.25" customHeight="1">
      <c r="A67" s="82"/>
      <c r="B67" s="82"/>
      <c r="C67" s="83"/>
      <c r="E67" s="84"/>
      <c r="F67" s="85"/>
      <c r="G67" s="85"/>
      <c r="H67" s="85"/>
      <c r="I67" s="85"/>
      <c r="J67" s="85"/>
      <c r="K67" s="86"/>
      <c r="L67" s="85"/>
      <c r="M67" s="85"/>
      <c r="N67" s="85"/>
      <c r="O67" s="85"/>
      <c r="P67" s="85"/>
      <c r="Q67" s="85"/>
      <c r="R67" s="87"/>
      <c r="S67" s="85"/>
      <c r="T67" s="85"/>
      <c r="U67" s="87"/>
      <c r="V67" s="85"/>
      <c r="W67" s="85"/>
      <c r="X67" s="85"/>
      <c r="Y67" s="85"/>
      <c r="Z67" s="85"/>
      <c r="AA67" s="88"/>
      <c r="AV67" s="25"/>
      <c r="BG67" s="25"/>
      <c r="BH67" s="89"/>
    </row>
    <row r="68" spans="1:60" ht="17.25" customHeight="1">
      <c r="A68" s="82"/>
      <c r="B68" s="82"/>
      <c r="C68" s="83"/>
      <c r="E68" s="84"/>
      <c r="F68" s="85"/>
      <c r="G68" s="85"/>
      <c r="H68" s="85"/>
      <c r="I68" s="85"/>
      <c r="J68" s="85"/>
      <c r="K68" s="86"/>
      <c r="L68" s="85"/>
      <c r="M68" s="85"/>
      <c r="N68" s="85"/>
      <c r="O68" s="85"/>
      <c r="P68" s="85"/>
      <c r="Q68" s="85"/>
      <c r="R68" s="87"/>
      <c r="S68" s="85"/>
      <c r="T68" s="85"/>
      <c r="U68" s="87"/>
      <c r="V68" s="85"/>
      <c r="W68" s="85"/>
      <c r="X68" s="85"/>
      <c r="Y68" s="85"/>
      <c r="Z68" s="85"/>
      <c r="AA68" s="88"/>
      <c r="AV68" s="25"/>
      <c r="BG68" s="25"/>
      <c r="BH68" s="89"/>
    </row>
    <row r="69" spans="1:60" ht="17.25" customHeight="1">
      <c r="A69" s="82"/>
      <c r="B69" s="82"/>
      <c r="C69" s="83"/>
      <c r="E69" s="84"/>
      <c r="F69" s="85"/>
      <c r="G69" s="85"/>
      <c r="H69" s="85"/>
      <c r="I69" s="85"/>
      <c r="J69" s="85"/>
      <c r="K69" s="86"/>
      <c r="L69" s="85"/>
      <c r="M69" s="85"/>
      <c r="N69" s="85"/>
      <c r="O69" s="85"/>
      <c r="P69" s="85"/>
      <c r="Q69" s="85"/>
      <c r="R69" s="87"/>
      <c r="S69" s="85"/>
      <c r="T69" s="85"/>
      <c r="U69" s="87"/>
      <c r="V69" s="85"/>
      <c r="W69" s="85"/>
      <c r="X69" s="85"/>
      <c r="Y69" s="85"/>
      <c r="Z69" s="85"/>
      <c r="AA69" s="88"/>
      <c r="AV69" s="25"/>
      <c r="BG69" s="25"/>
      <c r="BH69" s="89"/>
    </row>
    <row r="70" spans="1:60" ht="17.25" customHeight="1">
      <c r="A70" s="82"/>
      <c r="B70" s="82"/>
      <c r="C70" s="83"/>
      <c r="E70" s="84"/>
      <c r="F70" s="85"/>
      <c r="G70" s="85"/>
      <c r="H70" s="85"/>
      <c r="I70" s="85"/>
      <c r="J70" s="85"/>
      <c r="K70" s="86"/>
      <c r="L70" s="85"/>
      <c r="M70" s="85"/>
      <c r="N70" s="85"/>
      <c r="O70" s="85"/>
      <c r="P70" s="85"/>
      <c r="Q70" s="85"/>
      <c r="R70" s="87"/>
      <c r="S70" s="85"/>
      <c r="T70" s="85"/>
      <c r="U70" s="87"/>
      <c r="V70" s="85"/>
      <c r="W70" s="85"/>
      <c r="X70" s="85"/>
      <c r="Y70" s="85"/>
      <c r="Z70" s="85"/>
      <c r="AA70" s="88"/>
      <c r="AV70" s="25"/>
      <c r="BG70" s="25"/>
      <c r="BH70" s="89"/>
    </row>
    <row r="71" spans="1:60" ht="17.25" customHeight="1">
      <c r="A71" s="82"/>
      <c r="B71" s="82"/>
      <c r="C71" s="83"/>
      <c r="E71" s="84"/>
      <c r="F71" s="85"/>
      <c r="G71" s="85"/>
      <c r="H71" s="85"/>
      <c r="I71" s="85"/>
      <c r="J71" s="85"/>
      <c r="K71" s="86"/>
      <c r="L71" s="85"/>
      <c r="M71" s="85"/>
      <c r="N71" s="85"/>
      <c r="O71" s="85"/>
      <c r="P71" s="85"/>
      <c r="Q71" s="85"/>
      <c r="R71" s="87"/>
      <c r="S71" s="85"/>
      <c r="T71" s="85"/>
      <c r="U71" s="87"/>
      <c r="V71" s="85"/>
      <c r="W71" s="85"/>
      <c r="X71" s="85"/>
      <c r="Y71" s="85"/>
      <c r="Z71" s="85"/>
      <c r="AA71" s="88"/>
      <c r="AV71" s="25"/>
      <c r="BG71" s="25"/>
      <c r="BH71" s="89"/>
    </row>
    <row r="72" spans="1:60" ht="17.25" customHeight="1">
      <c r="A72" s="82"/>
      <c r="B72" s="82"/>
      <c r="C72" s="83"/>
      <c r="E72" s="84"/>
      <c r="F72" s="85"/>
      <c r="G72" s="85"/>
      <c r="H72" s="85"/>
      <c r="I72" s="85"/>
      <c r="J72" s="85"/>
      <c r="K72" s="86"/>
      <c r="L72" s="85"/>
      <c r="M72" s="85"/>
      <c r="N72" s="85"/>
      <c r="O72" s="85"/>
      <c r="P72" s="85"/>
      <c r="Q72" s="85"/>
      <c r="R72" s="87"/>
      <c r="S72" s="85"/>
      <c r="T72" s="85"/>
      <c r="U72" s="87"/>
      <c r="V72" s="85"/>
      <c r="W72" s="85"/>
      <c r="X72" s="85"/>
      <c r="Y72" s="85"/>
      <c r="Z72" s="85"/>
      <c r="AA72" s="88"/>
      <c r="AV72" s="25"/>
      <c r="BG72" s="25"/>
      <c r="BH72" s="89"/>
    </row>
    <row r="73" spans="1:60" ht="17.25" customHeight="1">
      <c r="A73" s="82"/>
      <c r="B73" s="82"/>
      <c r="C73" s="83"/>
      <c r="E73" s="84"/>
      <c r="F73" s="85"/>
      <c r="G73" s="85"/>
      <c r="H73" s="85"/>
      <c r="I73" s="85"/>
      <c r="J73" s="85"/>
      <c r="K73" s="86"/>
      <c r="L73" s="85"/>
      <c r="M73" s="85"/>
      <c r="N73" s="85"/>
      <c r="O73" s="85"/>
      <c r="P73" s="85"/>
      <c r="Q73" s="85"/>
      <c r="R73" s="87"/>
      <c r="S73" s="85"/>
      <c r="T73" s="85"/>
      <c r="U73" s="87"/>
      <c r="V73" s="85"/>
      <c r="W73" s="85"/>
      <c r="X73" s="85"/>
      <c r="Y73" s="85"/>
      <c r="Z73" s="85"/>
      <c r="AA73" s="88"/>
      <c r="AV73" s="25"/>
      <c r="BG73" s="25"/>
      <c r="BH73" s="89"/>
    </row>
    <row r="74" spans="1:60" ht="17.25" customHeight="1">
      <c r="A74" s="82"/>
      <c r="B74" s="82"/>
      <c r="C74" s="83"/>
      <c r="E74" s="84"/>
      <c r="F74" s="85"/>
      <c r="G74" s="85"/>
      <c r="H74" s="85"/>
      <c r="I74" s="85"/>
      <c r="J74" s="85"/>
      <c r="K74" s="86"/>
      <c r="L74" s="85"/>
      <c r="M74" s="85"/>
      <c r="N74" s="85"/>
      <c r="O74" s="85"/>
      <c r="P74" s="85"/>
      <c r="Q74" s="85"/>
      <c r="R74" s="87"/>
      <c r="S74" s="85"/>
      <c r="T74" s="85"/>
      <c r="U74" s="87"/>
      <c r="V74" s="85"/>
      <c r="W74" s="85"/>
      <c r="X74" s="85"/>
      <c r="Y74" s="85"/>
      <c r="Z74" s="85"/>
      <c r="AA74" s="88"/>
      <c r="AV74" s="25"/>
      <c r="BG74" s="25"/>
      <c r="BH74" s="89"/>
    </row>
    <row r="75" spans="1:60" ht="17.25" customHeight="1">
      <c r="A75" s="82"/>
      <c r="B75" s="82"/>
      <c r="C75" s="83"/>
      <c r="E75" s="84"/>
      <c r="F75" s="85"/>
      <c r="G75" s="85"/>
      <c r="H75" s="85"/>
      <c r="I75" s="85"/>
      <c r="J75" s="85"/>
      <c r="K75" s="86"/>
      <c r="L75" s="85"/>
      <c r="M75" s="85"/>
      <c r="N75" s="85"/>
      <c r="O75" s="85"/>
      <c r="P75" s="85"/>
      <c r="Q75" s="85"/>
      <c r="R75" s="87"/>
      <c r="S75" s="85"/>
      <c r="T75" s="85"/>
      <c r="U75" s="87"/>
      <c r="V75" s="85"/>
      <c r="W75" s="85"/>
      <c r="X75" s="85"/>
      <c r="Y75" s="85"/>
      <c r="Z75" s="85"/>
      <c r="AA75" s="88"/>
      <c r="AV75" s="25"/>
      <c r="BG75" s="25"/>
      <c r="BH75" s="89"/>
    </row>
    <row r="76" spans="1:60" ht="17.25" customHeight="1">
      <c r="A76" s="82"/>
      <c r="B76" s="82"/>
      <c r="C76" s="83"/>
      <c r="E76" s="84"/>
      <c r="F76" s="85"/>
      <c r="G76" s="85"/>
      <c r="H76" s="85"/>
      <c r="I76" s="85"/>
      <c r="J76" s="85"/>
      <c r="K76" s="86"/>
      <c r="L76" s="85"/>
      <c r="M76" s="85"/>
      <c r="N76" s="85"/>
      <c r="O76" s="85"/>
      <c r="P76" s="85"/>
      <c r="Q76" s="85"/>
      <c r="R76" s="87"/>
      <c r="S76" s="85"/>
      <c r="T76" s="85"/>
      <c r="U76" s="87"/>
      <c r="V76" s="85"/>
      <c r="W76" s="85"/>
      <c r="X76" s="85"/>
      <c r="Y76" s="85"/>
      <c r="Z76" s="85"/>
      <c r="AA76" s="88"/>
      <c r="AV76" s="25"/>
      <c r="BG76" s="25"/>
      <c r="BH76" s="89"/>
    </row>
    <row r="77" spans="1:60" ht="17.25" customHeight="1">
      <c r="A77" s="82"/>
      <c r="B77" s="82"/>
      <c r="C77" s="83"/>
      <c r="E77" s="84"/>
      <c r="F77" s="85"/>
      <c r="G77" s="85"/>
      <c r="H77" s="85"/>
      <c r="I77" s="85"/>
      <c r="J77" s="85"/>
      <c r="K77" s="86"/>
      <c r="L77" s="85"/>
      <c r="M77" s="85"/>
      <c r="N77" s="85"/>
      <c r="O77" s="85"/>
      <c r="P77" s="85"/>
      <c r="Q77" s="85"/>
      <c r="R77" s="87"/>
      <c r="S77" s="85"/>
      <c r="T77" s="85"/>
      <c r="U77" s="87"/>
      <c r="V77" s="85"/>
      <c r="W77" s="85"/>
      <c r="X77" s="85"/>
      <c r="Y77" s="85"/>
      <c r="Z77" s="85"/>
      <c r="AA77" s="88"/>
      <c r="AV77" s="25"/>
      <c r="BG77" s="25"/>
      <c r="BH77" s="89"/>
    </row>
    <row r="78" spans="1:60" ht="17.25" customHeight="1">
      <c r="A78" s="82"/>
      <c r="B78" s="82"/>
      <c r="C78" s="83"/>
      <c r="E78" s="84"/>
      <c r="F78" s="85"/>
      <c r="G78" s="85"/>
      <c r="H78" s="85"/>
      <c r="I78" s="85"/>
      <c r="J78" s="85"/>
      <c r="K78" s="86"/>
      <c r="L78" s="85"/>
      <c r="M78" s="85"/>
      <c r="N78" s="85"/>
      <c r="O78" s="85"/>
      <c r="P78" s="85"/>
      <c r="Q78" s="85"/>
      <c r="R78" s="87"/>
      <c r="S78" s="85"/>
      <c r="T78" s="85"/>
      <c r="U78" s="87"/>
      <c r="V78" s="85"/>
      <c r="W78" s="85"/>
      <c r="X78" s="85"/>
      <c r="Y78" s="85"/>
      <c r="Z78" s="85"/>
      <c r="AA78" s="88"/>
      <c r="AV78" s="25"/>
      <c r="BG78" s="25"/>
      <c r="BH78" s="89"/>
    </row>
    <row r="79" spans="1:60" ht="17.25" customHeight="1">
      <c r="A79" s="82"/>
      <c r="B79" s="82"/>
      <c r="C79" s="83"/>
      <c r="E79" s="84"/>
      <c r="F79" s="85"/>
      <c r="G79" s="85"/>
      <c r="H79" s="85"/>
      <c r="I79" s="85"/>
      <c r="J79" s="85"/>
      <c r="K79" s="86"/>
      <c r="L79" s="85"/>
      <c r="M79" s="85"/>
      <c r="N79" s="85"/>
      <c r="O79" s="85"/>
      <c r="P79" s="85"/>
      <c r="Q79" s="85"/>
      <c r="R79" s="87"/>
      <c r="S79" s="85"/>
      <c r="T79" s="85"/>
      <c r="U79" s="87"/>
      <c r="V79" s="85"/>
      <c r="W79" s="85"/>
      <c r="X79" s="85"/>
      <c r="Y79" s="85"/>
      <c r="Z79" s="85"/>
      <c r="AA79" s="88"/>
      <c r="AV79" s="25"/>
      <c r="BG79" s="25"/>
      <c r="BH79" s="89"/>
    </row>
    <row r="80" spans="1:60" ht="17.25" customHeight="1">
      <c r="A80" s="82"/>
      <c r="B80" s="82"/>
      <c r="C80" s="83"/>
      <c r="E80" s="84"/>
      <c r="F80" s="85"/>
      <c r="G80" s="85"/>
      <c r="H80" s="85"/>
      <c r="I80" s="85"/>
      <c r="J80" s="85"/>
      <c r="K80" s="86"/>
      <c r="L80" s="85"/>
      <c r="M80" s="85"/>
      <c r="N80" s="85"/>
      <c r="O80" s="85"/>
      <c r="P80" s="85"/>
      <c r="Q80" s="85"/>
      <c r="R80" s="87"/>
      <c r="S80" s="85"/>
      <c r="T80" s="85"/>
      <c r="U80" s="87"/>
      <c r="V80" s="85"/>
      <c r="W80" s="85"/>
      <c r="X80" s="85"/>
      <c r="Y80" s="85"/>
      <c r="Z80" s="85"/>
      <c r="AA80" s="88"/>
      <c r="AV80" s="25"/>
      <c r="BG80" s="25"/>
      <c r="BH80" s="89"/>
    </row>
    <row r="81" spans="1:60" ht="17.25" customHeight="1">
      <c r="A81" s="82"/>
      <c r="B81" s="82"/>
      <c r="C81" s="83"/>
      <c r="E81" s="84"/>
      <c r="F81" s="85"/>
      <c r="G81" s="85"/>
      <c r="H81" s="85"/>
      <c r="I81" s="85"/>
      <c r="J81" s="85"/>
      <c r="K81" s="86"/>
      <c r="L81" s="85"/>
      <c r="M81" s="85"/>
      <c r="N81" s="85"/>
      <c r="O81" s="85"/>
      <c r="P81" s="85"/>
      <c r="Q81" s="85"/>
      <c r="R81" s="87"/>
      <c r="S81" s="85"/>
      <c r="T81" s="85"/>
      <c r="U81" s="87"/>
      <c r="V81" s="85"/>
      <c r="W81" s="85"/>
      <c r="X81" s="85"/>
      <c r="Y81" s="85"/>
      <c r="Z81" s="85"/>
      <c r="AA81" s="88"/>
      <c r="AV81" s="25"/>
      <c r="BG81" s="25"/>
      <c r="BH81" s="89"/>
    </row>
    <row r="82" spans="1:60" ht="17.25" customHeight="1">
      <c r="A82" s="82"/>
      <c r="B82" s="82"/>
      <c r="C82" s="83"/>
      <c r="E82" s="84"/>
      <c r="F82" s="85"/>
      <c r="G82" s="85"/>
      <c r="H82" s="85"/>
      <c r="I82" s="85"/>
      <c r="J82" s="85"/>
      <c r="K82" s="86"/>
      <c r="L82" s="85"/>
      <c r="M82" s="85"/>
      <c r="N82" s="85"/>
      <c r="O82" s="85"/>
      <c r="P82" s="85"/>
      <c r="Q82" s="85"/>
      <c r="R82" s="87"/>
      <c r="S82" s="85"/>
      <c r="T82" s="85"/>
      <c r="U82" s="87"/>
      <c r="V82" s="85"/>
      <c r="W82" s="85"/>
      <c r="X82" s="85"/>
      <c r="Y82" s="85"/>
      <c r="Z82" s="85"/>
      <c r="AA82" s="88"/>
      <c r="AV82" s="25"/>
      <c r="BG82" s="25"/>
      <c r="BH82" s="89"/>
    </row>
    <row r="83" spans="1:60" ht="17.25" customHeight="1">
      <c r="A83" s="82"/>
      <c r="B83" s="82"/>
      <c r="C83" s="83"/>
      <c r="E83" s="84"/>
      <c r="F83" s="85"/>
      <c r="G83" s="85"/>
      <c r="H83" s="85"/>
      <c r="I83" s="85"/>
      <c r="J83" s="85"/>
      <c r="K83" s="86"/>
      <c r="L83" s="85"/>
      <c r="M83" s="85"/>
      <c r="N83" s="85"/>
      <c r="O83" s="85"/>
      <c r="P83" s="85"/>
      <c r="Q83" s="85"/>
      <c r="R83" s="87"/>
      <c r="S83" s="85"/>
      <c r="T83" s="85"/>
      <c r="U83" s="87"/>
      <c r="V83" s="85"/>
      <c r="W83" s="85"/>
      <c r="X83" s="85"/>
      <c r="Y83" s="85"/>
      <c r="Z83" s="85"/>
      <c r="AA83" s="88"/>
      <c r="AV83" s="25"/>
      <c r="BG83" s="25"/>
      <c r="BH83" s="89"/>
    </row>
    <row r="84" spans="1:60" ht="17.25" customHeight="1">
      <c r="A84" s="82"/>
      <c r="B84" s="82"/>
      <c r="C84" s="83"/>
      <c r="E84" s="84"/>
      <c r="F84" s="85"/>
      <c r="G84" s="85"/>
      <c r="H84" s="85"/>
      <c r="I84" s="85"/>
      <c r="J84" s="85"/>
      <c r="K84" s="86"/>
      <c r="L84" s="85"/>
      <c r="M84" s="85"/>
      <c r="N84" s="85"/>
      <c r="O84" s="85"/>
      <c r="P84" s="85"/>
      <c r="Q84" s="85"/>
      <c r="R84" s="87"/>
      <c r="S84" s="85"/>
      <c r="T84" s="85"/>
      <c r="U84" s="87"/>
      <c r="V84" s="85"/>
      <c r="W84" s="85"/>
      <c r="X84" s="85"/>
      <c r="Y84" s="85"/>
      <c r="Z84" s="85"/>
      <c r="AA84" s="88"/>
      <c r="AV84" s="25"/>
      <c r="BG84" s="25"/>
      <c r="BH84" s="89"/>
    </row>
    <row r="85" spans="1:60" ht="17.25" customHeight="1">
      <c r="A85" s="82"/>
      <c r="B85" s="82"/>
      <c r="C85" s="83"/>
      <c r="E85" s="84"/>
      <c r="F85" s="85"/>
      <c r="G85" s="85"/>
      <c r="H85" s="85"/>
      <c r="I85" s="85"/>
      <c r="J85" s="85"/>
      <c r="K85" s="86"/>
      <c r="L85" s="85"/>
      <c r="M85" s="85"/>
      <c r="N85" s="85"/>
      <c r="O85" s="85"/>
      <c r="P85" s="85"/>
      <c r="Q85" s="85"/>
      <c r="R85" s="87"/>
      <c r="S85" s="85"/>
      <c r="T85" s="85"/>
      <c r="U85" s="87"/>
      <c r="V85" s="85"/>
      <c r="W85" s="85"/>
      <c r="X85" s="85"/>
      <c r="Y85" s="85"/>
      <c r="Z85" s="85"/>
      <c r="AA85" s="88"/>
      <c r="AV85" s="25"/>
      <c r="BG85" s="25"/>
      <c r="BH85" s="89"/>
    </row>
    <row r="86" spans="1:60" ht="17.25" customHeight="1">
      <c r="A86" s="82"/>
      <c r="B86" s="82"/>
      <c r="C86" s="83"/>
      <c r="E86" s="84"/>
      <c r="F86" s="85"/>
      <c r="G86" s="85"/>
      <c r="H86" s="85"/>
      <c r="I86" s="85"/>
      <c r="J86" s="85"/>
      <c r="K86" s="86"/>
      <c r="L86" s="85"/>
      <c r="M86" s="85"/>
      <c r="N86" s="85"/>
      <c r="O86" s="85"/>
      <c r="P86" s="85"/>
      <c r="Q86" s="85"/>
      <c r="R86" s="87"/>
      <c r="S86" s="85"/>
      <c r="T86" s="85"/>
      <c r="U86" s="87"/>
      <c r="V86" s="85"/>
      <c r="W86" s="85"/>
      <c r="X86" s="85"/>
      <c r="Y86" s="85"/>
      <c r="Z86" s="85"/>
      <c r="AA86" s="88"/>
      <c r="AV86" s="25"/>
      <c r="BG86" s="25"/>
      <c r="BH86" s="89"/>
    </row>
    <row r="87" spans="1:60" ht="17.25" customHeight="1">
      <c r="A87" s="82"/>
      <c r="B87" s="82"/>
      <c r="C87" s="83"/>
      <c r="E87" s="84"/>
      <c r="F87" s="85"/>
      <c r="G87" s="85"/>
      <c r="H87" s="85"/>
      <c r="I87" s="85"/>
      <c r="J87" s="85"/>
      <c r="K87" s="86"/>
      <c r="L87" s="85"/>
      <c r="M87" s="85"/>
      <c r="N87" s="85"/>
      <c r="O87" s="85"/>
      <c r="P87" s="85"/>
      <c r="Q87" s="85"/>
      <c r="R87" s="87"/>
      <c r="S87" s="85"/>
      <c r="T87" s="85"/>
      <c r="U87" s="87"/>
      <c r="V87" s="85"/>
      <c r="W87" s="85"/>
      <c r="X87" s="85"/>
      <c r="Y87" s="85"/>
      <c r="Z87" s="85"/>
      <c r="AA87" s="88"/>
      <c r="AV87" s="25"/>
      <c r="BG87" s="25"/>
      <c r="BH87" s="89"/>
    </row>
    <row r="88" spans="1:60" ht="17.25" customHeight="1">
      <c r="A88" s="82"/>
      <c r="B88" s="82"/>
      <c r="C88" s="83"/>
      <c r="E88" s="84"/>
      <c r="F88" s="85"/>
      <c r="G88" s="85"/>
      <c r="H88" s="85"/>
      <c r="I88" s="85"/>
      <c r="J88" s="85"/>
      <c r="K88" s="86"/>
      <c r="L88" s="85"/>
      <c r="M88" s="85"/>
      <c r="N88" s="85"/>
      <c r="O88" s="85"/>
      <c r="P88" s="85"/>
      <c r="Q88" s="85"/>
      <c r="R88" s="87"/>
      <c r="S88" s="85"/>
      <c r="T88" s="85"/>
      <c r="U88" s="87"/>
      <c r="V88" s="85"/>
      <c r="W88" s="85"/>
      <c r="X88" s="85"/>
      <c r="Y88" s="85"/>
      <c r="Z88" s="85"/>
      <c r="AA88" s="88"/>
      <c r="AV88" s="25"/>
      <c r="BG88" s="25"/>
      <c r="BH88" s="89"/>
    </row>
    <row r="89" spans="1:60" ht="17.25" customHeight="1">
      <c r="A89" s="82"/>
      <c r="B89" s="82"/>
      <c r="C89" s="83"/>
      <c r="E89" s="84"/>
      <c r="F89" s="85"/>
      <c r="G89" s="85"/>
      <c r="H89" s="85"/>
      <c r="I89" s="85"/>
      <c r="J89" s="85"/>
      <c r="K89" s="86"/>
      <c r="L89" s="85"/>
      <c r="M89" s="85"/>
      <c r="N89" s="85"/>
      <c r="O89" s="85"/>
      <c r="P89" s="85"/>
      <c r="Q89" s="85"/>
      <c r="R89" s="87"/>
      <c r="S89" s="85"/>
      <c r="T89" s="85"/>
      <c r="U89" s="87"/>
      <c r="V89" s="85"/>
      <c r="W89" s="85"/>
      <c r="X89" s="85"/>
      <c r="Y89" s="85"/>
      <c r="Z89" s="85"/>
      <c r="AA89" s="88"/>
      <c r="AV89" s="25"/>
      <c r="BG89" s="25"/>
      <c r="BH89" s="89"/>
    </row>
    <row r="90" spans="1:60" ht="17.25" customHeight="1">
      <c r="A90" s="82"/>
      <c r="B90" s="82"/>
      <c r="C90" s="83"/>
      <c r="E90" s="84"/>
      <c r="F90" s="85"/>
      <c r="G90" s="85"/>
      <c r="H90" s="85"/>
      <c r="I90" s="85"/>
      <c r="J90" s="85"/>
      <c r="K90" s="86"/>
      <c r="L90" s="85"/>
      <c r="M90" s="85"/>
      <c r="N90" s="85"/>
      <c r="O90" s="85"/>
      <c r="P90" s="85"/>
      <c r="Q90" s="85"/>
      <c r="R90" s="87"/>
      <c r="S90" s="85"/>
      <c r="T90" s="85"/>
      <c r="U90" s="87"/>
      <c r="V90" s="85"/>
      <c r="W90" s="85"/>
      <c r="X90" s="85"/>
      <c r="Y90" s="85"/>
      <c r="Z90" s="85"/>
      <c r="AA90" s="88"/>
      <c r="AV90" s="25"/>
      <c r="BG90" s="25"/>
      <c r="BH90" s="89"/>
    </row>
    <row r="91" spans="1:60" ht="17.25" customHeight="1">
      <c r="A91" s="82"/>
      <c r="B91" s="82"/>
      <c r="C91" s="83"/>
      <c r="E91" s="84"/>
      <c r="F91" s="85"/>
      <c r="G91" s="85"/>
      <c r="H91" s="85"/>
      <c r="I91" s="85"/>
      <c r="J91" s="85"/>
      <c r="K91" s="86"/>
      <c r="L91" s="85"/>
      <c r="M91" s="85"/>
      <c r="N91" s="85"/>
      <c r="O91" s="85"/>
      <c r="P91" s="85"/>
      <c r="Q91" s="85"/>
      <c r="R91" s="87"/>
      <c r="S91" s="85"/>
      <c r="T91" s="85"/>
      <c r="U91" s="87"/>
      <c r="V91" s="85"/>
      <c r="W91" s="85"/>
      <c r="X91" s="85"/>
      <c r="Y91" s="85"/>
      <c r="Z91" s="85"/>
      <c r="AA91" s="88"/>
      <c r="AV91" s="25"/>
      <c r="BG91" s="25"/>
      <c r="BH91" s="89"/>
    </row>
    <row r="92" spans="1:60" ht="17.25" customHeight="1">
      <c r="A92" s="82"/>
      <c r="B92" s="82"/>
      <c r="C92" s="83"/>
      <c r="E92" s="84"/>
      <c r="F92" s="85"/>
      <c r="G92" s="85"/>
      <c r="H92" s="85"/>
      <c r="I92" s="85"/>
      <c r="J92" s="85"/>
      <c r="K92" s="86"/>
      <c r="L92" s="85"/>
      <c r="M92" s="85"/>
      <c r="N92" s="85"/>
      <c r="O92" s="85"/>
      <c r="P92" s="85"/>
      <c r="Q92" s="85"/>
      <c r="R92" s="87"/>
      <c r="S92" s="85"/>
      <c r="T92" s="85"/>
      <c r="U92" s="87"/>
      <c r="V92" s="85"/>
      <c r="W92" s="85"/>
      <c r="X92" s="85"/>
      <c r="Y92" s="85"/>
      <c r="Z92" s="85"/>
      <c r="AA92" s="88"/>
      <c r="AV92" s="25"/>
      <c r="BG92" s="25"/>
      <c r="BH92" s="89"/>
    </row>
    <row r="93" spans="1:60" ht="17.25" customHeight="1">
      <c r="A93" s="82"/>
      <c r="B93" s="82"/>
      <c r="C93" s="83"/>
      <c r="E93" s="84"/>
      <c r="F93" s="85"/>
      <c r="G93" s="85"/>
      <c r="H93" s="85"/>
      <c r="I93" s="85"/>
      <c r="J93" s="85"/>
      <c r="K93" s="86"/>
      <c r="L93" s="85"/>
      <c r="M93" s="85"/>
      <c r="N93" s="85"/>
      <c r="O93" s="85"/>
      <c r="P93" s="85"/>
      <c r="Q93" s="85"/>
      <c r="R93" s="87"/>
      <c r="S93" s="85"/>
      <c r="T93" s="85"/>
      <c r="U93" s="87"/>
      <c r="V93" s="85"/>
      <c r="W93" s="85"/>
      <c r="X93" s="85"/>
      <c r="Y93" s="85"/>
      <c r="Z93" s="85"/>
      <c r="AA93" s="88"/>
      <c r="AV93" s="25"/>
      <c r="BG93" s="25"/>
      <c r="BH93" s="89"/>
    </row>
    <row r="94" spans="1:60" ht="17.25" customHeight="1">
      <c r="A94" s="82"/>
      <c r="B94" s="82"/>
      <c r="C94" s="83"/>
      <c r="E94" s="84"/>
      <c r="F94" s="85"/>
      <c r="G94" s="85"/>
      <c r="H94" s="85"/>
      <c r="I94" s="85"/>
      <c r="J94" s="85"/>
      <c r="K94" s="86"/>
      <c r="L94" s="85"/>
      <c r="M94" s="85"/>
      <c r="N94" s="85"/>
      <c r="O94" s="85"/>
      <c r="P94" s="85"/>
      <c r="Q94" s="85"/>
      <c r="R94" s="87"/>
      <c r="S94" s="85"/>
      <c r="T94" s="85"/>
      <c r="U94" s="87"/>
      <c r="V94" s="85"/>
      <c r="W94" s="85"/>
      <c r="X94" s="85"/>
      <c r="Y94" s="85"/>
      <c r="Z94" s="85"/>
      <c r="AA94" s="88"/>
      <c r="AV94" s="25"/>
      <c r="BG94" s="25"/>
      <c r="BH94" s="89"/>
    </row>
    <row r="95" spans="1:60" ht="17.25" customHeight="1">
      <c r="A95" s="82"/>
      <c r="B95" s="82"/>
      <c r="C95" s="83"/>
      <c r="E95" s="84"/>
      <c r="F95" s="85"/>
      <c r="G95" s="85"/>
      <c r="H95" s="85"/>
      <c r="I95" s="85"/>
      <c r="J95" s="85"/>
      <c r="K95" s="86"/>
      <c r="L95" s="85"/>
      <c r="M95" s="85"/>
      <c r="N95" s="85"/>
      <c r="O95" s="85"/>
      <c r="P95" s="85"/>
      <c r="Q95" s="85"/>
      <c r="R95" s="87"/>
      <c r="S95" s="85"/>
      <c r="T95" s="85"/>
      <c r="U95" s="87"/>
      <c r="V95" s="85"/>
      <c r="W95" s="85"/>
      <c r="X95" s="85"/>
      <c r="Y95" s="85"/>
      <c r="Z95" s="85"/>
      <c r="AA95" s="88"/>
      <c r="AV95" s="25"/>
      <c r="BG95" s="25"/>
      <c r="BH95" s="89"/>
    </row>
    <row r="96" spans="1:60" ht="17.25" customHeight="1">
      <c r="A96" s="82"/>
      <c r="B96" s="82"/>
      <c r="C96" s="83"/>
      <c r="E96" s="84"/>
      <c r="F96" s="85"/>
      <c r="G96" s="85"/>
      <c r="H96" s="85"/>
      <c r="I96" s="85"/>
      <c r="J96" s="85"/>
      <c r="K96" s="86"/>
      <c r="L96" s="85"/>
      <c r="M96" s="85"/>
      <c r="N96" s="85"/>
      <c r="O96" s="85"/>
      <c r="P96" s="85"/>
      <c r="Q96" s="85"/>
      <c r="R96" s="87"/>
      <c r="S96" s="85"/>
      <c r="T96" s="85"/>
      <c r="U96" s="87"/>
      <c r="V96" s="85"/>
      <c r="W96" s="85"/>
      <c r="X96" s="85"/>
      <c r="Y96" s="85"/>
      <c r="Z96" s="85"/>
      <c r="AA96" s="88"/>
      <c r="AV96" s="25"/>
      <c r="BG96" s="25"/>
      <c r="BH96" s="89"/>
    </row>
    <row r="97" spans="1:60" ht="17.25" customHeight="1">
      <c r="A97" s="82"/>
      <c r="B97" s="82"/>
      <c r="C97" s="83"/>
      <c r="E97" s="84"/>
      <c r="F97" s="85"/>
      <c r="G97" s="85"/>
      <c r="H97" s="85"/>
      <c r="I97" s="85"/>
      <c r="J97" s="85"/>
      <c r="K97" s="86"/>
      <c r="L97" s="85"/>
      <c r="M97" s="85"/>
      <c r="N97" s="85"/>
      <c r="O97" s="85"/>
      <c r="P97" s="85"/>
      <c r="Q97" s="85"/>
      <c r="R97" s="87"/>
      <c r="S97" s="85"/>
      <c r="T97" s="85"/>
      <c r="U97" s="87"/>
      <c r="V97" s="85"/>
      <c r="W97" s="85"/>
      <c r="X97" s="85"/>
      <c r="Y97" s="85"/>
      <c r="Z97" s="85"/>
      <c r="AA97" s="88"/>
      <c r="AV97" s="25"/>
      <c r="BG97" s="25"/>
      <c r="BH97" s="89"/>
    </row>
    <row r="98" spans="1:60" ht="17.25" customHeight="1">
      <c r="A98" s="82"/>
      <c r="B98" s="82"/>
      <c r="C98" s="83"/>
      <c r="E98" s="84"/>
      <c r="F98" s="85"/>
      <c r="G98" s="85"/>
      <c r="H98" s="85"/>
      <c r="I98" s="85"/>
      <c r="J98" s="85"/>
      <c r="K98" s="86"/>
      <c r="L98" s="85"/>
      <c r="M98" s="85"/>
      <c r="N98" s="85"/>
      <c r="O98" s="85"/>
      <c r="P98" s="85"/>
      <c r="Q98" s="85"/>
      <c r="R98" s="87"/>
      <c r="S98" s="85"/>
      <c r="T98" s="85"/>
      <c r="U98" s="87"/>
      <c r="V98" s="85"/>
      <c r="W98" s="85"/>
      <c r="X98" s="85"/>
      <c r="Y98" s="85"/>
      <c r="Z98" s="85"/>
      <c r="AA98" s="88"/>
      <c r="AV98" s="25"/>
      <c r="BG98" s="25"/>
      <c r="BH98" s="89"/>
    </row>
    <row r="99" spans="1:60" ht="17.25" customHeight="1">
      <c r="A99" s="82"/>
      <c r="B99" s="82"/>
      <c r="C99" s="83"/>
      <c r="E99" s="84"/>
      <c r="F99" s="85"/>
      <c r="G99" s="85"/>
      <c r="H99" s="85"/>
      <c r="I99" s="85"/>
      <c r="J99" s="85"/>
      <c r="K99" s="86"/>
      <c r="L99" s="85"/>
      <c r="M99" s="85"/>
      <c r="N99" s="85"/>
      <c r="O99" s="85"/>
      <c r="P99" s="85"/>
      <c r="Q99" s="85"/>
      <c r="R99" s="87"/>
      <c r="S99" s="85"/>
      <c r="T99" s="85"/>
      <c r="U99" s="87"/>
      <c r="V99" s="85"/>
      <c r="W99" s="85"/>
      <c r="X99" s="85"/>
      <c r="Y99" s="85"/>
      <c r="Z99" s="85"/>
      <c r="AA99" s="88"/>
      <c r="AV99" s="25"/>
      <c r="BG99" s="25"/>
      <c r="BH99" s="89"/>
    </row>
    <row r="100" spans="1:60" ht="17.25" customHeight="1">
      <c r="A100" s="82"/>
      <c r="B100" s="82"/>
      <c r="C100" s="83"/>
      <c r="E100" s="84"/>
      <c r="F100" s="85"/>
      <c r="G100" s="85"/>
      <c r="H100" s="85"/>
      <c r="I100" s="85"/>
      <c r="J100" s="85"/>
      <c r="K100" s="86"/>
      <c r="L100" s="85"/>
      <c r="M100" s="85"/>
      <c r="N100" s="85"/>
      <c r="O100" s="85"/>
      <c r="P100" s="85"/>
      <c r="Q100" s="85"/>
      <c r="R100" s="87"/>
      <c r="S100" s="85"/>
      <c r="T100" s="85"/>
      <c r="U100" s="87"/>
      <c r="V100" s="85"/>
      <c r="W100" s="85"/>
      <c r="X100" s="85"/>
      <c r="Y100" s="85"/>
      <c r="Z100" s="85"/>
      <c r="AA100" s="88"/>
      <c r="AV100" s="25"/>
      <c r="BG100" s="25"/>
      <c r="BH100" s="89"/>
    </row>
    <row r="101" spans="1:60" ht="17.25" customHeight="1">
      <c r="A101" s="82"/>
      <c r="B101" s="82"/>
      <c r="C101" s="83"/>
      <c r="E101" s="84"/>
      <c r="F101" s="85"/>
      <c r="G101" s="85"/>
      <c r="H101" s="85"/>
      <c r="I101" s="85"/>
      <c r="J101" s="85"/>
      <c r="K101" s="86"/>
      <c r="L101" s="85"/>
      <c r="M101" s="85"/>
      <c r="N101" s="85"/>
      <c r="O101" s="85"/>
      <c r="P101" s="85"/>
      <c r="Q101" s="85"/>
      <c r="R101" s="87"/>
      <c r="S101" s="85"/>
      <c r="T101" s="85"/>
      <c r="U101" s="87"/>
      <c r="V101" s="85"/>
      <c r="W101" s="85"/>
      <c r="X101" s="85"/>
      <c r="Y101" s="85"/>
      <c r="Z101" s="85"/>
      <c r="AA101" s="88"/>
      <c r="AV101" s="25"/>
      <c r="BG101" s="25"/>
      <c r="BH101" s="89"/>
    </row>
    <row r="102" spans="1:60" ht="17.25" customHeight="1">
      <c r="A102" s="82"/>
      <c r="B102" s="82"/>
      <c r="C102" s="83"/>
      <c r="E102" s="84"/>
      <c r="F102" s="85"/>
      <c r="G102" s="85"/>
      <c r="H102" s="85"/>
      <c r="I102" s="85"/>
      <c r="J102" s="85"/>
      <c r="K102" s="86"/>
      <c r="L102" s="85"/>
      <c r="M102" s="85"/>
      <c r="N102" s="85"/>
      <c r="O102" s="85"/>
      <c r="P102" s="85"/>
      <c r="Q102" s="85"/>
      <c r="R102" s="87"/>
      <c r="S102" s="85"/>
      <c r="T102" s="85"/>
      <c r="U102" s="87"/>
      <c r="V102" s="85"/>
      <c r="W102" s="85"/>
      <c r="X102" s="85"/>
      <c r="Y102" s="85"/>
      <c r="Z102" s="85"/>
      <c r="AA102" s="88"/>
      <c r="AV102" s="25"/>
      <c r="BG102" s="25"/>
      <c r="BH102" s="89"/>
    </row>
    <row r="103" spans="1:60" ht="17.25" customHeight="1">
      <c r="A103" s="82"/>
      <c r="B103" s="82"/>
      <c r="C103" s="83"/>
      <c r="E103" s="84"/>
      <c r="F103" s="85"/>
      <c r="G103" s="85"/>
      <c r="H103" s="85"/>
      <c r="I103" s="85"/>
      <c r="J103" s="85"/>
      <c r="K103" s="86"/>
      <c r="L103" s="85"/>
      <c r="M103" s="85"/>
      <c r="N103" s="85"/>
      <c r="O103" s="85"/>
      <c r="P103" s="85"/>
      <c r="Q103" s="85"/>
      <c r="R103" s="87"/>
      <c r="S103" s="85"/>
      <c r="T103" s="85"/>
      <c r="U103" s="87"/>
      <c r="V103" s="85"/>
      <c r="W103" s="85"/>
      <c r="X103" s="85"/>
      <c r="Y103" s="85"/>
      <c r="Z103" s="85"/>
      <c r="AA103" s="88"/>
      <c r="AV103" s="25"/>
      <c r="BG103" s="25"/>
      <c r="BH103" s="89"/>
    </row>
    <row r="104" spans="1:60" ht="17.25" customHeight="1">
      <c r="A104" s="82"/>
      <c r="B104" s="82"/>
      <c r="C104" s="83"/>
      <c r="E104" s="84"/>
      <c r="F104" s="85"/>
      <c r="G104" s="85"/>
      <c r="H104" s="85"/>
      <c r="I104" s="85"/>
      <c r="J104" s="85"/>
      <c r="K104" s="86"/>
      <c r="L104" s="85"/>
      <c r="M104" s="85"/>
      <c r="N104" s="85"/>
      <c r="O104" s="85"/>
      <c r="P104" s="85"/>
      <c r="Q104" s="85"/>
      <c r="R104" s="87"/>
      <c r="S104" s="85"/>
      <c r="T104" s="85"/>
      <c r="U104" s="87"/>
      <c r="V104" s="85"/>
      <c r="W104" s="85"/>
      <c r="X104" s="85"/>
      <c r="Y104" s="85"/>
      <c r="Z104" s="85"/>
      <c r="AA104" s="88"/>
      <c r="AV104" s="25"/>
      <c r="BG104" s="25"/>
      <c r="BH104" s="89"/>
    </row>
    <row r="105" spans="1:60" ht="17.25" customHeight="1">
      <c r="A105" s="82"/>
      <c r="B105" s="82"/>
      <c r="C105" s="83"/>
      <c r="E105" s="84"/>
      <c r="F105" s="85"/>
      <c r="G105" s="85"/>
      <c r="H105" s="85"/>
      <c r="I105" s="85"/>
      <c r="J105" s="85"/>
      <c r="K105" s="86"/>
      <c r="L105" s="85"/>
      <c r="M105" s="85"/>
      <c r="N105" s="85"/>
      <c r="O105" s="85"/>
      <c r="P105" s="85"/>
      <c r="Q105" s="85"/>
      <c r="R105" s="87"/>
      <c r="S105" s="85"/>
      <c r="T105" s="85"/>
      <c r="U105" s="87"/>
      <c r="V105" s="85"/>
      <c r="W105" s="85"/>
      <c r="X105" s="85"/>
      <c r="Y105" s="85"/>
      <c r="Z105" s="85"/>
      <c r="AA105" s="88"/>
      <c r="AV105" s="25"/>
      <c r="BG105" s="25"/>
      <c r="BH105" s="89"/>
    </row>
    <row r="106" spans="1:60" ht="17.25" customHeight="1">
      <c r="A106" s="82"/>
      <c r="B106" s="82"/>
      <c r="C106" s="83"/>
      <c r="E106" s="84"/>
      <c r="F106" s="85"/>
      <c r="G106" s="85"/>
      <c r="H106" s="85"/>
      <c r="I106" s="85"/>
      <c r="J106" s="85"/>
      <c r="K106" s="86"/>
      <c r="L106" s="85"/>
      <c r="M106" s="85"/>
      <c r="N106" s="85"/>
      <c r="O106" s="85"/>
      <c r="P106" s="85"/>
      <c r="Q106" s="85"/>
      <c r="R106" s="87"/>
      <c r="S106" s="85"/>
      <c r="T106" s="85"/>
      <c r="U106" s="87"/>
      <c r="V106" s="85"/>
      <c r="W106" s="85"/>
      <c r="X106" s="85"/>
      <c r="Y106" s="85"/>
      <c r="Z106" s="85"/>
      <c r="AA106" s="88"/>
      <c r="AV106" s="25"/>
      <c r="BG106" s="25"/>
      <c r="BH106" s="89"/>
    </row>
    <row r="107" spans="1:60" ht="17.25" customHeight="1">
      <c r="A107" s="82"/>
      <c r="B107" s="82"/>
      <c r="C107" s="83"/>
      <c r="E107" s="84"/>
      <c r="F107" s="85"/>
      <c r="G107" s="85"/>
      <c r="H107" s="85"/>
      <c r="I107" s="85"/>
      <c r="J107" s="85"/>
      <c r="K107" s="86"/>
      <c r="L107" s="85"/>
      <c r="M107" s="85"/>
      <c r="N107" s="85"/>
      <c r="O107" s="85"/>
      <c r="P107" s="85"/>
      <c r="Q107" s="85"/>
      <c r="R107" s="87"/>
      <c r="S107" s="85"/>
      <c r="T107" s="85"/>
      <c r="U107" s="87"/>
      <c r="V107" s="85"/>
      <c r="W107" s="85"/>
      <c r="X107" s="85"/>
      <c r="Y107" s="85"/>
      <c r="Z107" s="85"/>
      <c r="AA107" s="88"/>
      <c r="AV107" s="25"/>
      <c r="BG107" s="25"/>
      <c r="BH107" s="89"/>
    </row>
    <row r="108" spans="1:60" ht="17.25" customHeight="1">
      <c r="A108" s="82"/>
      <c r="B108" s="82"/>
      <c r="C108" s="83"/>
      <c r="E108" s="84"/>
      <c r="F108" s="85"/>
      <c r="G108" s="85"/>
      <c r="H108" s="85"/>
      <c r="I108" s="85"/>
      <c r="J108" s="85"/>
      <c r="K108" s="86"/>
      <c r="L108" s="85"/>
      <c r="M108" s="85"/>
      <c r="N108" s="85"/>
      <c r="O108" s="85"/>
      <c r="P108" s="85"/>
      <c r="Q108" s="85"/>
      <c r="R108" s="87"/>
      <c r="S108" s="85"/>
      <c r="T108" s="85"/>
      <c r="U108" s="87"/>
      <c r="V108" s="85"/>
      <c r="W108" s="85"/>
      <c r="X108" s="85"/>
      <c r="Y108" s="85"/>
      <c r="Z108" s="85"/>
      <c r="AA108" s="88"/>
      <c r="AV108" s="25"/>
      <c r="BG108" s="25"/>
      <c r="BH108" s="89"/>
    </row>
    <row r="109" spans="1:60" ht="17.25" customHeight="1">
      <c r="A109" s="82"/>
      <c r="B109" s="82"/>
      <c r="C109" s="83"/>
      <c r="E109" s="84"/>
      <c r="F109" s="85"/>
      <c r="G109" s="85"/>
      <c r="H109" s="85"/>
      <c r="I109" s="85"/>
      <c r="J109" s="85"/>
      <c r="K109" s="86"/>
      <c r="L109" s="85"/>
      <c r="M109" s="85"/>
      <c r="N109" s="85"/>
      <c r="O109" s="85"/>
      <c r="P109" s="85"/>
      <c r="Q109" s="85"/>
      <c r="R109" s="87"/>
      <c r="S109" s="85"/>
      <c r="T109" s="85"/>
      <c r="U109" s="87"/>
      <c r="V109" s="85"/>
      <c r="W109" s="85"/>
      <c r="X109" s="85"/>
      <c r="Y109" s="85"/>
      <c r="Z109" s="85"/>
      <c r="AA109" s="88"/>
      <c r="AV109" s="25"/>
      <c r="BG109" s="25"/>
      <c r="BH109" s="89"/>
    </row>
    <row r="110" spans="1:60" ht="17.25" customHeight="1">
      <c r="A110" s="82"/>
      <c r="B110" s="82"/>
      <c r="C110" s="83"/>
      <c r="E110" s="84"/>
      <c r="F110" s="85"/>
      <c r="G110" s="85"/>
      <c r="H110" s="85"/>
      <c r="I110" s="85"/>
      <c r="J110" s="85"/>
      <c r="K110" s="86"/>
      <c r="L110" s="85"/>
      <c r="M110" s="85"/>
      <c r="N110" s="85"/>
      <c r="O110" s="85"/>
      <c r="P110" s="85"/>
      <c r="Q110" s="85"/>
      <c r="R110" s="87"/>
      <c r="S110" s="85"/>
      <c r="T110" s="85"/>
      <c r="U110" s="87"/>
      <c r="V110" s="85"/>
      <c r="W110" s="85"/>
      <c r="X110" s="85"/>
      <c r="Y110" s="85"/>
      <c r="Z110" s="85"/>
      <c r="AA110" s="88"/>
      <c r="AV110" s="25"/>
      <c r="BG110" s="25"/>
      <c r="BH110" s="89"/>
    </row>
    <row r="111" spans="1:60" ht="17.25" customHeight="1">
      <c r="A111" s="82"/>
      <c r="B111" s="82"/>
      <c r="C111" s="83"/>
      <c r="E111" s="84"/>
      <c r="F111" s="85"/>
      <c r="G111" s="85"/>
      <c r="H111" s="85"/>
      <c r="I111" s="85"/>
      <c r="J111" s="85"/>
      <c r="K111" s="86"/>
      <c r="L111" s="85"/>
      <c r="M111" s="85"/>
      <c r="N111" s="85"/>
      <c r="O111" s="85"/>
      <c r="P111" s="85"/>
      <c r="Q111" s="85"/>
      <c r="R111" s="87"/>
      <c r="S111" s="85"/>
      <c r="T111" s="85"/>
      <c r="U111" s="87"/>
      <c r="V111" s="85"/>
      <c r="W111" s="85"/>
      <c r="X111" s="85"/>
      <c r="Y111" s="85"/>
      <c r="Z111" s="85"/>
      <c r="AA111" s="88"/>
      <c r="AV111" s="25"/>
      <c r="BG111" s="25"/>
      <c r="BH111" s="89"/>
    </row>
    <row r="112" spans="1:60" ht="17.25" customHeight="1">
      <c r="A112" s="82"/>
      <c r="B112" s="82"/>
      <c r="C112" s="83"/>
      <c r="E112" s="84"/>
      <c r="F112" s="85"/>
      <c r="G112" s="85"/>
      <c r="H112" s="85"/>
      <c r="I112" s="85"/>
      <c r="J112" s="85"/>
      <c r="K112" s="86"/>
      <c r="L112" s="85"/>
      <c r="M112" s="85"/>
      <c r="N112" s="85"/>
      <c r="O112" s="85"/>
      <c r="P112" s="85"/>
      <c r="Q112" s="85"/>
      <c r="R112" s="87"/>
      <c r="S112" s="85"/>
      <c r="T112" s="85"/>
      <c r="U112" s="87"/>
      <c r="V112" s="85"/>
      <c r="W112" s="85"/>
      <c r="X112" s="85"/>
      <c r="Y112" s="85"/>
      <c r="Z112" s="85"/>
      <c r="AA112" s="88"/>
      <c r="AV112" s="25"/>
      <c r="BG112" s="25"/>
      <c r="BH112" s="89"/>
    </row>
    <row r="113" spans="1:60" ht="17.25" customHeight="1">
      <c r="A113" s="82"/>
      <c r="B113" s="82"/>
      <c r="C113" s="83"/>
      <c r="E113" s="84"/>
      <c r="F113" s="85"/>
      <c r="G113" s="85"/>
      <c r="H113" s="85"/>
      <c r="I113" s="85"/>
      <c r="J113" s="85"/>
      <c r="K113" s="86"/>
      <c r="L113" s="85"/>
      <c r="M113" s="85"/>
      <c r="N113" s="85"/>
      <c r="O113" s="85"/>
      <c r="P113" s="85"/>
      <c r="Q113" s="85"/>
      <c r="R113" s="87"/>
      <c r="S113" s="85"/>
      <c r="T113" s="85"/>
      <c r="U113" s="87"/>
      <c r="V113" s="85"/>
      <c r="W113" s="85"/>
      <c r="X113" s="85"/>
      <c r="Y113" s="85"/>
      <c r="Z113" s="85"/>
      <c r="AA113" s="88"/>
      <c r="AV113" s="25"/>
      <c r="BG113" s="25"/>
      <c r="BH113" s="89"/>
    </row>
    <row r="114" spans="1:60" ht="17.25" customHeight="1">
      <c r="A114" s="82"/>
      <c r="B114" s="82"/>
      <c r="C114" s="83"/>
      <c r="E114" s="84"/>
      <c r="F114" s="85"/>
      <c r="G114" s="85"/>
      <c r="H114" s="85"/>
      <c r="I114" s="85"/>
      <c r="J114" s="85"/>
      <c r="K114" s="86"/>
      <c r="L114" s="85"/>
      <c r="M114" s="85"/>
      <c r="N114" s="85"/>
      <c r="O114" s="85"/>
      <c r="P114" s="85"/>
      <c r="Q114" s="85"/>
      <c r="R114" s="87"/>
      <c r="S114" s="85"/>
      <c r="T114" s="85"/>
      <c r="U114" s="87"/>
      <c r="V114" s="85"/>
      <c r="W114" s="85"/>
      <c r="X114" s="85"/>
      <c r="Y114" s="85"/>
      <c r="Z114" s="85"/>
      <c r="AA114" s="88"/>
      <c r="AV114" s="25"/>
      <c r="BG114" s="25"/>
      <c r="BH114" s="89"/>
    </row>
    <row r="115" spans="1:60" ht="17.25" customHeight="1">
      <c r="A115" s="82"/>
      <c r="B115" s="82"/>
      <c r="C115" s="83"/>
      <c r="E115" s="84"/>
      <c r="F115" s="85"/>
      <c r="G115" s="85"/>
      <c r="H115" s="85"/>
      <c r="I115" s="85"/>
      <c r="J115" s="85"/>
      <c r="K115" s="86"/>
      <c r="L115" s="85"/>
      <c r="M115" s="85"/>
      <c r="N115" s="85"/>
      <c r="O115" s="85"/>
      <c r="P115" s="85"/>
      <c r="Q115" s="85"/>
      <c r="R115" s="87"/>
      <c r="S115" s="85"/>
      <c r="T115" s="85"/>
      <c r="U115" s="87"/>
      <c r="V115" s="85"/>
      <c r="W115" s="85"/>
      <c r="X115" s="85"/>
      <c r="Y115" s="85"/>
      <c r="Z115" s="85"/>
      <c r="AA115" s="88"/>
      <c r="AV115" s="25"/>
      <c r="BG115" s="25"/>
      <c r="BH115" s="89"/>
    </row>
    <row r="116" spans="1:60" ht="17.25" customHeight="1">
      <c r="A116" s="82"/>
      <c r="B116" s="82"/>
      <c r="C116" s="83"/>
      <c r="E116" s="84"/>
      <c r="F116" s="85"/>
      <c r="G116" s="85"/>
      <c r="H116" s="85"/>
      <c r="I116" s="85"/>
      <c r="J116" s="85"/>
      <c r="K116" s="86"/>
      <c r="L116" s="85"/>
      <c r="M116" s="85"/>
      <c r="N116" s="85"/>
      <c r="O116" s="85"/>
      <c r="P116" s="85"/>
      <c r="Q116" s="85"/>
      <c r="R116" s="87"/>
      <c r="S116" s="85"/>
      <c r="T116" s="85"/>
      <c r="U116" s="87"/>
      <c r="V116" s="85"/>
      <c r="W116" s="85"/>
      <c r="X116" s="85"/>
      <c r="Y116" s="85"/>
      <c r="Z116" s="85"/>
      <c r="AA116" s="88"/>
      <c r="AV116" s="25"/>
      <c r="BG116" s="25"/>
      <c r="BH116" s="89"/>
    </row>
    <row r="117" spans="1:60" ht="17.25" customHeight="1">
      <c r="A117" s="82"/>
      <c r="B117" s="82"/>
      <c r="C117" s="83"/>
      <c r="E117" s="84"/>
      <c r="F117" s="85"/>
      <c r="G117" s="85"/>
      <c r="H117" s="85"/>
      <c r="I117" s="85"/>
      <c r="J117" s="85"/>
      <c r="K117" s="86"/>
      <c r="L117" s="85"/>
      <c r="M117" s="85"/>
      <c r="N117" s="85"/>
      <c r="O117" s="85"/>
      <c r="P117" s="85"/>
      <c r="Q117" s="85"/>
      <c r="R117" s="87"/>
      <c r="S117" s="85"/>
      <c r="T117" s="85"/>
      <c r="U117" s="87"/>
      <c r="V117" s="85"/>
      <c r="W117" s="85"/>
      <c r="X117" s="85"/>
      <c r="Y117" s="85"/>
      <c r="Z117" s="85"/>
      <c r="AA117" s="88"/>
      <c r="AV117" s="25"/>
      <c r="BG117" s="25"/>
      <c r="BH117" s="89"/>
    </row>
    <row r="118" spans="1:60" ht="17.25" customHeight="1">
      <c r="A118" s="82"/>
      <c r="B118" s="82"/>
      <c r="C118" s="83"/>
      <c r="E118" s="84"/>
      <c r="F118" s="85"/>
      <c r="G118" s="85"/>
      <c r="H118" s="85"/>
      <c r="I118" s="85"/>
      <c r="J118" s="85"/>
      <c r="K118" s="86"/>
      <c r="L118" s="85"/>
      <c r="M118" s="85"/>
      <c r="N118" s="85"/>
      <c r="O118" s="85"/>
      <c r="P118" s="85"/>
      <c r="Q118" s="85"/>
      <c r="R118" s="87"/>
      <c r="S118" s="85"/>
      <c r="T118" s="85"/>
      <c r="U118" s="87"/>
      <c r="V118" s="85"/>
      <c r="W118" s="85"/>
      <c r="X118" s="85"/>
      <c r="Y118" s="85"/>
      <c r="Z118" s="85"/>
      <c r="AA118" s="88"/>
      <c r="AV118" s="25"/>
      <c r="BG118" s="25"/>
      <c r="BH118" s="89"/>
    </row>
    <row r="119" spans="1:60" ht="17.25" customHeight="1">
      <c r="A119" s="82"/>
      <c r="B119" s="82"/>
      <c r="C119" s="83"/>
      <c r="E119" s="84"/>
      <c r="F119" s="85"/>
      <c r="G119" s="85"/>
      <c r="H119" s="85"/>
      <c r="I119" s="85"/>
      <c r="J119" s="85"/>
      <c r="K119" s="86"/>
      <c r="L119" s="85"/>
      <c r="M119" s="85"/>
      <c r="N119" s="85"/>
      <c r="O119" s="85"/>
      <c r="P119" s="85"/>
      <c r="Q119" s="85"/>
      <c r="R119" s="87"/>
      <c r="S119" s="85"/>
      <c r="T119" s="85"/>
      <c r="U119" s="87"/>
      <c r="V119" s="85"/>
      <c r="W119" s="85"/>
      <c r="X119" s="85"/>
      <c r="Y119" s="85"/>
      <c r="Z119" s="85"/>
      <c r="AA119" s="88"/>
      <c r="AV119" s="25"/>
      <c r="BG119" s="25"/>
      <c r="BH119" s="89"/>
    </row>
    <row r="120" spans="1:60" ht="17.25" customHeight="1">
      <c r="A120" s="82"/>
      <c r="B120" s="82"/>
      <c r="C120" s="83"/>
      <c r="E120" s="84"/>
      <c r="F120" s="85"/>
      <c r="G120" s="85"/>
      <c r="H120" s="85"/>
      <c r="I120" s="85"/>
      <c r="J120" s="85"/>
      <c r="K120" s="86"/>
      <c r="L120" s="85"/>
      <c r="M120" s="85"/>
      <c r="N120" s="85"/>
      <c r="O120" s="85"/>
      <c r="P120" s="85"/>
      <c r="Q120" s="85"/>
      <c r="R120" s="87"/>
      <c r="S120" s="85"/>
      <c r="T120" s="85"/>
      <c r="U120" s="87"/>
      <c r="V120" s="85"/>
      <c r="W120" s="85"/>
      <c r="X120" s="85"/>
      <c r="Y120" s="85"/>
      <c r="Z120" s="85"/>
      <c r="AA120" s="88"/>
      <c r="AV120" s="25"/>
      <c r="BG120" s="25"/>
      <c r="BH120" s="89"/>
    </row>
    <row r="121" spans="1:60" ht="17.25" customHeight="1">
      <c r="A121" s="82"/>
      <c r="B121" s="82"/>
      <c r="C121" s="83"/>
      <c r="E121" s="84"/>
      <c r="F121" s="85"/>
      <c r="G121" s="85"/>
      <c r="H121" s="85"/>
      <c r="I121" s="85"/>
      <c r="J121" s="85"/>
      <c r="K121" s="86"/>
      <c r="L121" s="85"/>
      <c r="M121" s="85"/>
      <c r="N121" s="85"/>
      <c r="O121" s="85"/>
      <c r="P121" s="85"/>
      <c r="Q121" s="85"/>
      <c r="R121" s="87"/>
      <c r="S121" s="85"/>
      <c r="T121" s="85"/>
      <c r="U121" s="87"/>
      <c r="V121" s="85"/>
      <c r="W121" s="85"/>
      <c r="X121" s="85"/>
      <c r="Y121" s="85"/>
      <c r="Z121" s="85"/>
      <c r="AA121" s="88"/>
      <c r="AV121" s="25"/>
      <c r="BG121" s="25"/>
      <c r="BH121" s="89"/>
    </row>
    <row r="122" spans="1:60" ht="17.25" customHeight="1">
      <c r="A122" s="82"/>
      <c r="B122" s="82"/>
      <c r="C122" s="83"/>
      <c r="E122" s="84"/>
      <c r="F122" s="85"/>
      <c r="G122" s="85"/>
      <c r="H122" s="85"/>
      <c r="I122" s="85"/>
      <c r="J122" s="85"/>
      <c r="K122" s="86"/>
      <c r="L122" s="85"/>
      <c r="M122" s="85"/>
      <c r="N122" s="85"/>
      <c r="O122" s="85"/>
      <c r="P122" s="85"/>
      <c r="Q122" s="85"/>
      <c r="R122" s="87"/>
      <c r="S122" s="85"/>
      <c r="T122" s="85"/>
      <c r="U122" s="87"/>
      <c r="V122" s="85"/>
      <c r="W122" s="85"/>
      <c r="X122" s="85"/>
      <c r="Y122" s="85"/>
      <c r="Z122" s="85"/>
      <c r="AA122" s="88"/>
      <c r="AV122" s="25"/>
      <c r="BG122" s="25"/>
      <c r="BH122" s="89"/>
    </row>
    <row r="123" spans="1:60" ht="17.25" customHeight="1">
      <c r="A123" s="82"/>
      <c r="B123" s="82"/>
      <c r="C123" s="83"/>
      <c r="E123" s="84"/>
      <c r="F123" s="85"/>
      <c r="G123" s="85"/>
      <c r="H123" s="85"/>
      <c r="I123" s="85"/>
      <c r="J123" s="85"/>
      <c r="K123" s="86"/>
      <c r="L123" s="85"/>
      <c r="M123" s="85"/>
      <c r="N123" s="85"/>
      <c r="O123" s="85"/>
      <c r="P123" s="85"/>
      <c r="Q123" s="85"/>
      <c r="R123" s="87"/>
      <c r="S123" s="85"/>
      <c r="T123" s="85"/>
      <c r="U123" s="87"/>
      <c r="V123" s="85"/>
      <c r="W123" s="85"/>
      <c r="X123" s="85"/>
      <c r="Y123" s="85"/>
      <c r="Z123" s="85"/>
      <c r="AA123" s="88"/>
      <c r="AV123" s="25"/>
      <c r="BG123" s="25"/>
      <c r="BH123" s="89"/>
    </row>
    <row r="124" spans="1:60" ht="17.25" customHeight="1">
      <c r="A124" s="82"/>
      <c r="B124" s="82"/>
      <c r="C124" s="83"/>
      <c r="E124" s="84"/>
      <c r="F124" s="85"/>
      <c r="G124" s="85"/>
      <c r="H124" s="85"/>
      <c r="I124" s="85"/>
      <c r="J124" s="85"/>
      <c r="K124" s="86"/>
      <c r="L124" s="85"/>
      <c r="M124" s="85"/>
      <c r="N124" s="85"/>
      <c r="O124" s="85"/>
      <c r="P124" s="85"/>
      <c r="Q124" s="85"/>
      <c r="R124" s="87"/>
      <c r="S124" s="85"/>
      <c r="T124" s="85"/>
      <c r="U124" s="87"/>
      <c r="V124" s="85"/>
      <c r="W124" s="85"/>
      <c r="X124" s="85"/>
      <c r="Y124" s="85"/>
      <c r="Z124" s="85"/>
      <c r="AA124" s="88"/>
      <c r="AV124" s="25"/>
      <c r="BG124" s="25"/>
      <c r="BH124" s="89"/>
    </row>
    <row r="125" spans="1:60" ht="17.25" customHeight="1">
      <c r="A125" s="82"/>
      <c r="B125" s="82"/>
      <c r="C125" s="83"/>
      <c r="E125" s="84"/>
      <c r="F125" s="85"/>
      <c r="G125" s="85"/>
      <c r="H125" s="85"/>
      <c r="I125" s="85"/>
      <c r="J125" s="85"/>
      <c r="K125" s="86"/>
      <c r="L125" s="85"/>
      <c r="M125" s="85"/>
      <c r="N125" s="85"/>
      <c r="O125" s="85"/>
      <c r="P125" s="85"/>
      <c r="Q125" s="85"/>
      <c r="R125" s="87"/>
      <c r="S125" s="85"/>
      <c r="T125" s="85"/>
      <c r="U125" s="87"/>
      <c r="V125" s="85"/>
      <c r="W125" s="85"/>
      <c r="X125" s="85"/>
      <c r="Y125" s="85"/>
      <c r="Z125" s="85"/>
      <c r="AA125" s="88"/>
      <c r="AV125" s="25"/>
      <c r="BG125" s="25"/>
      <c r="BH125" s="89"/>
    </row>
    <row r="126" spans="1:60" ht="17.25" customHeight="1">
      <c r="A126" s="82"/>
      <c r="B126" s="82"/>
      <c r="C126" s="83"/>
      <c r="E126" s="84"/>
      <c r="F126" s="85"/>
      <c r="G126" s="85"/>
      <c r="H126" s="85"/>
      <c r="I126" s="85"/>
      <c r="J126" s="85"/>
      <c r="K126" s="86"/>
      <c r="L126" s="85"/>
      <c r="M126" s="85"/>
      <c r="N126" s="85"/>
      <c r="O126" s="85"/>
      <c r="P126" s="85"/>
      <c r="Q126" s="85"/>
      <c r="R126" s="87"/>
      <c r="S126" s="85"/>
      <c r="T126" s="85"/>
      <c r="U126" s="87"/>
      <c r="V126" s="85"/>
      <c r="W126" s="85"/>
      <c r="X126" s="85"/>
      <c r="Y126" s="85"/>
      <c r="Z126" s="85"/>
      <c r="AA126" s="88"/>
      <c r="AV126" s="25"/>
      <c r="BG126" s="25"/>
      <c r="BH126" s="89"/>
    </row>
    <row r="127" spans="1:60" ht="17.25" customHeight="1">
      <c r="A127" s="82"/>
      <c r="B127" s="82"/>
      <c r="C127" s="83"/>
      <c r="E127" s="84"/>
      <c r="F127" s="85"/>
      <c r="G127" s="85"/>
      <c r="H127" s="85"/>
      <c r="I127" s="85"/>
      <c r="J127" s="85"/>
      <c r="K127" s="86"/>
      <c r="L127" s="85"/>
      <c r="M127" s="85"/>
      <c r="N127" s="85"/>
      <c r="O127" s="85"/>
      <c r="P127" s="85"/>
      <c r="Q127" s="85"/>
      <c r="R127" s="87"/>
      <c r="S127" s="85"/>
      <c r="T127" s="85"/>
      <c r="U127" s="87"/>
      <c r="V127" s="85"/>
      <c r="W127" s="85"/>
      <c r="X127" s="85"/>
      <c r="Y127" s="85"/>
      <c r="Z127" s="85"/>
      <c r="AA127" s="88"/>
      <c r="AV127" s="25"/>
      <c r="BG127" s="25"/>
      <c r="BH127" s="89"/>
    </row>
    <row r="128" spans="1:60" ht="17.25" customHeight="1">
      <c r="A128" s="82"/>
      <c r="B128" s="82"/>
      <c r="C128" s="83"/>
      <c r="E128" s="84"/>
      <c r="F128" s="85"/>
      <c r="G128" s="85"/>
      <c r="H128" s="85"/>
      <c r="I128" s="85"/>
      <c r="J128" s="85"/>
      <c r="K128" s="86"/>
      <c r="L128" s="85"/>
      <c r="M128" s="85"/>
      <c r="N128" s="85"/>
      <c r="O128" s="85"/>
      <c r="P128" s="85"/>
      <c r="Q128" s="85"/>
      <c r="R128" s="87"/>
      <c r="S128" s="85"/>
      <c r="T128" s="85"/>
      <c r="U128" s="87"/>
      <c r="V128" s="85"/>
      <c r="W128" s="85"/>
      <c r="X128" s="85"/>
      <c r="Y128" s="85"/>
      <c r="Z128" s="85"/>
      <c r="AA128" s="88"/>
      <c r="AV128" s="25"/>
      <c r="BG128" s="25"/>
      <c r="BH128" s="89"/>
    </row>
    <row r="129" spans="1:60" ht="17.25" customHeight="1">
      <c r="A129" s="82"/>
      <c r="B129" s="82"/>
      <c r="C129" s="83"/>
      <c r="E129" s="84"/>
      <c r="F129" s="85"/>
      <c r="G129" s="85"/>
      <c r="H129" s="85"/>
      <c r="I129" s="85"/>
      <c r="J129" s="85"/>
      <c r="K129" s="86"/>
      <c r="L129" s="85"/>
      <c r="M129" s="85"/>
      <c r="N129" s="85"/>
      <c r="O129" s="85"/>
      <c r="P129" s="85"/>
      <c r="Q129" s="85"/>
      <c r="R129" s="87"/>
      <c r="S129" s="85"/>
      <c r="T129" s="85"/>
      <c r="U129" s="87"/>
      <c r="V129" s="85"/>
      <c r="W129" s="85"/>
      <c r="X129" s="85"/>
      <c r="Y129" s="85"/>
      <c r="Z129" s="85"/>
      <c r="AA129" s="88"/>
      <c r="AV129" s="25"/>
      <c r="BG129" s="25"/>
      <c r="BH129" s="89"/>
    </row>
    <row r="130" spans="1:60" ht="17.25" customHeight="1">
      <c r="A130" s="82"/>
      <c r="B130" s="82"/>
      <c r="C130" s="83"/>
      <c r="E130" s="84"/>
      <c r="F130" s="85"/>
      <c r="G130" s="85"/>
      <c r="H130" s="85"/>
      <c r="I130" s="85"/>
      <c r="J130" s="85"/>
      <c r="K130" s="86"/>
      <c r="L130" s="85"/>
      <c r="M130" s="85"/>
      <c r="N130" s="85"/>
      <c r="O130" s="85"/>
      <c r="P130" s="85"/>
      <c r="Q130" s="85"/>
      <c r="R130" s="87"/>
      <c r="S130" s="85"/>
      <c r="T130" s="85"/>
      <c r="U130" s="87"/>
      <c r="V130" s="85"/>
      <c r="W130" s="85"/>
      <c r="X130" s="85"/>
      <c r="Y130" s="85"/>
      <c r="Z130" s="85"/>
      <c r="AA130" s="88"/>
      <c r="AV130" s="25"/>
      <c r="BG130" s="25"/>
      <c r="BH130" s="89"/>
    </row>
    <row r="131" spans="1:60" ht="17.25" customHeight="1">
      <c r="A131" s="82"/>
      <c r="B131" s="82"/>
      <c r="C131" s="83"/>
      <c r="E131" s="84"/>
      <c r="F131" s="85"/>
      <c r="G131" s="85"/>
      <c r="H131" s="85"/>
      <c r="I131" s="85"/>
      <c r="J131" s="85"/>
      <c r="K131" s="86"/>
      <c r="L131" s="85"/>
      <c r="M131" s="85"/>
      <c r="N131" s="85"/>
      <c r="O131" s="85"/>
      <c r="P131" s="85"/>
      <c r="Q131" s="85"/>
      <c r="R131" s="87"/>
      <c r="S131" s="85"/>
      <c r="T131" s="85"/>
      <c r="U131" s="87"/>
      <c r="V131" s="85"/>
      <c r="W131" s="85"/>
      <c r="X131" s="85"/>
      <c r="Y131" s="85"/>
      <c r="Z131" s="85"/>
      <c r="AA131" s="88"/>
      <c r="AV131" s="25"/>
      <c r="BG131" s="25"/>
      <c r="BH131" s="89"/>
    </row>
    <row r="132" spans="1:60" ht="17.25" customHeight="1">
      <c r="A132" s="82"/>
      <c r="B132" s="82"/>
      <c r="C132" s="83"/>
      <c r="E132" s="84"/>
      <c r="F132" s="85"/>
      <c r="G132" s="85"/>
      <c r="H132" s="85"/>
      <c r="I132" s="85"/>
      <c r="J132" s="85"/>
      <c r="K132" s="86"/>
      <c r="L132" s="85"/>
      <c r="M132" s="85"/>
      <c r="N132" s="85"/>
      <c r="O132" s="85"/>
      <c r="P132" s="85"/>
      <c r="Q132" s="85"/>
      <c r="R132" s="87"/>
      <c r="S132" s="85"/>
      <c r="T132" s="85"/>
      <c r="U132" s="87"/>
      <c r="V132" s="85"/>
      <c r="W132" s="85"/>
      <c r="X132" s="85"/>
      <c r="Y132" s="85"/>
      <c r="Z132" s="85"/>
      <c r="AA132" s="88"/>
      <c r="AV132" s="25"/>
      <c r="BG132" s="25"/>
      <c r="BH132" s="89"/>
    </row>
    <row r="133" spans="1:60" ht="17.25" customHeight="1">
      <c r="A133" s="82"/>
      <c r="B133" s="82"/>
      <c r="C133" s="83"/>
      <c r="E133" s="84"/>
      <c r="F133" s="85"/>
      <c r="G133" s="85"/>
      <c r="H133" s="85"/>
      <c r="I133" s="85"/>
      <c r="J133" s="85"/>
      <c r="K133" s="86"/>
      <c r="L133" s="85"/>
      <c r="M133" s="85"/>
      <c r="N133" s="85"/>
      <c r="O133" s="85"/>
      <c r="P133" s="85"/>
      <c r="Q133" s="85"/>
      <c r="R133" s="87"/>
      <c r="S133" s="85"/>
      <c r="T133" s="85"/>
      <c r="U133" s="87"/>
      <c r="V133" s="85"/>
      <c r="W133" s="85"/>
      <c r="X133" s="85"/>
      <c r="Y133" s="85"/>
      <c r="Z133" s="85"/>
      <c r="AA133" s="88"/>
      <c r="AV133" s="25"/>
      <c r="BG133" s="25"/>
      <c r="BH133" s="89"/>
    </row>
    <row r="134" spans="1:60" ht="17.25" customHeight="1">
      <c r="A134" s="82"/>
      <c r="B134" s="82"/>
      <c r="C134" s="83"/>
      <c r="E134" s="84"/>
      <c r="F134" s="85"/>
      <c r="G134" s="85"/>
      <c r="H134" s="85"/>
      <c r="I134" s="85"/>
      <c r="J134" s="85"/>
      <c r="K134" s="86"/>
      <c r="L134" s="85"/>
      <c r="M134" s="85"/>
      <c r="N134" s="85"/>
      <c r="O134" s="85"/>
      <c r="P134" s="85"/>
      <c r="Q134" s="85"/>
      <c r="R134" s="87"/>
      <c r="S134" s="85"/>
      <c r="T134" s="85"/>
      <c r="U134" s="87"/>
      <c r="V134" s="85"/>
      <c r="W134" s="85"/>
      <c r="X134" s="85"/>
      <c r="Y134" s="85"/>
      <c r="Z134" s="85"/>
      <c r="AA134" s="88"/>
      <c r="AV134" s="25"/>
      <c r="BG134" s="25"/>
      <c r="BH134" s="89"/>
    </row>
    <row r="135" spans="1:60" ht="17.25" customHeight="1">
      <c r="A135" s="82"/>
      <c r="B135" s="82"/>
      <c r="C135" s="83"/>
      <c r="E135" s="84"/>
      <c r="F135" s="85"/>
      <c r="G135" s="85"/>
      <c r="H135" s="85"/>
      <c r="I135" s="85"/>
      <c r="J135" s="85"/>
      <c r="K135" s="86"/>
      <c r="L135" s="85"/>
      <c r="M135" s="85"/>
      <c r="N135" s="85"/>
      <c r="O135" s="85"/>
      <c r="P135" s="85"/>
      <c r="Q135" s="85"/>
      <c r="R135" s="87"/>
      <c r="S135" s="85"/>
      <c r="T135" s="85"/>
      <c r="U135" s="87"/>
      <c r="V135" s="85"/>
      <c r="W135" s="85"/>
      <c r="X135" s="85"/>
      <c r="Y135" s="85"/>
      <c r="Z135" s="85"/>
      <c r="AA135" s="88"/>
      <c r="AV135" s="25"/>
      <c r="BG135" s="25"/>
      <c r="BH135" s="89"/>
    </row>
    <row r="136" spans="1:60" ht="17.25" customHeight="1">
      <c r="A136" s="82"/>
      <c r="B136" s="82"/>
      <c r="C136" s="83"/>
      <c r="E136" s="84"/>
      <c r="F136" s="85"/>
      <c r="G136" s="85"/>
      <c r="H136" s="85"/>
      <c r="I136" s="85"/>
      <c r="J136" s="85"/>
      <c r="K136" s="86"/>
      <c r="L136" s="85"/>
      <c r="M136" s="85"/>
      <c r="N136" s="85"/>
      <c r="O136" s="85"/>
      <c r="P136" s="85"/>
      <c r="Q136" s="85"/>
      <c r="R136" s="87"/>
      <c r="S136" s="85"/>
      <c r="T136" s="85"/>
      <c r="U136" s="87"/>
      <c r="V136" s="85"/>
      <c r="W136" s="85"/>
      <c r="X136" s="85"/>
      <c r="Y136" s="85"/>
      <c r="Z136" s="85"/>
      <c r="AA136" s="88"/>
      <c r="AV136" s="25"/>
      <c r="BG136" s="25"/>
      <c r="BH136" s="89"/>
    </row>
    <row r="137" spans="1:60" ht="17.25" customHeight="1">
      <c r="A137" s="82"/>
      <c r="B137" s="82"/>
      <c r="C137" s="83"/>
      <c r="E137" s="84"/>
      <c r="F137" s="85"/>
      <c r="G137" s="85"/>
      <c r="H137" s="85"/>
      <c r="I137" s="85"/>
      <c r="J137" s="85"/>
      <c r="K137" s="86"/>
      <c r="L137" s="85"/>
      <c r="M137" s="85"/>
      <c r="N137" s="85"/>
      <c r="O137" s="85"/>
      <c r="P137" s="85"/>
      <c r="Q137" s="85"/>
      <c r="R137" s="87"/>
      <c r="S137" s="85"/>
      <c r="T137" s="85"/>
      <c r="U137" s="87"/>
      <c r="V137" s="85"/>
      <c r="W137" s="85"/>
      <c r="X137" s="85"/>
      <c r="Y137" s="85"/>
      <c r="Z137" s="85"/>
      <c r="AA137" s="88"/>
      <c r="AV137" s="25"/>
      <c r="BG137" s="25"/>
      <c r="BH137" s="89"/>
    </row>
    <row r="138" spans="1:60" ht="17.25" customHeight="1">
      <c r="A138" s="82"/>
      <c r="B138" s="82"/>
      <c r="C138" s="83"/>
      <c r="E138" s="84"/>
      <c r="F138" s="85"/>
      <c r="G138" s="85"/>
      <c r="H138" s="85"/>
      <c r="I138" s="85"/>
      <c r="J138" s="85"/>
      <c r="K138" s="86"/>
      <c r="L138" s="85"/>
      <c r="M138" s="85"/>
      <c r="N138" s="85"/>
      <c r="O138" s="85"/>
      <c r="P138" s="85"/>
      <c r="Q138" s="85"/>
      <c r="R138" s="87"/>
      <c r="S138" s="85"/>
      <c r="T138" s="85"/>
      <c r="U138" s="87"/>
      <c r="V138" s="85"/>
      <c r="W138" s="85"/>
      <c r="X138" s="85"/>
      <c r="Y138" s="85"/>
      <c r="Z138" s="85"/>
      <c r="AA138" s="88"/>
      <c r="AV138" s="25"/>
      <c r="BG138" s="25"/>
      <c r="BH138" s="89"/>
    </row>
    <row r="139" spans="1:60" ht="17.25" customHeight="1">
      <c r="A139" s="82"/>
      <c r="B139" s="82"/>
      <c r="C139" s="83"/>
      <c r="E139" s="84"/>
      <c r="F139" s="85"/>
      <c r="G139" s="85"/>
      <c r="H139" s="85"/>
      <c r="I139" s="85"/>
      <c r="J139" s="85"/>
      <c r="K139" s="86"/>
      <c r="L139" s="85"/>
      <c r="M139" s="85"/>
      <c r="N139" s="85"/>
      <c r="O139" s="85"/>
      <c r="P139" s="85"/>
      <c r="Q139" s="85"/>
      <c r="R139" s="87"/>
      <c r="S139" s="85"/>
      <c r="T139" s="85"/>
      <c r="U139" s="87"/>
      <c r="V139" s="85"/>
      <c r="W139" s="85"/>
      <c r="X139" s="85"/>
      <c r="Y139" s="85"/>
      <c r="Z139" s="85"/>
      <c r="AA139" s="88"/>
      <c r="AV139" s="25"/>
      <c r="BG139" s="25"/>
      <c r="BH139" s="89"/>
    </row>
    <row r="140" spans="1:60" ht="17.25" customHeight="1">
      <c r="A140" s="82"/>
      <c r="B140" s="82"/>
      <c r="C140" s="83"/>
      <c r="E140" s="84"/>
      <c r="F140" s="85"/>
      <c r="G140" s="85"/>
      <c r="H140" s="85"/>
      <c r="I140" s="85"/>
      <c r="J140" s="85"/>
      <c r="K140" s="86"/>
      <c r="L140" s="85"/>
      <c r="M140" s="85"/>
      <c r="N140" s="85"/>
      <c r="O140" s="85"/>
      <c r="P140" s="85"/>
      <c r="Q140" s="85"/>
      <c r="R140" s="87"/>
      <c r="S140" s="85"/>
      <c r="T140" s="85"/>
      <c r="U140" s="87"/>
      <c r="V140" s="85"/>
      <c r="W140" s="85"/>
      <c r="X140" s="85"/>
      <c r="Y140" s="85"/>
      <c r="Z140" s="85"/>
      <c r="AA140" s="88"/>
      <c r="AV140" s="25"/>
      <c r="BG140" s="25"/>
      <c r="BH140" s="89"/>
    </row>
    <row r="141" spans="1:60" ht="17.25" customHeight="1">
      <c r="A141" s="82"/>
      <c r="B141" s="82"/>
      <c r="C141" s="83"/>
      <c r="E141" s="84"/>
      <c r="F141" s="85"/>
      <c r="G141" s="85"/>
      <c r="H141" s="85"/>
      <c r="I141" s="85"/>
      <c r="J141" s="85"/>
      <c r="K141" s="86"/>
      <c r="L141" s="85"/>
      <c r="M141" s="85"/>
      <c r="N141" s="85"/>
      <c r="O141" s="85"/>
      <c r="P141" s="85"/>
      <c r="Q141" s="85"/>
      <c r="R141" s="87"/>
      <c r="S141" s="85"/>
      <c r="T141" s="85"/>
      <c r="U141" s="87"/>
      <c r="V141" s="85"/>
      <c r="W141" s="85"/>
      <c r="X141" s="85"/>
      <c r="Y141" s="85"/>
      <c r="Z141" s="85"/>
      <c r="AA141" s="88"/>
      <c r="AV141" s="25"/>
      <c r="BG141" s="25"/>
      <c r="BH141" s="89"/>
    </row>
    <row r="142" spans="1:60" ht="17.25" customHeight="1">
      <c r="A142" s="82"/>
      <c r="B142" s="82"/>
      <c r="C142" s="83"/>
      <c r="E142" s="84"/>
      <c r="F142" s="85"/>
      <c r="G142" s="85"/>
      <c r="H142" s="85"/>
      <c r="I142" s="85"/>
      <c r="J142" s="85"/>
      <c r="K142" s="86"/>
      <c r="L142" s="85"/>
      <c r="M142" s="85"/>
      <c r="N142" s="85"/>
      <c r="O142" s="85"/>
      <c r="P142" s="85"/>
      <c r="Q142" s="85"/>
      <c r="R142" s="87"/>
      <c r="S142" s="85"/>
      <c r="T142" s="85"/>
      <c r="U142" s="87"/>
      <c r="V142" s="85"/>
      <c r="W142" s="85"/>
      <c r="X142" s="85"/>
      <c r="Y142" s="85"/>
      <c r="Z142" s="85"/>
      <c r="AA142" s="88"/>
      <c r="AV142" s="25"/>
      <c r="BG142" s="25"/>
      <c r="BH142" s="89"/>
    </row>
    <row r="143" spans="1:60" ht="17.25" customHeight="1">
      <c r="A143" s="82"/>
      <c r="B143" s="82"/>
      <c r="C143" s="83"/>
      <c r="E143" s="84"/>
      <c r="F143" s="85"/>
      <c r="G143" s="85"/>
      <c r="H143" s="85"/>
      <c r="I143" s="85"/>
      <c r="J143" s="85"/>
      <c r="K143" s="86"/>
      <c r="L143" s="85"/>
      <c r="M143" s="85"/>
      <c r="N143" s="85"/>
      <c r="O143" s="85"/>
      <c r="P143" s="85"/>
      <c r="Q143" s="85"/>
      <c r="R143" s="87"/>
      <c r="S143" s="85"/>
      <c r="T143" s="85"/>
      <c r="U143" s="87"/>
      <c r="V143" s="85"/>
      <c r="W143" s="85"/>
      <c r="X143" s="85"/>
      <c r="Y143" s="85"/>
      <c r="Z143" s="85"/>
      <c r="AA143" s="88"/>
      <c r="AV143" s="25"/>
      <c r="BG143" s="25"/>
      <c r="BH143" s="89"/>
    </row>
    <row r="144" spans="1:60" ht="17.25" customHeight="1">
      <c r="A144" s="82"/>
      <c r="B144" s="82"/>
      <c r="C144" s="83"/>
      <c r="E144" s="84"/>
      <c r="F144" s="85"/>
      <c r="G144" s="85"/>
      <c r="H144" s="85"/>
      <c r="I144" s="85"/>
      <c r="J144" s="85"/>
      <c r="K144" s="86"/>
      <c r="L144" s="85"/>
      <c r="M144" s="85"/>
      <c r="N144" s="85"/>
      <c r="O144" s="85"/>
      <c r="P144" s="85"/>
      <c r="Q144" s="85"/>
      <c r="R144" s="87"/>
      <c r="S144" s="85"/>
      <c r="T144" s="85"/>
      <c r="U144" s="87"/>
      <c r="V144" s="85"/>
      <c r="W144" s="85"/>
      <c r="X144" s="85"/>
      <c r="Y144" s="85"/>
      <c r="Z144" s="85"/>
      <c r="AA144" s="88"/>
      <c r="AV144" s="25"/>
      <c r="BG144" s="25"/>
      <c r="BH144" s="89"/>
    </row>
    <row r="145" spans="1:60" ht="17.25" customHeight="1">
      <c r="A145" s="82"/>
      <c r="B145" s="82"/>
      <c r="C145" s="83"/>
      <c r="E145" s="84"/>
      <c r="F145" s="85"/>
      <c r="G145" s="85"/>
      <c r="H145" s="85"/>
      <c r="I145" s="85"/>
      <c r="J145" s="85"/>
      <c r="K145" s="86"/>
      <c r="L145" s="85"/>
      <c r="M145" s="85"/>
      <c r="N145" s="85"/>
      <c r="O145" s="85"/>
      <c r="P145" s="85"/>
      <c r="Q145" s="85"/>
      <c r="R145" s="87"/>
      <c r="S145" s="85"/>
      <c r="T145" s="85"/>
      <c r="U145" s="87"/>
      <c r="V145" s="85"/>
      <c r="W145" s="85"/>
      <c r="X145" s="85"/>
      <c r="Y145" s="85"/>
      <c r="Z145" s="85"/>
      <c r="AA145" s="88"/>
      <c r="AV145" s="25"/>
      <c r="BG145" s="25"/>
      <c r="BH145" s="89"/>
    </row>
    <row r="146" spans="1:60" ht="17.25" customHeight="1">
      <c r="A146" s="82"/>
      <c r="B146" s="82"/>
      <c r="C146" s="83"/>
      <c r="E146" s="84"/>
      <c r="F146" s="85"/>
      <c r="G146" s="85"/>
      <c r="H146" s="85"/>
      <c r="I146" s="85"/>
      <c r="J146" s="85"/>
      <c r="K146" s="86"/>
      <c r="L146" s="85"/>
      <c r="M146" s="85"/>
      <c r="N146" s="85"/>
      <c r="O146" s="85"/>
      <c r="P146" s="85"/>
      <c r="Q146" s="85"/>
      <c r="R146" s="87"/>
      <c r="S146" s="85"/>
      <c r="T146" s="85"/>
      <c r="U146" s="87"/>
      <c r="V146" s="85"/>
      <c r="W146" s="85"/>
      <c r="X146" s="85"/>
      <c r="Y146" s="85"/>
      <c r="Z146" s="85"/>
      <c r="AA146" s="88"/>
      <c r="AV146" s="25"/>
      <c r="BG146" s="25"/>
      <c r="BH146" s="89"/>
    </row>
    <row r="147" spans="1:60" ht="17.25" customHeight="1">
      <c r="A147" s="82"/>
      <c r="B147" s="82"/>
      <c r="C147" s="83"/>
      <c r="E147" s="84"/>
      <c r="F147" s="85"/>
      <c r="G147" s="85"/>
      <c r="H147" s="85"/>
      <c r="I147" s="85"/>
      <c r="J147" s="85"/>
      <c r="K147" s="86"/>
      <c r="L147" s="85"/>
      <c r="M147" s="85"/>
      <c r="N147" s="85"/>
      <c r="O147" s="85"/>
      <c r="P147" s="85"/>
      <c r="Q147" s="85"/>
      <c r="R147" s="87"/>
      <c r="S147" s="85"/>
      <c r="T147" s="85"/>
      <c r="U147" s="87"/>
      <c r="V147" s="85"/>
      <c r="W147" s="85"/>
      <c r="X147" s="85"/>
      <c r="Y147" s="85"/>
      <c r="Z147" s="85"/>
      <c r="AA147" s="88"/>
      <c r="AV147" s="25"/>
      <c r="BG147" s="25"/>
      <c r="BH147" s="89"/>
    </row>
    <row r="148" spans="1:60" ht="17.25" customHeight="1">
      <c r="A148" s="82"/>
      <c r="B148" s="82"/>
      <c r="C148" s="83"/>
      <c r="E148" s="84"/>
      <c r="F148" s="85"/>
      <c r="G148" s="85"/>
      <c r="H148" s="85"/>
      <c r="I148" s="85"/>
      <c r="J148" s="85"/>
      <c r="K148" s="86"/>
      <c r="L148" s="85"/>
      <c r="M148" s="85"/>
      <c r="N148" s="85"/>
      <c r="O148" s="85"/>
      <c r="P148" s="85"/>
      <c r="Q148" s="85"/>
      <c r="R148" s="87"/>
      <c r="S148" s="85"/>
      <c r="T148" s="85"/>
      <c r="U148" s="87"/>
      <c r="V148" s="85"/>
      <c r="W148" s="85"/>
      <c r="X148" s="85"/>
      <c r="Y148" s="85"/>
      <c r="Z148" s="85"/>
      <c r="AA148" s="88"/>
      <c r="AV148" s="25"/>
      <c r="BG148" s="25"/>
      <c r="BH148" s="89"/>
    </row>
    <row r="149" spans="1:60" ht="17.25" customHeight="1">
      <c r="A149" s="82"/>
      <c r="B149" s="82"/>
      <c r="C149" s="83"/>
      <c r="E149" s="84"/>
      <c r="F149" s="85"/>
      <c r="G149" s="85"/>
      <c r="H149" s="85"/>
      <c r="I149" s="85"/>
      <c r="J149" s="85"/>
      <c r="K149" s="86"/>
      <c r="L149" s="85"/>
      <c r="M149" s="85"/>
      <c r="N149" s="85"/>
      <c r="O149" s="85"/>
      <c r="P149" s="85"/>
      <c r="Q149" s="85"/>
      <c r="R149" s="87"/>
      <c r="S149" s="85"/>
      <c r="T149" s="85"/>
      <c r="U149" s="87"/>
      <c r="V149" s="85"/>
      <c r="W149" s="85"/>
      <c r="X149" s="85"/>
      <c r="Y149" s="85"/>
      <c r="Z149" s="85"/>
      <c r="AA149" s="88"/>
      <c r="AV149" s="25"/>
      <c r="BG149" s="25"/>
      <c r="BH149" s="89"/>
    </row>
    <row r="150" spans="1:60" ht="17.25" customHeight="1">
      <c r="A150" s="82"/>
      <c r="B150" s="82"/>
      <c r="C150" s="83"/>
      <c r="E150" s="84"/>
      <c r="F150" s="85"/>
      <c r="G150" s="85"/>
      <c r="H150" s="85"/>
      <c r="I150" s="85"/>
      <c r="J150" s="85"/>
      <c r="K150" s="86"/>
      <c r="L150" s="85"/>
      <c r="M150" s="85"/>
      <c r="N150" s="85"/>
      <c r="O150" s="85"/>
      <c r="P150" s="85"/>
      <c r="Q150" s="85"/>
      <c r="R150" s="87"/>
      <c r="S150" s="85"/>
      <c r="T150" s="85"/>
      <c r="U150" s="87"/>
      <c r="V150" s="85"/>
      <c r="W150" s="85"/>
      <c r="X150" s="85"/>
      <c r="Y150" s="85"/>
      <c r="Z150" s="85"/>
      <c r="AA150" s="88"/>
      <c r="AV150" s="25"/>
      <c r="BG150" s="25"/>
      <c r="BH150" s="89"/>
    </row>
    <row r="151" spans="1:60" ht="17.25" customHeight="1">
      <c r="A151" s="82"/>
      <c r="B151" s="82"/>
      <c r="C151" s="83"/>
      <c r="E151" s="84"/>
      <c r="F151" s="85"/>
      <c r="G151" s="85"/>
      <c r="H151" s="85"/>
      <c r="I151" s="85"/>
      <c r="J151" s="85"/>
      <c r="K151" s="86"/>
      <c r="L151" s="85"/>
      <c r="M151" s="85"/>
      <c r="N151" s="85"/>
      <c r="O151" s="85"/>
      <c r="P151" s="85"/>
      <c r="Q151" s="85"/>
      <c r="R151" s="87"/>
      <c r="S151" s="85"/>
      <c r="T151" s="85"/>
      <c r="U151" s="87"/>
      <c r="V151" s="85"/>
      <c r="W151" s="85"/>
      <c r="X151" s="85"/>
      <c r="Y151" s="85"/>
      <c r="Z151" s="85"/>
      <c r="AA151" s="88"/>
      <c r="AV151" s="25"/>
      <c r="BG151" s="25"/>
      <c r="BH151" s="89"/>
    </row>
    <row r="152" spans="1:60" ht="17.25" customHeight="1">
      <c r="A152" s="82"/>
      <c r="B152" s="82"/>
      <c r="C152" s="83"/>
      <c r="E152" s="84"/>
      <c r="F152" s="85"/>
      <c r="G152" s="85"/>
      <c r="H152" s="85"/>
      <c r="I152" s="85"/>
      <c r="J152" s="85"/>
      <c r="K152" s="86"/>
      <c r="L152" s="85"/>
      <c r="M152" s="85"/>
      <c r="N152" s="85"/>
      <c r="O152" s="85"/>
      <c r="P152" s="85"/>
      <c r="Q152" s="85"/>
      <c r="R152" s="87"/>
      <c r="S152" s="85"/>
      <c r="T152" s="85"/>
      <c r="U152" s="87"/>
      <c r="V152" s="85"/>
      <c r="W152" s="85"/>
      <c r="X152" s="85"/>
      <c r="Y152" s="85"/>
      <c r="Z152" s="85"/>
      <c r="AA152" s="88"/>
      <c r="AV152" s="25"/>
      <c r="BG152" s="25"/>
      <c r="BH152" s="89"/>
    </row>
    <row r="153" spans="1:60" ht="17.25" customHeight="1">
      <c r="A153" s="82"/>
      <c r="B153" s="82"/>
      <c r="C153" s="83"/>
      <c r="E153" s="84"/>
      <c r="F153" s="85"/>
      <c r="G153" s="85"/>
      <c r="H153" s="85"/>
      <c r="I153" s="85"/>
      <c r="J153" s="85"/>
      <c r="K153" s="86"/>
      <c r="L153" s="85"/>
      <c r="M153" s="85"/>
      <c r="N153" s="85"/>
      <c r="O153" s="85"/>
      <c r="P153" s="85"/>
      <c r="Q153" s="85"/>
      <c r="R153" s="87"/>
      <c r="S153" s="85"/>
      <c r="T153" s="85"/>
      <c r="U153" s="87"/>
      <c r="V153" s="85"/>
      <c r="W153" s="85"/>
      <c r="X153" s="85"/>
      <c r="Y153" s="85"/>
      <c r="Z153" s="85"/>
      <c r="AA153" s="88"/>
      <c r="AV153" s="25"/>
      <c r="BG153" s="25"/>
      <c r="BH153" s="89"/>
    </row>
    <row r="154" spans="1:60" ht="17.25" customHeight="1">
      <c r="A154" s="82"/>
      <c r="B154" s="82"/>
      <c r="C154" s="83"/>
      <c r="E154" s="84"/>
      <c r="F154" s="85"/>
      <c r="G154" s="85"/>
      <c r="H154" s="85"/>
      <c r="I154" s="85"/>
      <c r="J154" s="85"/>
      <c r="K154" s="86"/>
      <c r="L154" s="85"/>
      <c r="M154" s="85"/>
      <c r="N154" s="85"/>
      <c r="O154" s="85"/>
      <c r="P154" s="85"/>
      <c r="Q154" s="85"/>
      <c r="R154" s="87"/>
      <c r="S154" s="85"/>
      <c r="T154" s="85"/>
      <c r="U154" s="87"/>
      <c r="V154" s="85"/>
      <c r="W154" s="85"/>
      <c r="X154" s="85"/>
      <c r="Y154" s="85"/>
      <c r="Z154" s="85"/>
      <c r="AA154" s="88"/>
      <c r="AV154" s="25"/>
      <c r="BG154" s="25"/>
      <c r="BH154" s="89"/>
    </row>
    <row r="155" spans="1:60" ht="17.25" customHeight="1">
      <c r="A155" s="82"/>
      <c r="B155" s="82"/>
      <c r="C155" s="83"/>
      <c r="E155" s="84"/>
      <c r="F155" s="85"/>
      <c r="G155" s="85"/>
      <c r="H155" s="85"/>
      <c r="I155" s="85"/>
      <c r="J155" s="85"/>
      <c r="K155" s="86"/>
      <c r="L155" s="85"/>
      <c r="M155" s="85"/>
      <c r="N155" s="85"/>
      <c r="O155" s="85"/>
      <c r="P155" s="85"/>
      <c r="Q155" s="85"/>
      <c r="R155" s="87"/>
      <c r="S155" s="85"/>
      <c r="T155" s="85"/>
      <c r="U155" s="87"/>
      <c r="V155" s="85"/>
      <c r="W155" s="85"/>
      <c r="X155" s="85"/>
      <c r="Y155" s="85"/>
      <c r="Z155" s="85"/>
      <c r="AA155" s="88"/>
      <c r="AV155" s="25"/>
      <c r="BG155" s="25"/>
      <c r="BH155" s="89"/>
    </row>
    <row r="156" spans="1:60" ht="17.25" customHeight="1">
      <c r="A156" s="82"/>
      <c r="B156" s="82"/>
      <c r="C156" s="83"/>
      <c r="E156" s="84"/>
      <c r="F156" s="85"/>
      <c r="G156" s="85"/>
      <c r="H156" s="85"/>
      <c r="I156" s="85"/>
      <c r="J156" s="85"/>
      <c r="K156" s="86"/>
      <c r="L156" s="85"/>
      <c r="M156" s="85"/>
      <c r="N156" s="85"/>
      <c r="O156" s="85"/>
      <c r="P156" s="85"/>
      <c r="Q156" s="85"/>
      <c r="R156" s="87"/>
      <c r="S156" s="85"/>
      <c r="T156" s="85"/>
      <c r="U156" s="87"/>
      <c r="V156" s="85"/>
      <c r="W156" s="85"/>
      <c r="X156" s="85"/>
      <c r="Y156" s="85"/>
      <c r="Z156" s="85"/>
      <c r="AA156" s="88"/>
      <c r="AV156" s="25"/>
      <c r="BG156" s="25"/>
      <c r="BH156" s="89"/>
    </row>
    <row r="157" spans="1:60" ht="17.25" customHeight="1">
      <c r="A157" s="82"/>
      <c r="B157" s="82"/>
      <c r="C157" s="83"/>
      <c r="E157" s="84"/>
      <c r="F157" s="85"/>
      <c r="G157" s="85"/>
      <c r="H157" s="85"/>
      <c r="I157" s="85"/>
      <c r="J157" s="85"/>
      <c r="K157" s="86"/>
      <c r="L157" s="85"/>
      <c r="M157" s="85"/>
      <c r="N157" s="85"/>
      <c r="O157" s="85"/>
      <c r="P157" s="85"/>
      <c r="Q157" s="85"/>
      <c r="R157" s="87"/>
      <c r="S157" s="85"/>
      <c r="T157" s="85"/>
      <c r="U157" s="87"/>
      <c r="V157" s="85"/>
      <c r="W157" s="85"/>
      <c r="X157" s="85"/>
      <c r="Y157" s="85"/>
      <c r="Z157" s="85"/>
      <c r="AA157" s="88"/>
      <c r="AV157" s="25"/>
      <c r="BG157" s="25"/>
      <c r="BH157" s="89"/>
    </row>
    <row r="158" spans="1:60" ht="17.25" customHeight="1">
      <c r="A158" s="82"/>
      <c r="B158" s="82"/>
      <c r="C158" s="83"/>
      <c r="E158" s="84"/>
      <c r="F158" s="85"/>
      <c r="G158" s="85"/>
      <c r="H158" s="85"/>
      <c r="I158" s="85"/>
      <c r="J158" s="85"/>
      <c r="K158" s="86"/>
      <c r="L158" s="85"/>
      <c r="M158" s="85"/>
      <c r="N158" s="85"/>
      <c r="O158" s="85"/>
      <c r="P158" s="85"/>
      <c r="Q158" s="85"/>
      <c r="R158" s="87"/>
      <c r="S158" s="85"/>
      <c r="T158" s="85"/>
      <c r="U158" s="87"/>
      <c r="V158" s="85"/>
      <c r="W158" s="85"/>
      <c r="X158" s="85"/>
      <c r="Y158" s="85"/>
      <c r="Z158" s="85"/>
      <c r="AA158" s="88"/>
      <c r="AV158" s="25"/>
      <c r="BG158" s="25"/>
      <c r="BH158" s="89"/>
    </row>
    <row r="159" spans="1:60" ht="17.25" customHeight="1">
      <c r="A159" s="82"/>
      <c r="B159" s="82"/>
      <c r="C159" s="83"/>
      <c r="E159" s="84"/>
      <c r="F159" s="85"/>
      <c r="G159" s="85"/>
      <c r="H159" s="85"/>
      <c r="I159" s="85"/>
      <c r="J159" s="85"/>
      <c r="K159" s="86"/>
      <c r="L159" s="85"/>
      <c r="M159" s="85"/>
      <c r="N159" s="85"/>
      <c r="O159" s="85"/>
      <c r="P159" s="85"/>
      <c r="Q159" s="85"/>
      <c r="R159" s="87"/>
      <c r="S159" s="85"/>
      <c r="T159" s="85"/>
      <c r="U159" s="87"/>
      <c r="V159" s="85"/>
      <c r="W159" s="85"/>
      <c r="X159" s="85"/>
      <c r="Y159" s="85"/>
      <c r="Z159" s="85"/>
      <c r="AA159" s="88"/>
      <c r="AV159" s="25"/>
      <c r="BG159" s="25"/>
      <c r="BH159" s="89"/>
    </row>
    <row r="160" spans="1:60" ht="17.25" customHeight="1">
      <c r="A160" s="82"/>
      <c r="B160" s="82"/>
      <c r="C160" s="83"/>
      <c r="E160" s="84"/>
      <c r="F160" s="85"/>
      <c r="G160" s="85"/>
      <c r="H160" s="85"/>
      <c r="I160" s="85"/>
      <c r="J160" s="85"/>
      <c r="K160" s="86"/>
      <c r="L160" s="85"/>
      <c r="M160" s="85"/>
      <c r="N160" s="85"/>
      <c r="O160" s="85"/>
      <c r="P160" s="85"/>
      <c r="Q160" s="85"/>
      <c r="R160" s="87"/>
      <c r="S160" s="85"/>
      <c r="T160" s="85"/>
      <c r="U160" s="87"/>
      <c r="V160" s="85"/>
      <c r="W160" s="85"/>
      <c r="X160" s="85"/>
      <c r="Y160" s="85"/>
      <c r="Z160" s="85"/>
      <c r="AA160" s="88"/>
      <c r="AV160" s="25"/>
      <c r="BG160" s="25"/>
      <c r="BH160" s="89"/>
    </row>
    <row r="161" spans="1:60" ht="17.25" customHeight="1">
      <c r="A161" s="82"/>
      <c r="B161" s="82"/>
      <c r="C161" s="83"/>
      <c r="E161" s="84"/>
      <c r="F161" s="85"/>
      <c r="G161" s="85"/>
      <c r="H161" s="85"/>
      <c r="I161" s="85"/>
      <c r="J161" s="85"/>
      <c r="K161" s="86"/>
      <c r="L161" s="85"/>
      <c r="M161" s="85"/>
      <c r="N161" s="85"/>
      <c r="O161" s="85"/>
      <c r="P161" s="85"/>
      <c r="Q161" s="85"/>
      <c r="R161" s="87"/>
      <c r="S161" s="85"/>
      <c r="T161" s="85"/>
      <c r="U161" s="87"/>
      <c r="V161" s="85"/>
      <c r="W161" s="85"/>
      <c r="X161" s="85"/>
      <c r="Y161" s="85"/>
      <c r="Z161" s="85"/>
      <c r="AA161" s="88"/>
      <c r="AV161" s="25"/>
      <c r="BG161" s="25"/>
      <c r="BH161" s="89"/>
    </row>
    <row r="162" spans="1:60" ht="17.25" customHeight="1">
      <c r="A162" s="82"/>
      <c r="B162" s="82"/>
      <c r="C162" s="83"/>
      <c r="E162" s="84"/>
      <c r="F162" s="85"/>
      <c r="G162" s="85"/>
      <c r="H162" s="85"/>
      <c r="I162" s="85"/>
      <c r="J162" s="85"/>
      <c r="K162" s="86"/>
      <c r="L162" s="85"/>
      <c r="M162" s="85"/>
      <c r="N162" s="85"/>
      <c r="O162" s="85"/>
      <c r="P162" s="85"/>
      <c r="Q162" s="85"/>
      <c r="R162" s="87"/>
      <c r="S162" s="85"/>
      <c r="T162" s="85"/>
      <c r="U162" s="87"/>
      <c r="V162" s="85"/>
      <c r="W162" s="85"/>
      <c r="X162" s="85"/>
      <c r="Y162" s="85"/>
      <c r="Z162" s="85"/>
      <c r="AA162" s="88"/>
      <c r="AV162" s="25"/>
      <c r="BG162" s="25"/>
      <c r="BH162" s="89"/>
    </row>
    <row r="163" spans="1:60" ht="17.25" customHeight="1">
      <c r="A163" s="82"/>
      <c r="B163" s="82"/>
      <c r="C163" s="83"/>
      <c r="E163" s="84"/>
      <c r="F163" s="85"/>
      <c r="G163" s="85"/>
      <c r="H163" s="85"/>
      <c r="I163" s="85"/>
      <c r="J163" s="85"/>
      <c r="K163" s="86"/>
      <c r="L163" s="85"/>
      <c r="M163" s="85"/>
      <c r="N163" s="85"/>
      <c r="O163" s="85"/>
      <c r="P163" s="85"/>
      <c r="Q163" s="85"/>
      <c r="R163" s="87"/>
      <c r="S163" s="85"/>
      <c r="T163" s="85"/>
      <c r="U163" s="87"/>
      <c r="V163" s="85"/>
      <c r="W163" s="85"/>
      <c r="X163" s="85"/>
      <c r="Y163" s="85"/>
      <c r="Z163" s="85"/>
      <c r="AA163" s="88"/>
      <c r="AV163" s="25"/>
      <c r="BG163" s="25"/>
      <c r="BH163" s="89"/>
    </row>
    <row r="164" spans="1:60" ht="17.25" customHeight="1">
      <c r="A164" s="82"/>
      <c r="B164" s="82"/>
      <c r="C164" s="83"/>
      <c r="E164" s="84"/>
      <c r="F164" s="85"/>
      <c r="G164" s="85"/>
      <c r="H164" s="85"/>
      <c r="I164" s="85"/>
      <c r="J164" s="85"/>
      <c r="K164" s="86"/>
      <c r="L164" s="85"/>
      <c r="M164" s="85"/>
      <c r="N164" s="85"/>
      <c r="O164" s="85"/>
      <c r="P164" s="85"/>
      <c r="Q164" s="85"/>
      <c r="R164" s="87"/>
      <c r="S164" s="85"/>
      <c r="T164" s="85"/>
      <c r="U164" s="87"/>
      <c r="V164" s="85"/>
      <c r="W164" s="85"/>
      <c r="X164" s="85"/>
      <c r="Y164" s="85"/>
      <c r="Z164" s="85"/>
      <c r="AA164" s="88"/>
      <c r="AV164" s="25"/>
      <c r="BG164" s="25"/>
      <c r="BH164" s="89"/>
    </row>
    <row r="165" spans="1:60" ht="17.25" customHeight="1">
      <c r="A165" s="82"/>
      <c r="B165" s="82"/>
      <c r="C165" s="83"/>
      <c r="E165" s="84"/>
      <c r="F165" s="85"/>
      <c r="G165" s="85"/>
      <c r="H165" s="85"/>
      <c r="I165" s="85"/>
      <c r="J165" s="85"/>
      <c r="K165" s="86"/>
      <c r="L165" s="85"/>
      <c r="M165" s="85"/>
      <c r="N165" s="85"/>
      <c r="O165" s="85"/>
      <c r="P165" s="85"/>
      <c r="Q165" s="85"/>
      <c r="R165" s="87"/>
      <c r="S165" s="85"/>
      <c r="T165" s="85"/>
      <c r="U165" s="87"/>
      <c r="V165" s="85"/>
      <c r="W165" s="85"/>
      <c r="X165" s="85"/>
      <c r="Y165" s="85"/>
      <c r="Z165" s="85"/>
      <c r="AA165" s="88"/>
      <c r="AV165" s="25"/>
      <c r="BG165" s="25"/>
      <c r="BH165" s="89"/>
    </row>
    <row r="166" spans="1:60" ht="17.25" customHeight="1">
      <c r="A166" s="82"/>
      <c r="B166" s="82"/>
      <c r="C166" s="83"/>
      <c r="E166" s="84"/>
      <c r="F166" s="85"/>
      <c r="G166" s="85"/>
      <c r="H166" s="85"/>
      <c r="I166" s="85"/>
      <c r="J166" s="85"/>
      <c r="K166" s="86"/>
      <c r="L166" s="85"/>
      <c r="M166" s="85"/>
      <c r="N166" s="85"/>
      <c r="O166" s="85"/>
      <c r="P166" s="85"/>
      <c r="Q166" s="85"/>
      <c r="R166" s="87"/>
      <c r="S166" s="85"/>
      <c r="T166" s="85"/>
      <c r="U166" s="87"/>
      <c r="V166" s="85"/>
      <c r="W166" s="85"/>
      <c r="X166" s="85"/>
      <c r="Y166" s="85"/>
      <c r="Z166" s="85"/>
      <c r="AA166" s="88"/>
      <c r="AV166" s="25"/>
      <c r="BG166" s="25"/>
      <c r="BH166" s="89"/>
    </row>
    <row r="167" spans="1:60" ht="17.25" customHeight="1">
      <c r="A167" s="82"/>
      <c r="B167" s="82"/>
      <c r="C167" s="83"/>
      <c r="E167" s="84"/>
      <c r="F167" s="85"/>
      <c r="G167" s="85"/>
      <c r="H167" s="85"/>
      <c r="I167" s="85"/>
      <c r="J167" s="85"/>
      <c r="K167" s="86"/>
      <c r="L167" s="85"/>
      <c r="M167" s="85"/>
      <c r="N167" s="85"/>
      <c r="O167" s="85"/>
      <c r="P167" s="85"/>
      <c r="Q167" s="85"/>
      <c r="R167" s="87"/>
      <c r="S167" s="85"/>
      <c r="T167" s="85"/>
      <c r="U167" s="87"/>
      <c r="V167" s="85"/>
      <c r="W167" s="85"/>
      <c r="X167" s="85"/>
      <c r="Y167" s="85"/>
      <c r="Z167" s="85"/>
      <c r="AA167" s="88"/>
      <c r="AV167" s="25"/>
      <c r="BG167" s="25"/>
      <c r="BH167" s="89"/>
    </row>
    <row r="168" spans="1:60" ht="17.25" customHeight="1">
      <c r="A168" s="82"/>
      <c r="B168" s="82"/>
      <c r="C168" s="83"/>
      <c r="E168" s="84"/>
      <c r="F168" s="85"/>
      <c r="G168" s="85"/>
      <c r="H168" s="85"/>
      <c r="I168" s="85"/>
      <c r="J168" s="85"/>
      <c r="K168" s="86"/>
      <c r="L168" s="85"/>
      <c r="M168" s="85"/>
      <c r="N168" s="85"/>
      <c r="O168" s="85"/>
      <c r="P168" s="85"/>
      <c r="Q168" s="85"/>
      <c r="R168" s="87"/>
      <c r="S168" s="85"/>
      <c r="T168" s="85"/>
      <c r="U168" s="87"/>
      <c r="V168" s="85"/>
      <c r="W168" s="85"/>
      <c r="X168" s="85"/>
      <c r="Y168" s="85"/>
      <c r="Z168" s="85"/>
      <c r="AA168" s="88"/>
      <c r="AV168" s="25"/>
      <c r="BG168" s="25"/>
      <c r="BH168" s="89"/>
    </row>
    <row r="169" spans="1:60" ht="17.25" customHeight="1">
      <c r="A169" s="82"/>
      <c r="B169" s="82"/>
      <c r="C169" s="83"/>
      <c r="E169" s="84"/>
      <c r="F169" s="85"/>
      <c r="G169" s="85"/>
      <c r="H169" s="85"/>
      <c r="I169" s="85"/>
      <c r="J169" s="85"/>
      <c r="K169" s="86"/>
      <c r="L169" s="85"/>
      <c r="M169" s="85"/>
      <c r="N169" s="85"/>
      <c r="O169" s="85"/>
      <c r="P169" s="85"/>
      <c r="Q169" s="85"/>
      <c r="R169" s="87"/>
      <c r="S169" s="85"/>
      <c r="T169" s="85"/>
      <c r="U169" s="87"/>
      <c r="V169" s="85"/>
      <c r="W169" s="85"/>
      <c r="X169" s="85"/>
      <c r="Y169" s="85"/>
      <c r="Z169" s="85"/>
      <c r="AA169" s="88"/>
      <c r="AV169" s="25"/>
      <c r="BG169" s="25"/>
      <c r="BH169" s="89"/>
    </row>
    <row r="170" spans="1:60" ht="17.25" customHeight="1">
      <c r="A170" s="82"/>
      <c r="B170" s="82"/>
      <c r="C170" s="83"/>
      <c r="E170" s="84"/>
      <c r="F170" s="85"/>
      <c r="G170" s="85"/>
      <c r="H170" s="85"/>
      <c r="I170" s="85"/>
      <c r="J170" s="85"/>
      <c r="K170" s="86"/>
      <c r="L170" s="85"/>
      <c r="M170" s="85"/>
      <c r="N170" s="85"/>
      <c r="O170" s="85"/>
      <c r="P170" s="85"/>
      <c r="Q170" s="85"/>
      <c r="R170" s="87"/>
      <c r="S170" s="85"/>
      <c r="T170" s="85"/>
      <c r="U170" s="87"/>
      <c r="V170" s="85"/>
      <c r="W170" s="85"/>
      <c r="X170" s="85"/>
      <c r="Y170" s="85"/>
      <c r="Z170" s="85"/>
      <c r="AA170" s="88"/>
      <c r="AV170" s="25"/>
      <c r="BG170" s="25"/>
      <c r="BH170" s="89"/>
    </row>
    <row r="171" spans="1:60" ht="17.25" customHeight="1">
      <c r="A171" s="82"/>
      <c r="B171" s="82"/>
      <c r="C171" s="83"/>
      <c r="E171" s="84"/>
      <c r="F171" s="85"/>
      <c r="G171" s="85"/>
      <c r="H171" s="85"/>
      <c r="I171" s="85"/>
      <c r="J171" s="85"/>
      <c r="K171" s="86"/>
      <c r="L171" s="85"/>
      <c r="M171" s="85"/>
      <c r="N171" s="85"/>
      <c r="O171" s="85"/>
      <c r="P171" s="85"/>
      <c r="Q171" s="85"/>
      <c r="R171" s="87"/>
      <c r="S171" s="85"/>
      <c r="T171" s="85"/>
      <c r="U171" s="87"/>
      <c r="V171" s="85"/>
      <c r="W171" s="85"/>
      <c r="X171" s="85"/>
      <c r="Y171" s="85"/>
      <c r="Z171" s="85"/>
      <c r="AA171" s="88"/>
      <c r="AV171" s="25"/>
      <c r="BG171" s="25"/>
      <c r="BH171" s="89"/>
    </row>
    <row r="172" spans="1:60" ht="17.25" customHeight="1">
      <c r="A172" s="82"/>
      <c r="B172" s="82"/>
      <c r="C172" s="83"/>
      <c r="E172" s="84"/>
      <c r="F172" s="85"/>
      <c r="G172" s="85"/>
      <c r="H172" s="85"/>
      <c r="I172" s="85"/>
      <c r="J172" s="85"/>
      <c r="K172" s="86"/>
      <c r="L172" s="85"/>
      <c r="M172" s="85"/>
      <c r="N172" s="85"/>
      <c r="O172" s="85"/>
      <c r="P172" s="85"/>
      <c r="Q172" s="85"/>
      <c r="R172" s="87"/>
      <c r="S172" s="85"/>
      <c r="T172" s="85"/>
      <c r="U172" s="87"/>
      <c r="V172" s="85"/>
      <c r="W172" s="85"/>
      <c r="X172" s="85"/>
      <c r="Y172" s="85"/>
      <c r="Z172" s="85"/>
      <c r="AA172" s="88"/>
      <c r="AV172" s="25"/>
      <c r="BG172" s="25"/>
      <c r="BH172" s="89"/>
    </row>
    <row r="173" spans="1:60" ht="17.25" customHeight="1">
      <c r="A173" s="82"/>
      <c r="B173" s="82"/>
      <c r="C173" s="83"/>
      <c r="E173" s="84"/>
      <c r="F173" s="85"/>
      <c r="G173" s="85"/>
      <c r="H173" s="85"/>
      <c r="I173" s="85"/>
      <c r="J173" s="85"/>
      <c r="K173" s="86"/>
      <c r="L173" s="85"/>
      <c r="M173" s="85"/>
      <c r="N173" s="85"/>
      <c r="O173" s="85"/>
      <c r="P173" s="85"/>
      <c r="Q173" s="85"/>
      <c r="R173" s="87"/>
      <c r="S173" s="85"/>
      <c r="T173" s="85"/>
      <c r="U173" s="87"/>
      <c r="V173" s="85"/>
      <c r="W173" s="85"/>
      <c r="X173" s="85"/>
      <c r="Y173" s="85"/>
      <c r="Z173" s="85"/>
      <c r="AA173" s="88"/>
      <c r="AV173" s="25"/>
      <c r="BG173" s="25"/>
      <c r="BH173" s="89"/>
    </row>
    <row r="174" spans="1:60" ht="17.25" customHeight="1">
      <c r="A174" s="82"/>
      <c r="B174" s="82"/>
      <c r="C174" s="83"/>
      <c r="E174" s="84"/>
      <c r="F174" s="85"/>
      <c r="G174" s="85"/>
      <c r="H174" s="85"/>
      <c r="I174" s="85"/>
      <c r="J174" s="85"/>
      <c r="K174" s="86"/>
      <c r="L174" s="85"/>
      <c r="M174" s="85"/>
      <c r="N174" s="85"/>
      <c r="O174" s="85"/>
      <c r="P174" s="85"/>
      <c r="Q174" s="85"/>
      <c r="R174" s="87"/>
      <c r="S174" s="85"/>
      <c r="T174" s="85"/>
      <c r="U174" s="87"/>
      <c r="V174" s="85"/>
      <c r="W174" s="85"/>
      <c r="X174" s="85"/>
      <c r="Y174" s="85"/>
      <c r="Z174" s="85"/>
      <c r="AA174" s="88"/>
      <c r="AV174" s="25"/>
      <c r="BG174" s="25"/>
      <c r="BH174" s="89"/>
    </row>
    <row r="175" spans="1:60" ht="17.25" customHeight="1">
      <c r="A175" s="82"/>
      <c r="B175" s="82"/>
      <c r="C175" s="83"/>
      <c r="E175" s="84"/>
      <c r="F175" s="85"/>
      <c r="G175" s="85"/>
      <c r="H175" s="85"/>
      <c r="I175" s="85"/>
      <c r="J175" s="85"/>
      <c r="K175" s="86"/>
      <c r="L175" s="85"/>
      <c r="M175" s="85"/>
      <c r="N175" s="85"/>
      <c r="O175" s="85"/>
      <c r="P175" s="85"/>
      <c r="Q175" s="85"/>
      <c r="R175" s="87"/>
      <c r="S175" s="85"/>
      <c r="T175" s="85"/>
      <c r="U175" s="87"/>
      <c r="V175" s="85"/>
      <c r="W175" s="85"/>
      <c r="X175" s="85"/>
      <c r="Y175" s="85"/>
      <c r="Z175" s="85"/>
      <c r="AA175" s="88"/>
      <c r="AV175" s="25"/>
      <c r="BG175" s="25"/>
      <c r="BH175" s="89"/>
    </row>
    <row r="176" spans="1:60" ht="17.25" customHeight="1">
      <c r="A176" s="82"/>
      <c r="B176" s="82"/>
      <c r="C176" s="83"/>
      <c r="E176" s="84"/>
      <c r="F176" s="85"/>
      <c r="G176" s="85"/>
      <c r="H176" s="85"/>
      <c r="I176" s="85"/>
      <c r="J176" s="85"/>
      <c r="K176" s="86"/>
      <c r="L176" s="85"/>
      <c r="M176" s="85"/>
      <c r="N176" s="85"/>
      <c r="O176" s="85"/>
      <c r="P176" s="85"/>
      <c r="Q176" s="85"/>
      <c r="R176" s="87"/>
      <c r="S176" s="85"/>
      <c r="T176" s="85"/>
      <c r="U176" s="87"/>
      <c r="V176" s="85"/>
      <c r="W176" s="85"/>
      <c r="X176" s="85"/>
      <c r="Y176" s="85"/>
      <c r="Z176" s="85"/>
      <c r="AA176" s="88"/>
      <c r="AV176" s="25"/>
      <c r="BG176" s="25"/>
      <c r="BH176" s="89"/>
    </row>
    <row r="177" spans="1:60" ht="17.25" customHeight="1">
      <c r="A177" s="82"/>
      <c r="B177" s="82"/>
      <c r="C177" s="83"/>
      <c r="E177" s="84"/>
      <c r="F177" s="85"/>
      <c r="G177" s="85"/>
      <c r="H177" s="85"/>
      <c r="I177" s="85"/>
      <c r="J177" s="85"/>
      <c r="K177" s="86"/>
      <c r="L177" s="85"/>
      <c r="M177" s="85"/>
      <c r="N177" s="85"/>
      <c r="O177" s="85"/>
      <c r="P177" s="85"/>
      <c r="Q177" s="85"/>
      <c r="R177" s="87"/>
      <c r="S177" s="85"/>
      <c r="T177" s="85"/>
      <c r="U177" s="87"/>
      <c r="V177" s="85"/>
      <c r="W177" s="85"/>
      <c r="X177" s="85"/>
      <c r="Y177" s="85"/>
      <c r="Z177" s="85"/>
      <c r="AA177" s="88"/>
      <c r="AV177" s="25"/>
      <c r="BG177" s="25"/>
      <c r="BH177" s="89"/>
    </row>
    <row r="178" spans="1:60" ht="17.25" customHeight="1">
      <c r="A178" s="82"/>
      <c r="B178" s="82"/>
      <c r="C178" s="83"/>
      <c r="E178" s="84"/>
      <c r="F178" s="85"/>
      <c r="G178" s="85"/>
      <c r="H178" s="85"/>
      <c r="I178" s="85"/>
      <c r="J178" s="85"/>
      <c r="K178" s="86"/>
      <c r="L178" s="85"/>
      <c r="M178" s="85"/>
      <c r="N178" s="85"/>
      <c r="O178" s="85"/>
      <c r="P178" s="85"/>
      <c r="Q178" s="85"/>
      <c r="R178" s="87"/>
      <c r="S178" s="85"/>
      <c r="T178" s="85"/>
      <c r="U178" s="87"/>
      <c r="V178" s="85"/>
      <c r="W178" s="85"/>
      <c r="X178" s="85"/>
      <c r="Y178" s="85"/>
      <c r="Z178" s="85"/>
      <c r="AA178" s="88"/>
      <c r="AV178" s="25"/>
      <c r="BG178" s="25"/>
      <c r="BH178" s="89"/>
    </row>
    <row r="179" spans="1:60" ht="17.25" customHeight="1">
      <c r="A179" s="82"/>
      <c r="B179" s="82"/>
      <c r="C179" s="83"/>
      <c r="E179" s="84"/>
      <c r="F179" s="85"/>
      <c r="G179" s="85"/>
      <c r="H179" s="85"/>
      <c r="I179" s="85"/>
      <c r="J179" s="85"/>
      <c r="K179" s="86"/>
      <c r="L179" s="85"/>
      <c r="M179" s="85"/>
      <c r="N179" s="85"/>
      <c r="O179" s="85"/>
      <c r="P179" s="85"/>
      <c r="Q179" s="85"/>
      <c r="R179" s="87"/>
      <c r="S179" s="85"/>
      <c r="T179" s="85"/>
      <c r="U179" s="87"/>
      <c r="V179" s="85"/>
      <c r="W179" s="85"/>
      <c r="X179" s="85"/>
      <c r="Y179" s="85"/>
      <c r="Z179" s="85"/>
      <c r="AA179" s="88"/>
      <c r="AV179" s="25"/>
      <c r="BG179" s="25"/>
      <c r="BH179" s="89"/>
    </row>
    <row r="180" spans="1:60" ht="17.25" customHeight="1">
      <c r="A180" s="82"/>
      <c r="B180" s="82"/>
      <c r="C180" s="83"/>
      <c r="E180" s="84"/>
      <c r="F180" s="85"/>
      <c r="G180" s="85"/>
      <c r="H180" s="85"/>
      <c r="I180" s="85"/>
      <c r="J180" s="85"/>
      <c r="K180" s="86"/>
      <c r="L180" s="85"/>
      <c r="M180" s="85"/>
      <c r="N180" s="85"/>
      <c r="O180" s="85"/>
      <c r="P180" s="85"/>
      <c r="Q180" s="85"/>
      <c r="R180" s="87"/>
      <c r="S180" s="85"/>
      <c r="T180" s="85"/>
      <c r="U180" s="87"/>
      <c r="V180" s="85"/>
      <c r="W180" s="85"/>
      <c r="X180" s="85"/>
      <c r="Y180" s="85"/>
      <c r="Z180" s="85"/>
      <c r="AA180" s="88"/>
      <c r="AV180" s="25"/>
      <c r="BG180" s="25"/>
      <c r="BH180" s="89"/>
    </row>
    <row r="181" spans="1:60" ht="17.25" customHeight="1">
      <c r="A181" s="82"/>
      <c r="B181" s="82"/>
      <c r="C181" s="83"/>
      <c r="E181" s="84"/>
      <c r="F181" s="85"/>
      <c r="G181" s="85"/>
      <c r="H181" s="85"/>
      <c r="I181" s="85"/>
      <c r="J181" s="85"/>
      <c r="K181" s="86"/>
      <c r="L181" s="85"/>
      <c r="M181" s="85"/>
      <c r="N181" s="85"/>
      <c r="O181" s="85"/>
      <c r="P181" s="85"/>
      <c r="Q181" s="85"/>
      <c r="R181" s="87"/>
      <c r="S181" s="85"/>
      <c r="T181" s="85"/>
      <c r="U181" s="87"/>
      <c r="V181" s="85"/>
      <c r="W181" s="85"/>
      <c r="X181" s="85"/>
      <c r="Y181" s="85"/>
      <c r="Z181" s="85"/>
      <c r="AA181" s="88"/>
      <c r="AV181" s="25"/>
      <c r="BG181" s="25"/>
      <c r="BH181" s="89"/>
    </row>
    <row r="182" spans="1:60" ht="17.25" customHeight="1">
      <c r="A182" s="82"/>
      <c r="B182" s="82"/>
      <c r="C182" s="83"/>
      <c r="E182" s="84"/>
      <c r="F182" s="85"/>
      <c r="G182" s="85"/>
      <c r="H182" s="85"/>
      <c r="I182" s="85"/>
      <c r="J182" s="85"/>
      <c r="K182" s="86"/>
      <c r="L182" s="85"/>
      <c r="M182" s="85"/>
      <c r="N182" s="85"/>
      <c r="O182" s="85"/>
      <c r="P182" s="85"/>
      <c r="Q182" s="85"/>
      <c r="R182" s="87"/>
      <c r="S182" s="85"/>
      <c r="T182" s="85"/>
      <c r="U182" s="87"/>
      <c r="V182" s="85"/>
      <c r="W182" s="85"/>
      <c r="X182" s="85"/>
      <c r="Y182" s="85"/>
      <c r="Z182" s="85"/>
      <c r="AA182" s="88"/>
      <c r="AV182" s="25"/>
      <c r="BG182" s="25"/>
      <c r="BH182" s="89"/>
    </row>
    <row r="183" spans="1:60" ht="17.25" customHeight="1">
      <c r="A183" s="82"/>
      <c r="B183" s="82"/>
      <c r="C183" s="83"/>
      <c r="E183" s="84"/>
      <c r="F183" s="85"/>
      <c r="G183" s="85"/>
      <c r="H183" s="85"/>
      <c r="I183" s="85"/>
      <c r="J183" s="85"/>
      <c r="K183" s="86"/>
      <c r="L183" s="85"/>
      <c r="M183" s="85"/>
      <c r="N183" s="85"/>
      <c r="O183" s="85"/>
      <c r="P183" s="85"/>
      <c r="Q183" s="85"/>
      <c r="R183" s="87"/>
      <c r="S183" s="85"/>
      <c r="T183" s="85"/>
      <c r="U183" s="87"/>
      <c r="V183" s="85"/>
      <c r="W183" s="85"/>
      <c r="X183" s="85"/>
      <c r="Y183" s="85"/>
      <c r="Z183" s="85"/>
      <c r="AA183" s="88"/>
      <c r="AV183" s="25"/>
      <c r="BG183" s="25"/>
      <c r="BH183" s="89"/>
    </row>
    <row r="184" spans="1:60" ht="17.25" customHeight="1">
      <c r="A184" s="82"/>
      <c r="B184" s="82"/>
      <c r="C184" s="83"/>
      <c r="E184" s="84"/>
      <c r="F184" s="85"/>
      <c r="G184" s="85"/>
      <c r="H184" s="85"/>
      <c r="I184" s="85"/>
      <c r="J184" s="85"/>
      <c r="K184" s="86"/>
      <c r="L184" s="85"/>
      <c r="M184" s="85"/>
      <c r="N184" s="85"/>
      <c r="O184" s="85"/>
      <c r="P184" s="85"/>
      <c r="Q184" s="85"/>
      <c r="R184" s="87"/>
      <c r="S184" s="85"/>
      <c r="T184" s="85"/>
      <c r="U184" s="87"/>
      <c r="V184" s="85"/>
      <c r="W184" s="85"/>
      <c r="X184" s="85"/>
      <c r="Y184" s="85"/>
      <c r="Z184" s="85"/>
      <c r="AA184" s="88"/>
      <c r="AV184" s="25"/>
      <c r="BG184" s="25"/>
      <c r="BH184" s="89"/>
    </row>
    <row r="185" spans="1:60" ht="17.25" customHeight="1">
      <c r="A185" s="82"/>
      <c r="B185" s="82"/>
      <c r="C185" s="83"/>
      <c r="E185" s="84"/>
      <c r="F185" s="85"/>
      <c r="G185" s="85"/>
      <c r="H185" s="85"/>
      <c r="I185" s="85"/>
      <c r="J185" s="85"/>
      <c r="K185" s="86"/>
      <c r="L185" s="85"/>
      <c r="M185" s="85"/>
      <c r="N185" s="85"/>
      <c r="O185" s="85"/>
      <c r="P185" s="85"/>
      <c r="Q185" s="85"/>
      <c r="R185" s="87"/>
      <c r="S185" s="85"/>
      <c r="T185" s="85"/>
      <c r="U185" s="87"/>
      <c r="V185" s="85"/>
      <c r="W185" s="85"/>
      <c r="X185" s="85"/>
      <c r="Y185" s="85"/>
      <c r="Z185" s="85"/>
      <c r="AA185" s="88"/>
      <c r="AV185" s="25"/>
      <c r="BG185" s="25"/>
      <c r="BH185" s="89"/>
    </row>
    <row r="186" spans="1:60" ht="17.25" customHeight="1">
      <c r="A186" s="82"/>
      <c r="B186" s="82"/>
      <c r="C186" s="83"/>
      <c r="E186" s="84"/>
      <c r="F186" s="85"/>
      <c r="G186" s="85"/>
      <c r="H186" s="85"/>
      <c r="I186" s="85"/>
      <c r="J186" s="85"/>
      <c r="K186" s="86"/>
      <c r="L186" s="85"/>
      <c r="M186" s="85"/>
      <c r="N186" s="85"/>
      <c r="O186" s="85"/>
      <c r="P186" s="85"/>
      <c r="Q186" s="85"/>
      <c r="R186" s="87"/>
      <c r="S186" s="85"/>
      <c r="T186" s="85"/>
      <c r="U186" s="87"/>
      <c r="V186" s="85"/>
      <c r="W186" s="85"/>
      <c r="X186" s="85"/>
      <c r="Y186" s="85"/>
      <c r="Z186" s="85"/>
      <c r="AA186" s="88"/>
      <c r="AV186" s="25"/>
      <c r="BG186" s="25"/>
      <c r="BH186" s="89"/>
    </row>
    <row r="187" spans="1:60" ht="17.25" customHeight="1">
      <c r="A187" s="82"/>
      <c r="B187" s="82"/>
      <c r="C187" s="83"/>
      <c r="E187" s="84"/>
      <c r="F187" s="85"/>
      <c r="G187" s="85"/>
      <c r="H187" s="85"/>
      <c r="I187" s="85"/>
      <c r="J187" s="85"/>
      <c r="K187" s="86"/>
      <c r="L187" s="85"/>
      <c r="M187" s="85"/>
      <c r="N187" s="85"/>
      <c r="O187" s="85"/>
      <c r="P187" s="85"/>
      <c r="Q187" s="85"/>
      <c r="R187" s="87"/>
      <c r="S187" s="85"/>
      <c r="T187" s="85"/>
      <c r="U187" s="87"/>
      <c r="V187" s="85"/>
      <c r="W187" s="85"/>
      <c r="X187" s="85"/>
      <c r="Y187" s="85"/>
      <c r="Z187" s="85"/>
      <c r="AA187" s="88"/>
      <c r="AV187" s="25"/>
      <c r="BG187" s="25"/>
      <c r="BH187" s="89"/>
    </row>
    <row r="188" spans="1:60" ht="17.25" customHeight="1">
      <c r="A188" s="82"/>
      <c r="B188" s="82"/>
      <c r="C188" s="83"/>
      <c r="E188" s="84"/>
      <c r="F188" s="85"/>
      <c r="G188" s="85"/>
      <c r="H188" s="85"/>
      <c r="I188" s="85"/>
      <c r="J188" s="85"/>
      <c r="K188" s="86"/>
      <c r="L188" s="85"/>
      <c r="M188" s="85"/>
      <c r="N188" s="85"/>
      <c r="O188" s="85"/>
      <c r="P188" s="85"/>
      <c r="Q188" s="85"/>
      <c r="R188" s="87"/>
      <c r="S188" s="85"/>
      <c r="T188" s="85"/>
      <c r="U188" s="87"/>
      <c r="V188" s="85"/>
      <c r="W188" s="85"/>
      <c r="X188" s="85"/>
      <c r="Y188" s="85"/>
      <c r="Z188" s="85"/>
      <c r="AA188" s="88"/>
      <c r="AV188" s="25"/>
      <c r="BG188" s="25"/>
      <c r="BH188" s="89"/>
    </row>
    <row r="189" spans="1:60" ht="17.25" customHeight="1">
      <c r="A189" s="82"/>
      <c r="B189" s="82"/>
      <c r="C189" s="83"/>
      <c r="E189" s="84"/>
      <c r="F189" s="85"/>
      <c r="G189" s="85"/>
      <c r="H189" s="85"/>
      <c r="I189" s="85"/>
      <c r="J189" s="85"/>
      <c r="K189" s="86"/>
      <c r="L189" s="85"/>
      <c r="M189" s="85"/>
      <c r="N189" s="85"/>
      <c r="O189" s="85"/>
      <c r="P189" s="85"/>
      <c r="Q189" s="85"/>
      <c r="R189" s="87"/>
      <c r="S189" s="85"/>
      <c r="T189" s="85"/>
      <c r="U189" s="87"/>
      <c r="V189" s="85"/>
      <c r="W189" s="85"/>
      <c r="X189" s="85"/>
      <c r="Y189" s="85"/>
      <c r="Z189" s="85"/>
      <c r="AA189" s="88"/>
      <c r="AV189" s="25"/>
      <c r="BG189" s="25"/>
      <c r="BH189" s="89"/>
    </row>
    <row r="190" spans="1:60" ht="17.25" customHeight="1">
      <c r="A190" s="82"/>
      <c r="B190" s="82"/>
      <c r="C190" s="83"/>
      <c r="E190" s="84"/>
      <c r="F190" s="85"/>
      <c r="G190" s="85"/>
      <c r="H190" s="85"/>
      <c r="I190" s="85"/>
      <c r="J190" s="85"/>
      <c r="K190" s="86"/>
      <c r="L190" s="85"/>
      <c r="M190" s="85"/>
      <c r="N190" s="85"/>
      <c r="O190" s="85"/>
      <c r="P190" s="85"/>
      <c r="Q190" s="85"/>
      <c r="R190" s="87"/>
      <c r="S190" s="85"/>
      <c r="T190" s="85"/>
      <c r="U190" s="87"/>
      <c r="V190" s="85"/>
      <c r="W190" s="85"/>
      <c r="X190" s="85"/>
      <c r="Y190" s="85"/>
      <c r="Z190" s="85"/>
      <c r="AA190" s="88"/>
      <c r="AV190" s="25"/>
      <c r="BG190" s="25"/>
      <c r="BH190" s="89"/>
    </row>
    <row r="191" spans="1:60" ht="17.25" customHeight="1">
      <c r="A191" s="82"/>
      <c r="B191" s="82"/>
      <c r="C191" s="83"/>
      <c r="E191" s="84"/>
      <c r="F191" s="85"/>
      <c r="G191" s="85"/>
      <c r="H191" s="85"/>
      <c r="I191" s="85"/>
      <c r="J191" s="85"/>
      <c r="K191" s="86"/>
      <c r="L191" s="85"/>
      <c r="M191" s="85"/>
      <c r="N191" s="85"/>
      <c r="O191" s="85"/>
      <c r="P191" s="85"/>
      <c r="Q191" s="85"/>
      <c r="R191" s="87"/>
      <c r="S191" s="85"/>
      <c r="T191" s="85"/>
      <c r="U191" s="87"/>
      <c r="V191" s="85"/>
      <c r="W191" s="85"/>
      <c r="X191" s="85"/>
      <c r="Y191" s="85"/>
      <c r="Z191" s="85"/>
      <c r="AA191" s="88"/>
      <c r="AV191" s="25"/>
      <c r="BG191" s="25"/>
      <c r="BH191" s="89"/>
    </row>
    <row r="192" spans="1:60" ht="17.25" customHeight="1">
      <c r="A192" s="82"/>
      <c r="B192" s="82"/>
      <c r="C192" s="83"/>
      <c r="E192" s="84"/>
      <c r="F192" s="85"/>
      <c r="G192" s="85"/>
      <c r="H192" s="85"/>
      <c r="I192" s="85"/>
      <c r="J192" s="85"/>
      <c r="K192" s="86"/>
      <c r="L192" s="85"/>
      <c r="M192" s="85"/>
      <c r="N192" s="85"/>
      <c r="O192" s="85"/>
      <c r="P192" s="85"/>
      <c r="Q192" s="85"/>
      <c r="R192" s="87"/>
      <c r="S192" s="85"/>
      <c r="T192" s="85"/>
      <c r="U192" s="87"/>
      <c r="V192" s="85"/>
      <c r="W192" s="85"/>
      <c r="X192" s="85"/>
      <c r="Y192" s="85"/>
      <c r="Z192" s="85"/>
      <c r="AA192" s="88"/>
      <c r="AV192" s="25"/>
      <c r="BG192" s="25"/>
      <c r="BH192" s="89"/>
    </row>
    <row r="193" spans="1:60" ht="17.25" customHeight="1">
      <c r="A193" s="82"/>
      <c r="B193" s="82"/>
      <c r="C193" s="83"/>
      <c r="E193" s="84"/>
      <c r="F193" s="85"/>
      <c r="G193" s="85"/>
      <c r="H193" s="85"/>
      <c r="I193" s="85"/>
      <c r="J193" s="85"/>
      <c r="K193" s="86"/>
      <c r="L193" s="85"/>
      <c r="M193" s="85"/>
      <c r="N193" s="85"/>
      <c r="O193" s="85"/>
      <c r="P193" s="85"/>
      <c r="Q193" s="85"/>
      <c r="R193" s="87"/>
      <c r="S193" s="85"/>
      <c r="T193" s="85"/>
      <c r="U193" s="87"/>
      <c r="V193" s="85"/>
      <c r="W193" s="85"/>
      <c r="X193" s="85"/>
      <c r="Y193" s="85"/>
      <c r="Z193" s="85"/>
      <c r="AA193" s="88"/>
      <c r="AV193" s="25"/>
      <c r="BG193" s="25"/>
      <c r="BH193" s="89"/>
    </row>
    <row r="194" spans="1:60" ht="17.25" customHeight="1">
      <c r="A194" s="82"/>
      <c r="B194" s="82"/>
      <c r="C194" s="83"/>
      <c r="E194" s="84"/>
      <c r="F194" s="85"/>
      <c r="G194" s="85"/>
      <c r="H194" s="85"/>
      <c r="I194" s="85"/>
      <c r="J194" s="85"/>
      <c r="K194" s="86"/>
      <c r="L194" s="85"/>
      <c r="M194" s="85"/>
      <c r="N194" s="85"/>
      <c r="O194" s="85"/>
      <c r="P194" s="85"/>
      <c r="Q194" s="85"/>
      <c r="R194" s="87"/>
      <c r="S194" s="85"/>
      <c r="T194" s="85"/>
      <c r="U194" s="87"/>
      <c r="V194" s="85"/>
      <c r="W194" s="85"/>
      <c r="X194" s="85"/>
      <c r="Y194" s="85"/>
      <c r="Z194" s="85"/>
      <c r="AA194" s="88"/>
      <c r="AV194" s="25"/>
      <c r="BG194" s="25"/>
      <c r="BH194" s="89"/>
    </row>
    <row r="195" spans="1:60" ht="17.25" customHeight="1">
      <c r="A195" s="82"/>
      <c r="B195" s="82"/>
      <c r="C195" s="83"/>
      <c r="E195" s="84"/>
      <c r="F195" s="85"/>
      <c r="G195" s="85"/>
      <c r="H195" s="85"/>
      <c r="I195" s="85"/>
      <c r="J195" s="85"/>
      <c r="K195" s="86"/>
      <c r="L195" s="85"/>
      <c r="M195" s="85"/>
      <c r="N195" s="85"/>
      <c r="O195" s="85"/>
      <c r="P195" s="85"/>
      <c r="Q195" s="85"/>
      <c r="R195" s="87"/>
      <c r="S195" s="85"/>
      <c r="T195" s="85"/>
      <c r="U195" s="87"/>
      <c r="V195" s="85"/>
      <c r="W195" s="85"/>
      <c r="X195" s="85"/>
      <c r="Y195" s="85"/>
      <c r="Z195" s="85"/>
      <c r="AA195" s="88"/>
      <c r="AV195" s="25"/>
      <c r="BG195" s="25"/>
      <c r="BH195" s="89"/>
    </row>
    <row r="196" spans="1:60" ht="17.25" customHeight="1">
      <c r="A196" s="82"/>
      <c r="B196" s="82"/>
      <c r="C196" s="83"/>
      <c r="E196" s="84"/>
      <c r="F196" s="85"/>
      <c r="G196" s="85"/>
      <c r="H196" s="85"/>
      <c r="I196" s="85"/>
      <c r="J196" s="85"/>
      <c r="K196" s="86"/>
      <c r="L196" s="85"/>
      <c r="M196" s="85"/>
      <c r="N196" s="85"/>
      <c r="O196" s="85"/>
      <c r="P196" s="85"/>
      <c r="Q196" s="85"/>
      <c r="R196" s="87"/>
      <c r="S196" s="85"/>
      <c r="T196" s="85"/>
      <c r="U196" s="87"/>
      <c r="V196" s="85"/>
      <c r="W196" s="85"/>
      <c r="X196" s="85"/>
      <c r="Y196" s="85"/>
      <c r="Z196" s="85"/>
      <c r="AA196" s="88"/>
      <c r="AV196" s="25"/>
      <c r="BG196" s="25"/>
      <c r="BH196" s="89"/>
    </row>
    <row r="197" spans="1:60" ht="17.25" customHeight="1">
      <c r="A197" s="82"/>
      <c r="B197" s="82"/>
      <c r="C197" s="83"/>
      <c r="E197" s="84"/>
      <c r="F197" s="85"/>
      <c r="G197" s="85"/>
      <c r="H197" s="85"/>
      <c r="I197" s="85"/>
      <c r="J197" s="85"/>
      <c r="K197" s="86"/>
      <c r="L197" s="85"/>
      <c r="M197" s="85"/>
      <c r="N197" s="85"/>
      <c r="O197" s="85"/>
      <c r="P197" s="85"/>
      <c r="Q197" s="85"/>
      <c r="R197" s="87"/>
      <c r="S197" s="85"/>
      <c r="T197" s="85"/>
      <c r="U197" s="87"/>
      <c r="V197" s="85"/>
      <c r="W197" s="85"/>
      <c r="X197" s="85"/>
      <c r="Y197" s="85"/>
      <c r="Z197" s="85"/>
      <c r="AA197" s="88"/>
      <c r="AV197" s="25"/>
      <c r="BG197" s="25"/>
      <c r="BH197" s="89"/>
    </row>
    <row r="198" spans="1:60" ht="17.25" customHeight="1">
      <c r="A198" s="82"/>
      <c r="B198" s="82"/>
      <c r="C198" s="83"/>
      <c r="E198" s="84"/>
      <c r="F198" s="85"/>
      <c r="G198" s="85"/>
      <c r="H198" s="85"/>
      <c r="I198" s="85"/>
      <c r="J198" s="85"/>
      <c r="K198" s="86"/>
      <c r="L198" s="85"/>
      <c r="M198" s="85"/>
      <c r="N198" s="85"/>
      <c r="O198" s="85"/>
      <c r="P198" s="85"/>
      <c r="Q198" s="85"/>
      <c r="R198" s="87"/>
      <c r="S198" s="85"/>
      <c r="T198" s="85"/>
      <c r="U198" s="87"/>
      <c r="V198" s="85"/>
      <c r="W198" s="85"/>
      <c r="X198" s="85"/>
      <c r="Y198" s="85"/>
      <c r="Z198" s="85"/>
      <c r="AA198" s="88"/>
      <c r="AV198" s="25"/>
      <c r="BG198" s="25"/>
      <c r="BH198" s="89"/>
    </row>
    <row r="199" spans="1:60" ht="17.25" customHeight="1">
      <c r="A199" s="82"/>
      <c r="B199" s="82"/>
      <c r="C199" s="83"/>
      <c r="E199" s="84"/>
      <c r="F199" s="85"/>
      <c r="G199" s="85"/>
      <c r="H199" s="85"/>
      <c r="I199" s="85"/>
      <c r="J199" s="85"/>
      <c r="K199" s="86"/>
      <c r="L199" s="85"/>
      <c r="M199" s="85"/>
      <c r="N199" s="85"/>
      <c r="O199" s="85"/>
      <c r="P199" s="85"/>
      <c r="Q199" s="85"/>
      <c r="R199" s="87"/>
      <c r="S199" s="85"/>
      <c r="T199" s="85"/>
      <c r="U199" s="87"/>
      <c r="V199" s="85"/>
      <c r="W199" s="85"/>
      <c r="X199" s="85"/>
      <c r="Y199" s="85"/>
      <c r="Z199" s="85"/>
      <c r="AA199" s="88"/>
      <c r="AV199" s="25"/>
      <c r="BG199" s="25"/>
      <c r="BH199" s="89"/>
    </row>
    <row r="200" spans="1:60" ht="17.25" customHeight="1">
      <c r="A200" s="82"/>
      <c r="B200" s="82"/>
      <c r="C200" s="83"/>
      <c r="E200" s="84"/>
      <c r="F200" s="85"/>
      <c r="G200" s="85"/>
      <c r="H200" s="85"/>
      <c r="I200" s="85"/>
      <c r="J200" s="85"/>
      <c r="K200" s="86"/>
      <c r="L200" s="85"/>
      <c r="M200" s="85"/>
      <c r="N200" s="85"/>
      <c r="O200" s="85"/>
      <c r="P200" s="85"/>
      <c r="Q200" s="85"/>
      <c r="R200" s="87"/>
      <c r="S200" s="85"/>
      <c r="T200" s="85"/>
      <c r="U200" s="87"/>
      <c r="V200" s="85"/>
      <c r="W200" s="85"/>
      <c r="X200" s="85"/>
      <c r="Y200" s="85"/>
      <c r="Z200" s="85"/>
      <c r="AA200" s="88"/>
      <c r="AV200" s="25"/>
      <c r="BG200" s="25"/>
      <c r="BH200" s="89"/>
    </row>
    <row r="201" spans="1:60" ht="17.25" customHeight="1">
      <c r="A201" s="82"/>
      <c r="B201" s="82"/>
      <c r="C201" s="83"/>
      <c r="E201" s="84"/>
      <c r="F201" s="85"/>
      <c r="G201" s="85"/>
      <c r="H201" s="85"/>
      <c r="I201" s="85"/>
      <c r="J201" s="85"/>
      <c r="K201" s="86"/>
      <c r="L201" s="85"/>
      <c r="M201" s="85"/>
      <c r="N201" s="85"/>
      <c r="O201" s="85"/>
      <c r="P201" s="85"/>
      <c r="Q201" s="85"/>
      <c r="R201" s="87"/>
      <c r="S201" s="85"/>
      <c r="T201" s="85"/>
      <c r="U201" s="87"/>
      <c r="V201" s="85"/>
      <c r="W201" s="85"/>
      <c r="X201" s="85"/>
      <c r="Y201" s="85"/>
      <c r="Z201" s="85"/>
      <c r="AA201" s="88"/>
      <c r="AV201" s="25"/>
      <c r="BG201" s="25"/>
      <c r="BH201" s="89"/>
    </row>
    <row r="202" spans="1:60" ht="17.25" customHeight="1">
      <c r="A202" s="82"/>
      <c r="B202" s="82"/>
      <c r="C202" s="83"/>
      <c r="E202" s="84"/>
      <c r="F202" s="85"/>
      <c r="G202" s="85"/>
      <c r="H202" s="85"/>
      <c r="I202" s="85"/>
      <c r="J202" s="85"/>
      <c r="K202" s="86"/>
      <c r="L202" s="85"/>
      <c r="M202" s="85"/>
      <c r="N202" s="85"/>
      <c r="O202" s="85"/>
      <c r="P202" s="85"/>
      <c r="Q202" s="85"/>
      <c r="R202" s="87"/>
      <c r="S202" s="85"/>
      <c r="T202" s="85"/>
      <c r="U202" s="87"/>
      <c r="V202" s="85"/>
      <c r="W202" s="85"/>
      <c r="X202" s="85"/>
      <c r="Y202" s="85"/>
      <c r="Z202" s="85"/>
      <c r="AA202" s="88"/>
      <c r="AV202" s="25"/>
      <c r="BG202" s="25"/>
      <c r="BH202" s="89"/>
    </row>
    <row r="203" spans="1:60" ht="17.25" customHeight="1">
      <c r="A203" s="82"/>
      <c r="B203" s="82"/>
      <c r="C203" s="83"/>
      <c r="E203" s="84"/>
      <c r="F203" s="85"/>
      <c r="G203" s="85"/>
      <c r="H203" s="85"/>
      <c r="I203" s="85"/>
      <c r="J203" s="85"/>
      <c r="K203" s="86"/>
      <c r="L203" s="85"/>
      <c r="M203" s="85"/>
      <c r="N203" s="85"/>
      <c r="O203" s="85"/>
      <c r="P203" s="85"/>
      <c r="Q203" s="85"/>
      <c r="R203" s="87"/>
      <c r="S203" s="85"/>
      <c r="T203" s="85"/>
      <c r="U203" s="87"/>
      <c r="V203" s="85"/>
      <c r="W203" s="85"/>
      <c r="X203" s="85"/>
      <c r="Y203" s="85"/>
      <c r="Z203" s="85"/>
      <c r="AA203" s="88"/>
      <c r="AV203" s="25"/>
      <c r="BG203" s="25"/>
      <c r="BH203" s="89"/>
    </row>
    <row r="204" spans="1:60" ht="17.25" customHeight="1">
      <c r="A204" s="82"/>
      <c r="B204" s="82"/>
      <c r="C204" s="83"/>
      <c r="E204" s="84"/>
      <c r="F204" s="85"/>
      <c r="G204" s="85"/>
      <c r="H204" s="85"/>
      <c r="I204" s="85"/>
      <c r="J204" s="85"/>
      <c r="K204" s="86"/>
      <c r="L204" s="85"/>
      <c r="M204" s="85"/>
      <c r="N204" s="85"/>
      <c r="O204" s="85"/>
      <c r="P204" s="85"/>
      <c r="Q204" s="85"/>
      <c r="R204" s="87"/>
      <c r="S204" s="85"/>
      <c r="T204" s="85"/>
      <c r="U204" s="87"/>
      <c r="V204" s="85"/>
      <c r="W204" s="85"/>
      <c r="X204" s="85"/>
      <c r="Y204" s="85"/>
      <c r="Z204" s="85"/>
      <c r="AA204" s="88"/>
      <c r="AV204" s="25"/>
      <c r="BG204" s="25"/>
      <c r="BH204" s="89"/>
    </row>
    <row r="205" spans="1:60" ht="17.25" customHeight="1">
      <c r="A205" s="82"/>
      <c r="B205" s="82"/>
      <c r="C205" s="83"/>
      <c r="E205" s="84"/>
      <c r="F205" s="85"/>
      <c r="G205" s="85"/>
      <c r="H205" s="85"/>
      <c r="I205" s="85"/>
      <c r="J205" s="85"/>
      <c r="K205" s="86"/>
      <c r="L205" s="85"/>
      <c r="M205" s="85"/>
      <c r="N205" s="85"/>
      <c r="O205" s="85"/>
      <c r="P205" s="85"/>
      <c r="Q205" s="85"/>
      <c r="R205" s="87"/>
      <c r="S205" s="85"/>
      <c r="T205" s="85"/>
      <c r="U205" s="87"/>
      <c r="V205" s="85"/>
      <c r="W205" s="85"/>
      <c r="X205" s="85"/>
      <c r="Y205" s="85"/>
      <c r="Z205" s="85"/>
      <c r="AA205" s="88"/>
      <c r="AV205" s="25"/>
      <c r="BG205" s="25"/>
      <c r="BH205" s="89"/>
    </row>
    <row r="206" spans="1:60" ht="17.25" customHeight="1">
      <c r="A206" s="82"/>
      <c r="B206" s="82"/>
      <c r="C206" s="83"/>
      <c r="E206" s="84"/>
      <c r="F206" s="85"/>
      <c r="G206" s="85"/>
      <c r="H206" s="85"/>
      <c r="I206" s="85"/>
      <c r="J206" s="85"/>
      <c r="K206" s="86"/>
      <c r="L206" s="85"/>
      <c r="M206" s="85"/>
      <c r="N206" s="85"/>
      <c r="O206" s="85"/>
      <c r="P206" s="85"/>
      <c r="Q206" s="85"/>
      <c r="R206" s="87"/>
      <c r="S206" s="85"/>
      <c r="T206" s="85"/>
      <c r="U206" s="87"/>
      <c r="V206" s="85"/>
      <c r="W206" s="85"/>
      <c r="X206" s="85"/>
      <c r="Y206" s="85"/>
      <c r="Z206" s="85"/>
      <c r="AA206" s="88"/>
      <c r="AV206" s="25"/>
      <c r="BG206" s="25"/>
      <c r="BH206" s="89"/>
    </row>
    <row r="207" spans="1:60" ht="17.25" customHeight="1">
      <c r="A207" s="82"/>
      <c r="B207" s="82"/>
      <c r="C207" s="83"/>
      <c r="E207" s="84"/>
      <c r="F207" s="85"/>
      <c r="G207" s="85"/>
      <c r="H207" s="85"/>
      <c r="I207" s="85"/>
      <c r="J207" s="85"/>
      <c r="K207" s="86"/>
      <c r="L207" s="85"/>
      <c r="M207" s="85"/>
      <c r="N207" s="85"/>
      <c r="O207" s="85"/>
      <c r="P207" s="85"/>
      <c r="Q207" s="85"/>
      <c r="R207" s="87"/>
      <c r="S207" s="85"/>
      <c r="T207" s="85"/>
      <c r="U207" s="87"/>
      <c r="V207" s="85"/>
      <c r="W207" s="85"/>
      <c r="X207" s="85"/>
      <c r="Y207" s="85"/>
      <c r="Z207" s="85"/>
      <c r="AA207" s="88"/>
      <c r="AV207" s="25"/>
      <c r="BG207" s="25"/>
      <c r="BH207" s="89"/>
    </row>
    <row r="208" spans="1:60" ht="17.25" customHeight="1">
      <c r="A208" s="82"/>
      <c r="B208" s="82"/>
      <c r="C208" s="83"/>
      <c r="E208" s="84"/>
      <c r="F208" s="85"/>
      <c r="G208" s="85"/>
      <c r="H208" s="85"/>
      <c r="I208" s="85"/>
      <c r="J208" s="85"/>
      <c r="K208" s="86"/>
      <c r="L208" s="85"/>
      <c r="M208" s="85"/>
      <c r="N208" s="85"/>
      <c r="O208" s="85"/>
      <c r="P208" s="85"/>
      <c r="Q208" s="85"/>
      <c r="R208" s="87"/>
      <c r="S208" s="85"/>
      <c r="T208" s="85"/>
      <c r="U208" s="87"/>
      <c r="V208" s="85"/>
      <c r="W208" s="85"/>
      <c r="X208" s="85"/>
      <c r="Y208" s="85"/>
      <c r="Z208" s="85"/>
      <c r="AA208" s="88"/>
      <c r="AV208" s="25"/>
      <c r="BG208" s="25"/>
      <c r="BH208" s="89"/>
    </row>
    <row r="209" spans="1:60" ht="17.25" customHeight="1">
      <c r="A209" s="82"/>
      <c r="B209" s="82"/>
      <c r="C209" s="83"/>
      <c r="E209" s="84"/>
      <c r="F209" s="85"/>
      <c r="G209" s="85"/>
      <c r="H209" s="85"/>
      <c r="I209" s="85"/>
      <c r="J209" s="85"/>
      <c r="K209" s="86"/>
      <c r="L209" s="85"/>
      <c r="M209" s="85"/>
      <c r="N209" s="85"/>
      <c r="O209" s="85"/>
      <c r="P209" s="85"/>
      <c r="Q209" s="85"/>
      <c r="R209" s="87"/>
      <c r="S209" s="85"/>
      <c r="T209" s="85"/>
      <c r="U209" s="87"/>
      <c r="V209" s="85"/>
      <c r="W209" s="85"/>
      <c r="X209" s="85"/>
      <c r="Y209" s="85"/>
      <c r="Z209" s="85"/>
      <c r="AA209" s="88"/>
      <c r="AV209" s="25"/>
      <c r="BG209" s="25"/>
      <c r="BH209" s="89"/>
    </row>
    <row r="210" spans="1:60" ht="17.25" customHeight="1">
      <c r="A210" s="82"/>
      <c r="B210" s="82"/>
      <c r="C210" s="83"/>
      <c r="E210" s="84"/>
      <c r="F210" s="85"/>
      <c r="G210" s="85"/>
      <c r="H210" s="85"/>
      <c r="I210" s="85"/>
      <c r="J210" s="85"/>
      <c r="K210" s="86"/>
      <c r="L210" s="85"/>
      <c r="M210" s="85"/>
      <c r="N210" s="85"/>
      <c r="O210" s="85"/>
      <c r="P210" s="85"/>
      <c r="Q210" s="85"/>
      <c r="R210" s="87"/>
      <c r="S210" s="85"/>
      <c r="T210" s="85"/>
      <c r="U210" s="87"/>
      <c r="V210" s="85"/>
      <c r="W210" s="85"/>
      <c r="X210" s="85"/>
      <c r="Y210" s="85"/>
      <c r="Z210" s="85"/>
      <c r="AA210" s="88"/>
      <c r="AV210" s="25"/>
      <c r="BG210" s="25"/>
      <c r="BH210" s="89"/>
    </row>
    <row r="211" spans="1:60" ht="17.25" customHeight="1">
      <c r="A211" s="82"/>
      <c r="B211" s="82"/>
      <c r="C211" s="83"/>
      <c r="E211" s="84"/>
      <c r="F211" s="85"/>
      <c r="G211" s="85"/>
      <c r="H211" s="85"/>
      <c r="I211" s="85"/>
      <c r="J211" s="85"/>
      <c r="K211" s="86"/>
      <c r="L211" s="85"/>
      <c r="M211" s="85"/>
      <c r="N211" s="85"/>
      <c r="O211" s="85"/>
      <c r="P211" s="85"/>
      <c r="Q211" s="85"/>
      <c r="R211" s="87"/>
      <c r="S211" s="85"/>
      <c r="T211" s="85"/>
      <c r="U211" s="87"/>
      <c r="V211" s="85"/>
      <c r="W211" s="85"/>
      <c r="X211" s="85"/>
      <c r="Y211" s="85"/>
      <c r="Z211" s="85"/>
      <c r="AA211" s="88"/>
      <c r="AV211" s="25"/>
      <c r="BG211" s="25"/>
      <c r="BH211" s="89"/>
    </row>
    <row r="212" spans="1:60" ht="17.25" customHeight="1">
      <c r="A212" s="82"/>
      <c r="B212" s="82"/>
      <c r="C212" s="83"/>
      <c r="E212" s="84"/>
      <c r="F212" s="85"/>
      <c r="G212" s="85"/>
      <c r="H212" s="85"/>
      <c r="I212" s="85"/>
      <c r="J212" s="85"/>
      <c r="K212" s="86"/>
      <c r="L212" s="85"/>
      <c r="M212" s="85"/>
      <c r="N212" s="85"/>
      <c r="O212" s="85"/>
      <c r="P212" s="85"/>
      <c r="Q212" s="85"/>
      <c r="R212" s="87"/>
      <c r="S212" s="85"/>
      <c r="T212" s="85"/>
      <c r="U212" s="87"/>
      <c r="V212" s="85"/>
      <c r="W212" s="85"/>
      <c r="X212" s="85"/>
      <c r="Y212" s="85"/>
      <c r="Z212" s="85"/>
      <c r="AA212" s="88"/>
      <c r="AV212" s="25"/>
      <c r="BG212" s="25"/>
      <c r="BH212" s="89"/>
    </row>
    <row r="213" spans="1:60" ht="17.25" customHeight="1">
      <c r="A213" s="82"/>
      <c r="B213" s="82"/>
      <c r="C213" s="83"/>
      <c r="E213" s="84"/>
      <c r="F213" s="85"/>
      <c r="G213" s="85"/>
      <c r="H213" s="85"/>
      <c r="I213" s="85"/>
      <c r="J213" s="85"/>
      <c r="K213" s="86"/>
      <c r="L213" s="85"/>
      <c r="M213" s="85"/>
      <c r="N213" s="85"/>
      <c r="O213" s="85"/>
      <c r="P213" s="85"/>
      <c r="Q213" s="85"/>
      <c r="R213" s="87"/>
      <c r="S213" s="85"/>
      <c r="T213" s="85"/>
      <c r="U213" s="87"/>
      <c r="V213" s="85"/>
      <c r="W213" s="85"/>
      <c r="X213" s="85"/>
      <c r="Y213" s="85"/>
      <c r="Z213" s="85"/>
      <c r="AA213" s="88"/>
      <c r="AV213" s="25"/>
      <c r="BG213" s="25"/>
      <c r="BH213" s="89"/>
    </row>
    <row r="214" spans="1:60" ht="17.25" customHeight="1">
      <c r="A214" s="82"/>
      <c r="B214" s="82"/>
      <c r="C214" s="83"/>
      <c r="E214" s="84"/>
      <c r="F214" s="85"/>
      <c r="G214" s="85"/>
      <c r="H214" s="85"/>
      <c r="I214" s="85"/>
      <c r="J214" s="85"/>
      <c r="K214" s="86"/>
      <c r="L214" s="85"/>
      <c r="M214" s="85"/>
      <c r="N214" s="85"/>
      <c r="O214" s="85"/>
      <c r="P214" s="85"/>
      <c r="Q214" s="85"/>
      <c r="R214" s="87"/>
      <c r="S214" s="85"/>
      <c r="T214" s="85"/>
      <c r="U214" s="87"/>
      <c r="V214" s="85"/>
      <c r="W214" s="85"/>
      <c r="X214" s="85"/>
      <c r="Y214" s="85"/>
      <c r="Z214" s="85"/>
      <c r="AA214" s="88"/>
      <c r="AV214" s="25"/>
      <c r="BG214" s="25"/>
      <c r="BH214" s="89"/>
    </row>
    <row r="215" spans="1:60" ht="17.25" customHeight="1">
      <c r="A215" s="82"/>
      <c r="B215" s="82"/>
      <c r="C215" s="83"/>
      <c r="E215" s="84"/>
      <c r="F215" s="85"/>
      <c r="G215" s="85"/>
      <c r="H215" s="85"/>
      <c r="I215" s="85"/>
      <c r="J215" s="85"/>
      <c r="K215" s="86"/>
      <c r="L215" s="85"/>
      <c r="M215" s="85"/>
      <c r="N215" s="85"/>
      <c r="O215" s="85"/>
      <c r="P215" s="85"/>
      <c r="Q215" s="85"/>
      <c r="R215" s="87"/>
      <c r="S215" s="85"/>
      <c r="T215" s="85"/>
      <c r="U215" s="87"/>
      <c r="V215" s="85"/>
      <c r="W215" s="85"/>
      <c r="X215" s="85"/>
      <c r="Y215" s="85"/>
      <c r="Z215" s="85"/>
      <c r="AA215" s="88"/>
      <c r="AV215" s="25"/>
      <c r="BG215" s="25"/>
      <c r="BH215" s="89"/>
    </row>
    <row r="216" spans="1:60" ht="17.25" customHeight="1">
      <c r="A216" s="82"/>
      <c r="B216" s="82"/>
      <c r="C216" s="83"/>
      <c r="E216" s="84"/>
      <c r="F216" s="85"/>
      <c r="G216" s="85"/>
      <c r="H216" s="85"/>
      <c r="I216" s="85"/>
      <c r="J216" s="85"/>
      <c r="K216" s="86"/>
      <c r="L216" s="85"/>
      <c r="M216" s="85"/>
      <c r="N216" s="85"/>
      <c r="O216" s="85"/>
      <c r="P216" s="85"/>
      <c r="Q216" s="85"/>
      <c r="R216" s="87"/>
      <c r="S216" s="85"/>
      <c r="T216" s="85"/>
      <c r="U216" s="87"/>
      <c r="V216" s="85"/>
      <c r="W216" s="85"/>
      <c r="X216" s="85"/>
      <c r="Y216" s="85"/>
      <c r="Z216" s="85"/>
      <c r="AA216" s="88"/>
      <c r="AV216" s="25"/>
      <c r="BG216" s="25"/>
      <c r="BH216" s="89"/>
    </row>
    <row r="217" spans="1:60" ht="17.25" customHeight="1">
      <c r="A217" s="82"/>
      <c r="B217" s="82"/>
      <c r="C217" s="83"/>
      <c r="E217" s="84"/>
      <c r="F217" s="85"/>
      <c r="G217" s="85"/>
      <c r="H217" s="85"/>
      <c r="I217" s="85"/>
      <c r="J217" s="85"/>
      <c r="K217" s="86"/>
      <c r="L217" s="85"/>
      <c r="M217" s="85"/>
      <c r="N217" s="85"/>
      <c r="O217" s="85"/>
      <c r="P217" s="85"/>
      <c r="Q217" s="85"/>
      <c r="R217" s="87"/>
      <c r="S217" s="85"/>
      <c r="T217" s="85"/>
      <c r="U217" s="87"/>
      <c r="V217" s="85"/>
      <c r="W217" s="85"/>
      <c r="X217" s="85"/>
      <c r="Y217" s="85"/>
      <c r="Z217" s="85"/>
      <c r="AA217" s="88"/>
      <c r="AV217" s="25"/>
      <c r="BG217" s="25"/>
      <c r="BH217" s="89"/>
    </row>
    <row r="218" spans="1:60" ht="17.25" customHeight="1">
      <c r="A218" s="82"/>
      <c r="B218" s="82"/>
      <c r="C218" s="83"/>
      <c r="E218" s="84"/>
      <c r="F218" s="85"/>
      <c r="G218" s="85"/>
      <c r="H218" s="85"/>
      <c r="I218" s="85"/>
      <c r="J218" s="85"/>
      <c r="K218" s="86"/>
      <c r="L218" s="85"/>
      <c r="M218" s="85"/>
      <c r="N218" s="85"/>
      <c r="O218" s="85"/>
      <c r="P218" s="85"/>
      <c r="Q218" s="85"/>
      <c r="R218" s="87"/>
      <c r="S218" s="85"/>
      <c r="T218" s="85"/>
      <c r="U218" s="87"/>
      <c r="V218" s="85"/>
      <c r="W218" s="85"/>
      <c r="X218" s="85"/>
      <c r="Y218" s="85"/>
      <c r="Z218" s="85"/>
      <c r="AA218" s="88"/>
      <c r="AV218" s="25"/>
      <c r="BG218" s="25"/>
      <c r="BH218" s="89"/>
    </row>
    <row r="219" spans="1:60" ht="17.25" customHeight="1">
      <c r="A219" s="82"/>
      <c r="B219" s="82"/>
      <c r="C219" s="83"/>
      <c r="E219" s="84"/>
      <c r="F219" s="85"/>
      <c r="G219" s="85"/>
      <c r="H219" s="85"/>
      <c r="I219" s="85"/>
      <c r="J219" s="85"/>
      <c r="K219" s="86"/>
      <c r="L219" s="85"/>
      <c r="M219" s="85"/>
      <c r="N219" s="85"/>
      <c r="O219" s="85"/>
      <c r="P219" s="85"/>
      <c r="Q219" s="85"/>
      <c r="R219" s="87"/>
      <c r="S219" s="85"/>
      <c r="T219" s="85"/>
      <c r="U219" s="87"/>
      <c r="V219" s="85"/>
      <c r="W219" s="85"/>
      <c r="X219" s="85"/>
      <c r="Y219" s="85"/>
      <c r="Z219" s="85"/>
      <c r="AA219" s="88"/>
      <c r="AV219" s="25"/>
      <c r="BG219" s="25"/>
      <c r="BH219" s="89"/>
    </row>
    <row r="220" spans="1:60" ht="17.25" customHeight="1">
      <c r="A220" s="82"/>
      <c r="B220" s="82"/>
      <c r="C220" s="83"/>
      <c r="E220" s="84"/>
      <c r="F220" s="85"/>
      <c r="G220" s="85"/>
      <c r="H220" s="85"/>
      <c r="I220" s="85"/>
      <c r="J220" s="85"/>
      <c r="K220" s="86"/>
      <c r="L220" s="85"/>
      <c r="M220" s="85"/>
      <c r="N220" s="85"/>
      <c r="O220" s="85"/>
      <c r="P220" s="85"/>
      <c r="Q220" s="85"/>
      <c r="R220" s="87"/>
      <c r="S220" s="85"/>
      <c r="T220" s="85"/>
      <c r="U220" s="87"/>
      <c r="V220" s="85"/>
      <c r="W220" s="85"/>
      <c r="X220" s="85"/>
      <c r="Y220" s="85"/>
      <c r="Z220" s="85"/>
      <c r="AA220" s="88"/>
      <c r="AV220" s="25"/>
      <c r="BG220" s="25"/>
      <c r="BH220" s="89"/>
    </row>
    <row r="221" spans="1:60" ht="17.25" customHeight="1">
      <c r="A221" s="82"/>
      <c r="B221" s="82"/>
      <c r="C221" s="83"/>
      <c r="E221" s="84"/>
      <c r="F221" s="85"/>
      <c r="G221" s="85"/>
      <c r="H221" s="85"/>
      <c r="I221" s="85"/>
      <c r="J221" s="85"/>
      <c r="K221" s="86"/>
      <c r="L221" s="85"/>
      <c r="M221" s="85"/>
      <c r="N221" s="85"/>
      <c r="O221" s="85"/>
      <c r="P221" s="85"/>
      <c r="Q221" s="85"/>
      <c r="R221" s="87"/>
      <c r="S221" s="85"/>
      <c r="T221" s="85"/>
      <c r="U221" s="87"/>
      <c r="V221" s="85"/>
      <c r="W221" s="85"/>
      <c r="X221" s="85"/>
      <c r="Y221" s="85"/>
      <c r="Z221" s="85"/>
      <c r="AA221" s="88"/>
      <c r="AV221" s="25"/>
      <c r="BG221" s="25"/>
      <c r="BH221" s="89"/>
    </row>
    <row r="222" spans="1:60" ht="17.25" customHeight="1">
      <c r="A222" s="82"/>
      <c r="B222" s="82"/>
      <c r="C222" s="83"/>
      <c r="E222" s="84"/>
      <c r="F222" s="85"/>
      <c r="G222" s="85"/>
      <c r="H222" s="85"/>
      <c r="I222" s="85"/>
      <c r="J222" s="85"/>
      <c r="K222" s="86"/>
      <c r="L222" s="85"/>
      <c r="M222" s="85"/>
      <c r="N222" s="85"/>
      <c r="O222" s="85"/>
      <c r="P222" s="85"/>
      <c r="Q222" s="85"/>
      <c r="R222" s="87"/>
      <c r="S222" s="85"/>
      <c r="T222" s="85"/>
      <c r="U222" s="87"/>
      <c r="V222" s="85"/>
      <c r="W222" s="85"/>
      <c r="X222" s="85"/>
      <c r="Y222" s="85"/>
      <c r="Z222" s="85"/>
      <c r="AA222" s="88"/>
      <c r="AV222" s="25"/>
      <c r="BG222" s="25"/>
      <c r="BH222" s="89"/>
    </row>
    <row r="223" spans="1:60" ht="17.25" customHeight="1">
      <c r="A223" s="82"/>
      <c r="B223" s="82"/>
      <c r="C223" s="83"/>
      <c r="E223" s="84"/>
      <c r="F223" s="85"/>
      <c r="G223" s="85"/>
      <c r="H223" s="85"/>
      <c r="I223" s="85"/>
      <c r="J223" s="85"/>
      <c r="K223" s="86"/>
      <c r="L223" s="85"/>
      <c r="M223" s="85"/>
      <c r="N223" s="85"/>
      <c r="O223" s="85"/>
      <c r="P223" s="85"/>
      <c r="Q223" s="85"/>
      <c r="R223" s="87"/>
      <c r="S223" s="85"/>
      <c r="T223" s="85"/>
      <c r="U223" s="87"/>
      <c r="V223" s="85"/>
      <c r="W223" s="85"/>
      <c r="X223" s="85"/>
      <c r="Y223" s="85"/>
      <c r="Z223" s="85"/>
      <c r="AA223" s="88"/>
      <c r="AV223" s="25"/>
      <c r="BG223" s="25"/>
      <c r="BH223" s="89"/>
    </row>
    <row r="224" spans="1:60" ht="17.25" customHeight="1">
      <c r="A224" s="82"/>
      <c r="B224" s="82"/>
      <c r="C224" s="83"/>
      <c r="E224" s="84"/>
      <c r="F224" s="85"/>
      <c r="G224" s="85"/>
      <c r="H224" s="85"/>
      <c r="I224" s="85"/>
      <c r="J224" s="85"/>
      <c r="K224" s="86"/>
      <c r="L224" s="85"/>
      <c r="M224" s="85"/>
      <c r="N224" s="85"/>
      <c r="O224" s="85"/>
      <c r="P224" s="85"/>
      <c r="Q224" s="85"/>
      <c r="R224" s="87"/>
      <c r="S224" s="85"/>
      <c r="T224" s="85"/>
      <c r="U224" s="87"/>
      <c r="V224" s="85"/>
      <c r="W224" s="85"/>
      <c r="X224" s="85"/>
      <c r="Y224" s="85"/>
      <c r="Z224" s="85"/>
      <c r="AA224" s="88"/>
      <c r="AV224" s="25"/>
      <c r="BG224" s="25"/>
      <c r="BH224" s="89"/>
    </row>
    <row r="225" spans="1:60" ht="17.25" customHeight="1">
      <c r="A225" s="82"/>
      <c r="B225" s="82"/>
      <c r="C225" s="83"/>
      <c r="E225" s="84"/>
      <c r="F225" s="85"/>
      <c r="G225" s="85"/>
      <c r="H225" s="85"/>
      <c r="I225" s="85"/>
      <c r="J225" s="85"/>
      <c r="K225" s="86"/>
      <c r="L225" s="85"/>
      <c r="M225" s="85"/>
      <c r="N225" s="85"/>
      <c r="O225" s="85"/>
      <c r="P225" s="85"/>
      <c r="Q225" s="85"/>
      <c r="R225" s="87"/>
      <c r="S225" s="85"/>
      <c r="T225" s="85"/>
      <c r="U225" s="87"/>
      <c r="V225" s="85"/>
      <c r="W225" s="85"/>
      <c r="X225" s="85"/>
      <c r="Y225" s="85"/>
      <c r="Z225" s="85"/>
      <c r="AA225" s="88"/>
      <c r="AV225" s="25"/>
      <c r="BG225" s="25"/>
      <c r="BH225" s="89"/>
    </row>
    <row r="226" spans="1:60" ht="17.25" customHeight="1">
      <c r="A226" s="82"/>
      <c r="B226" s="82"/>
      <c r="C226" s="83"/>
      <c r="E226" s="84"/>
      <c r="F226" s="85"/>
      <c r="G226" s="85"/>
      <c r="H226" s="85"/>
      <c r="I226" s="85"/>
      <c r="J226" s="85"/>
      <c r="K226" s="86"/>
      <c r="L226" s="85"/>
      <c r="M226" s="85"/>
      <c r="N226" s="85"/>
      <c r="O226" s="85"/>
      <c r="P226" s="85"/>
      <c r="Q226" s="85"/>
      <c r="R226" s="87"/>
      <c r="S226" s="85"/>
      <c r="T226" s="85"/>
      <c r="U226" s="87"/>
      <c r="V226" s="85"/>
      <c r="W226" s="85"/>
      <c r="X226" s="85"/>
      <c r="Y226" s="85"/>
      <c r="Z226" s="85"/>
      <c r="AA226" s="88"/>
      <c r="AV226" s="25"/>
      <c r="BG226" s="25"/>
      <c r="BH226" s="89"/>
    </row>
    <row r="227" spans="1:60" ht="17.25" customHeight="1">
      <c r="A227" s="82"/>
      <c r="B227" s="82"/>
      <c r="C227" s="83"/>
      <c r="E227" s="84"/>
      <c r="F227" s="85"/>
      <c r="G227" s="85"/>
      <c r="H227" s="85"/>
      <c r="I227" s="85"/>
      <c r="J227" s="85"/>
      <c r="K227" s="86"/>
      <c r="L227" s="85"/>
      <c r="M227" s="85"/>
      <c r="N227" s="85"/>
      <c r="O227" s="85"/>
      <c r="P227" s="85"/>
      <c r="Q227" s="85"/>
      <c r="R227" s="87"/>
      <c r="S227" s="85"/>
      <c r="T227" s="85"/>
      <c r="U227" s="87"/>
      <c r="V227" s="85"/>
      <c r="W227" s="85"/>
      <c r="X227" s="85"/>
      <c r="Y227" s="85"/>
      <c r="Z227" s="85"/>
      <c r="AA227" s="88"/>
      <c r="AV227" s="25"/>
      <c r="BG227" s="25"/>
      <c r="BH227" s="89"/>
    </row>
    <row r="228" spans="1:60" ht="17.25" customHeight="1">
      <c r="A228" s="82"/>
      <c r="B228" s="82"/>
      <c r="C228" s="83"/>
      <c r="E228" s="84"/>
      <c r="F228" s="85"/>
      <c r="G228" s="85"/>
      <c r="H228" s="85"/>
      <c r="I228" s="85"/>
      <c r="J228" s="85"/>
      <c r="K228" s="86"/>
      <c r="L228" s="85"/>
      <c r="M228" s="85"/>
      <c r="N228" s="85"/>
      <c r="O228" s="85"/>
      <c r="P228" s="85"/>
      <c r="Q228" s="85"/>
      <c r="R228" s="87"/>
      <c r="S228" s="85"/>
      <c r="T228" s="85"/>
      <c r="U228" s="87"/>
      <c r="V228" s="85"/>
      <c r="W228" s="85"/>
      <c r="X228" s="85"/>
      <c r="Y228" s="85"/>
      <c r="Z228" s="85"/>
      <c r="AA228" s="88"/>
      <c r="AV228" s="25"/>
      <c r="BG228" s="25"/>
      <c r="BH228" s="89"/>
    </row>
    <row r="229" spans="1:60" ht="17.25" customHeight="1">
      <c r="A229" s="82"/>
      <c r="B229" s="82"/>
      <c r="C229" s="83"/>
      <c r="E229" s="84"/>
      <c r="F229" s="85"/>
      <c r="G229" s="85"/>
      <c r="H229" s="85"/>
      <c r="I229" s="85"/>
      <c r="J229" s="85"/>
      <c r="K229" s="86"/>
      <c r="L229" s="85"/>
      <c r="M229" s="85"/>
      <c r="N229" s="85"/>
      <c r="O229" s="85"/>
      <c r="P229" s="85"/>
      <c r="Q229" s="85"/>
      <c r="R229" s="87"/>
      <c r="S229" s="85"/>
      <c r="T229" s="85"/>
      <c r="U229" s="87"/>
      <c r="V229" s="85"/>
      <c r="W229" s="85"/>
      <c r="X229" s="85"/>
      <c r="Y229" s="85"/>
      <c r="Z229" s="85"/>
      <c r="AA229" s="88"/>
      <c r="AV229" s="25"/>
      <c r="BG229" s="25"/>
      <c r="BH229" s="89"/>
    </row>
    <row r="230" spans="1:60" ht="17.25" customHeight="1">
      <c r="A230" s="82"/>
      <c r="B230" s="82"/>
      <c r="C230" s="83"/>
      <c r="E230" s="84"/>
      <c r="F230" s="85"/>
      <c r="G230" s="85"/>
      <c r="H230" s="85"/>
      <c r="I230" s="85"/>
      <c r="J230" s="85"/>
      <c r="K230" s="86"/>
      <c r="L230" s="85"/>
      <c r="M230" s="85"/>
      <c r="N230" s="85"/>
      <c r="O230" s="85"/>
      <c r="P230" s="85"/>
      <c r="Q230" s="85"/>
      <c r="R230" s="87"/>
      <c r="S230" s="85"/>
      <c r="T230" s="85"/>
      <c r="U230" s="87"/>
      <c r="V230" s="85"/>
      <c r="W230" s="85"/>
      <c r="X230" s="85"/>
      <c r="Y230" s="85"/>
      <c r="Z230" s="85"/>
      <c r="AA230" s="88"/>
      <c r="AV230" s="25"/>
      <c r="BG230" s="25"/>
      <c r="BH230" s="89"/>
    </row>
    <row r="231" spans="1:60" ht="17.25" customHeight="1">
      <c r="A231" s="82"/>
      <c r="B231" s="82"/>
      <c r="C231" s="83"/>
      <c r="E231" s="84"/>
      <c r="F231" s="85"/>
      <c r="G231" s="85"/>
      <c r="H231" s="85"/>
      <c r="I231" s="85"/>
      <c r="J231" s="85"/>
      <c r="K231" s="86"/>
      <c r="L231" s="85"/>
      <c r="M231" s="85"/>
      <c r="N231" s="85"/>
      <c r="O231" s="85"/>
      <c r="P231" s="85"/>
      <c r="Q231" s="85"/>
      <c r="R231" s="87"/>
      <c r="S231" s="85"/>
      <c r="T231" s="85"/>
      <c r="U231" s="87"/>
      <c r="V231" s="85"/>
      <c r="W231" s="85"/>
      <c r="X231" s="85"/>
      <c r="Y231" s="85"/>
      <c r="Z231" s="85"/>
      <c r="AA231" s="88"/>
      <c r="AV231" s="25"/>
      <c r="BG231" s="25"/>
      <c r="BH231" s="89"/>
    </row>
    <row r="232" spans="1:60" ht="17.25" customHeight="1">
      <c r="A232" s="82"/>
      <c r="B232" s="82"/>
      <c r="C232" s="83"/>
      <c r="E232" s="84"/>
      <c r="F232" s="85"/>
      <c r="G232" s="85"/>
      <c r="H232" s="85"/>
      <c r="I232" s="85"/>
      <c r="J232" s="85"/>
      <c r="K232" s="86"/>
      <c r="L232" s="85"/>
      <c r="M232" s="85"/>
      <c r="N232" s="85"/>
      <c r="O232" s="85"/>
      <c r="P232" s="85"/>
      <c r="Q232" s="85"/>
      <c r="R232" s="87"/>
      <c r="S232" s="85"/>
      <c r="T232" s="85"/>
      <c r="U232" s="87"/>
      <c r="V232" s="85"/>
      <c r="W232" s="85"/>
      <c r="X232" s="85"/>
      <c r="Y232" s="85"/>
      <c r="Z232" s="85"/>
      <c r="AA232" s="88"/>
      <c r="AV232" s="25"/>
      <c r="BG232" s="25"/>
      <c r="BH232" s="89"/>
    </row>
    <row r="233" spans="1:60" ht="17.25" customHeight="1">
      <c r="A233" s="82"/>
      <c r="B233" s="82"/>
      <c r="C233" s="83"/>
      <c r="E233" s="84"/>
      <c r="F233" s="85"/>
      <c r="G233" s="85"/>
      <c r="H233" s="85"/>
      <c r="I233" s="85"/>
      <c r="J233" s="85"/>
      <c r="K233" s="86"/>
      <c r="L233" s="85"/>
      <c r="M233" s="85"/>
      <c r="N233" s="85"/>
      <c r="O233" s="85"/>
      <c r="P233" s="85"/>
      <c r="Q233" s="85"/>
      <c r="R233" s="87"/>
      <c r="S233" s="85"/>
      <c r="T233" s="85"/>
      <c r="U233" s="87"/>
      <c r="V233" s="85"/>
      <c r="W233" s="85"/>
      <c r="X233" s="85"/>
      <c r="Y233" s="85"/>
      <c r="Z233" s="85"/>
      <c r="AA233" s="88"/>
      <c r="AV233" s="25"/>
      <c r="BG233" s="25"/>
      <c r="BH233" s="89"/>
    </row>
    <row r="234" spans="1:60" ht="17.25" customHeight="1">
      <c r="A234" s="82"/>
      <c r="B234" s="82"/>
      <c r="C234" s="83"/>
      <c r="E234" s="84"/>
      <c r="F234" s="85"/>
      <c r="G234" s="85"/>
      <c r="H234" s="85"/>
      <c r="I234" s="85"/>
      <c r="J234" s="85"/>
      <c r="K234" s="86"/>
      <c r="L234" s="85"/>
      <c r="M234" s="85"/>
      <c r="N234" s="85"/>
      <c r="O234" s="85"/>
      <c r="P234" s="85"/>
      <c r="Q234" s="85"/>
      <c r="R234" s="87"/>
      <c r="S234" s="85"/>
      <c r="T234" s="85"/>
      <c r="U234" s="87"/>
      <c r="V234" s="85"/>
      <c r="W234" s="85"/>
      <c r="X234" s="85"/>
      <c r="Y234" s="85"/>
      <c r="Z234" s="85"/>
      <c r="AA234" s="88"/>
      <c r="AV234" s="25"/>
      <c r="BG234" s="25"/>
      <c r="BH234" s="89"/>
    </row>
    <row r="235" spans="1:60" ht="17.25" customHeight="1">
      <c r="A235" s="82"/>
      <c r="B235" s="82"/>
      <c r="C235" s="83"/>
      <c r="E235" s="84"/>
      <c r="F235" s="85"/>
      <c r="G235" s="85"/>
      <c r="H235" s="85"/>
      <c r="I235" s="85"/>
      <c r="J235" s="85"/>
      <c r="K235" s="86"/>
      <c r="L235" s="85"/>
      <c r="M235" s="85"/>
      <c r="N235" s="85"/>
      <c r="O235" s="85"/>
      <c r="P235" s="85"/>
      <c r="Q235" s="85"/>
      <c r="R235" s="87"/>
      <c r="S235" s="85"/>
      <c r="T235" s="85"/>
      <c r="U235" s="87"/>
      <c r="V235" s="85"/>
      <c r="W235" s="85"/>
      <c r="X235" s="85"/>
      <c r="Y235" s="85"/>
      <c r="Z235" s="85"/>
      <c r="AA235" s="88"/>
      <c r="AV235" s="25"/>
      <c r="BG235" s="25"/>
      <c r="BH235" s="89"/>
    </row>
    <row r="236" spans="1:60" ht="17.25" customHeight="1">
      <c r="A236" s="82"/>
      <c r="B236" s="82"/>
      <c r="C236" s="83"/>
      <c r="E236" s="84"/>
      <c r="F236" s="85"/>
      <c r="G236" s="85"/>
      <c r="H236" s="85"/>
      <c r="I236" s="85"/>
      <c r="J236" s="85"/>
      <c r="K236" s="86"/>
      <c r="L236" s="85"/>
      <c r="M236" s="85"/>
      <c r="N236" s="85"/>
      <c r="O236" s="85"/>
      <c r="P236" s="85"/>
      <c r="Q236" s="85"/>
      <c r="R236" s="87"/>
      <c r="S236" s="85"/>
      <c r="T236" s="85"/>
      <c r="U236" s="87"/>
      <c r="V236" s="85"/>
      <c r="W236" s="85"/>
      <c r="X236" s="85"/>
      <c r="Y236" s="85"/>
      <c r="Z236" s="85"/>
      <c r="AA236" s="88"/>
      <c r="AV236" s="25"/>
      <c r="BG236" s="25"/>
      <c r="BH236" s="89"/>
    </row>
    <row r="237" spans="1:60" ht="17.25" customHeight="1">
      <c r="A237" s="82"/>
      <c r="B237" s="82"/>
      <c r="C237" s="83"/>
      <c r="E237" s="84"/>
      <c r="F237" s="85"/>
      <c r="G237" s="85"/>
      <c r="H237" s="85"/>
      <c r="I237" s="85"/>
      <c r="J237" s="85"/>
      <c r="K237" s="86"/>
      <c r="L237" s="85"/>
      <c r="M237" s="85"/>
      <c r="N237" s="85"/>
      <c r="O237" s="85"/>
      <c r="P237" s="85"/>
      <c r="Q237" s="85"/>
      <c r="R237" s="87"/>
      <c r="S237" s="85"/>
      <c r="T237" s="85"/>
      <c r="U237" s="87"/>
      <c r="V237" s="85"/>
      <c r="W237" s="85"/>
      <c r="X237" s="85"/>
      <c r="Y237" s="85"/>
      <c r="Z237" s="85"/>
      <c r="AA237" s="88"/>
      <c r="AV237" s="25"/>
      <c r="BG237" s="25"/>
      <c r="BH237" s="89"/>
    </row>
    <row r="238" spans="1:60" ht="17.25" customHeight="1">
      <c r="A238" s="82"/>
      <c r="B238" s="82"/>
      <c r="C238" s="83"/>
      <c r="E238" s="84"/>
      <c r="F238" s="85"/>
      <c r="G238" s="85"/>
      <c r="H238" s="85"/>
      <c r="I238" s="85"/>
      <c r="J238" s="85"/>
      <c r="K238" s="86"/>
      <c r="L238" s="85"/>
      <c r="M238" s="85"/>
      <c r="N238" s="85"/>
      <c r="O238" s="85"/>
      <c r="P238" s="85"/>
      <c r="Q238" s="85"/>
      <c r="R238" s="87"/>
      <c r="S238" s="85"/>
      <c r="T238" s="85"/>
      <c r="U238" s="87"/>
      <c r="V238" s="85"/>
      <c r="W238" s="85"/>
      <c r="X238" s="85"/>
      <c r="Y238" s="85"/>
      <c r="Z238" s="85"/>
      <c r="AA238" s="88"/>
      <c r="AV238" s="25"/>
      <c r="BG238" s="25"/>
      <c r="BH238" s="89"/>
    </row>
    <row r="239" spans="1:60" ht="17.25" customHeight="1">
      <c r="A239" s="82"/>
      <c r="B239" s="82"/>
      <c r="C239" s="83"/>
      <c r="E239" s="84"/>
      <c r="F239" s="85"/>
      <c r="G239" s="85"/>
      <c r="H239" s="85"/>
      <c r="I239" s="85"/>
      <c r="J239" s="85"/>
      <c r="K239" s="86"/>
      <c r="L239" s="85"/>
      <c r="M239" s="85"/>
      <c r="N239" s="85"/>
      <c r="O239" s="85"/>
      <c r="P239" s="85"/>
      <c r="Q239" s="85"/>
      <c r="R239" s="87"/>
      <c r="S239" s="85"/>
      <c r="T239" s="85"/>
      <c r="U239" s="87"/>
      <c r="V239" s="85"/>
      <c r="W239" s="85"/>
      <c r="X239" s="85"/>
      <c r="Y239" s="85"/>
      <c r="Z239" s="85"/>
      <c r="AA239" s="88"/>
      <c r="AV239" s="25"/>
      <c r="BG239" s="25"/>
      <c r="BH239" s="89"/>
    </row>
    <row r="240" spans="1:60" ht="17.25" customHeight="1">
      <c r="A240" s="82"/>
      <c r="B240" s="82"/>
      <c r="C240" s="83"/>
      <c r="E240" s="84"/>
      <c r="F240" s="85"/>
      <c r="G240" s="85"/>
      <c r="H240" s="85"/>
      <c r="I240" s="85"/>
      <c r="J240" s="85"/>
      <c r="K240" s="86"/>
      <c r="L240" s="85"/>
      <c r="M240" s="85"/>
      <c r="N240" s="85"/>
      <c r="O240" s="85"/>
      <c r="P240" s="85"/>
      <c r="Q240" s="85"/>
      <c r="R240" s="87"/>
      <c r="S240" s="85"/>
      <c r="T240" s="85"/>
      <c r="U240" s="87"/>
      <c r="V240" s="85"/>
      <c r="W240" s="85"/>
      <c r="X240" s="85"/>
      <c r="Y240" s="85"/>
      <c r="Z240" s="85"/>
      <c r="AA240" s="88"/>
      <c r="AV240" s="25"/>
      <c r="BG240" s="25"/>
      <c r="BH240" s="89"/>
    </row>
    <row r="241" spans="1:60" ht="17.25" customHeight="1">
      <c r="A241" s="82"/>
      <c r="B241" s="82"/>
      <c r="C241" s="83"/>
      <c r="E241" s="84"/>
      <c r="F241" s="85"/>
      <c r="G241" s="85"/>
      <c r="H241" s="85"/>
      <c r="I241" s="85"/>
      <c r="J241" s="85"/>
      <c r="K241" s="86"/>
      <c r="L241" s="85"/>
      <c r="M241" s="85"/>
      <c r="N241" s="85"/>
      <c r="O241" s="85"/>
      <c r="P241" s="85"/>
      <c r="Q241" s="85"/>
      <c r="R241" s="87"/>
      <c r="S241" s="85"/>
      <c r="T241" s="85"/>
      <c r="U241" s="87"/>
      <c r="V241" s="85"/>
      <c r="W241" s="85"/>
      <c r="X241" s="85"/>
      <c r="Y241" s="85"/>
      <c r="Z241" s="85"/>
      <c r="AA241" s="88"/>
      <c r="AV241" s="25"/>
      <c r="BG241" s="25"/>
      <c r="BH241" s="89"/>
    </row>
    <row r="242" spans="1:60" ht="17.25" customHeight="1">
      <c r="A242" s="82"/>
      <c r="B242" s="82"/>
      <c r="C242" s="83"/>
      <c r="E242" s="84"/>
      <c r="F242" s="85"/>
      <c r="G242" s="85"/>
      <c r="H242" s="85"/>
      <c r="I242" s="85"/>
      <c r="J242" s="85"/>
      <c r="K242" s="86"/>
      <c r="L242" s="85"/>
      <c r="M242" s="85"/>
      <c r="N242" s="85"/>
      <c r="O242" s="85"/>
      <c r="P242" s="85"/>
      <c r="Q242" s="85"/>
      <c r="R242" s="87"/>
      <c r="S242" s="85"/>
      <c r="T242" s="85"/>
      <c r="U242" s="87"/>
      <c r="V242" s="85"/>
      <c r="W242" s="85"/>
      <c r="X242" s="85"/>
      <c r="Y242" s="85"/>
      <c r="Z242" s="85"/>
      <c r="AA242" s="88"/>
      <c r="AV242" s="25"/>
      <c r="BG242" s="25"/>
      <c r="BH242" s="89"/>
    </row>
    <row r="243" spans="1:60" ht="17.25" customHeight="1">
      <c r="A243" s="82"/>
      <c r="B243" s="82"/>
      <c r="C243" s="83"/>
      <c r="E243" s="84"/>
      <c r="F243" s="85"/>
      <c r="G243" s="85"/>
      <c r="H243" s="85"/>
      <c r="I243" s="85"/>
      <c r="J243" s="85"/>
      <c r="K243" s="86"/>
      <c r="L243" s="85"/>
      <c r="M243" s="85"/>
      <c r="N243" s="85"/>
      <c r="O243" s="85"/>
      <c r="P243" s="85"/>
      <c r="Q243" s="85"/>
      <c r="R243" s="87"/>
      <c r="S243" s="85"/>
      <c r="T243" s="85"/>
      <c r="U243" s="87"/>
      <c r="V243" s="85"/>
      <c r="W243" s="85"/>
      <c r="X243" s="85"/>
      <c r="Y243" s="85"/>
      <c r="Z243" s="85"/>
      <c r="AA243" s="88"/>
      <c r="AV243" s="25"/>
      <c r="BG243" s="25"/>
      <c r="BH243" s="89"/>
    </row>
    <row r="244" spans="1:60" ht="17.25" customHeight="1">
      <c r="A244" s="82"/>
      <c r="B244" s="82"/>
      <c r="C244" s="83"/>
      <c r="E244" s="84"/>
      <c r="F244" s="85"/>
      <c r="G244" s="85"/>
      <c r="H244" s="85"/>
      <c r="I244" s="85"/>
      <c r="J244" s="85"/>
      <c r="K244" s="86"/>
      <c r="L244" s="85"/>
      <c r="M244" s="85"/>
      <c r="N244" s="85"/>
      <c r="O244" s="85"/>
      <c r="P244" s="85"/>
      <c r="Q244" s="85"/>
      <c r="R244" s="87"/>
      <c r="S244" s="85"/>
      <c r="T244" s="85"/>
      <c r="U244" s="87"/>
      <c r="V244" s="85"/>
      <c r="W244" s="85"/>
      <c r="X244" s="85"/>
      <c r="Y244" s="85"/>
      <c r="Z244" s="85"/>
      <c r="AA244" s="88"/>
      <c r="AV244" s="25"/>
      <c r="BG244" s="25"/>
      <c r="BH244" s="89"/>
    </row>
    <row r="245" spans="1:60" ht="17.25" customHeight="1">
      <c r="A245" s="82"/>
      <c r="B245" s="82"/>
      <c r="C245" s="83"/>
      <c r="E245" s="84"/>
      <c r="F245" s="85"/>
      <c r="G245" s="85"/>
      <c r="H245" s="85"/>
      <c r="I245" s="85"/>
      <c r="J245" s="85"/>
      <c r="K245" s="86"/>
      <c r="L245" s="85"/>
      <c r="M245" s="85"/>
      <c r="N245" s="85"/>
      <c r="O245" s="85"/>
      <c r="P245" s="85"/>
      <c r="Q245" s="85"/>
      <c r="R245" s="87"/>
      <c r="S245" s="85"/>
      <c r="T245" s="85"/>
      <c r="U245" s="87"/>
      <c r="V245" s="85"/>
      <c r="W245" s="85"/>
      <c r="X245" s="85"/>
      <c r="Y245" s="85"/>
      <c r="Z245" s="85"/>
      <c r="AA245" s="88"/>
      <c r="AV245" s="25"/>
      <c r="BG245" s="25"/>
      <c r="BH245" s="89"/>
    </row>
    <row r="246" spans="1:60" ht="17.25" customHeight="1">
      <c r="A246" s="82"/>
      <c r="B246" s="82"/>
      <c r="C246" s="83"/>
      <c r="E246" s="84"/>
      <c r="F246" s="85"/>
      <c r="G246" s="85"/>
      <c r="H246" s="85"/>
      <c r="I246" s="85"/>
      <c r="J246" s="85"/>
      <c r="K246" s="86"/>
      <c r="L246" s="85"/>
      <c r="M246" s="85"/>
      <c r="N246" s="85"/>
      <c r="O246" s="85"/>
      <c r="P246" s="85"/>
      <c r="Q246" s="85"/>
      <c r="R246" s="87"/>
      <c r="S246" s="85"/>
      <c r="T246" s="85"/>
      <c r="U246" s="87"/>
      <c r="V246" s="85"/>
      <c r="W246" s="85"/>
      <c r="X246" s="85"/>
      <c r="Y246" s="85"/>
      <c r="Z246" s="85"/>
      <c r="AA246" s="88"/>
      <c r="AV246" s="25"/>
      <c r="BG246" s="25"/>
      <c r="BH246" s="89"/>
    </row>
    <row r="247" spans="1:60" ht="17.25" customHeight="1">
      <c r="A247" s="82"/>
      <c r="B247" s="82"/>
      <c r="C247" s="83"/>
      <c r="E247" s="84"/>
      <c r="F247" s="85"/>
      <c r="G247" s="85"/>
      <c r="H247" s="85"/>
      <c r="I247" s="85"/>
      <c r="J247" s="85"/>
      <c r="K247" s="86"/>
      <c r="L247" s="85"/>
      <c r="M247" s="85"/>
      <c r="N247" s="85"/>
      <c r="O247" s="85"/>
      <c r="P247" s="85"/>
      <c r="Q247" s="85"/>
      <c r="R247" s="87"/>
      <c r="S247" s="85"/>
      <c r="T247" s="85"/>
      <c r="U247" s="87"/>
      <c r="V247" s="85"/>
      <c r="W247" s="85"/>
      <c r="X247" s="85"/>
      <c r="Y247" s="85"/>
      <c r="Z247" s="85"/>
      <c r="AA247" s="88"/>
      <c r="AV247" s="25"/>
      <c r="BG247" s="25"/>
      <c r="BH247" s="89"/>
    </row>
    <row r="248" spans="1:60" ht="17.25" customHeight="1">
      <c r="A248" s="82"/>
      <c r="B248" s="82"/>
      <c r="C248" s="83"/>
      <c r="E248" s="84"/>
      <c r="F248" s="85"/>
      <c r="G248" s="85"/>
      <c r="H248" s="85"/>
      <c r="I248" s="85"/>
      <c r="J248" s="85"/>
      <c r="K248" s="86"/>
      <c r="L248" s="85"/>
      <c r="M248" s="85"/>
      <c r="N248" s="85"/>
      <c r="O248" s="85"/>
      <c r="P248" s="85"/>
      <c r="Q248" s="85"/>
      <c r="R248" s="87"/>
      <c r="S248" s="85"/>
      <c r="T248" s="85"/>
      <c r="U248" s="87"/>
      <c r="V248" s="85"/>
      <c r="W248" s="85"/>
      <c r="X248" s="85"/>
      <c r="Y248" s="85"/>
      <c r="Z248" s="85"/>
      <c r="AA248" s="88"/>
      <c r="AV248" s="25"/>
      <c r="BG248" s="25"/>
      <c r="BH248" s="89"/>
    </row>
    <row r="249" spans="1:60" ht="17.25" customHeight="1">
      <c r="A249" s="82"/>
      <c r="B249" s="82"/>
      <c r="C249" s="83"/>
      <c r="E249" s="84"/>
      <c r="F249" s="85"/>
      <c r="G249" s="85"/>
      <c r="H249" s="85"/>
      <c r="I249" s="85"/>
      <c r="J249" s="85"/>
      <c r="K249" s="86"/>
      <c r="L249" s="85"/>
      <c r="M249" s="85"/>
      <c r="N249" s="85"/>
      <c r="O249" s="85"/>
      <c r="P249" s="85"/>
      <c r="Q249" s="85"/>
      <c r="R249" s="87"/>
      <c r="S249" s="85"/>
      <c r="T249" s="85"/>
      <c r="U249" s="87"/>
      <c r="V249" s="85"/>
      <c r="W249" s="85"/>
      <c r="X249" s="85"/>
      <c r="Y249" s="85"/>
      <c r="Z249" s="85"/>
      <c r="AA249" s="88"/>
      <c r="AV249" s="25"/>
      <c r="BG249" s="25"/>
      <c r="BH249" s="89"/>
    </row>
    <row r="250" spans="1:60" ht="17.25" customHeight="1">
      <c r="A250" s="82"/>
      <c r="B250" s="82"/>
      <c r="C250" s="83"/>
      <c r="E250" s="84"/>
      <c r="F250" s="85"/>
      <c r="G250" s="85"/>
      <c r="H250" s="85"/>
      <c r="I250" s="85"/>
      <c r="J250" s="85"/>
      <c r="K250" s="86"/>
      <c r="L250" s="85"/>
      <c r="M250" s="85"/>
      <c r="N250" s="85"/>
      <c r="O250" s="85"/>
      <c r="P250" s="85"/>
      <c r="Q250" s="85"/>
      <c r="R250" s="87"/>
      <c r="S250" s="85"/>
      <c r="T250" s="85"/>
      <c r="U250" s="87"/>
      <c r="V250" s="85"/>
      <c r="W250" s="85"/>
      <c r="X250" s="85"/>
      <c r="Y250" s="85"/>
      <c r="Z250" s="85"/>
      <c r="AA250" s="88"/>
      <c r="AV250" s="25"/>
      <c r="BG250" s="25"/>
      <c r="BH250" s="89"/>
    </row>
    <row r="251" spans="1:60" ht="17.25" customHeight="1">
      <c r="A251" s="82"/>
      <c r="B251" s="82"/>
      <c r="C251" s="83"/>
      <c r="E251" s="84"/>
      <c r="F251" s="85"/>
      <c r="G251" s="85"/>
      <c r="H251" s="85"/>
      <c r="I251" s="85"/>
      <c r="J251" s="85"/>
      <c r="K251" s="86"/>
      <c r="L251" s="85"/>
      <c r="M251" s="85"/>
      <c r="N251" s="85"/>
      <c r="O251" s="85"/>
      <c r="P251" s="85"/>
      <c r="Q251" s="85"/>
      <c r="R251" s="87"/>
      <c r="S251" s="85"/>
      <c r="T251" s="85"/>
      <c r="U251" s="87"/>
      <c r="V251" s="85"/>
      <c r="W251" s="85"/>
      <c r="X251" s="85"/>
      <c r="Y251" s="85"/>
      <c r="Z251" s="85"/>
      <c r="AA251" s="88"/>
      <c r="AV251" s="25"/>
      <c r="BG251" s="25"/>
      <c r="BH251" s="89"/>
    </row>
    <row r="252" spans="1:60" ht="17.25" customHeight="1">
      <c r="A252" s="82"/>
      <c r="B252" s="82"/>
      <c r="C252" s="83"/>
      <c r="E252" s="84"/>
      <c r="F252" s="85"/>
      <c r="G252" s="85"/>
      <c r="H252" s="85"/>
      <c r="I252" s="85"/>
      <c r="J252" s="85"/>
      <c r="K252" s="86"/>
      <c r="L252" s="85"/>
      <c r="M252" s="85"/>
      <c r="N252" s="85"/>
      <c r="O252" s="85"/>
      <c r="P252" s="85"/>
      <c r="Q252" s="85"/>
      <c r="R252" s="87"/>
      <c r="S252" s="85"/>
      <c r="T252" s="85"/>
      <c r="U252" s="87"/>
      <c r="V252" s="85"/>
      <c r="W252" s="85"/>
      <c r="X252" s="85"/>
      <c r="Y252" s="85"/>
      <c r="Z252" s="85"/>
      <c r="AA252" s="88"/>
      <c r="AV252" s="25"/>
      <c r="BG252" s="25"/>
      <c r="BH252" s="89"/>
    </row>
    <row r="253" spans="1:60" ht="17.25" customHeight="1">
      <c r="A253" s="82"/>
      <c r="B253" s="82"/>
      <c r="C253" s="83"/>
      <c r="E253" s="84"/>
      <c r="F253" s="85"/>
      <c r="G253" s="85"/>
      <c r="H253" s="85"/>
      <c r="I253" s="85"/>
      <c r="J253" s="85"/>
      <c r="K253" s="86"/>
      <c r="L253" s="85"/>
      <c r="M253" s="85"/>
      <c r="N253" s="85"/>
      <c r="O253" s="85"/>
      <c r="P253" s="85"/>
      <c r="Q253" s="85"/>
      <c r="R253" s="87"/>
      <c r="S253" s="85"/>
      <c r="T253" s="85"/>
      <c r="U253" s="87"/>
      <c r="V253" s="85"/>
      <c r="W253" s="85"/>
      <c r="X253" s="85"/>
      <c r="Y253" s="85"/>
      <c r="Z253" s="85"/>
      <c r="AA253" s="88"/>
      <c r="AV253" s="25"/>
      <c r="BG253" s="25"/>
      <c r="BH253" s="89"/>
    </row>
    <row r="254" spans="1:60" ht="17.25" customHeight="1">
      <c r="A254" s="82"/>
      <c r="B254" s="82"/>
      <c r="C254" s="83"/>
      <c r="E254" s="84"/>
      <c r="F254" s="85"/>
      <c r="G254" s="85"/>
      <c r="H254" s="85"/>
      <c r="I254" s="85"/>
      <c r="J254" s="85"/>
      <c r="K254" s="86"/>
      <c r="L254" s="85"/>
      <c r="M254" s="85"/>
      <c r="N254" s="85"/>
      <c r="O254" s="85"/>
      <c r="P254" s="85"/>
      <c r="Q254" s="85"/>
      <c r="R254" s="87"/>
      <c r="S254" s="85"/>
      <c r="T254" s="85"/>
      <c r="U254" s="87"/>
      <c r="V254" s="85"/>
      <c r="W254" s="85"/>
      <c r="X254" s="85"/>
      <c r="Y254" s="85"/>
      <c r="Z254" s="85"/>
      <c r="AA254" s="88"/>
      <c r="AV254" s="25"/>
      <c r="BG254" s="25"/>
      <c r="BH254" s="89"/>
    </row>
    <row r="255" spans="1:60" ht="17.25" customHeight="1">
      <c r="A255" s="82"/>
      <c r="B255" s="82"/>
      <c r="C255" s="83"/>
      <c r="E255" s="84"/>
      <c r="F255" s="85"/>
      <c r="G255" s="85"/>
      <c r="H255" s="85"/>
      <c r="I255" s="85"/>
      <c r="J255" s="85"/>
      <c r="K255" s="86"/>
      <c r="L255" s="85"/>
      <c r="M255" s="85"/>
      <c r="N255" s="85"/>
      <c r="O255" s="85"/>
      <c r="P255" s="85"/>
      <c r="Q255" s="85"/>
      <c r="R255" s="87"/>
      <c r="S255" s="85"/>
      <c r="T255" s="85"/>
      <c r="U255" s="87"/>
      <c r="V255" s="85"/>
      <c r="W255" s="85"/>
      <c r="X255" s="85"/>
      <c r="Y255" s="85"/>
      <c r="Z255" s="85"/>
      <c r="AA255" s="88"/>
      <c r="AV255" s="25"/>
      <c r="BG255" s="25"/>
      <c r="BH255" s="89"/>
    </row>
    <row r="256" spans="1:60" ht="17.25" customHeight="1">
      <c r="A256" s="82"/>
      <c r="B256" s="82"/>
      <c r="C256" s="83"/>
      <c r="E256" s="84"/>
      <c r="F256" s="85"/>
      <c r="G256" s="85"/>
      <c r="H256" s="85"/>
      <c r="I256" s="85"/>
      <c r="J256" s="85"/>
      <c r="K256" s="86"/>
      <c r="L256" s="85"/>
      <c r="M256" s="85"/>
      <c r="N256" s="85"/>
      <c r="O256" s="85"/>
      <c r="P256" s="85"/>
      <c r="Q256" s="85"/>
      <c r="R256" s="87"/>
      <c r="S256" s="85"/>
      <c r="T256" s="85"/>
      <c r="U256" s="87"/>
      <c r="V256" s="85"/>
      <c r="W256" s="85"/>
      <c r="X256" s="85"/>
      <c r="Y256" s="85"/>
      <c r="Z256" s="85"/>
      <c r="AA256" s="88"/>
      <c r="AV256" s="25"/>
      <c r="BG256" s="25"/>
      <c r="BH256" s="89"/>
    </row>
    <row r="257" spans="1:60" ht="17.25" customHeight="1">
      <c r="A257" s="82"/>
      <c r="B257" s="82"/>
      <c r="C257" s="83"/>
      <c r="E257" s="84"/>
      <c r="F257" s="85"/>
      <c r="G257" s="85"/>
      <c r="H257" s="85"/>
      <c r="I257" s="85"/>
      <c r="J257" s="85"/>
      <c r="K257" s="86"/>
      <c r="L257" s="85"/>
      <c r="M257" s="85"/>
      <c r="N257" s="85"/>
      <c r="O257" s="85"/>
      <c r="P257" s="85"/>
      <c r="Q257" s="85"/>
      <c r="R257" s="87"/>
      <c r="S257" s="85"/>
      <c r="T257" s="85"/>
      <c r="U257" s="87"/>
      <c r="V257" s="85"/>
      <c r="W257" s="85"/>
      <c r="X257" s="85"/>
      <c r="Y257" s="85"/>
      <c r="Z257" s="85"/>
      <c r="AA257" s="88"/>
      <c r="AV257" s="25"/>
      <c r="BG257" s="25"/>
      <c r="BH257" s="89"/>
    </row>
    <row r="258" spans="1:60" ht="17.25" customHeight="1">
      <c r="A258" s="82"/>
      <c r="B258" s="82"/>
      <c r="C258" s="83"/>
      <c r="E258" s="84"/>
      <c r="F258" s="85"/>
      <c r="G258" s="85"/>
      <c r="H258" s="85"/>
      <c r="I258" s="85"/>
      <c r="J258" s="85"/>
      <c r="K258" s="86"/>
      <c r="L258" s="85"/>
      <c r="M258" s="85"/>
      <c r="N258" s="85"/>
      <c r="O258" s="85"/>
      <c r="P258" s="85"/>
      <c r="Q258" s="85"/>
      <c r="R258" s="87"/>
      <c r="S258" s="85"/>
      <c r="T258" s="85"/>
      <c r="U258" s="87"/>
      <c r="V258" s="85"/>
      <c r="W258" s="85"/>
      <c r="X258" s="85"/>
      <c r="Y258" s="85"/>
      <c r="Z258" s="85"/>
      <c r="AA258" s="88"/>
      <c r="AV258" s="25"/>
      <c r="BG258" s="25"/>
      <c r="BH258" s="89"/>
    </row>
    <row r="259" spans="1:60" ht="17.25" customHeight="1">
      <c r="A259" s="82"/>
      <c r="B259" s="82"/>
      <c r="C259" s="83"/>
      <c r="E259" s="84"/>
      <c r="F259" s="85"/>
      <c r="G259" s="85"/>
      <c r="H259" s="85"/>
      <c r="I259" s="85"/>
      <c r="J259" s="85"/>
      <c r="K259" s="86"/>
      <c r="L259" s="85"/>
      <c r="M259" s="85"/>
      <c r="N259" s="85"/>
      <c r="O259" s="85"/>
      <c r="P259" s="85"/>
      <c r="Q259" s="85"/>
      <c r="R259" s="87"/>
      <c r="S259" s="85"/>
      <c r="T259" s="85"/>
      <c r="U259" s="87"/>
      <c r="V259" s="85"/>
      <c r="W259" s="85"/>
      <c r="X259" s="85"/>
      <c r="Y259" s="85"/>
      <c r="Z259" s="85"/>
      <c r="AA259" s="88"/>
      <c r="AV259" s="25"/>
      <c r="BG259" s="25"/>
      <c r="BH259" s="89"/>
    </row>
    <row r="260" spans="1:60" ht="17.25" customHeight="1">
      <c r="A260" s="82"/>
      <c r="B260" s="82"/>
      <c r="C260" s="83"/>
      <c r="E260" s="84"/>
      <c r="F260" s="85"/>
      <c r="G260" s="85"/>
      <c r="H260" s="85"/>
      <c r="I260" s="85"/>
      <c r="J260" s="85"/>
      <c r="K260" s="86"/>
      <c r="L260" s="85"/>
      <c r="M260" s="85"/>
      <c r="N260" s="85"/>
      <c r="O260" s="85"/>
      <c r="P260" s="85"/>
      <c r="Q260" s="85"/>
      <c r="R260" s="87"/>
      <c r="S260" s="85"/>
      <c r="T260" s="85"/>
      <c r="U260" s="87"/>
      <c r="V260" s="85"/>
      <c r="W260" s="85"/>
      <c r="X260" s="85"/>
      <c r="Y260" s="85"/>
      <c r="Z260" s="85"/>
      <c r="AA260" s="88"/>
      <c r="AV260" s="25"/>
      <c r="BG260" s="25"/>
      <c r="BH260" s="89"/>
    </row>
    <row r="261" spans="1:60" ht="17.25" customHeight="1">
      <c r="A261" s="82"/>
      <c r="B261" s="82"/>
      <c r="C261" s="83"/>
      <c r="E261" s="84"/>
      <c r="F261" s="85"/>
      <c r="G261" s="85"/>
      <c r="H261" s="85"/>
      <c r="I261" s="85"/>
      <c r="J261" s="85"/>
      <c r="K261" s="86"/>
      <c r="L261" s="85"/>
      <c r="M261" s="85"/>
      <c r="N261" s="85"/>
      <c r="O261" s="85"/>
      <c r="P261" s="85"/>
      <c r="Q261" s="85"/>
      <c r="R261" s="87"/>
      <c r="S261" s="85"/>
      <c r="T261" s="85"/>
      <c r="U261" s="87"/>
      <c r="V261" s="85"/>
      <c r="W261" s="85"/>
      <c r="X261" s="85"/>
      <c r="Y261" s="85"/>
      <c r="Z261" s="85"/>
      <c r="AA261" s="88"/>
      <c r="AV261" s="25"/>
      <c r="BG261" s="25"/>
      <c r="BH261" s="89"/>
    </row>
    <row r="262" spans="1:60" ht="17.25" customHeight="1">
      <c r="A262" s="82"/>
      <c r="B262" s="82"/>
      <c r="C262" s="83"/>
      <c r="E262" s="84"/>
      <c r="F262" s="85"/>
      <c r="G262" s="85"/>
      <c r="H262" s="85"/>
      <c r="I262" s="85"/>
      <c r="J262" s="85"/>
      <c r="K262" s="86"/>
      <c r="L262" s="85"/>
      <c r="M262" s="85"/>
      <c r="N262" s="85"/>
      <c r="O262" s="85"/>
      <c r="P262" s="85"/>
      <c r="Q262" s="85"/>
      <c r="R262" s="87"/>
      <c r="S262" s="85"/>
      <c r="T262" s="85"/>
      <c r="U262" s="87"/>
      <c r="V262" s="85"/>
      <c r="W262" s="85"/>
      <c r="X262" s="85"/>
      <c r="Y262" s="85"/>
      <c r="Z262" s="85"/>
      <c r="AA262" s="88"/>
      <c r="AV262" s="25"/>
      <c r="BG262" s="25"/>
      <c r="BH262" s="89"/>
    </row>
    <row r="263" spans="1:60" ht="17.25" customHeight="1">
      <c r="A263" s="82"/>
      <c r="B263" s="82"/>
      <c r="C263" s="83"/>
      <c r="E263" s="84"/>
      <c r="F263" s="85"/>
      <c r="G263" s="85"/>
      <c r="H263" s="85"/>
      <c r="I263" s="85"/>
      <c r="J263" s="85"/>
      <c r="K263" s="86"/>
      <c r="L263" s="85"/>
      <c r="M263" s="85"/>
      <c r="N263" s="85"/>
      <c r="O263" s="85"/>
      <c r="P263" s="85"/>
      <c r="Q263" s="85"/>
      <c r="R263" s="87"/>
      <c r="S263" s="85"/>
      <c r="T263" s="85"/>
      <c r="U263" s="87"/>
      <c r="V263" s="85"/>
      <c r="W263" s="85"/>
      <c r="X263" s="85"/>
      <c r="Y263" s="85"/>
      <c r="Z263" s="85"/>
      <c r="AA263" s="88"/>
      <c r="AV263" s="25"/>
      <c r="BG263" s="25"/>
      <c r="BH263" s="89"/>
    </row>
    <row r="264" spans="1:60" ht="17.25" customHeight="1">
      <c r="A264" s="82"/>
      <c r="B264" s="82"/>
      <c r="C264" s="83"/>
      <c r="E264" s="84"/>
      <c r="F264" s="85"/>
      <c r="G264" s="85"/>
      <c r="H264" s="85"/>
      <c r="I264" s="85"/>
      <c r="J264" s="85"/>
      <c r="K264" s="86"/>
      <c r="L264" s="85"/>
      <c r="M264" s="85"/>
      <c r="N264" s="85"/>
      <c r="O264" s="85"/>
      <c r="P264" s="85"/>
      <c r="Q264" s="85"/>
      <c r="R264" s="87"/>
      <c r="S264" s="85"/>
      <c r="T264" s="85"/>
      <c r="U264" s="87"/>
      <c r="V264" s="85"/>
      <c r="W264" s="85"/>
      <c r="X264" s="85"/>
      <c r="Y264" s="85"/>
      <c r="Z264" s="85"/>
      <c r="AA264" s="88"/>
      <c r="AV264" s="25"/>
      <c r="BG264" s="25"/>
      <c r="BH264" s="89"/>
    </row>
    <row r="265" spans="1:60" ht="17.25" customHeight="1">
      <c r="A265" s="82"/>
      <c r="B265" s="82"/>
      <c r="C265" s="83"/>
      <c r="E265" s="84"/>
      <c r="F265" s="85"/>
      <c r="G265" s="85"/>
      <c r="H265" s="85"/>
      <c r="I265" s="85"/>
      <c r="J265" s="85"/>
      <c r="K265" s="86"/>
      <c r="L265" s="85"/>
      <c r="M265" s="85"/>
      <c r="N265" s="85"/>
      <c r="O265" s="85"/>
      <c r="P265" s="85"/>
      <c r="Q265" s="85"/>
      <c r="R265" s="87"/>
      <c r="S265" s="85"/>
      <c r="T265" s="85"/>
      <c r="U265" s="87"/>
      <c r="V265" s="85"/>
      <c r="W265" s="85"/>
      <c r="X265" s="85"/>
      <c r="Y265" s="85"/>
      <c r="Z265" s="85"/>
      <c r="AA265" s="88"/>
      <c r="AV265" s="25"/>
      <c r="BG265" s="25"/>
      <c r="BH265" s="89"/>
    </row>
    <row r="266" spans="1:60" ht="17.25" customHeight="1">
      <c r="A266" s="82"/>
      <c r="B266" s="82"/>
      <c r="C266" s="83"/>
      <c r="E266" s="84"/>
      <c r="F266" s="85"/>
      <c r="G266" s="85"/>
      <c r="H266" s="85"/>
      <c r="I266" s="85"/>
      <c r="J266" s="85"/>
      <c r="K266" s="86"/>
      <c r="L266" s="85"/>
      <c r="M266" s="85"/>
      <c r="N266" s="85"/>
      <c r="O266" s="85"/>
      <c r="P266" s="85"/>
      <c r="Q266" s="85"/>
      <c r="R266" s="87"/>
      <c r="S266" s="85"/>
      <c r="T266" s="85"/>
      <c r="U266" s="87"/>
      <c r="V266" s="85"/>
      <c r="W266" s="85"/>
      <c r="X266" s="85"/>
      <c r="Y266" s="85"/>
      <c r="Z266" s="85"/>
      <c r="AA266" s="88"/>
      <c r="AV266" s="25"/>
      <c r="BG266" s="25"/>
      <c r="BH266" s="89"/>
    </row>
    <row r="267" spans="1:60" ht="17.25" customHeight="1">
      <c r="A267" s="82"/>
      <c r="B267" s="82"/>
      <c r="C267" s="83"/>
      <c r="E267" s="84"/>
      <c r="F267" s="85"/>
      <c r="G267" s="85"/>
      <c r="H267" s="85"/>
      <c r="I267" s="85"/>
      <c r="J267" s="85"/>
      <c r="K267" s="86"/>
      <c r="L267" s="85"/>
      <c r="M267" s="85"/>
      <c r="N267" s="85"/>
      <c r="O267" s="85"/>
      <c r="P267" s="85"/>
      <c r="Q267" s="85"/>
      <c r="R267" s="87"/>
      <c r="S267" s="85"/>
      <c r="T267" s="85"/>
      <c r="U267" s="87"/>
      <c r="V267" s="85"/>
      <c r="W267" s="85"/>
      <c r="X267" s="85"/>
      <c r="Y267" s="85"/>
      <c r="Z267" s="85"/>
      <c r="AA267" s="88"/>
      <c r="AV267" s="25"/>
      <c r="BG267" s="25"/>
      <c r="BH267" s="89"/>
    </row>
    <row r="268" spans="1:60" ht="17.25" customHeight="1">
      <c r="A268" s="82"/>
      <c r="B268" s="82"/>
      <c r="C268" s="83"/>
      <c r="E268" s="84"/>
      <c r="F268" s="85"/>
      <c r="G268" s="85"/>
      <c r="H268" s="85"/>
      <c r="I268" s="85"/>
      <c r="J268" s="85"/>
      <c r="K268" s="86"/>
      <c r="L268" s="85"/>
      <c r="M268" s="85"/>
      <c r="N268" s="85"/>
      <c r="O268" s="85"/>
      <c r="P268" s="85"/>
      <c r="Q268" s="85"/>
      <c r="R268" s="87"/>
      <c r="S268" s="85"/>
      <c r="T268" s="85"/>
      <c r="U268" s="87"/>
      <c r="V268" s="85"/>
      <c r="W268" s="85"/>
      <c r="X268" s="85"/>
      <c r="Y268" s="85"/>
      <c r="Z268" s="85"/>
      <c r="AA268" s="88"/>
      <c r="AV268" s="25"/>
      <c r="BG268" s="25"/>
      <c r="BH268" s="89"/>
    </row>
    <row r="269" spans="1:60" ht="17.25" customHeight="1">
      <c r="A269" s="82"/>
      <c r="B269" s="82"/>
      <c r="C269" s="83"/>
      <c r="E269" s="84"/>
      <c r="F269" s="85"/>
      <c r="G269" s="85"/>
      <c r="H269" s="85"/>
      <c r="I269" s="85"/>
      <c r="J269" s="85"/>
      <c r="K269" s="86"/>
      <c r="L269" s="85"/>
      <c r="M269" s="85"/>
      <c r="N269" s="85"/>
      <c r="O269" s="85"/>
      <c r="P269" s="85"/>
      <c r="Q269" s="85"/>
      <c r="R269" s="87"/>
      <c r="S269" s="85"/>
      <c r="T269" s="85"/>
      <c r="U269" s="87"/>
      <c r="V269" s="85"/>
      <c r="W269" s="85"/>
      <c r="X269" s="85"/>
      <c r="Y269" s="85"/>
      <c r="Z269" s="85"/>
      <c r="AA269" s="88"/>
      <c r="AV269" s="25"/>
      <c r="BG269" s="25"/>
      <c r="BH269" s="89"/>
    </row>
    <row r="270" spans="1:60" ht="17.25" customHeight="1">
      <c r="A270" s="82"/>
      <c r="B270" s="82"/>
      <c r="C270" s="83"/>
      <c r="E270" s="84"/>
      <c r="F270" s="85"/>
      <c r="G270" s="85"/>
      <c r="H270" s="85"/>
      <c r="I270" s="85"/>
      <c r="J270" s="85"/>
      <c r="K270" s="86"/>
      <c r="L270" s="85"/>
      <c r="M270" s="85"/>
      <c r="N270" s="85"/>
      <c r="O270" s="85"/>
      <c r="P270" s="85"/>
      <c r="Q270" s="85"/>
      <c r="R270" s="87"/>
      <c r="S270" s="85"/>
      <c r="T270" s="85"/>
      <c r="U270" s="87"/>
      <c r="V270" s="85"/>
      <c r="W270" s="85"/>
      <c r="X270" s="85"/>
      <c r="Y270" s="85"/>
      <c r="Z270" s="85"/>
      <c r="AA270" s="88"/>
      <c r="AV270" s="25"/>
      <c r="BG270" s="25"/>
      <c r="BH270" s="89"/>
    </row>
    <row r="271" spans="1:60" ht="17.25" customHeight="1">
      <c r="A271" s="82"/>
      <c r="B271" s="82"/>
      <c r="C271" s="83"/>
      <c r="E271" s="84"/>
      <c r="F271" s="85"/>
      <c r="G271" s="85"/>
      <c r="H271" s="85"/>
      <c r="I271" s="85"/>
      <c r="J271" s="85"/>
      <c r="K271" s="86"/>
      <c r="L271" s="85"/>
      <c r="M271" s="85"/>
      <c r="N271" s="85"/>
      <c r="O271" s="85"/>
      <c r="P271" s="85"/>
      <c r="Q271" s="85"/>
      <c r="R271" s="87"/>
      <c r="S271" s="85"/>
      <c r="T271" s="85"/>
      <c r="U271" s="87"/>
      <c r="V271" s="85"/>
      <c r="W271" s="85"/>
      <c r="X271" s="85"/>
      <c r="Y271" s="85"/>
      <c r="Z271" s="85"/>
      <c r="AA271" s="88"/>
      <c r="AV271" s="25"/>
      <c r="BG271" s="25"/>
      <c r="BH271" s="89"/>
    </row>
    <row r="272" spans="1:60" ht="17.25" customHeight="1">
      <c r="A272" s="82"/>
      <c r="B272" s="82"/>
      <c r="C272" s="83"/>
      <c r="E272" s="84"/>
      <c r="F272" s="85"/>
      <c r="G272" s="85"/>
      <c r="H272" s="85"/>
      <c r="I272" s="85"/>
      <c r="J272" s="85"/>
      <c r="K272" s="86"/>
      <c r="L272" s="85"/>
      <c r="M272" s="85"/>
      <c r="N272" s="85"/>
      <c r="O272" s="85"/>
      <c r="P272" s="85"/>
      <c r="Q272" s="85"/>
      <c r="R272" s="87"/>
      <c r="S272" s="85"/>
      <c r="T272" s="85"/>
      <c r="U272" s="87"/>
      <c r="V272" s="85"/>
      <c r="W272" s="85"/>
      <c r="X272" s="85"/>
      <c r="Y272" s="85"/>
      <c r="Z272" s="85"/>
      <c r="AA272" s="88"/>
      <c r="AV272" s="25"/>
      <c r="BG272" s="25"/>
      <c r="BH272" s="89"/>
    </row>
    <row r="273" spans="1:60" ht="17.25" customHeight="1">
      <c r="A273" s="82"/>
      <c r="B273" s="82"/>
      <c r="C273" s="83"/>
      <c r="E273" s="84"/>
      <c r="F273" s="85"/>
      <c r="G273" s="85"/>
      <c r="H273" s="85"/>
      <c r="I273" s="85"/>
      <c r="J273" s="85"/>
      <c r="K273" s="86"/>
      <c r="L273" s="85"/>
      <c r="M273" s="85"/>
      <c r="N273" s="85"/>
      <c r="O273" s="85"/>
      <c r="P273" s="85"/>
      <c r="Q273" s="85"/>
      <c r="R273" s="87"/>
      <c r="S273" s="85"/>
      <c r="T273" s="85"/>
      <c r="U273" s="87"/>
      <c r="V273" s="85"/>
      <c r="W273" s="85"/>
      <c r="X273" s="85"/>
      <c r="Y273" s="85"/>
      <c r="Z273" s="85"/>
      <c r="AA273" s="88"/>
      <c r="AV273" s="25"/>
      <c r="BG273" s="25"/>
      <c r="BH273" s="89"/>
    </row>
    <row r="274" spans="1:60" ht="17.25" customHeight="1">
      <c r="A274" s="82"/>
      <c r="B274" s="82"/>
      <c r="C274" s="83"/>
      <c r="E274" s="84"/>
      <c r="F274" s="85"/>
      <c r="G274" s="85"/>
      <c r="H274" s="85"/>
      <c r="I274" s="85"/>
      <c r="J274" s="85"/>
      <c r="K274" s="86"/>
      <c r="L274" s="85"/>
      <c r="M274" s="85"/>
      <c r="N274" s="85"/>
      <c r="O274" s="85"/>
      <c r="P274" s="85"/>
      <c r="Q274" s="85"/>
      <c r="R274" s="87"/>
      <c r="S274" s="85"/>
      <c r="T274" s="85"/>
      <c r="U274" s="87"/>
      <c r="V274" s="85"/>
      <c r="W274" s="85"/>
      <c r="X274" s="85"/>
      <c r="Y274" s="85"/>
      <c r="Z274" s="85"/>
      <c r="AA274" s="88"/>
      <c r="AV274" s="25"/>
      <c r="BG274" s="25"/>
      <c r="BH274" s="89"/>
    </row>
    <row r="275" spans="1:60" ht="17.25" customHeight="1">
      <c r="A275" s="82"/>
      <c r="B275" s="82"/>
      <c r="C275" s="83"/>
      <c r="E275" s="84"/>
      <c r="F275" s="85"/>
      <c r="G275" s="85"/>
      <c r="H275" s="85"/>
      <c r="I275" s="85"/>
      <c r="J275" s="85"/>
      <c r="K275" s="86"/>
      <c r="L275" s="85"/>
      <c r="M275" s="85"/>
      <c r="N275" s="85"/>
      <c r="O275" s="85"/>
      <c r="P275" s="85"/>
      <c r="Q275" s="85"/>
      <c r="R275" s="87"/>
      <c r="S275" s="85"/>
      <c r="T275" s="85"/>
      <c r="U275" s="87"/>
      <c r="V275" s="85"/>
      <c r="W275" s="85"/>
      <c r="X275" s="85"/>
      <c r="Y275" s="85"/>
      <c r="Z275" s="85"/>
      <c r="AA275" s="88"/>
      <c r="AV275" s="25"/>
      <c r="BG275" s="25"/>
      <c r="BH275" s="89"/>
    </row>
    <row r="276" spans="1:60" ht="17.25" customHeight="1">
      <c r="A276" s="82"/>
      <c r="B276" s="82"/>
      <c r="C276" s="83"/>
      <c r="E276" s="84"/>
      <c r="F276" s="85"/>
      <c r="G276" s="85"/>
      <c r="H276" s="85"/>
      <c r="I276" s="85"/>
      <c r="J276" s="85"/>
      <c r="K276" s="86"/>
      <c r="L276" s="85"/>
      <c r="M276" s="85"/>
      <c r="N276" s="85"/>
      <c r="O276" s="85"/>
      <c r="P276" s="85"/>
      <c r="Q276" s="85"/>
      <c r="R276" s="87"/>
      <c r="S276" s="85"/>
      <c r="T276" s="85"/>
      <c r="U276" s="87"/>
      <c r="V276" s="85"/>
      <c r="W276" s="85"/>
      <c r="X276" s="85"/>
      <c r="Y276" s="85"/>
      <c r="Z276" s="85"/>
      <c r="AA276" s="88"/>
      <c r="AV276" s="25"/>
      <c r="BG276" s="25"/>
      <c r="BH276" s="89"/>
    </row>
    <row r="277" spans="1:60" ht="17.25" customHeight="1">
      <c r="A277" s="82"/>
      <c r="B277" s="82"/>
      <c r="C277" s="83"/>
      <c r="E277" s="84"/>
      <c r="F277" s="85"/>
      <c r="G277" s="85"/>
      <c r="H277" s="85"/>
      <c r="I277" s="85"/>
      <c r="J277" s="85"/>
      <c r="K277" s="86"/>
      <c r="L277" s="85"/>
      <c r="M277" s="85"/>
      <c r="N277" s="85"/>
      <c r="O277" s="85"/>
      <c r="P277" s="85"/>
      <c r="Q277" s="85"/>
      <c r="R277" s="87"/>
      <c r="S277" s="85"/>
      <c r="T277" s="85"/>
      <c r="U277" s="87"/>
      <c r="V277" s="85"/>
      <c r="W277" s="85"/>
      <c r="X277" s="85"/>
      <c r="Y277" s="85"/>
      <c r="Z277" s="85"/>
      <c r="AA277" s="88"/>
      <c r="AV277" s="25"/>
      <c r="BG277" s="25"/>
      <c r="BH277" s="89"/>
    </row>
    <row r="278" spans="1:60" ht="17.25" customHeight="1">
      <c r="A278" s="82"/>
      <c r="B278" s="82"/>
      <c r="C278" s="83"/>
      <c r="E278" s="84"/>
      <c r="F278" s="85"/>
      <c r="G278" s="85"/>
      <c r="H278" s="85"/>
      <c r="I278" s="85"/>
      <c r="J278" s="85"/>
      <c r="K278" s="86"/>
      <c r="L278" s="85"/>
      <c r="M278" s="85"/>
      <c r="N278" s="85"/>
      <c r="O278" s="85"/>
      <c r="P278" s="85"/>
      <c r="Q278" s="85"/>
      <c r="R278" s="87"/>
      <c r="S278" s="85"/>
      <c r="T278" s="85"/>
      <c r="U278" s="87"/>
      <c r="V278" s="85"/>
      <c r="W278" s="85"/>
      <c r="X278" s="85"/>
      <c r="Y278" s="85"/>
      <c r="Z278" s="85"/>
      <c r="AA278" s="88"/>
      <c r="AV278" s="25"/>
      <c r="BG278" s="25"/>
      <c r="BH278" s="89"/>
    </row>
    <row r="279" spans="1:60" ht="17.25" customHeight="1">
      <c r="A279" s="82"/>
      <c r="B279" s="82"/>
      <c r="C279" s="83"/>
      <c r="E279" s="84"/>
      <c r="F279" s="85"/>
      <c r="G279" s="85"/>
      <c r="H279" s="85"/>
      <c r="I279" s="85"/>
      <c r="J279" s="85"/>
      <c r="K279" s="86"/>
      <c r="L279" s="85"/>
      <c r="M279" s="85"/>
      <c r="N279" s="85"/>
      <c r="O279" s="85"/>
      <c r="P279" s="85"/>
      <c r="Q279" s="85"/>
      <c r="R279" s="87"/>
      <c r="S279" s="85"/>
      <c r="T279" s="85"/>
      <c r="U279" s="87"/>
      <c r="V279" s="85"/>
      <c r="W279" s="85"/>
      <c r="X279" s="85"/>
      <c r="Y279" s="85"/>
      <c r="Z279" s="85"/>
      <c r="AA279" s="88"/>
      <c r="AV279" s="25"/>
      <c r="BG279" s="25"/>
      <c r="BH279" s="89"/>
    </row>
    <row r="280" spans="1:60" ht="17.25" customHeight="1">
      <c r="A280" s="82"/>
      <c r="B280" s="82"/>
      <c r="C280" s="83"/>
      <c r="E280" s="84"/>
      <c r="F280" s="85"/>
      <c r="G280" s="85"/>
      <c r="H280" s="85"/>
      <c r="I280" s="85"/>
      <c r="J280" s="85"/>
      <c r="K280" s="86"/>
      <c r="L280" s="85"/>
      <c r="M280" s="85"/>
      <c r="N280" s="85"/>
      <c r="O280" s="85"/>
      <c r="P280" s="85"/>
      <c r="Q280" s="85"/>
      <c r="R280" s="87"/>
      <c r="S280" s="85"/>
      <c r="T280" s="85"/>
      <c r="U280" s="87"/>
      <c r="V280" s="85"/>
      <c r="W280" s="85"/>
      <c r="X280" s="85"/>
      <c r="Y280" s="85"/>
      <c r="Z280" s="85"/>
      <c r="AA280" s="88"/>
      <c r="AV280" s="25"/>
      <c r="BG280" s="25"/>
      <c r="BH280" s="89"/>
    </row>
    <row r="281" spans="1:60" ht="17.25" customHeight="1">
      <c r="A281" s="82"/>
      <c r="B281" s="82"/>
      <c r="C281" s="83"/>
      <c r="E281" s="84"/>
      <c r="F281" s="85"/>
      <c r="G281" s="85"/>
      <c r="H281" s="85"/>
      <c r="I281" s="85"/>
      <c r="J281" s="85"/>
      <c r="K281" s="86"/>
      <c r="L281" s="85"/>
      <c r="M281" s="85"/>
      <c r="N281" s="85"/>
      <c r="O281" s="85"/>
      <c r="P281" s="85"/>
      <c r="Q281" s="85"/>
      <c r="R281" s="87"/>
      <c r="S281" s="85"/>
      <c r="T281" s="85"/>
      <c r="U281" s="87"/>
      <c r="V281" s="85"/>
      <c r="W281" s="85"/>
      <c r="X281" s="85"/>
      <c r="Y281" s="85"/>
      <c r="Z281" s="85"/>
      <c r="AA281" s="88"/>
      <c r="AV281" s="25"/>
      <c r="BG281" s="25"/>
      <c r="BH281" s="89"/>
    </row>
    <row r="282" spans="1:60" ht="17.25" customHeight="1">
      <c r="A282" s="82"/>
      <c r="B282" s="82"/>
      <c r="C282" s="83"/>
      <c r="E282" s="84"/>
      <c r="F282" s="85"/>
      <c r="G282" s="85"/>
      <c r="H282" s="85"/>
      <c r="I282" s="85"/>
      <c r="J282" s="85"/>
      <c r="K282" s="86"/>
      <c r="L282" s="85"/>
      <c r="M282" s="85"/>
      <c r="N282" s="85"/>
      <c r="O282" s="85"/>
      <c r="P282" s="85"/>
      <c r="Q282" s="85"/>
      <c r="R282" s="87"/>
      <c r="S282" s="85"/>
      <c r="T282" s="85"/>
      <c r="U282" s="87"/>
      <c r="V282" s="85"/>
      <c r="W282" s="85"/>
      <c r="X282" s="85"/>
      <c r="Y282" s="85"/>
      <c r="Z282" s="85"/>
      <c r="AA282" s="88"/>
      <c r="AV282" s="25"/>
      <c r="BG282" s="25"/>
      <c r="BH282" s="89"/>
    </row>
    <row r="283" spans="1:60" ht="17.25" customHeight="1">
      <c r="A283" s="82"/>
      <c r="B283" s="82"/>
      <c r="C283" s="83"/>
      <c r="E283" s="84"/>
      <c r="F283" s="85"/>
      <c r="G283" s="85"/>
      <c r="H283" s="85"/>
      <c r="I283" s="85"/>
      <c r="J283" s="85"/>
      <c r="K283" s="86"/>
      <c r="L283" s="85"/>
      <c r="M283" s="85"/>
      <c r="N283" s="85"/>
      <c r="O283" s="85"/>
      <c r="P283" s="85"/>
      <c r="Q283" s="85"/>
      <c r="R283" s="87"/>
      <c r="S283" s="85"/>
      <c r="T283" s="85"/>
      <c r="U283" s="87"/>
      <c r="V283" s="85"/>
      <c r="W283" s="85"/>
      <c r="X283" s="85"/>
      <c r="Y283" s="85"/>
      <c r="Z283" s="85"/>
      <c r="AA283" s="88"/>
      <c r="AV283" s="25"/>
      <c r="BG283" s="25"/>
      <c r="BH283" s="89"/>
    </row>
    <row r="284" spans="1:60" ht="17.25" customHeight="1">
      <c r="A284" s="82"/>
      <c r="B284" s="82"/>
      <c r="C284" s="83"/>
      <c r="E284" s="84"/>
      <c r="F284" s="85"/>
      <c r="G284" s="85"/>
      <c r="H284" s="85"/>
      <c r="I284" s="85"/>
      <c r="J284" s="85"/>
      <c r="K284" s="86"/>
      <c r="L284" s="85"/>
      <c r="M284" s="85"/>
      <c r="N284" s="85"/>
      <c r="O284" s="85"/>
      <c r="P284" s="85"/>
      <c r="Q284" s="85"/>
      <c r="R284" s="87"/>
      <c r="S284" s="85"/>
      <c r="T284" s="85"/>
      <c r="U284" s="87"/>
      <c r="V284" s="85"/>
      <c r="W284" s="85"/>
      <c r="X284" s="85"/>
      <c r="Y284" s="85"/>
      <c r="Z284" s="85"/>
      <c r="AA284" s="88"/>
      <c r="AV284" s="25"/>
      <c r="BG284" s="25"/>
      <c r="BH284" s="89"/>
    </row>
    <row r="285" spans="1:60" ht="17.25" customHeight="1">
      <c r="A285" s="82"/>
      <c r="B285" s="82"/>
      <c r="C285" s="83"/>
      <c r="E285" s="84"/>
      <c r="F285" s="85"/>
      <c r="G285" s="85"/>
      <c r="H285" s="85"/>
      <c r="I285" s="85"/>
      <c r="J285" s="85"/>
      <c r="K285" s="86"/>
      <c r="L285" s="85"/>
      <c r="M285" s="85"/>
      <c r="N285" s="85"/>
      <c r="O285" s="85"/>
      <c r="P285" s="85"/>
      <c r="Q285" s="85"/>
      <c r="R285" s="87"/>
      <c r="S285" s="85"/>
      <c r="T285" s="85"/>
      <c r="U285" s="87"/>
      <c r="V285" s="85"/>
      <c r="W285" s="85"/>
      <c r="X285" s="85"/>
      <c r="Y285" s="85"/>
      <c r="Z285" s="85"/>
      <c r="AA285" s="88"/>
      <c r="AV285" s="25"/>
      <c r="BG285" s="25"/>
      <c r="BH285" s="89"/>
    </row>
    <row r="286" spans="1:60" ht="17.25" customHeight="1">
      <c r="A286" s="82"/>
      <c r="B286" s="82"/>
      <c r="C286" s="83"/>
      <c r="E286" s="84"/>
      <c r="F286" s="85"/>
      <c r="G286" s="85"/>
      <c r="H286" s="85"/>
      <c r="I286" s="85"/>
      <c r="J286" s="85"/>
      <c r="K286" s="86"/>
      <c r="L286" s="85"/>
      <c r="M286" s="85"/>
      <c r="N286" s="85"/>
      <c r="O286" s="85"/>
      <c r="P286" s="85"/>
      <c r="Q286" s="85"/>
      <c r="R286" s="87"/>
      <c r="S286" s="85"/>
      <c r="T286" s="85"/>
      <c r="U286" s="87"/>
      <c r="V286" s="85"/>
      <c r="W286" s="85"/>
      <c r="X286" s="85"/>
      <c r="Y286" s="85"/>
      <c r="Z286" s="85"/>
      <c r="AA286" s="88"/>
      <c r="AV286" s="25"/>
      <c r="BG286" s="25"/>
      <c r="BH286" s="89"/>
    </row>
    <row r="287" spans="1:60" ht="17.25" customHeight="1">
      <c r="A287" s="82"/>
      <c r="B287" s="82"/>
      <c r="C287" s="83"/>
      <c r="E287" s="84"/>
      <c r="F287" s="85"/>
      <c r="G287" s="85"/>
      <c r="H287" s="85"/>
      <c r="I287" s="85"/>
      <c r="J287" s="85"/>
      <c r="K287" s="86"/>
      <c r="L287" s="85"/>
      <c r="M287" s="85"/>
      <c r="N287" s="85"/>
      <c r="O287" s="85"/>
      <c r="P287" s="85"/>
      <c r="Q287" s="85"/>
      <c r="R287" s="87"/>
      <c r="S287" s="85"/>
      <c r="T287" s="85"/>
      <c r="U287" s="87"/>
      <c r="V287" s="85"/>
      <c r="W287" s="85"/>
      <c r="X287" s="85"/>
      <c r="Y287" s="85"/>
      <c r="Z287" s="85"/>
      <c r="AA287" s="88"/>
      <c r="AV287" s="25"/>
      <c r="BG287" s="25"/>
      <c r="BH287" s="89"/>
    </row>
    <row r="288" spans="1:60" ht="17.25" customHeight="1">
      <c r="A288" s="82"/>
      <c r="B288" s="82"/>
      <c r="C288" s="83"/>
      <c r="E288" s="84"/>
      <c r="F288" s="85"/>
      <c r="G288" s="85"/>
      <c r="H288" s="85"/>
      <c r="I288" s="85"/>
      <c r="J288" s="85"/>
      <c r="K288" s="86"/>
      <c r="L288" s="85"/>
      <c r="M288" s="85"/>
      <c r="N288" s="85"/>
      <c r="O288" s="85"/>
      <c r="P288" s="85"/>
      <c r="Q288" s="85"/>
      <c r="R288" s="87"/>
      <c r="S288" s="85"/>
      <c r="T288" s="85"/>
      <c r="U288" s="87"/>
      <c r="V288" s="85"/>
      <c r="W288" s="85"/>
      <c r="X288" s="85"/>
      <c r="Y288" s="85"/>
      <c r="Z288" s="85"/>
      <c r="AA288" s="88"/>
      <c r="AV288" s="25"/>
      <c r="BG288" s="25"/>
      <c r="BH288" s="89"/>
    </row>
    <row r="289" spans="1:60" ht="17.25" customHeight="1">
      <c r="A289" s="82"/>
      <c r="B289" s="82"/>
      <c r="C289" s="83"/>
      <c r="E289" s="84"/>
      <c r="F289" s="85"/>
      <c r="G289" s="85"/>
      <c r="H289" s="85"/>
      <c r="I289" s="85"/>
      <c r="J289" s="85"/>
      <c r="K289" s="86"/>
      <c r="L289" s="85"/>
      <c r="M289" s="85"/>
      <c r="N289" s="85"/>
      <c r="O289" s="85"/>
      <c r="P289" s="85"/>
      <c r="Q289" s="85"/>
      <c r="R289" s="87"/>
      <c r="S289" s="85"/>
      <c r="T289" s="85"/>
      <c r="U289" s="87"/>
      <c r="V289" s="85"/>
      <c r="W289" s="85"/>
      <c r="X289" s="85"/>
      <c r="Y289" s="85"/>
      <c r="Z289" s="85"/>
      <c r="AA289" s="88"/>
      <c r="AV289" s="25"/>
      <c r="BG289" s="25"/>
      <c r="BH289" s="89"/>
    </row>
    <row r="290" spans="1:60" ht="17.25" customHeight="1">
      <c r="A290" s="82"/>
      <c r="B290" s="82"/>
      <c r="C290" s="83"/>
      <c r="E290" s="84"/>
      <c r="F290" s="85"/>
      <c r="G290" s="85"/>
      <c r="H290" s="85"/>
      <c r="I290" s="85"/>
      <c r="J290" s="85"/>
      <c r="K290" s="86"/>
      <c r="L290" s="85"/>
      <c r="M290" s="85"/>
      <c r="N290" s="85"/>
      <c r="O290" s="85"/>
      <c r="P290" s="85"/>
      <c r="Q290" s="85"/>
      <c r="R290" s="87"/>
      <c r="S290" s="85"/>
      <c r="T290" s="85"/>
      <c r="U290" s="87"/>
      <c r="V290" s="85"/>
      <c r="W290" s="85"/>
      <c r="X290" s="85"/>
      <c r="Y290" s="85"/>
      <c r="Z290" s="85"/>
      <c r="AA290" s="88"/>
      <c r="AV290" s="25"/>
      <c r="BG290" s="25"/>
      <c r="BH290" s="89"/>
    </row>
    <row r="291" spans="1:60" ht="17.25" customHeight="1">
      <c r="A291" s="82"/>
      <c r="B291" s="82"/>
      <c r="C291" s="83"/>
      <c r="E291" s="84"/>
      <c r="F291" s="85"/>
      <c r="G291" s="85"/>
      <c r="H291" s="85"/>
      <c r="I291" s="85"/>
      <c r="J291" s="85"/>
      <c r="K291" s="86"/>
      <c r="L291" s="85"/>
      <c r="M291" s="85"/>
      <c r="N291" s="85"/>
      <c r="O291" s="85"/>
      <c r="P291" s="85"/>
      <c r="Q291" s="85"/>
      <c r="R291" s="87"/>
      <c r="S291" s="85"/>
      <c r="T291" s="85"/>
      <c r="U291" s="87"/>
      <c r="V291" s="85"/>
      <c r="W291" s="85"/>
      <c r="X291" s="85"/>
      <c r="Y291" s="85"/>
      <c r="Z291" s="85"/>
      <c r="AA291" s="88"/>
      <c r="AV291" s="25"/>
      <c r="BG291" s="25"/>
      <c r="BH291" s="89"/>
    </row>
    <row r="292" spans="1:60" ht="17.25" customHeight="1">
      <c r="A292" s="82"/>
      <c r="B292" s="82"/>
      <c r="C292" s="83"/>
      <c r="E292" s="84"/>
      <c r="F292" s="85"/>
      <c r="G292" s="85"/>
      <c r="H292" s="85"/>
      <c r="I292" s="85"/>
      <c r="J292" s="85"/>
      <c r="K292" s="86"/>
      <c r="L292" s="85"/>
      <c r="M292" s="85"/>
      <c r="N292" s="85"/>
      <c r="O292" s="85"/>
      <c r="P292" s="85"/>
      <c r="Q292" s="85"/>
      <c r="R292" s="87"/>
      <c r="S292" s="85"/>
      <c r="T292" s="85"/>
      <c r="U292" s="87"/>
      <c r="V292" s="85"/>
      <c r="W292" s="85"/>
      <c r="X292" s="85"/>
      <c r="Y292" s="85"/>
      <c r="Z292" s="85"/>
      <c r="AA292" s="88"/>
      <c r="AV292" s="25"/>
      <c r="BG292" s="25"/>
      <c r="BH292" s="89"/>
    </row>
    <row r="293" spans="1:60" ht="17.25" customHeight="1">
      <c r="A293" s="82"/>
      <c r="B293" s="82"/>
      <c r="C293" s="83"/>
      <c r="E293" s="84"/>
      <c r="F293" s="85"/>
      <c r="G293" s="85"/>
      <c r="H293" s="85"/>
      <c r="I293" s="85"/>
      <c r="J293" s="85"/>
      <c r="K293" s="86"/>
      <c r="L293" s="85"/>
      <c r="M293" s="85"/>
      <c r="N293" s="85"/>
      <c r="O293" s="85"/>
      <c r="P293" s="85"/>
      <c r="Q293" s="85"/>
      <c r="R293" s="87"/>
      <c r="S293" s="85"/>
      <c r="T293" s="85"/>
      <c r="U293" s="87"/>
      <c r="V293" s="85"/>
      <c r="W293" s="85"/>
      <c r="X293" s="85"/>
      <c r="Y293" s="85"/>
      <c r="Z293" s="85"/>
      <c r="AA293" s="88"/>
      <c r="AV293" s="25"/>
      <c r="BG293" s="25"/>
      <c r="BH293" s="89"/>
    </row>
    <row r="294" spans="1:60" ht="17.25" customHeight="1">
      <c r="A294" s="82"/>
      <c r="B294" s="82"/>
      <c r="C294" s="83"/>
      <c r="E294" s="84"/>
      <c r="F294" s="85"/>
      <c r="G294" s="85"/>
      <c r="H294" s="85"/>
      <c r="I294" s="85"/>
      <c r="J294" s="85"/>
      <c r="K294" s="86"/>
      <c r="L294" s="85"/>
      <c r="M294" s="85"/>
      <c r="N294" s="85"/>
      <c r="O294" s="85"/>
      <c r="P294" s="85"/>
      <c r="Q294" s="85"/>
      <c r="R294" s="87"/>
      <c r="S294" s="85"/>
      <c r="T294" s="85"/>
      <c r="U294" s="87"/>
      <c r="V294" s="85"/>
      <c r="W294" s="85"/>
      <c r="X294" s="85"/>
      <c r="Y294" s="85"/>
      <c r="Z294" s="85"/>
      <c r="AA294" s="88"/>
      <c r="AV294" s="25"/>
      <c r="BG294" s="25"/>
      <c r="BH294" s="89"/>
    </row>
    <row r="295" spans="1:60" ht="17.25" customHeight="1">
      <c r="A295" s="82"/>
      <c r="B295" s="82"/>
      <c r="C295" s="83"/>
      <c r="E295" s="84"/>
      <c r="F295" s="85"/>
      <c r="G295" s="85"/>
      <c r="H295" s="85"/>
      <c r="I295" s="85"/>
      <c r="J295" s="85"/>
      <c r="K295" s="86"/>
      <c r="L295" s="85"/>
      <c r="M295" s="85"/>
      <c r="N295" s="85"/>
      <c r="O295" s="85"/>
      <c r="P295" s="85"/>
      <c r="Q295" s="85"/>
      <c r="R295" s="87"/>
      <c r="S295" s="85"/>
      <c r="T295" s="85"/>
      <c r="U295" s="87"/>
      <c r="V295" s="85"/>
      <c r="W295" s="85"/>
      <c r="X295" s="85"/>
      <c r="Y295" s="85"/>
      <c r="Z295" s="85"/>
      <c r="AA295" s="88"/>
      <c r="AV295" s="25"/>
      <c r="BG295" s="25"/>
      <c r="BH295" s="89"/>
    </row>
    <row r="296" spans="1:60" ht="17.25" customHeight="1">
      <c r="A296" s="82"/>
      <c r="B296" s="82"/>
      <c r="C296" s="83"/>
      <c r="E296" s="84"/>
      <c r="F296" s="85"/>
      <c r="G296" s="85"/>
      <c r="H296" s="85"/>
      <c r="I296" s="85"/>
      <c r="J296" s="85"/>
      <c r="K296" s="86"/>
      <c r="L296" s="85"/>
      <c r="M296" s="85"/>
      <c r="N296" s="85"/>
      <c r="O296" s="85"/>
      <c r="P296" s="85"/>
      <c r="Q296" s="85"/>
      <c r="R296" s="87"/>
      <c r="S296" s="85"/>
      <c r="T296" s="85"/>
      <c r="U296" s="87"/>
      <c r="V296" s="85"/>
      <c r="W296" s="85"/>
      <c r="X296" s="85"/>
      <c r="Y296" s="85"/>
      <c r="Z296" s="85"/>
      <c r="AA296" s="88"/>
      <c r="AV296" s="25"/>
      <c r="BG296" s="25"/>
      <c r="BH296" s="89"/>
    </row>
    <row r="297" spans="1:60" ht="17.25" customHeight="1">
      <c r="A297" s="82"/>
      <c r="B297" s="82"/>
      <c r="C297" s="83"/>
      <c r="E297" s="84"/>
      <c r="F297" s="85"/>
      <c r="G297" s="85"/>
      <c r="H297" s="85"/>
      <c r="I297" s="85"/>
      <c r="J297" s="85"/>
      <c r="K297" s="86"/>
      <c r="L297" s="85"/>
      <c r="M297" s="85"/>
      <c r="N297" s="85"/>
      <c r="O297" s="85"/>
      <c r="P297" s="85"/>
      <c r="Q297" s="85"/>
      <c r="R297" s="87"/>
      <c r="S297" s="85"/>
      <c r="T297" s="85"/>
      <c r="U297" s="87"/>
      <c r="V297" s="85"/>
      <c r="W297" s="85"/>
      <c r="X297" s="85"/>
      <c r="Y297" s="85"/>
      <c r="Z297" s="85"/>
      <c r="AA297" s="88"/>
      <c r="AV297" s="25"/>
      <c r="BG297" s="25"/>
      <c r="BH297" s="89"/>
    </row>
    <row r="298" spans="1:60" ht="17.25" customHeight="1">
      <c r="A298" s="82"/>
      <c r="B298" s="82"/>
      <c r="C298" s="83"/>
      <c r="E298" s="84"/>
      <c r="F298" s="85"/>
      <c r="G298" s="85"/>
      <c r="H298" s="85"/>
      <c r="I298" s="85"/>
      <c r="J298" s="85"/>
      <c r="K298" s="86"/>
      <c r="L298" s="85"/>
      <c r="M298" s="85"/>
      <c r="N298" s="85"/>
      <c r="O298" s="85"/>
      <c r="P298" s="85"/>
      <c r="Q298" s="85"/>
      <c r="R298" s="87"/>
      <c r="S298" s="85"/>
      <c r="T298" s="85"/>
      <c r="U298" s="87"/>
      <c r="V298" s="85"/>
      <c r="W298" s="85"/>
      <c r="X298" s="85"/>
      <c r="Y298" s="85"/>
      <c r="Z298" s="85"/>
      <c r="AA298" s="88"/>
      <c r="AV298" s="25"/>
      <c r="BG298" s="25"/>
      <c r="BH298" s="89"/>
    </row>
    <row r="299" spans="1:60" ht="17.25" customHeight="1">
      <c r="A299" s="82"/>
      <c r="B299" s="82"/>
      <c r="C299" s="83"/>
      <c r="E299" s="84"/>
      <c r="F299" s="85"/>
      <c r="G299" s="85"/>
      <c r="H299" s="85"/>
      <c r="I299" s="85"/>
      <c r="J299" s="85"/>
      <c r="K299" s="86"/>
      <c r="L299" s="85"/>
      <c r="M299" s="85"/>
      <c r="N299" s="85"/>
      <c r="O299" s="85"/>
      <c r="P299" s="85"/>
      <c r="Q299" s="85"/>
      <c r="R299" s="87"/>
      <c r="S299" s="85"/>
      <c r="T299" s="85"/>
      <c r="U299" s="87"/>
      <c r="V299" s="85"/>
      <c r="W299" s="85"/>
      <c r="X299" s="85"/>
      <c r="Y299" s="85"/>
      <c r="Z299" s="85"/>
      <c r="AA299" s="88"/>
      <c r="AV299" s="25"/>
      <c r="BG299" s="25"/>
      <c r="BH299" s="89"/>
    </row>
    <row r="300" spans="1:60" ht="17.25" customHeight="1">
      <c r="A300" s="82"/>
      <c r="B300" s="82"/>
      <c r="C300" s="83"/>
      <c r="E300" s="84"/>
      <c r="F300" s="85"/>
      <c r="G300" s="85"/>
      <c r="H300" s="85"/>
      <c r="I300" s="85"/>
      <c r="J300" s="85"/>
      <c r="K300" s="86"/>
      <c r="L300" s="85"/>
      <c r="M300" s="85"/>
      <c r="N300" s="85"/>
      <c r="O300" s="85"/>
      <c r="P300" s="85"/>
      <c r="Q300" s="85"/>
      <c r="R300" s="87"/>
      <c r="S300" s="85"/>
      <c r="T300" s="85"/>
      <c r="U300" s="87"/>
      <c r="V300" s="85"/>
      <c r="W300" s="85"/>
      <c r="X300" s="85"/>
      <c r="Y300" s="85"/>
      <c r="Z300" s="85"/>
      <c r="AA300" s="88"/>
      <c r="AV300" s="25"/>
      <c r="BG300" s="25"/>
      <c r="BH300" s="89"/>
    </row>
    <row r="301" spans="1:60" ht="17.25" customHeight="1">
      <c r="A301" s="82"/>
      <c r="B301" s="82"/>
      <c r="C301" s="83"/>
      <c r="E301" s="84"/>
      <c r="F301" s="85"/>
      <c r="G301" s="85"/>
      <c r="H301" s="85"/>
      <c r="I301" s="85"/>
      <c r="J301" s="85"/>
      <c r="K301" s="86"/>
      <c r="L301" s="85"/>
      <c r="M301" s="85"/>
      <c r="N301" s="85"/>
      <c r="O301" s="85"/>
      <c r="P301" s="85"/>
      <c r="Q301" s="85"/>
      <c r="R301" s="87"/>
      <c r="S301" s="85"/>
      <c r="T301" s="85"/>
      <c r="U301" s="87"/>
      <c r="V301" s="85"/>
      <c r="W301" s="85"/>
      <c r="X301" s="85"/>
      <c r="Y301" s="85"/>
      <c r="Z301" s="85"/>
      <c r="AA301" s="88"/>
      <c r="AV301" s="25"/>
      <c r="BG301" s="25"/>
      <c r="BH301" s="89"/>
    </row>
    <row r="302" spans="1:60" ht="17.25" customHeight="1">
      <c r="A302" s="82"/>
      <c r="B302" s="82"/>
      <c r="C302" s="83"/>
      <c r="E302" s="84"/>
      <c r="F302" s="85"/>
      <c r="G302" s="85"/>
      <c r="H302" s="85"/>
      <c r="I302" s="85"/>
      <c r="J302" s="85"/>
      <c r="K302" s="86"/>
      <c r="L302" s="85"/>
      <c r="M302" s="85"/>
      <c r="N302" s="85"/>
      <c r="O302" s="85"/>
      <c r="P302" s="85"/>
      <c r="Q302" s="85"/>
      <c r="R302" s="87"/>
      <c r="S302" s="85"/>
      <c r="T302" s="85"/>
      <c r="U302" s="87"/>
      <c r="V302" s="85"/>
      <c r="W302" s="85"/>
      <c r="X302" s="85"/>
      <c r="Y302" s="85"/>
      <c r="Z302" s="85"/>
      <c r="AA302" s="88"/>
      <c r="AV302" s="25"/>
      <c r="BG302" s="25"/>
      <c r="BH302" s="89"/>
    </row>
    <row r="303" spans="1:60" ht="17.25" customHeight="1">
      <c r="A303" s="82"/>
      <c r="B303" s="82"/>
      <c r="C303" s="83"/>
      <c r="E303" s="84"/>
      <c r="F303" s="85"/>
      <c r="G303" s="85"/>
      <c r="H303" s="85"/>
      <c r="I303" s="85"/>
      <c r="J303" s="85"/>
      <c r="K303" s="86"/>
      <c r="L303" s="85"/>
      <c r="M303" s="85"/>
      <c r="N303" s="85"/>
      <c r="O303" s="85"/>
      <c r="P303" s="85"/>
      <c r="Q303" s="85"/>
      <c r="R303" s="87"/>
      <c r="S303" s="85"/>
      <c r="T303" s="85"/>
      <c r="U303" s="87"/>
      <c r="V303" s="85"/>
      <c r="W303" s="85"/>
      <c r="X303" s="85"/>
      <c r="Y303" s="85"/>
      <c r="Z303" s="85"/>
      <c r="AA303" s="88"/>
      <c r="AV303" s="25"/>
      <c r="BG303" s="25"/>
      <c r="BH303" s="89"/>
    </row>
    <row r="304" spans="1:60" ht="17.25" customHeight="1">
      <c r="A304" s="82"/>
      <c r="B304" s="82"/>
      <c r="C304" s="83"/>
      <c r="E304" s="84"/>
      <c r="F304" s="85"/>
      <c r="G304" s="85"/>
      <c r="H304" s="85"/>
      <c r="I304" s="85"/>
      <c r="J304" s="85"/>
      <c r="K304" s="86"/>
      <c r="L304" s="85"/>
      <c r="M304" s="85"/>
      <c r="N304" s="85"/>
      <c r="O304" s="85"/>
      <c r="P304" s="85"/>
      <c r="Q304" s="85"/>
      <c r="R304" s="87"/>
      <c r="S304" s="85"/>
      <c r="T304" s="85"/>
      <c r="U304" s="87"/>
      <c r="V304" s="85"/>
      <c r="W304" s="85"/>
      <c r="X304" s="85"/>
      <c r="Y304" s="85"/>
      <c r="Z304" s="85"/>
      <c r="AA304" s="88"/>
      <c r="AV304" s="25"/>
      <c r="BG304" s="25"/>
      <c r="BH304" s="89"/>
    </row>
    <row r="305" spans="1:60" ht="17.25" customHeight="1">
      <c r="A305" s="82"/>
      <c r="B305" s="82"/>
      <c r="C305" s="83"/>
      <c r="E305" s="84"/>
      <c r="F305" s="85"/>
      <c r="G305" s="85"/>
      <c r="H305" s="85"/>
      <c r="I305" s="85"/>
      <c r="J305" s="85"/>
      <c r="K305" s="86"/>
      <c r="L305" s="85"/>
      <c r="M305" s="85"/>
      <c r="N305" s="85"/>
      <c r="O305" s="85"/>
      <c r="P305" s="85"/>
      <c r="Q305" s="85"/>
      <c r="R305" s="87"/>
      <c r="S305" s="85"/>
      <c r="T305" s="85"/>
      <c r="U305" s="87"/>
      <c r="V305" s="85"/>
      <c r="W305" s="85"/>
      <c r="X305" s="85"/>
      <c r="Y305" s="85"/>
      <c r="Z305" s="85"/>
      <c r="AA305" s="88"/>
      <c r="AV305" s="25"/>
      <c r="BG305" s="25"/>
      <c r="BH305" s="89"/>
    </row>
    <row r="306" spans="1:60" ht="17.25" customHeight="1">
      <c r="A306" s="82"/>
      <c r="B306" s="82"/>
      <c r="C306" s="83"/>
      <c r="E306" s="84"/>
      <c r="F306" s="85"/>
      <c r="G306" s="85"/>
      <c r="H306" s="85"/>
      <c r="I306" s="85"/>
      <c r="J306" s="85"/>
      <c r="K306" s="86"/>
      <c r="L306" s="85"/>
      <c r="M306" s="85"/>
      <c r="N306" s="85"/>
      <c r="O306" s="85"/>
      <c r="P306" s="85"/>
      <c r="Q306" s="85"/>
      <c r="R306" s="87"/>
      <c r="S306" s="85"/>
      <c r="T306" s="85"/>
      <c r="U306" s="87"/>
      <c r="V306" s="85"/>
      <c r="W306" s="85"/>
      <c r="X306" s="85"/>
      <c r="Y306" s="85"/>
      <c r="Z306" s="85"/>
      <c r="AA306" s="88"/>
      <c r="AV306" s="25"/>
      <c r="BG306" s="25"/>
      <c r="BH306" s="89"/>
    </row>
    <row r="307" spans="1:60" ht="17.25" customHeight="1">
      <c r="A307" s="82"/>
      <c r="B307" s="82"/>
      <c r="C307" s="83"/>
      <c r="E307" s="84"/>
      <c r="F307" s="85"/>
      <c r="G307" s="85"/>
      <c r="H307" s="85"/>
      <c r="I307" s="85"/>
      <c r="J307" s="85"/>
      <c r="K307" s="86"/>
      <c r="L307" s="85"/>
      <c r="M307" s="85"/>
      <c r="N307" s="85"/>
      <c r="O307" s="85"/>
      <c r="P307" s="85"/>
      <c r="Q307" s="85"/>
      <c r="R307" s="87"/>
      <c r="S307" s="85"/>
      <c r="T307" s="85"/>
      <c r="U307" s="87"/>
      <c r="V307" s="85"/>
      <c r="W307" s="85"/>
      <c r="X307" s="85"/>
      <c r="Y307" s="85"/>
      <c r="Z307" s="85"/>
      <c r="AA307" s="88"/>
      <c r="AV307" s="25"/>
      <c r="BG307" s="25"/>
      <c r="BH307" s="89"/>
    </row>
    <row r="308" spans="1:60" ht="17.25" customHeight="1">
      <c r="A308" s="82"/>
      <c r="B308" s="82"/>
      <c r="C308" s="83"/>
      <c r="E308" s="84"/>
      <c r="F308" s="85"/>
      <c r="G308" s="85"/>
      <c r="H308" s="85"/>
      <c r="I308" s="85"/>
      <c r="J308" s="85"/>
      <c r="K308" s="86"/>
      <c r="L308" s="85"/>
      <c r="M308" s="85"/>
      <c r="N308" s="85"/>
      <c r="O308" s="85"/>
      <c r="P308" s="85"/>
      <c r="Q308" s="85"/>
      <c r="R308" s="87"/>
      <c r="S308" s="85"/>
      <c r="T308" s="85"/>
      <c r="U308" s="87"/>
      <c r="V308" s="85"/>
      <c r="W308" s="85"/>
      <c r="X308" s="85"/>
      <c r="Y308" s="85"/>
      <c r="Z308" s="85"/>
      <c r="AA308" s="88"/>
      <c r="AV308" s="25"/>
      <c r="BG308" s="25"/>
      <c r="BH308" s="89"/>
    </row>
    <row r="309" spans="1:60" ht="17.25" customHeight="1">
      <c r="A309" s="82"/>
      <c r="B309" s="82"/>
      <c r="C309" s="83"/>
      <c r="E309" s="84"/>
      <c r="F309" s="85"/>
      <c r="G309" s="85"/>
      <c r="H309" s="85"/>
      <c r="I309" s="85"/>
      <c r="J309" s="85"/>
      <c r="K309" s="86"/>
      <c r="L309" s="85"/>
      <c r="M309" s="85"/>
      <c r="N309" s="85"/>
      <c r="O309" s="85"/>
      <c r="P309" s="85"/>
      <c r="Q309" s="85"/>
      <c r="R309" s="87"/>
      <c r="S309" s="85"/>
      <c r="T309" s="85"/>
      <c r="U309" s="87"/>
      <c r="V309" s="85"/>
      <c r="W309" s="85"/>
      <c r="X309" s="85"/>
      <c r="Y309" s="85"/>
      <c r="Z309" s="85"/>
      <c r="AA309" s="88"/>
      <c r="AV309" s="25"/>
      <c r="BG309" s="25"/>
      <c r="BH309" s="89"/>
    </row>
    <row r="310" spans="1:60" ht="17.25" customHeight="1">
      <c r="A310" s="82"/>
      <c r="B310" s="82"/>
      <c r="C310" s="83"/>
      <c r="E310" s="84"/>
      <c r="F310" s="85"/>
      <c r="G310" s="85"/>
      <c r="H310" s="85"/>
      <c r="I310" s="85"/>
      <c r="J310" s="85"/>
      <c r="K310" s="86"/>
      <c r="L310" s="85"/>
      <c r="M310" s="85"/>
      <c r="N310" s="85"/>
      <c r="O310" s="85"/>
      <c r="P310" s="85"/>
      <c r="Q310" s="85"/>
      <c r="R310" s="87"/>
      <c r="S310" s="85"/>
      <c r="T310" s="85"/>
      <c r="U310" s="87"/>
      <c r="V310" s="85"/>
      <c r="W310" s="85"/>
      <c r="X310" s="85"/>
      <c r="Y310" s="85"/>
      <c r="Z310" s="85"/>
      <c r="AA310" s="88"/>
      <c r="AV310" s="25"/>
      <c r="BG310" s="25"/>
      <c r="BH310" s="89"/>
    </row>
    <row r="311" spans="1:60" ht="17.25" customHeight="1">
      <c r="A311" s="82"/>
      <c r="B311" s="82"/>
      <c r="C311" s="83"/>
      <c r="E311" s="84"/>
      <c r="F311" s="85"/>
      <c r="G311" s="85"/>
      <c r="H311" s="85"/>
      <c r="I311" s="85"/>
      <c r="J311" s="85"/>
      <c r="K311" s="86"/>
      <c r="L311" s="85"/>
      <c r="M311" s="85"/>
      <c r="N311" s="85"/>
      <c r="O311" s="85"/>
      <c r="P311" s="85"/>
      <c r="Q311" s="85"/>
      <c r="R311" s="87"/>
      <c r="S311" s="85"/>
      <c r="T311" s="85"/>
      <c r="U311" s="87"/>
      <c r="V311" s="85"/>
      <c r="W311" s="85"/>
      <c r="X311" s="85"/>
      <c r="Y311" s="85"/>
      <c r="Z311" s="85"/>
      <c r="AA311" s="88"/>
      <c r="AV311" s="25"/>
      <c r="BG311" s="25"/>
      <c r="BH311" s="89"/>
    </row>
    <row r="312" spans="1:60" ht="17.25" customHeight="1">
      <c r="A312" s="82"/>
      <c r="B312" s="82"/>
      <c r="C312" s="83"/>
      <c r="E312" s="84"/>
      <c r="F312" s="85"/>
      <c r="G312" s="85"/>
      <c r="H312" s="85"/>
      <c r="I312" s="85"/>
      <c r="J312" s="85"/>
      <c r="K312" s="86"/>
      <c r="L312" s="85"/>
      <c r="M312" s="85"/>
      <c r="N312" s="85"/>
      <c r="O312" s="85"/>
      <c r="P312" s="85"/>
      <c r="Q312" s="85"/>
      <c r="R312" s="87"/>
      <c r="S312" s="85"/>
      <c r="T312" s="85"/>
      <c r="U312" s="87"/>
      <c r="V312" s="85"/>
      <c r="W312" s="85"/>
      <c r="X312" s="85"/>
      <c r="Y312" s="85"/>
      <c r="Z312" s="85"/>
      <c r="AA312" s="88"/>
      <c r="AV312" s="25"/>
      <c r="BG312" s="25"/>
      <c r="BH312" s="89"/>
    </row>
    <row r="313" spans="1:60" ht="17.25" customHeight="1">
      <c r="A313" s="82"/>
      <c r="B313" s="82"/>
      <c r="C313" s="83"/>
      <c r="E313" s="84"/>
      <c r="F313" s="85"/>
      <c r="G313" s="85"/>
      <c r="H313" s="85"/>
      <c r="I313" s="85"/>
      <c r="J313" s="85"/>
      <c r="K313" s="86"/>
      <c r="L313" s="85"/>
      <c r="M313" s="85"/>
      <c r="N313" s="85"/>
      <c r="O313" s="85"/>
      <c r="P313" s="85"/>
      <c r="Q313" s="85"/>
      <c r="R313" s="87"/>
      <c r="S313" s="85"/>
      <c r="T313" s="85"/>
      <c r="U313" s="87"/>
      <c r="V313" s="85"/>
      <c r="W313" s="85"/>
      <c r="X313" s="85"/>
      <c r="Y313" s="85"/>
      <c r="Z313" s="85"/>
      <c r="AA313" s="88"/>
      <c r="AV313" s="25"/>
      <c r="BG313" s="25"/>
      <c r="BH313" s="89"/>
    </row>
    <row r="314" spans="1:60" ht="17.25" customHeight="1">
      <c r="A314" s="82"/>
      <c r="B314" s="82"/>
      <c r="C314" s="83"/>
      <c r="E314" s="84"/>
      <c r="F314" s="85"/>
      <c r="G314" s="85"/>
      <c r="H314" s="85"/>
      <c r="I314" s="85"/>
      <c r="J314" s="85"/>
      <c r="K314" s="86"/>
      <c r="L314" s="85"/>
      <c r="M314" s="85"/>
      <c r="N314" s="85"/>
      <c r="O314" s="85"/>
      <c r="P314" s="85"/>
      <c r="Q314" s="85"/>
      <c r="R314" s="87"/>
      <c r="S314" s="85"/>
      <c r="T314" s="85"/>
      <c r="U314" s="87"/>
      <c r="V314" s="85"/>
      <c r="W314" s="85"/>
      <c r="X314" s="85"/>
      <c r="Y314" s="85"/>
      <c r="Z314" s="85"/>
      <c r="AA314" s="88"/>
      <c r="AV314" s="25"/>
      <c r="BG314" s="25"/>
      <c r="BH314" s="89"/>
    </row>
    <row r="315" spans="1:60" ht="17.25" customHeight="1">
      <c r="A315" s="82"/>
      <c r="B315" s="82"/>
      <c r="C315" s="83"/>
      <c r="E315" s="84"/>
      <c r="F315" s="85"/>
      <c r="G315" s="85"/>
      <c r="H315" s="85"/>
      <c r="I315" s="85"/>
      <c r="J315" s="85"/>
      <c r="K315" s="86"/>
      <c r="L315" s="85"/>
      <c r="M315" s="85"/>
      <c r="N315" s="85"/>
      <c r="O315" s="85"/>
      <c r="P315" s="85"/>
      <c r="Q315" s="85"/>
      <c r="R315" s="87"/>
      <c r="S315" s="85"/>
      <c r="T315" s="85"/>
      <c r="U315" s="87"/>
      <c r="V315" s="85"/>
      <c r="W315" s="85"/>
      <c r="X315" s="85"/>
      <c r="Y315" s="85"/>
      <c r="Z315" s="85"/>
      <c r="AA315" s="88"/>
      <c r="AV315" s="25"/>
      <c r="BG315" s="25"/>
      <c r="BH315" s="89"/>
    </row>
    <row r="316" spans="1:60" ht="17.25" customHeight="1">
      <c r="A316" s="82"/>
      <c r="B316" s="82"/>
      <c r="C316" s="83"/>
      <c r="E316" s="84"/>
      <c r="F316" s="85"/>
      <c r="G316" s="85"/>
      <c r="H316" s="85"/>
      <c r="I316" s="85"/>
      <c r="J316" s="85"/>
      <c r="K316" s="86"/>
      <c r="L316" s="85"/>
      <c r="M316" s="85"/>
      <c r="N316" s="85"/>
      <c r="O316" s="85"/>
      <c r="P316" s="85"/>
      <c r="Q316" s="85"/>
      <c r="R316" s="87"/>
      <c r="S316" s="85"/>
      <c r="T316" s="85"/>
      <c r="U316" s="87"/>
      <c r="V316" s="85"/>
      <c r="W316" s="85"/>
      <c r="X316" s="85"/>
      <c r="Y316" s="85"/>
      <c r="Z316" s="85"/>
      <c r="AA316" s="88"/>
      <c r="AV316" s="25"/>
      <c r="BG316" s="25"/>
      <c r="BH316" s="89"/>
    </row>
    <row r="317" spans="1:60" ht="17.25" customHeight="1">
      <c r="A317" s="82"/>
      <c r="B317" s="82"/>
      <c r="C317" s="83"/>
      <c r="E317" s="84"/>
      <c r="F317" s="85"/>
      <c r="G317" s="85"/>
      <c r="H317" s="85"/>
      <c r="I317" s="85"/>
      <c r="J317" s="85"/>
      <c r="K317" s="86"/>
      <c r="L317" s="85"/>
      <c r="M317" s="85"/>
      <c r="N317" s="85"/>
      <c r="O317" s="85"/>
      <c r="P317" s="85"/>
      <c r="Q317" s="85"/>
      <c r="R317" s="87"/>
      <c r="S317" s="85"/>
      <c r="T317" s="85"/>
      <c r="U317" s="87"/>
      <c r="V317" s="85"/>
      <c r="W317" s="85"/>
      <c r="X317" s="85"/>
      <c r="Y317" s="85"/>
      <c r="Z317" s="85"/>
      <c r="AA317" s="88"/>
      <c r="AV317" s="25"/>
      <c r="BG317" s="25"/>
      <c r="BH317" s="89"/>
    </row>
    <row r="318" spans="1:60" ht="17.25" customHeight="1">
      <c r="A318" s="82"/>
      <c r="B318" s="82"/>
      <c r="C318" s="83"/>
      <c r="E318" s="84"/>
      <c r="F318" s="85"/>
      <c r="G318" s="85"/>
      <c r="H318" s="85"/>
      <c r="I318" s="85"/>
      <c r="J318" s="85"/>
      <c r="K318" s="86"/>
      <c r="L318" s="85"/>
      <c r="M318" s="85"/>
      <c r="N318" s="85"/>
      <c r="O318" s="85"/>
      <c r="P318" s="85"/>
      <c r="Q318" s="85"/>
      <c r="R318" s="87"/>
      <c r="S318" s="85"/>
      <c r="T318" s="85"/>
      <c r="U318" s="87"/>
      <c r="V318" s="85"/>
      <c r="W318" s="85"/>
      <c r="X318" s="85"/>
      <c r="Y318" s="85"/>
      <c r="Z318" s="85"/>
      <c r="AA318" s="88"/>
      <c r="AV318" s="25"/>
      <c r="BG318" s="25"/>
      <c r="BH318" s="89"/>
    </row>
    <row r="319" spans="1:60" ht="17.25" customHeight="1">
      <c r="A319" s="82"/>
      <c r="B319" s="82"/>
      <c r="C319" s="83"/>
      <c r="E319" s="84"/>
      <c r="F319" s="85"/>
      <c r="G319" s="85"/>
      <c r="H319" s="85"/>
      <c r="I319" s="85"/>
      <c r="J319" s="85"/>
      <c r="K319" s="86"/>
      <c r="L319" s="85"/>
      <c r="M319" s="85"/>
      <c r="N319" s="85"/>
      <c r="O319" s="85"/>
      <c r="P319" s="85"/>
      <c r="Q319" s="85"/>
      <c r="R319" s="87"/>
      <c r="S319" s="85"/>
      <c r="T319" s="85"/>
      <c r="U319" s="87"/>
      <c r="V319" s="85"/>
      <c r="W319" s="85"/>
      <c r="X319" s="85"/>
      <c r="Y319" s="85"/>
      <c r="Z319" s="85"/>
      <c r="AA319" s="88"/>
      <c r="AV319" s="25"/>
      <c r="BG319" s="25"/>
      <c r="BH319" s="89"/>
    </row>
    <row r="320" spans="1:60" ht="17.25" customHeight="1">
      <c r="A320" s="82"/>
      <c r="B320" s="82"/>
      <c r="C320" s="83"/>
      <c r="E320" s="84"/>
      <c r="F320" s="85"/>
      <c r="G320" s="85"/>
      <c r="H320" s="85"/>
      <c r="I320" s="85"/>
      <c r="J320" s="85"/>
      <c r="K320" s="86"/>
      <c r="L320" s="85"/>
      <c r="M320" s="85"/>
      <c r="N320" s="85"/>
      <c r="O320" s="85"/>
      <c r="P320" s="85"/>
      <c r="Q320" s="85"/>
      <c r="R320" s="87"/>
      <c r="S320" s="85"/>
      <c r="T320" s="85"/>
      <c r="U320" s="87"/>
      <c r="V320" s="85"/>
      <c r="W320" s="85"/>
      <c r="X320" s="85"/>
      <c r="Y320" s="85"/>
      <c r="Z320" s="85"/>
      <c r="AA320" s="88"/>
      <c r="AV320" s="25"/>
      <c r="BG320" s="25"/>
      <c r="BH320" s="89"/>
    </row>
    <row r="321" spans="1:60" ht="17.25" customHeight="1">
      <c r="A321" s="82"/>
      <c r="B321" s="82"/>
      <c r="C321" s="83"/>
      <c r="E321" s="84"/>
      <c r="F321" s="85"/>
      <c r="G321" s="85"/>
      <c r="H321" s="85"/>
      <c r="I321" s="85"/>
      <c r="J321" s="85"/>
      <c r="K321" s="86"/>
      <c r="L321" s="85"/>
      <c r="M321" s="85"/>
      <c r="N321" s="85"/>
      <c r="O321" s="85"/>
      <c r="P321" s="85"/>
      <c r="Q321" s="85"/>
      <c r="R321" s="87"/>
      <c r="S321" s="85"/>
      <c r="T321" s="85"/>
      <c r="U321" s="87"/>
      <c r="V321" s="85"/>
      <c r="W321" s="85"/>
      <c r="X321" s="85"/>
      <c r="Y321" s="85"/>
      <c r="Z321" s="85"/>
      <c r="AA321" s="88"/>
      <c r="AV321" s="25"/>
      <c r="BG321" s="25"/>
      <c r="BH321" s="89"/>
    </row>
    <row r="322" spans="1:60" ht="17.25" customHeight="1">
      <c r="A322" s="82"/>
      <c r="B322" s="82"/>
      <c r="C322" s="83"/>
      <c r="E322" s="84"/>
      <c r="F322" s="85"/>
      <c r="G322" s="85"/>
      <c r="H322" s="85"/>
      <c r="I322" s="85"/>
      <c r="J322" s="85"/>
      <c r="K322" s="86"/>
      <c r="L322" s="85"/>
      <c r="M322" s="85"/>
      <c r="N322" s="85"/>
      <c r="O322" s="85"/>
      <c r="P322" s="85"/>
      <c r="Q322" s="85"/>
      <c r="R322" s="87"/>
      <c r="S322" s="85"/>
      <c r="T322" s="85"/>
      <c r="U322" s="87"/>
      <c r="V322" s="85"/>
      <c r="W322" s="85"/>
      <c r="X322" s="85"/>
      <c r="Y322" s="85"/>
      <c r="Z322" s="85"/>
      <c r="AA322" s="88"/>
      <c r="AV322" s="25"/>
      <c r="BG322" s="25"/>
      <c r="BH322" s="89"/>
    </row>
    <row r="323" spans="1:60" ht="17.25" customHeight="1">
      <c r="A323" s="82"/>
      <c r="B323" s="82"/>
      <c r="C323" s="83"/>
      <c r="E323" s="84"/>
      <c r="F323" s="85"/>
      <c r="G323" s="85"/>
      <c r="H323" s="85"/>
      <c r="I323" s="85"/>
      <c r="J323" s="85"/>
      <c r="K323" s="86"/>
      <c r="L323" s="85"/>
      <c r="M323" s="85"/>
      <c r="N323" s="85"/>
      <c r="O323" s="85"/>
      <c r="P323" s="85"/>
      <c r="Q323" s="85"/>
      <c r="R323" s="87"/>
      <c r="S323" s="85"/>
      <c r="T323" s="85"/>
      <c r="U323" s="87"/>
      <c r="V323" s="85"/>
      <c r="W323" s="85"/>
      <c r="X323" s="85"/>
      <c r="Y323" s="85"/>
      <c r="Z323" s="85"/>
      <c r="AA323" s="88"/>
      <c r="AV323" s="25"/>
      <c r="BG323" s="25"/>
      <c r="BH323" s="89"/>
    </row>
    <row r="324" spans="1:60" ht="17.25" customHeight="1">
      <c r="A324" s="82"/>
      <c r="B324" s="82"/>
      <c r="C324" s="83"/>
      <c r="E324" s="84"/>
      <c r="F324" s="85"/>
      <c r="G324" s="85"/>
      <c r="H324" s="85"/>
      <c r="I324" s="85"/>
      <c r="J324" s="85"/>
      <c r="K324" s="86"/>
      <c r="L324" s="85"/>
      <c r="M324" s="85"/>
      <c r="N324" s="85"/>
      <c r="O324" s="85"/>
      <c r="P324" s="85"/>
      <c r="Q324" s="85"/>
      <c r="R324" s="87"/>
      <c r="S324" s="85"/>
      <c r="T324" s="85"/>
      <c r="U324" s="87"/>
      <c r="V324" s="85"/>
      <c r="W324" s="85"/>
      <c r="X324" s="85"/>
      <c r="Y324" s="85"/>
      <c r="Z324" s="85"/>
      <c r="AA324" s="88"/>
      <c r="AV324" s="25"/>
      <c r="BG324" s="25"/>
      <c r="BH324" s="89"/>
    </row>
    <row r="325" spans="1:60" ht="17.25" customHeight="1">
      <c r="A325" s="82"/>
      <c r="B325" s="82"/>
      <c r="C325" s="83"/>
      <c r="E325" s="84"/>
      <c r="F325" s="85"/>
      <c r="G325" s="85"/>
      <c r="H325" s="85"/>
      <c r="I325" s="85"/>
      <c r="J325" s="85"/>
      <c r="K325" s="86"/>
      <c r="L325" s="85"/>
      <c r="M325" s="85"/>
      <c r="N325" s="85"/>
      <c r="O325" s="85"/>
      <c r="P325" s="85"/>
      <c r="Q325" s="85"/>
      <c r="R325" s="87"/>
      <c r="S325" s="85"/>
      <c r="T325" s="85"/>
      <c r="U325" s="87"/>
      <c r="V325" s="85"/>
      <c r="W325" s="85"/>
      <c r="X325" s="85"/>
      <c r="Y325" s="85"/>
      <c r="Z325" s="85"/>
      <c r="AA325" s="88"/>
      <c r="AV325" s="25"/>
      <c r="BG325" s="25"/>
      <c r="BH325" s="89"/>
    </row>
    <row r="326" spans="1:60" ht="17.25" customHeight="1">
      <c r="A326" s="82"/>
      <c r="B326" s="82"/>
      <c r="C326" s="83"/>
      <c r="E326" s="84"/>
      <c r="F326" s="85"/>
      <c r="G326" s="85"/>
      <c r="H326" s="85"/>
      <c r="I326" s="85"/>
      <c r="J326" s="85"/>
      <c r="K326" s="86"/>
      <c r="L326" s="85"/>
      <c r="M326" s="85"/>
      <c r="N326" s="85"/>
      <c r="O326" s="85"/>
      <c r="P326" s="85"/>
      <c r="Q326" s="85"/>
      <c r="R326" s="87"/>
      <c r="S326" s="85"/>
      <c r="T326" s="85"/>
      <c r="U326" s="87"/>
      <c r="V326" s="85"/>
      <c r="W326" s="85"/>
      <c r="X326" s="85"/>
      <c r="Y326" s="85"/>
      <c r="Z326" s="85"/>
      <c r="AA326" s="88"/>
      <c r="AV326" s="25"/>
      <c r="BG326" s="25"/>
      <c r="BH326" s="89"/>
    </row>
    <row r="327" spans="1:60" ht="17.25" customHeight="1">
      <c r="A327" s="82"/>
      <c r="B327" s="82"/>
      <c r="C327" s="83"/>
      <c r="E327" s="84"/>
      <c r="F327" s="85"/>
      <c r="G327" s="85"/>
      <c r="H327" s="85"/>
      <c r="I327" s="85"/>
      <c r="J327" s="85"/>
      <c r="K327" s="86"/>
      <c r="L327" s="85"/>
      <c r="M327" s="85"/>
      <c r="N327" s="85"/>
      <c r="O327" s="85"/>
      <c r="P327" s="85"/>
      <c r="Q327" s="85"/>
      <c r="R327" s="87"/>
      <c r="S327" s="85"/>
      <c r="T327" s="85"/>
      <c r="U327" s="87"/>
      <c r="V327" s="85"/>
      <c r="W327" s="85"/>
      <c r="X327" s="85"/>
      <c r="Y327" s="85"/>
      <c r="Z327" s="85"/>
      <c r="AA327" s="88"/>
      <c r="AV327" s="25"/>
      <c r="BG327" s="25"/>
      <c r="BH327" s="89"/>
    </row>
    <row r="328" spans="1:60" ht="17.25" customHeight="1">
      <c r="A328" s="82"/>
      <c r="B328" s="82"/>
      <c r="C328" s="83"/>
      <c r="E328" s="84"/>
      <c r="F328" s="85"/>
      <c r="G328" s="85"/>
      <c r="H328" s="85"/>
      <c r="I328" s="85"/>
      <c r="J328" s="85"/>
      <c r="K328" s="86"/>
      <c r="L328" s="85"/>
      <c r="M328" s="85"/>
      <c r="N328" s="85"/>
      <c r="O328" s="85"/>
      <c r="P328" s="85"/>
      <c r="Q328" s="85"/>
      <c r="R328" s="87"/>
      <c r="S328" s="85"/>
      <c r="T328" s="85"/>
      <c r="U328" s="87"/>
      <c r="V328" s="85"/>
      <c r="W328" s="85"/>
      <c r="X328" s="85"/>
      <c r="Y328" s="85"/>
      <c r="Z328" s="85"/>
      <c r="AA328" s="88"/>
      <c r="AV328" s="25"/>
      <c r="BG328" s="25"/>
      <c r="BH328" s="89"/>
    </row>
    <row r="329" spans="1:60" ht="17.25" customHeight="1">
      <c r="A329" s="82"/>
      <c r="B329" s="82"/>
      <c r="C329" s="83"/>
      <c r="E329" s="84"/>
      <c r="F329" s="85"/>
      <c r="G329" s="85"/>
      <c r="H329" s="85"/>
      <c r="I329" s="85"/>
      <c r="J329" s="85"/>
      <c r="K329" s="86"/>
      <c r="L329" s="85"/>
      <c r="M329" s="85"/>
      <c r="N329" s="85"/>
      <c r="O329" s="85"/>
      <c r="P329" s="85"/>
      <c r="Q329" s="85"/>
      <c r="R329" s="87"/>
      <c r="S329" s="85"/>
      <c r="T329" s="85"/>
      <c r="U329" s="87"/>
      <c r="V329" s="85"/>
      <c r="W329" s="85"/>
      <c r="X329" s="85"/>
      <c r="Y329" s="85"/>
      <c r="Z329" s="85"/>
      <c r="AA329" s="88"/>
      <c r="AV329" s="25"/>
      <c r="BG329" s="25"/>
      <c r="BH329" s="89"/>
    </row>
    <row r="330" spans="1:60" ht="17.25" customHeight="1">
      <c r="A330" s="82"/>
      <c r="B330" s="82"/>
      <c r="C330" s="83"/>
      <c r="E330" s="84"/>
      <c r="F330" s="85"/>
      <c r="G330" s="85"/>
      <c r="H330" s="85"/>
      <c r="I330" s="85"/>
      <c r="J330" s="85"/>
      <c r="K330" s="86"/>
      <c r="L330" s="85"/>
      <c r="M330" s="85"/>
      <c r="N330" s="85"/>
      <c r="O330" s="85"/>
      <c r="P330" s="85"/>
      <c r="Q330" s="85"/>
      <c r="R330" s="87"/>
      <c r="S330" s="85"/>
      <c r="T330" s="85"/>
      <c r="U330" s="87"/>
      <c r="V330" s="85"/>
      <c r="W330" s="85"/>
      <c r="X330" s="85"/>
      <c r="Y330" s="85"/>
      <c r="Z330" s="85"/>
      <c r="AA330" s="88"/>
      <c r="AV330" s="25"/>
      <c r="BG330" s="25"/>
      <c r="BH330" s="89"/>
    </row>
    <row r="331" spans="1:60" ht="17.25" customHeight="1">
      <c r="A331" s="82"/>
      <c r="B331" s="82"/>
      <c r="C331" s="83"/>
      <c r="E331" s="84"/>
      <c r="F331" s="85"/>
      <c r="G331" s="85"/>
      <c r="H331" s="85"/>
      <c r="I331" s="85"/>
      <c r="J331" s="85"/>
      <c r="K331" s="86"/>
      <c r="L331" s="85"/>
      <c r="M331" s="85"/>
      <c r="N331" s="85"/>
      <c r="O331" s="85"/>
      <c r="P331" s="85"/>
      <c r="Q331" s="85"/>
      <c r="R331" s="87"/>
      <c r="S331" s="85"/>
      <c r="T331" s="85"/>
      <c r="U331" s="87"/>
      <c r="V331" s="85"/>
      <c r="W331" s="85"/>
      <c r="X331" s="85"/>
      <c r="Y331" s="85"/>
      <c r="Z331" s="85"/>
      <c r="AA331" s="88"/>
      <c r="AV331" s="25"/>
      <c r="BG331" s="25"/>
      <c r="BH331" s="89"/>
    </row>
    <row r="332" spans="1:60" ht="17.25" customHeight="1">
      <c r="A332" s="82"/>
      <c r="B332" s="82"/>
      <c r="C332" s="83"/>
      <c r="E332" s="84"/>
      <c r="F332" s="85"/>
      <c r="G332" s="85"/>
      <c r="H332" s="85"/>
      <c r="I332" s="85"/>
      <c r="J332" s="85"/>
      <c r="K332" s="86"/>
      <c r="L332" s="85"/>
      <c r="M332" s="85"/>
      <c r="N332" s="85"/>
      <c r="O332" s="85"/>
      <c r="P332" s="85"/>
      <c r="Q332" s="85"/>
      <c r="R332" s="87"/>
      <c r="S332" s="85"/>
      <c r="T332" s="85"/>
      <c r="U332" s="87"/>
      <c r="V332" s="85"/>
      <c r="W332" s="85"/>
      <c r="X332" s="85"/>
      <c r="Y332" s="85"/>
      <c r="Z332" s="85"/>
      <c r="AA332" s="88"/>
      <c r="AV332" s="25"/>
      <c r="BG332" s="25"/>
      <c r="BH332" s="89"/>
    </row>
    <row r="333" spans="1:60" ht="17.25" customHeight="1">
      <c r="A333" s="82"/>
      <c r="B333" s="82"/>
      <c r="C333" s="83"/>
      <c r="E333" s="84"/>
      <c r="F333" s="85"/>
      <c r="G333" s="85"/>
      <c r="H333" s="85"/>
      <c r="I333" s="85"/>
      <c r="J333" s="85"/>
      <c r="K333" s="86"/>
      <c r="L333" s="85"/>
      <c r="M333" s="85"/>
      <c r="N333" s="85"/>
      <c r="O333" s="85"/>
      <c r="P333" s="85"/>
      <c r="Q333" s="85"/>
      <c r="R333" s="87"/>
      <c r="S333" s="85"/>
      <c r="T333" s="85"/>
      <c r="U333" s="87"/>
      <c r="V333" s="85"/>
      <c r="W333" s="85"/>
      <c r="X333" s="85"/>
      <c r="Y333" s="85"/>
      <c r="Z333" s="85"/>
      <c r="AA333" s="88"/>
      <c r="AV333" s="25"/>
      <c r="BG333" s="25"/>
      <c r="BH333" s="89"/>
    </row>
    <row r="334" spans="1:60" ht="17.25" customHeight="1">
      <c r="A334" s="82"/>
      <c r="B334" s="82"/>
      <c r="C334" s="83"/>
      <c r="E334" s="84"/>
      <c r="F334" s="85"/>
      <c r="G334" s="85"/>
      <c r="H334" s="85"/>
      <c r="I334" s="85"/>
      <c r="J334" s="85"/>
      <c r="K334" s="86"/>
      <c r="L334" s="85"/>
      <c r="M334" s="85"/>
      <c r="N334" s="85"/>
      <c r="O334" s="85"/>
      <c r="P334" s="85"/>
      <c r="Q334" s="85"/>
      <c r="R334" s="87"/>
      <c r="S334" s="85"/>
      <c r="T334" s="85"/>
      <c r="U334" s="87"/>
      <c r="V334" s="85"/>
      <c r="W334" s="85"/>
      <c r="X334" s="85"/>
      <c r="Y334" s="85"/>
      <c r="Z334" s="85"/>
      <c r="AA334" s="88"/>
      <c r="AV334" s="25"/>
      <c r="BG334" s="25"/>
      <c r="BH334" s="89"/>
    </row>
    <row r="335" spans="1:60" ht="17.25" customHeight="1">
      <c r="A335" s="82"/>
      <c r="B335" s="82"/>
      <c r="C335" s="83"/>
      <c r="E335" s="84"/>
      <c r="F335" s="85"/>
      <c r="G335" s="85"/>
      <c r="H335" s="85"/>
      <c r="I335" s="85"/>
      <c r="J335" s="85"/>
      <c r="K335" s="86"/>
      <c r="L335" s="85"/>
      <c r="M335" s="85"/>
      <c r="N335" s="85"/>
      <c r="O335" s="85"/>
      <c r="P335" s="85"/>
      <c r="Q335" s="85"/>
      <c r="R335" s="87"/>
      <c r="S335" s="85"/>
      <c r="T335" s="85"/>
      <c r="U335" s="87"/>
      <c r="V335" s="85"/>
      <c r="W335" s="85"/>
      <c r="X335" s="85"/>
      <c r="Y335" s="85"/>
      <c r="Z335" s="85"/>
      <c r="AA335" s="88"/>
      <c r="AV335" s="25"/>
      <c r="BG335" s="25"/>
      <c r="BH335" s="89"/>
    </row>
    <row r="336" spans="1:60" ht="17.25" customHeight="1">
      <c r="A336" s="82"/>
      <c r="B336" s="82"/>
      <c r="C336" s="83"/>
      <c r="E336" s="84"/>
      <c r="F336" s="85"/>
      <c r="G336" s="85"/>
      <c r="H336" s="85"/>
      <c r="I336" s="85"/>
      <c r="J336" s="85"/>
      <c r="K336" s="86"/>
      <c r="L336" s="85"/>
      <c r="M336" s="85"/>
      <c r="N336" s="85"/>
      <c r="O336" s="85"/>
      <c r="P336" s="85"/>
      <c r="Q336" s="85"/>
      <c r="R336" s="87"/>
      <c r="S336" s="85"/>
      <c r="T336" s="85"/>
      <c r="U336" s="87"/>
      <c r="V336" s="85"/>
      <c r="W336" s="85"/>
      <c r="X336" s="85"/>
      <c r="Y336" s="85"/>
      <c r="Z336" s="85"/>
      <c r="AA336" s="88"/>
      <c r="AV336" s="25"/>
      <c r="BG336" s="25"/>
      <c r="BH336" s="89"/>
    </row>
    <row r="337" spans="1:60" ht="17.25" customHeight="1">
      <c r="A337" s="82"/>
      <c r="B337" s="82"/>
      <c r="C337" s="83"/>
      <c r="E337" s="84"/>
      <c r="F337" s="85"/>
      <c r="G337" s="85"/>
      <c r="H337" s="85"/>
      <c r="I337" s="85"/>
      <c r="J337" s="85"/>
      <c r="K337" s="86"/>
      <c r="L337" s="85"/>
      <c r="M337" s="85"/>
      <c r="N337" s="85"/>
      <c r="O337" s="85"/>
      <c r="P337" s="85"/>
      <c r="Q337" s="85"/>
      <c r="R337" s="87"/>
      <c r="S337" s="85"/>
      <c r="T337" s="85"/>
      <c r="U337" s="87"/>
      <c r="V337" s="85"/>
      <c r="W337" s="85"/>
      <c r="X337" s="85"/>
      <c r="Y337" s="85"/>
      <c r="Z337" s="85"/>
      <c r="AA337" s="88"/>
      <c r="AV337" s="25"/>
      <c r="BG337" s="25"/>
      <c r="BH337" s="89"/>
    </row>
    <row r="338" spans="1:60" ht="17.25" customHeight="1">
      <c r="A338" s="82"/>
      <c r="B338" s="82"/>
      <c r="C338" s="83"/>
      <c r="E338" s="84"/>
      <c r="F338" s="85"/>
      <c r="G338" s="85"/>
      <c r="H338" s="85"/>
      <c r="I338" s="85"/>
      <c r="J338" s="85"/>
      <c r="K338" s="86"/>
      <c r="L338" s="85"/>
      <c r="M338" s="85"/>
      <c r="N338" s="85"/>
      <c r="O338" s="85"/>
      <c r="P338" s="85"/>
      <c r="Q338" s="85"/>
      <c r="R338" s="87"/>
      <c r="S338" s="85"/>
      <c r="T338" s="85"/>
      <c r="U338" s="87"/>
      <c r="V338" s="85"/>
      <c r="W338" s="85"/>
      <c r="X338" s="85"/>
      <c r="Y338" s="85"/>
      <c r="Z338" s="85"/>
      <c r="AA338" s="88"/>
      <c r="AV338" s="25"/>
      <c r="BG338" s="25"/>
      <c r="BH338" s="89"/>
    </row>
    <row r="339" spans="1:60" ht="17.25" customHeight="1">
      <c r="A339" s="82"/>
      <c r="B339" s="82"/>
      <c r="C339" s="83"/>
      <c r="E339" s="84"/>
      <c r="F339" s="85"/>
      <c r="G339" s="85"/>
      <c r="H339" s="85"/>
      <c r="I339" s="85"/>
      <c r="J339" s="85"/>
      <c r="K339" s="86"/>
      <c r="L339" s="85"/>
      <c r="M339" s="85"/>
      <c r="N339" s="85"/>
      <c r="O339" s="85"/>
      <c r="P339" s="85"/>
      <c r="Q339" s="85"/>
      <c r="R339" s="87"/>
      <c r="S339" s="85"/>
      <c r="T339" s="85"/>
      <c r="U339" s="87"/>
      <c r="V339" s="85"/>
      <c r="W339" s="85"/>
      <c r="X339" s="85"/>
      <c r="Y339" s="85"/>
      <c r="Z339" s="85"/>
      <c r="AA339" s="88"/>
      <c r="AV339" s="25"/>
      <c r="BG339" s="25"/>
      <c r="BH339" s="89"/>
    </row>
    <row r="340" spans="1:60" ht="17.25" customHeight="1">
      <c r="A340" s="82"/>
      <c r="B340" s="82"/>
      <c r="C340" s="83"/>
      <c r="E340" s="84"/>
      <c r="F340" s="85"/>
      <c r="G340" s="85"/>
      <c r="H340" s="85"/>
      <c r="I340" s="85"/>
      <c r="J340" s="85"/>
      <c r="K340" s="86"/>
      <c r="L340" s="85"/>
      <c r="M340" s="85"/>
      <c r="N340" s="85"/>
      <c r="O340" s="85"/>
      <c r="P340" s="85"/>
      <c r="Q340" s="85"/>
      <c r="R340" s="87"/>
      <c r="S340" s="85"/>
      <c r="T340" s="85"/>
      <c r="U340" s="87"/>
      <c r="V340" s="85"/>
      <c r="W340" s="85"/>
      <c r="X340" s="85"/>
      <c r="Y340" s="85"/>
      <c r="Z340" s="85"/>
      <c r="AA340" s="88"/>
      <c r="AV340" s="25"/>
      <c r="BG340" s="25"/>
      <c r="BH340" s="89"/>
    </row>
    <row r="341" spans="1:60" ht="17.25" customHeight="1">
      <c r="A341" s="82"/>
      <c r="B341" s="82"/>
      <c r="C341" s="83"/>
      <c r="E341" s="84"/>
      <c r="F341" s="85"/>
      <c r="G341" s="85"/>
      <c r="H341" s="85"/>
      <c r="I341" s="85"/>
      <c r="J341" s="85"/>
      <c r="K341" s="86"/>
      <c r="L341" s="85"/>
      <c r="M341" s="85"/>
      <c r="N341" s="85"/>
      <c r="O341" s="85"/>
      <c r="P341" s="85"/>
      <c r="Q341" s="85"/>
      <c r="R341" s="87"/>
      <c r="S341" s="85"/>
      <c r="T341" s="85"/>
      <c r="U341" s="87"/>
      <c r="V341" s="85"/>
      <c r="W341" s="85"/>
      <c r="X341" s="85"/>
      <c r="Y341" s="85"/>
      <c r="Z341" s="85"/>
      <c r="AA341" s="88"/>
      <c r="AV341" s="25"/>
      <c r="BG341" s="25"/>
      <c r="BH341" s="89"/>
    </row>
    <row r="342" spans="1:60" ht="17.25" customHeight="1">
      <c r="A342" s="82"/>
      <c r="B342" s="82"/>
      <c r="C342" s="83"/>
      <c r="E342" s="84"/>
      <c r="F342" s="85"/>
      <c r="G342" s="85"/>
      <c r="H342" s="85"/>
      <c r="I342" s="85"/>
      <c r="J342" s="85"/>
      <c r="K342" s="86"/>
      <c r="L342" s="85"/>
      <c r="M342" s="85"/>
      <c r="N342" s="85"/>
      <c r="O342" s="85"/>
      <c r="P342" s="85"/>
      <c r="Q342" s="85"/>
      <c r="R342" s="87"/>
      <c r="S342" s="85"/>
      <c r="T342" s="85"/>
      <c r="U342" s="87"/>
      <c r="V342" s="85"/>
      <c r="W342" s="85"/>
      <c r="X342" s="85"/>
      <c r="Y342" s="85"/>
      <c r="Z342" s="85"/>
      <c r="AA342" s="88"/>
      <c r="AV342" s="25"/>
      <c r="BG342" s="25"/>
      <c r="BH342" s="89"/>
    </row>
    <row r="343" spans="1:60" ht="17.25" customHeight="1">
      <c r="A343" s="82"/>
      <c r="B343" s="82"/>
      <c r="C343" s="83"/>
      <c r="E343" s="84"/>
      <c r="F343" s="85"/>
      <c r="G343" s="85"/>
      <c r="H343" s="85"/>
      <c r="I343" s="85"/>
      <c r="J343" s="85"/>
      <c r="K343" s="86"/>
      <c r="L343" s="85"/>
      <c r="M343" s="85"/>
      <c r="N343" s="85"/>
      <c r="O343" s="85"/>
      <c r="P343" s="85"/>
      <c r="Q343" s="85"/>
      <c r="R343" s="87"/>
      <c r="S343" s="85"/>
      <c r="T343" s="85"/>
      <c r="U343" s="87"/>
      <c r="V343" s="85"/>
      <c r="W343" s="85"/>
      <c r="X343" s="85"/>
      <c r="Y343" s="85"/>
      <c r="Z343" s="85"/>
      <c r="AA343" s="88"/>
      <c r="AV343" s="25"/>
      <c r="BG343" s="25"/>
      <c r="BH343" s="89"/>
    </row>
    <row r="344" spans="1:60" ht="17.25" customHeight="1">
      <c r="A344" s="82"/>
      <c r="B344" s="82"/>
      <c r="C344" s="83"/>
      <c r="E344" s="84"/>
      <c r="F344" s="85"/>
      <c r="G344" s="85"/>
      <c r="H344" s="85"/>
      <c r="I344" s="85"/>
      <c r="J344" s="85"/>
      <c r="K344" s="86"/>
      <c r="L344" s="85"/>
      <c r="M344" s="85"/>
      <c r="N344" s="85"/>
      <c r="O344" s="85"/>
      <c r="P344" s="85"/>
      <c r="Q344" s="85"/>
      <c r="R344" s="87"/>
      <c r="S344" s="85"/>
      <c r="T344" s="85"/>
      <c r="U344" s="87"/>
      <c r="V344" s="85"/>
      <c r="W344" s="85"/>
      <c r="X344" s="85"/>
      <c r="Y344" s="85"/>
      <c r="Z344" s="85"/>
      <c r="AA344" s="88"/>
      <c r="AV344" s="25"/>
      <c r="BG344" s="25"/>
      <c r="BH344" s="89"/>
    </row>
    <row r="345" spans="1:60" ht="17.25" customHeight="1">
      <c r="A345" s="82"/>
      <c r="B345" s="82"/>
      <c r="C345" s="83"/>
      <c r="E345" s="84"/>
      <c r="F345" s="85"/>
      <c r="G345" s="85"/>
      <c r="H345" s="85"/>
      <c r="I345" s="85"/>
      <c r="J345" s="85"/>
      <c r="K345" s="86"/>
      <c r="L345" s="85"/>
      <c r="M345" s="85"/>
      <c r="N345" s="85"/>
      <c r="O345" s="85"/>
      <c r="P345" s="85"/>
      <c r="Q345" s="85"/>
      <c r="R345" s="87"/>
      <c r="S345" s="85"/>
      <c r="T345" s="85"/>
      <c r="U345" s="87"/>
      <c r="V345" s="85"/>
      <c r="W345" s="85"/>
      <c r="X345" s="85"/>
      <c r="Y345" s="85"/>
      <c r="Z345" s="85"/>
      <c r="AA345" s="88"/>
      <c r="AV345" s="25"/>
      <c r="BG345" s="25"/>
      <c r="BH345" s="89"/>
    </row>
    <row r="346" spans="1:60" ht="17.25" customHeight="1">
      <c r="A346" s="82"/>
      <c r="B346" s="82"/>
      <c r="C346" s="83"/>
      <c r="E346" s="84"/>
      <c r="F346" s="85"/>
      <c r="G346" s="85"/>
      <c r="H346" s="85"/>
      <c r="I346" s="85"/>
      <c r="J346" s="85"/>
      <c r="K346" s="86"/>
      <c r="L346" s="85"/>
      <c r="M346" s="85"/>
      <c r="N346" s="85"/>
      <c r="O346" s="85"/>
      <c r="P346" s="85"/>
      <c r="Q346" s="85"/>
      <c r="R346" s="87"/>
      <c r="S346" s="85"/>
      <c r="T346" s="85"/>
      <c r="U346" s="87"/>
      <c r="V346" s="85"/>
      <c r="W346" s="85"/>
      <c r="X346" s="85"/>
      <c r="Y346" s="85"/>
      <c r="Z346" s="85"/>
      <c r="AA346" s="88"/>
      <c r="AV346" s="25"/>
      <c r="BG346" s="25"/>
      <c r="BH346" s="89"/>
    </row>
    <row r="347" spans="1:60" ht="17.25" customHeight="1">
      <c r="A347" s="82"/>
      <c r="B347" s="82"/>
      <c r="C347" s="83"/>
      <c r="E347" s="84"/>
      <c r="F347" s="85"/>
      <c r="G347" s="85"/>
      <c r="H347" s="85"/>
      <c r="I347" s="85"/>
      <c r="J347" s="85"/>
      <c r="K347" s="86"/>
      <c r="L347" s="85"/>
      <c r="M347" s="85"/>
      <c r="N347" s="85"/>
      <c r="O347" s="85"/>
      <c r="P347" s="85"/>
      <c r="Q347" s="85"/>
      <c r="R347" s="87"/>
      <c r="S347" s="85"/>
      <c r="T347" s="85"/>
      <c r="U347" s="87"/>
      <c r="V347" s="85"/>
      <c r="W347" s="85"/>
      <c r="X347" s="85"/>
      <c r="Y347" s="85"/>
      <c r="Z347" s="85"/>
      <c r="AA347" s="88"/>
      <c r="AV347" s="25"/>
      <c r="BG347" s="25"/>
      <c r="BH347" s="89"/>
    </row>
    <row r="348" spans="1:60" ht="17.25" customHeight="1">
      <c r="A348" s="82"/>
      <c r="B348" s="82"/>
      <c r="C348" s="83"/>
      <c r="E348" s="84"/>
      <c r="F348" s="85"/>
      <c r="G348" s="85"/>
      <c r="H348" s="85"/>
      <c r="I348" s="85"/>
      <c r="J348" s="85"/>
      <c r="K348" s="86"/>
      <c r="L348" s="85"/>
      <c r="M348" s="85"/>
      <c r="N348" s="85"/>
      <c r="O348" s="85"/>
      <c r="P348" s="85"/>
      <c r="Q348" s="85"/>
      <c r="R348" s="87"/>
      <c r="S348" s="85"/>
      <c r="T348" s="85"/>
      <c r="U348" s="87"/>
      <c r="V348" s="85"/>
      <c r="W348" s="85"/>
      <c r="X348" s="85"/>
      <c r="Y348" s="85"/>
      <c r="Z348" s="85"/>
      <c r="AA348" s="88"/>
      <c r="AV348" s="25"/>
      <c r="BG348" s="25"/>
      <c r="BH348" s="89"/>
    </row>
    <row r="349" spans="1:60" ht="17.25" customHeight="1">
      <c r="A349" s="82"/>
      <c r="B349" s="82"/>
      <c r="C349" s="83"/>
      <c r="E349" s="84"/>
      <c r="F349" s="85"/>
      <c r="G349" s="85"/>
      <c r="H349" s="85"/>
      <c r="I349" s="85"/>
      <c r="J349" s="85"/>
      <c r="K349" s="86"/>
      <c r="L349" s="85"/>
      <c r="M349" s="85"/>
      <c r="N349" s="85"/>
      <c r="O349" s="85"/>
      <c r="P349" s="85"/>
      <c r="Q349" s="85"/>
      <c r="R349" s="87"/>
      <c r="S349" s="85"/>
      <c r="T349" s="85"/>
      <c r="U349" s="87"/>
      <c r="V349" s="85"/>
      <c r="W349" s="85"/>
      <c r="X349" s="85"/>
      <c r="Y349" s="85"/>
      <c r="Z349" s="85"/>
      <c r="AA349" s="88"/>
      <c r="AV349" s="25"/>
      <c r="BG349" s="25"/>
      <c r="BH349" s="89"/>
    </row>
    <row r="350" spans="1:60" ht="17.25" customHeight="1">
      <c r="A350" s="82"/>
      <c r="B350" s="82"/>
      <c r="C350" s="83"/>
      <c r="E350" s="84"/>
      <c r="F350" s="85"/>
      <c r="G350" s="85"/>
      <c r="H350" s="85"/>
      <c r="I350" s="85"/>
      <c r="J350" s="85"/>
      <c r="K350" s="86"/>
      <c r="L350" s="85"/>
      <c r="M350" s="85"/>
      <c r="N350" s="85"/>
      <c r="O350" s="85"/>
      <c r="P350" s="85"/>
      <c r="Q350" s="85"/>
      <c r="R350" s="87"/>
      <c r="S350" s="85"/>
      <c r="T350" s="85"/>
      <c r="U350" s="87"/>
      <c r="V350" s="85"/>
      <c r="W350" s="85"/>
      <c r="X350" s="85"/>
      <c r="Y350" s="85"/>
      <c r="Z350" s="85"/>
      <c r="AA350" s="88"/>
      <c r="AV350" s="25"/>
      <c r="BG350" s="25"/>
      <c r="BH350" s="89"/>
    </row>
    <row r="351" spans="1:60" ht="17.25" customHeight="1">
      <c r="A351" s="82"/>
      <c r="B351" s="82"/>
      <c r="C351" s="83"/>
      <c r="E351" s="84"/>
      <c r="F351" s="85"/>
      <c r="G351" s="85"/>
      <c r="H351" s="85"/>
      <c r="I351" s="85"/>
      <c r="J351" s="85"/>
      <c r="K351" s="86"/>
      <c r="L351" s="85"/>
      <c r="M351" s="85"/>
      <c r="N351" s="85"/>
      <c r="O351" s="85"/>
      <c r="P351" s="85"/>
      <c r="Q351" s="85"/>
      <c r="R351" s="87"/>
      <c r="S351" s="85"/>
      <c r="T351" s="85"/>
      <c r="U351" s="87"/>
      <c r="V351" s="85"/>
      <c r="W351" s="85"/>
      <c r="X351" s="85"/>
      <c r="Y351" s="85"/>
      <c r="Z351" s="85"/>
      <c r="AA351" s="88"/>
      <c r="AV351" s="25"/>
      <c r="BG351" s="25"/>
      <c r="BH351" s="89"/>
    </row>
    <row r="352" spans="1:60" ht="17.25" customHeight="1">
      <c r="A352" s="82"/>
      <c r="B352" s="82"/>
      <c r="C352" s="83"/>
      <c r="E352" s="84"/>
      <c r="F352" s="85"/>
      <c r="G352" s="85"/>
      <c r="H352" s="85"/>
      <c r="I352" s="85"/>
      <c r="J352" s="85"/>
      <c r="K352" s="86"/>
      <c r="L352" s="85"/>
      <c r="M352" s="85"/>
      <c r="N352" s="85"/>
      <c r="O352" s="85"/>
      <c r="P352" s="85"/>
      <c r="Q352" s="85"/>
      <c r="R352" s="87"/>
      <c r="S352" s="85"/>
      <c r="T352" s="85"/>
      <c r="U352" s="87"/>
      <c r="V352" s="85"/>
      <c r="W352" s="85"/>
      <c r="X352" s="85"/>
      <c r="Y352" s="85"/>
      <c r="Z352" s="85"/>
      <c r="AA352" s="88"/>
      <c r="AV352" s="25"/>
      <c r="BG352" s="25"/>
      <c r="BH352" s="89"/>
    </row>
    <row r="353" spans="1:60" ht="17.25" customHeight="1">
      <c r="A353" s="82"/>
      <c r="B353" s="82"/>
      <c r="C353" s="83"/>
      <c r="E353" s="84"/>
      <c r="F353" s="85"/>
      <c r="G353" s="85"/>
      <c r="H353" s="85"/>
      <c r="I353" s="85"/>
      <c r="J353" s="85"/>
      <c r="K353" s="86"/>
      <c r="L353" s="85"/>
      <c r="M353" s="85"/>
      <c r="N353" s="85"/>
      <c r="O353" s="85"/>
      <c r="P353" s="85"/>
      <c r="Q353" s="85"/>
      <c r="R353" s="87"/>
      <c r="S353" s="85"/>
      <c r="T353" s="85"/>
      <c r="U353" s="87"/>
      <c r="V353" s="85"/>
      <c r="W353" s="85"/>
      <c r="X353" s="85"/>
      <c r="Y353" s="85"/>
      <c r="Z353" s="85"/>
      <c r="AA353" s="88"/>
      <c r="AV353" s="25"/>
      <c r="BG353" s="25"/>
      <c r="BH353" s="89"/>
    </row>
    <row r="354" spans="1:60" ht="17.25" customHeight="1">
      <c r="A354" s="82"/>
      <c r="B354" s="82"/>
      <c r="C354" s="83"/>
      <c r="E354" s="84"/>
      <c r="F354" s="85"/>
      <c r="G354" s="85"/>
      <c r="H354" s="85"/>
      <c r="I354" s="85"/>
      <c r="J354" s="85"/>
      <c r="K354" s="86"/>
      <c r="L354" s="85"/>
      <c r="M354" s="85"/>
      <c r="N354" s="85"/>
      <c r="O354" s="85"/>
      <c r="P354" s="85"/>
      <c r="Q354" s="85"/>
      <c r="R354" s="87"/>
      <c r="S354" s="85"/>
      <c r="T354" s="85"/>
      <c r="U354" s="87"/>
      <c r="V354" s="85"/>
      <c r="W354" s="85"/>
      <c r="X354" s="85"/>
      <c r="Y354" s="85"/>
      <c r="Z354" s="85"/>
      <c r="AA354" s="88"/>
      <c r="AV354" s="25"/>
      <c r="BG354" s="25"/>
      <c r="BH354" s="89"/>
    </row>
    <row r="355" spans="1:60" ht="17.25" customHeight="1">
      <c r="A355" s="82"/>
      <c r="B355" s="82"/>
      <c r="C355" s="83"/>
      <c r="E355" s="84"/>
      <c r="F355" s="85"/>
      <c r="G355" s="85"/>
      <c r="H355" s="85"/>
      <c r="I355" s="85"/>
      <c r="J355" s="85"/>
      <c r="K355" s="86"/>
      <c r="L355" s="85"/>
      <c r="M355" s="85"/>
      <c r="N355" s="85"/>
      <c r="O355" s="85"/>
      <c r="P355" s="85"/>
      <c r="Q355" s="85"/>
      <c r="R355" s="87"/>
      <c r="S355" s="85"/>
      <c r="T355" s="85"/>
      <c r="U355" s="87"/>
      <c r="V355" s="85"/>
      <c r="W355" s="85"/>
      <c r="X355" s="85"/>
      <c r="Y355" s="85"/>
      <c r="Z355" s="85"/>
      <c r="AA355" s="88"/>
      <c r="AV355" s="25"/>
      <c r="BG355" s="25"/>
      <c r="BH355" s="89"/>
    </row>
    <row r="356" spans="1:60" ht="17.25" customHeight="1">
      <c r="A356" s="82"/>
      <c r="B356" s="82"/>
      <c r="C356" s="83"/>
      <c r="E356" s="84"/>
      <c r="F356" s="85"/>
      <c r="G356" s="85"/>
      <c r="H356" s="85"/>
      <c r="I356" s="85"/>
      <c r="J356" s="85"/>
      <c r="K356" s="86"/>
      <c r="L356" s="85"/>
      <c r="M356" s="85"/>
      <c r="N356" s="85"/>
      <c r="O356" s="85"/>
      <c r="P356" s="85"/>
      <c r="Q356" s="85"/>
      <c r="R356" s="87"/>
      <c r="S356" s="85"/>
      <c r="T356" s="85"/>
      <c r="U356" s="87"/>
      <c r="V356" s="85"/>
      <c r="W356" s="85"/>
      <c r="X356" s="85"/>
      <c r="Y356" s="85"/>
      <c r="Z356" s="85"/>
      <c r="AA356" s="88"/>
      <c r="AV356" s="25"/>
      <c r="BG356" s="25"/>
      <c r="BH356" s="89"/>
    </row>
    <row r="357" spans="1:60" ht="17.25" customHeight="1">
      <c r="A357" s="82"/>
      <c r="B357" s="82"/>
      <c r="C357" s="83"/>
      <c r="E357" s="84"/>
      <c r="F357" s="85"/>
      <c r="G357" s="85"/>
      <c r="H357" s="85"/>
      <c r="I357" s="85"/>
      <c r="J357" s="85"/>
      <c r="K357" s="86"/>
      <c r="L357" s="85"/>
      <c r="M357" s="85"/>
      <c r="N357" s="85"/>
      <c r="O357" s="85"/>
      <c r="P357" s="85"/>
      <c r="Q357" s="85"/>
      <c r="R357" s="87"/>
      <c r="S357" s="85"/>
      <c r="T357" s="85"/>
      <c r="U357" s="87"/>
      <c r="V357" s="85"/>
      <c r="W357" s="85"/>
      <c r="X357" s="85"/>
      <c r="Y357" s="85"/>
      <c r="Z357" s="85"/>
      <c r="AA357" s="88"/>
      <c r="AV357" s="25"/>
      <c r="BG357" s="25"/>
      <c r="BH357" s="89"/>
    </row>
    <row r="358" spans="1:60" ht="17.25" customHeight="1">
      <c r="A358" s="82"/>
      <c r="B358" s="82"/>
      <c r="C358" s="83"/>
      <c r="E358" s="84"/>
      <c r="F358" s="85"/>
      <c r="G358" s="85"/>
      <c r="H358" s="85"/>
      <c r="I358" s="85"/>
      <c r="J358" s="85"/>
      <c r="K358" s="86"/>
      <c r="L358" s="85"/>
      <c r="M358" s="85"/>
      <c r="N358" s="85"/>
      <c r="O358" s="85"/>
      <c r="P358" s="85"/>
      <c r="Q358" s="85"/>
      <c r="R358" s="87"/>
      <c r="S358" s="85"/>
      <c r="T358" s="85"/>
      <c r="U358" s="87"/>
      <c r="V358" s="85"/>
      <c r="W358" s="85"/>
      <c r="X358" s="85"/>
      <c r="Y358" s="85"/>
      <c r="Z358" s="85"/>
      <c r="AA358" s="88"/>
      <c r="AV358" s="25"/>
      <c r="BG358" s="25"/>
      <c r="BH358" s="89"/>
    </row>
    <row r="359" spans="1:60" ht="17.25" customHeight="1">
      <c r="A359" s="82"/>
      <c r="B359" s="82"/>
      <c r="C359" s="83"/>
      <c r="E359" s="84"/>
      <c r="F359" s="85"/>
      <c r="G359" s="85"/>
      <c r="H359" s="85"/>
      <c r="I359" s="85"/>
      <c r="J359" s="85"/>
      <c r="K359" s="86"/>
      <c r="L359" s="85"/>
      <c r="M359" s="85"/>
      <c r="N359" s="85"/>
      <c r="O359" s="85"/>
      <c r="P359" s="85"/>
      <c r="Q359" s="85"/>
      <c r="R359" s="87"/>
      <c r="S359" s="85"/>
      <c r="T359" s="85"/>
      <c r="U359" s="87"/>
      <c r="V359" s="85"/>
      <c r="W359" s="85"/>
      <c r="X359" s="85"/>
      <c r="Y359" s="85"/>
      <c r="Z359" s="85"/>
      <c r="AA359" s="88"/>
      <c r="AV359" s="25"/>
      <c r="BG359" s="25"/>
      <c r="BH359" s="89"/>
    </row>
    <row r="360" spans="1:60" ht="17.25" customHeight="1">
      <c r="A360" s="82"/>
      <c r="B360" s="82"/>
      <c r="C360" s="83"/>
      <c r="E360" s="84"/>
      <c r="F360" s="85"/>
      <c r="G360" s="85"/>
      <c r="H360" s="85"/>
      <c r="I360" s="85"/>
      <c r="J360" s="85"/>
      <c r="K360" s="86"/>
      <c r="L360" s="85"/>
      <c r="M360" s="85"/>
      <c r="N360" s="85"/>
      <c r="O360" s="85"/>
      <c r="P360" s="85"/>
      <c r="Q360" s="85"/>
      <c r="R360" s="87"/>
      <c r="S360" s="85"/>
      <c r="T360" s="85"/>
      <c r="U360" s="87"/>
      <c r="V360" s="85"/>
      <c r="W360" s="85"/>
      <c r="X360" s="85"/>
      <c r="Y360" s="85"/>
      <c r="Z360" s="85"/>
      <c r="AA360" s="88"/>
      <c r="AV360" s="25"/>
      <c r="BG360" s="25"/>
      <c r="BH360" s="89"/>
    </row>
    <row r="361" spans="1:60" ht="17.25" customHeight="1">
      <c r="A361" s="82"/>
      <c r="B361" s="82"/>
      <c r="C361" s="83"/>
      <c r="E361" s="84"/>
      <c r="F361" s="85"/>
      <c r="G361" s="85"/>
      <c r="H361" s="85"/>
      <c r="I361" s="85"/>
      <c r="J361" s="85"/>
      <c r="K361" s="86"/>
      <c r="L361" s="85"/>
      <c r="M361" s="85"/>
      <c r="N361" s="85"/>
      <c r="O361" s="85"/>
      <c r="P361" s="85"/>
      <c r="Q361" s="85"/>
      <c r="R361" s="87"/>
      <c r="S361" s="85"/>
      <c r="T361" s="85"/>
      <c r="U361" s="87"/>
      <c r="V361" s="85"/>
      <c r="W361" s="85"/>
      <c r="X361" s="85"/>
      <c r="Y361" s="85"/>
      <c r="Z361" s="85"/>
      <c r="AA361" s="88"/>
      <c r="AV361" s="25"/>
      <c r="BG361" s="25"/>
      <c r="BH361" s="89"/>
    </row>
    <row r="362" spans="1:60" ht="17.25" customHeight="1">
      <c r="A362" s="82"/>
      <c r="B362" s="82"/>
      <c r="C362" s="83"/>
      <c r="E362" s="84"/>
      <c r="F362" s="85"/>
      <c r="G362" s="85"/>
      <c r="H362" s="85"/>
      <c r="I362" s="85"/>
      <c r="J362" s="85"/>
      <c r="K362" s="86"/>
      <c r="L362" s="85"/>
      <c r="M362" s="85"/>
      <c r="N362" s="85"/>
      <c r="O362" s="85"/>
      <c r="P362" s="85"/>
      <c r="Q362" s="85"/>
      <c r="R362" s="87"/>
      <c r="S362" s="85"/>
      <c r="T362" s="85"/>
      <c r="U362" s="87"/>
      <c r="V362" s="85"/>
      <c r="W362" s="85"/>
      <c r="X362" s="85"/>
      <c r="Y362" s="85"/>
      <c r="Z362" s="85"/>
      <c r="AA362" s="88"/>
      <c r="AV362" s="25"/>
      <c r="BG362" s="25"/>
      <c r="BH362" s="89"/>
    </row>
    <row r="363" spans="1:60" ht="17.25" customHeight="1">
      <c r="A363" s="82"/>
      <c r="B363" s="82"/>
      <c r="C363" s="83"/>
      <c r="E363" s="84"/>
      <c r="F363" s="85"/>
      <c r="G363" s="85"/>
      <c r="H363" s="85"/>
      <c r="I363" s="85"/>
      <c r="J363" s="85"/>
      <c r="K363" s="86"/>
      <c r="L363" s="85"/>
      <c r="M363" s="85"/>
      <c r="N363" s="85"/>
      <c r="O363" s="85"/>
      <c r="P363" s="85"/>
      <c r="Q363" s="85"/>
      <c r="R363" s="87"/>
      <c r="S363" s="85"/>
      <c r="T363" s="85"/>
      <c r="U363" s="87"/>
      <c r="V363" s="85"/>
      <c r="W363" s="85"/>
      <c r="X363" s="85"/>
      <c r="Y363" s="85"/>
      <c r="Z363" s="85"/>
      <c r="AA363" s="88"/>
      <c r="AV363" s="25"/>
      <c r="BG363" s="25"/>
      <c r="BH363" s="89"/>
    </row>
    <row r="364" spans="1:60" ht="17.25" customHeight="1">
      <c r="A364" s="82"/>
      <c r="B364" s="82"/>
      <c r="C364" s="83"/>
      <c r="E364" s="84"/>
      <c r="F364" s="85"/>
      <c r="G364" s="85"/>
      <c r="H364" s="85"/>
      <c r="I364" s="85"/>
      <c r="J364" s="85"/>
      <c r="K364" s="86"/>
      <c r="L364" s="85"/>
      <c r="M364" s="85"/>
      <c r="N364" s="85"/>
      <c r="O364" s="85"/>
      <c r="P364" s="85"/>
      <c r="Q364" s="85"/>
      <c r="R364" s="87"/>
      <c r="S364" s="85"/>
      <c r="T364" s="85"/>
      <c r="U364" s="87"/>
      <c r="V364" s="85"/>
      <c r="W364" s="85"/>
      <c r="X364" s="85"/>
      <c r="Y364" s="85"/>
      <c r="Z364" s="85"/>
      <c r="AA364" s="88"/>
      <c r="AV364" s="25"/>
      <c r="BG364" s="25"/>
      <c r="BH364" s="89"/>
    </row>
    <row r="365" spans="1:60" ht="17.25" customHeight="1">
      <c r="A365" s="82"/>
      <c r="B365" s="82"/>
      <c r="C365" s="83"/>
      <c r="E365" s="84"/>
      <c r="F365" s="85"/>
      <c r="G365" s="85"/>
      <c r="H365" s="85"/>
      <c r="I365" s="85"/>
      <c r="J365" s="85"/>
      <c r="K365" s="86"/>
      <c r="L365" s="85"/>
      <c r="M365" s="85"/>
      <c r="N365" s="85"/>
      <c r="O365" s="85"/>
      <c r="P365" s="85"/>
      <c r="Q365" s="85"/>
      <c r="R365" s="87"/>
      <c r="S365" s="85"/>
      <c r="T365" s="85"/>
      <c r="U365" s="87"/>
      <c r="V365" s="85"/>
      <c r="W365" s="85"/>
      <c r="X365" s="85"/>
      <c r="Y365" s="85"/>
      <c r="Z365" s="85"/>
      <c r="AA365" s="88"/>
      <c r="AV365" s="25"/>
      <c r="BG365" s="25"/>
      <c r="BH365" s="89"/>
    </row>
    <row r="366" spans="1:60" ht="17.25" customHeight="1">
      <c r="A366" s="82"/>
      <c r="B366" s="82"/>
      <c r="C366" s="83"/>
      <c r="E366" s="84"/>
      <c r="F366" s="85"/>
      <c r="G366" s="85"/>
      <c r="H366" s="85"/>
      <c r="I366" s="85"/>
      <c r="J366" s="85"/>
      <c r="K366" s="86"/>
      <c r="L366" s="85"/>
      <c r="M366" s="85"/>
      <c r="N366" s="85"/>
      <c r="O366" s="85"/>
      <c r="P366" s="85"/>
      <c r="Q366" s="85"/>
      <c r="R366" s="87"/>
      <c r="S366" s="85"/>
      <c r="T366" s="85"/>
      <c r="U366" s="87"/>
      <c r="V366" s="85"/>
      <c r="W366" s="85"/>
      <c r="X366" s="85"/>
      <c r="Y366" s="85"/>
      <c r="Z366" s="85"/>
      <c r="AA366" s="88"/>
      <c r="AV366" s="25"/>
      <c r="BG366" s="25"/>
      <c r="BH366" s="89"/>
    </row>
    <row r="367" spans="1:60" ht="17.25" customHeight="1">
      <c r="A367" s="82"/>
      <c r="B367" s="82"/>
      <c r="C367" s="83"/>
      <c r="E367" s="84"/>
      <c r="F367" s="85"/>
      <c r="G367" s="85"/>
      <c r="H367" s="85"/>
      <c r="I367" s="85"/>
      <c r="J367" s="85"/>
      <c r="K367" s="86"/>
      <c r="L367" s="85"/>
      <c r="M367" s="85"/>
      <c r="N367" s="85"/>
      <c r="O367" s="85"/>
      <c r="P367" s="85"/>
      <c r="Q367" s="85"/>
      <c r="R367" s="87"/>
      <c r="S367" s="85"/>
      <c r="T367" s="85"/>
      <c r="U367" s="87"/>
      <c r="V367" s="85"/>
      <c r="W367" s="85"/>
      <c r="X367" s="85"/>
      <c r="Y367" s="85"/>
      <c r="Z367" s="85"/>
      <c r="AA367" s="88"/>
      <c r="AV367" s="25"/>
      <c r="BG367" s="25"/>
      <c r="BH367" s="89"/>
    </row>
    <row r="368" spans="1:60" ht="17.25" customHeight="1">
      <c r="A368" s="82"/>
      <c r="B368" s="82"/>
      <c r="C368" s="83"/>
      <c r="E368" s="84"/>
      <c r="F368" s="85"/>
      <c r="G368" s="85"/>
      <c r="H368" s="85"/>
      <c r="I368" s="85"/>
      <c r="J368" s="85"/>
      <c r="K368" s="86"/>
      <c r="L368" s="85"/>
      <c r="M368" s="85"/>
      <c r="N368" s="85"/>
      <c r="O368" s="85"/>
      <c r="P368" s="85"/>
      <c r="Q368" s="85"/>
      <c r="R368" s="87"/>
      <c r="S368" s="85"/>
      <c r="T368" s="85"/>
      <c r="U368" s="87"/>
      <c r="V368" s="85"/>
      <c r="W368" s="85"/>
      <c r="X368" s="85"/>
      <c r="Y368" s="85"/>
      <c r="Z368" s="85"/>
      <c r="AA368" s="88"/>
      <c r="AV368" s="25"/>
      <c r="BG368" s="25"/>
      <c r="BH368" s="89"/>
    </row>
    <row r="369" spans="1:60" ht="17.25" customHeight="1">
      <c r="A369" s="82"/>
      <c r="B369" s="82"/>
      <c r="C369" s="83"/>
      <c r="E369" s="84"/>
      <c r="F369" s="85"/>
      <c r="G369" s="85"/>
      <c r="H369" s="85"/>
      <c r="I369" s="85"/>
      <c r="J369" s="85"/>
      <c r="K369" s="86"/>
      <c r="L369" s="85"/>
      <c r="M369" s="85"/>
      <c r="N369" s="85"/>
      <c r="O369" s="85"/>
      <c r="P369" s="85"/>
      <c r="Q369" s="85"/>
      <c r="R369" s="87"/>
      <c r="S369" s="85"/>
      <c r="T369" s="85"/>
      <c r="U369" s="87"/>
      <c r="V369" s="85"/>
      <c r="W369" s="85"/>
      <c r="X369" s="85"/>
      <c r="Y369" s="85"/>
      <c r="Z369" s="85"/>
      <c r="AA369" s="88"/>
      <c r="AV369" s="25"/>
      <c r="BG369" s="25"/>
      <c r="BH369" s="89"/>
    </row>
    <row r="370" spans="1:60" ht="17.25" customHeight="1">
      <c r="A370" s="82"/>
      <c r="B370" s="82"/>
      <c r="C370" s="83"/>
      <c r="E370" s="84"/>
      <c r="F370" s="85"/>
      <c r="G370" s="85"/>
      <c r="H370" s="85"/>
      <c r="I370" s="85"/>
      <c r="J370" s="85"/>
      <c r="K370" s="86"/>
      <c r="L370" s="85"/>
      <c r="M370" s="85"/>
      <c r="N370" s="85"/>
      <c r="O370" s="85"/>
      <c r="P370" s="85"/>
      <c r="Q370" s="85"/>
      <c r="R370" s="87"/>
      <c r="S370" s="85"/>
      <c r="T370" s="85"/>
      <c r="U370" s="87"/>
      <c r="V370" s="85"/>
      <c r="W370" s="85"/>
      <c r="X370" s="85"/>
      <c r="Y370" s="85"/>
      <c r="Z370" s="85"/>
      <c r="AA370" s="88"/>
      <c r="AV370" s="25"/>
      <c r="BG370" s="25"/>
      <c r="BH370" s="89"/>
    </row>
    <row r="371" spans="1:60" ht="17.25" customHeight="1">
      <c r="A371" s="82"/>
      <c r="B371" s="82"/>
      <c r="C371" s="83"/>
      <c r="E371" s="84"/>
      <c r="F371" s="85"/>
      <c r="G371" s="85"/>
      <c r="H371" s="85"/>
      <c r="I371" s="85"/>
      <c r="J371" s="85"/>
      <c r="K371" s="86"/>
      <c r="L371" s="85"/>
      <c r="M371" s="85"/>
      <c r="N371" s="85"/>
      <c r="O371" s="85"/>
      <c r="P371" s="85"/>
      <c r="Q371" s="85"/>
      <c r="R371" s="87"/>
      <c r="S371" s="85"/>
      <c r="T371" s="85"/>
      <c r="U371" s="87"/>
      <c r="V371" s="85"/>
      <c r="W371" s="85"/>
      <c r="X371" s="85"/>
      <c r="Y371" s="85"/>
      <c r="Z371" s="85"/>
      <c r="AA371" s="88"/>
      <c r="AV371" s="25"/>
      <c r="BG371" s="25"/>
      <c r="BH371" s="89"/>
    </row>
    <row r="372" spans="1:60" ht="17.25" customHeight="1">
      <c r="A372" s="82"/>
      <c r="B372" s="82"/>
      <c r="C372" s="83"/>
      <c r="E372" s="84"/>
      <c r="F372" s="85"/>
      <c r="G372" s="85"/>
      <c r="H372" s="85"/>
      <c r="I372" s="85"/>
      <c r="J372" s="85"/>
      <c r="K372" s="86"/>
      <c r="L372" s="85"/>
      <c r="M372" s="85"/>
      <c r="N372" s="85"/>
      <c r="O372" s="85"/>
      <c r="P372" s="85"/>
      <c r="Q372" s="85"/>
      <c r="R372" s="87"/>
      <c r="S372" s="85"/>
      <c r="T372" s="85"/>
      <c r="U372" s="87"/>
      <c r="V372" s="85"/>
      <c r="W372" s="85"/>
      <c r="X372" s="85"/>
      <c r="Y372" s="85"/>
      <c r="Z372" s="85"/>
      <c r="AA372" s="88"/>
      <c r="AV372" s="25"/>
      <c r="BG372" s="25"/>
      <c r="BH372" s="89"/>
    </row>
    <row r="373" spans="1:60" ht="17.25" customHeight="1">
      <c r="A373" s="82"/>
      <c r="B373" s="82"/>
      <c r="C373" s="83"/>
      <c r="E373" s="84"/>
      <c r="F373" s="85"/>
      <c r="G373" s="85"/>
      <c r="H373" s="85"/>
      <c r="I373" s="85"/>
      <c r="J373" s="85"/>
      <c r="K373" s="86"/>
      <c r="L373" s="85"/>
      <c r="M373" s="85"/>
      <c r="N373" s="85"/>
      <c r="O373" s="85"/>
      <c r="P373" s="85"/>
      <c r="Q373" s="85"/>
      <c r="R373" s="87"/>
      <c r="S373" s="85"/>
      <c r="T373" s="85"/>
      <c r="U373" s="87"/>
      <c r="V373" s="85"/>
      <c r="W373" s="85"/>
      <c r="X373" s="85"/>
      <c r="Y373" s="85"/>
      <c r="Z373" s="85"/>
      <c r="AA373" s="88"/>
      <c r="AV373" s="25"/>
      <c r="BG373" s="25"/>
      <c r="BH373" s="89"/>
    </row>
    <row r="374" spans="1:60" ht="17.25" customHeight="1">
      <c r="A374" s="82"/>
      <c r="B374" s="82"/>
      <c r="C374" s="83"/>
      <c r="E374" s="84"/>
      <c r="F374" s="85"/>
      <c r="G374" s="85"/>
      <c r="H374" s="85"/>
      <c r="I374" s="85"/>
      <c r="J374" s="85"/>
      <c r="K374" s="86"/>
      <c r="L374" s="85"/>
      <c r="M374" s="85"/>
      <c r="N374" s="85"/>
      <c r="O374" s="85"/>
      <c r="P374" s="85"/>
      <c r="Q374" s="85"/>
      <c r="R374" s="87"/>
      <c r="S374" s="85"/>
      <c r="T374" s="85"/>
      <c r="U374" s="87"/>
      <c r="V374" s="85"/>
      <c r="W374" s="85"/>
      <c r="X374" s="85"/>
      <c r="Y374" s="85"/>
      <c r="Z374" s="85"/>
      <c r="AA374" s="88"/>
      <c r="AV374" s="25"/>
      <c r="BG374" s="25"/>
      <c r="BH374" s="89"/>
    </row>
    <row r="375" spans="1:60" ht="17.25" customHeight="1">
      <c r="A375" s="82"/>
      <c r="B375" s="82"/>
      <c r="C375" s="83"/>
      <c r="E375" s="84"/>
      <c r="F375" s="85"/>
      <c r="G375" s="85"/>
      <c r="H375" s="85"/>
      <c r="I375" s="85"/>
      <c r="J375" s="85"/>
      <c r="K375" s="86"/>
      <c r="L375" s="85"/>
      <c r="M375" s="85"/>
      <c r="N375" s="85"/>
      <c r="O375" s="85"/>
      <c r="P375" s="85"/>
      <c r="Q375" s="85"/>
      <c r="R375" s="87"/>
      <c r="S375" s="85"/>
      <c r="T375" s="85"/>
      <c r="U375" s="87"/>
      <c r="V375" s="85"/>
      <c r="W375" s="85"/>
      <c r="X375" s="85"/>
      <c r="Y375" s="85"/>
      <c r="Z375" s="85"/>
      <c r="AA375" s="88"/>
      <c r="AV375" s="25"/>
      <c r="BG375" s="25"/>
      <c r="BH375" s="89"/>
    </row>
    <row r="376" spans="1:60" ht="17.25" customHeight="1">
      <c r="A376" s="82"/>
      <c r="B376" s="82"/>
      <c r="C376" s="83"/>
      <c r="E376" s="84"/>
      <c r="F376" s="85"/>
      <c r="G376" s="85"/>
      <c r="H376" s="85"/>
      <c r="I376" s="85"/>
      <c r="J376" s="85"/>
      <c r="K376" s="86"/>
      <c r="L376" s="85"/>
      <c r="M376" s="85"/>
      <c r="N376" s="85"/>
      <c r="O376" s="85"/>
      <c r="P376" s="85"/>
      <c r="Q376" s="85"/>
      <c r="R376" s="87"/>
      <c r="S376" s="85"/>
      <c r="T376" s="85"/>
      <c r="U376" s="87"/>
      <c r="V376" s="85"/>
      <c r="W376" s="85"/>
      <c r="X376" s="85"/>
      <c r="Y376" s="85"/>
      <c r="Z376" s="85"/>
      <c r="AA376" s="88"/>
      <c r="AV376" s="25"/>
      <c r="BG376" s="25"/>
      <c r="BH376" s="89"/>
    </row>
    <row r="377" spans="1:60" ht="17.25" customHeight="1">
      <c r="A377" s="82"/>
      <c r="B377" s="82"/>
      <c r="C377" s="83"/>
      <c r="E377" s="84"/>
      <c r="F377" s="85"/>
      <c r="G377" s="85"/>
      <c r="H377" s="85"/>
      <c r="I377" s="85"/>
      <c r="J377" s="85"/>
      <c r="K377" s="86"/>
      <c r="L377" s="85"/>
      <c r="M377" s="85"/>
      <c r="N377" s="85"/>
      <c r="O377" s="85"/>
      <c r="P377" s="85"/>
      <c r="Q377" s="85"/>
      <c r="R377" s="87"/>
      <c r="S377" s="85"/>
      <c r="T377" s="85"/>
      <c r="U377" s="87"/>
      <c r="V377" s="85"/>
      <c r="W377" s="85"/>
      <c r="X377" s="85"/>
      <c r="Y377" s="85"/>
      <c r="Z377" s="85"/>
      <c r="AA377" s="88"/>
      <c r="AV377" s="25"/>
      <c r="BG377" s="25"/>
      <c r="BH377" s="89"/>
    </row>
    <row r="378" spans="1:60" ht="17.25" customHeight="1">
      <c r="A378" s="82"/>
      <c r="B378" s="82"/>
      <c r="C378" s="83"/>
      <c r="E378" s="84"/>
      <c r="F378" s="85"/>
      <c r="G378" s="85"/>
      <c r="H378" s="85"/>
      <c r="I378" s="85"/>
      <c r="J378" s="85"/>
      <c r="K378" s="86"/>
      <c r="L378" s="85"/>
      <c r="M378" s="85"/>
      <c r="N378" s="85"/>
      <c r="O378" s="85"/>
      <c r="P378" s="85"/>
      <c r="Q378" s="85"/>
      <c r="R378" s="87"/>
      <c r="S378" s="85"/>
      <c r="T378" s="85"/>
      <c r="U378" s="87"/>
      <c r="V378" s="85"/>
      <c r="W378" s="85"/>
      <c r="X378" s="85"/>
      <c r="Y378" s="85"/>
      <c r="Z378" s="85"/>
      <c r="AA378" s="88"/>
      <c r="AV378" s="25"/>
      <c r="BG378" s="25"/>
      <c r="BH378" s="89"/>
    </row>
    <row r="379" spans="1:60" ht="17.25" customHeight="1">
      <c r="A379" s="82"/>
      <c r="B379" s="82"/>
      <c r="C379" s="83"/>
      <c r="E379" s="84"/>
      <c r="F379" s="85"/>
      <c r="G379" s="85"/>
      <c r="H379" s="85"/>
      <c r="I379" s="85"/>
      <c r="J379" s="85"/>
      <c r="K379" s="86"/>
      <c r="L379" s="85"/>
      <c r="M379" s="85"/>
      <c r="N379" s="85"/>
      <c r="O379" s="85"/>
      <c r="P379" s="85"/>
      <c r="Q379" s="85"/>
      <c r="R379" s="87"/>
      <c r="S379" s="85"/>
      <c r="T379" s="85"/>
      <c r="U379" s="87"/>
      <c r="V379" s="85"/>
      <c r="W379" s="85"/>
      <c r="X379" s="85"/>
      <c r="Y379" s="85"/>
      <c r="Z379" s="85"/>
      <c r="AA379" s="88"/>
      <c r="AV379" s="25"/>
      <c r="BG379" s="25"/>
      <c r="BH379" s="89"/>
    </row>
    <row r="380" spans="1:60" ht="17.25" customHeight="1">
      <c r="A380" s="82"/>
      <c r="B380" s="82"/>
      <c r="C380" s="83"/>
      <c r="E380" s="84"/>
      <c r="F380" s="85"/>
      <c r="G380" s="85"/>
      <c r="H380" s="85"/>
      <c r="I380" s="85"/>
      <c r="J380" s="85"/>
      <c r="K380" s="86"/>
      <c r="L380" s="85"/>
      <c r="M380" s="85"/>
      <c r="N380" s="85"/>
      <c r="O380" s="85"/>
      <c r="P380" s="85"/>
      <c r="Q380" s="85"/>
      <c r="R380" s="87"/>
      <c r="S380" s="85"/>
      <c r="T380" s="85"/>
      <c r="U380" s="87"/>
      <c r="V380" s="85"/>
      <c r="W380" s="85"/>
      <c r="X380" s="85"/>
      <c r="Y380" s="85"/>
      <c r="Z380" s="85"/>
      <c r="AA380" s="88"/>
      <c r="AV380" s="25"/>
      <c r="BG380" s="25"/>
      <c r="BH380" s="89"/>
    </row>
    <row r="381" spans="1:60" ht="17.25" customHeight="1">
      <c r="A381" s="82"/>
      <c r="B381" s="82"/>
      <c r="C381" s="83"/>
      <c r="E381" s="84"/>
      <c r="F381" s="85"/>
      <c r="G381" s="85"/>
      <c r="H381" s="85"/>
      <c r="I381" s="85"/>
      <c r="J381" s="85"/>
      <c r="K381" s="86"/>
      <c r="L381" s="85"/>
      <c r="M381" s="85"/>
      <c r="N381" s="85"/>
      <c r="O381" s="85"/>
      <c r="P381" s="85"/>
      <c r="Q381" s="85"/>
      <c r="R381" s="87"/>
      <c r="S381" s="85"/>
      <c r="T381" s="85"/>
      <c r="U381" s="87"/>
      <c r="V381" s="85"/>
      <c r="W381" s="85"/>
      <c r="X381" s="85"/>
      <c r="Y381" s="85"/>
      <c r="Z381" s="85"/>
      <c r="AA381" s="88"/>
      <c r="AV381" s="25"/>
      <c r="BG381" s="25"/>
      <c r="BH381" s="89"/>
    </row>
    <row r="382" spans="1:60" ht="17.25" customHeight="1">
      <c r="A382" s="82"/>
      <c r="B382" s="82"/>
      <c r="C382" s="83"/>
      <c r="E382" s="84"/>
      <c r="F382" s="85"/>
      <c r="G382" s="85"/>
      <c r="H382" s="85"/>
      <c r="I382" s="85"/>
      <c r="J382" s="85"/>
      <c r="K382" s="86"/>
      <c r="L382" s="85"/>
      <c r="M382" s="85"/>
      <c r="N382" s="85"/>
      <c r="O382" s="85"/>
      <c r="P382" s="85"/>
      <c r="Q382" s="85"/>
      <c r="R382" s="87"/>
      <c r="S382" s="85"/>
      <c r="T382" s="85"/>
      <c r="U382" s="87"/>
      <c r="V382" s="85"/>
      <c r="W382" s="85"/>
      <c r="X382" s="85"/>
      <c r="Y382" s="85"/>
      <c r="Z382" s="85"/>
      <c r="AA382" s="88"/>
      <c r="AV382" s="25"/>
      <c r="BG382" s="25"/>
      <c r="BH382" s="89"/>
    </row>
    <row r="383" spans="1:60" ht="17.25" customHeight="1">
      <c r="A383" s="82"/>
      <c r="B383" s="82"/>
      <c r="C383" s="83"/>
      <c r="E383" s="84"/>
      <c r="F383" s="85"/>
      <c r="G383" s="85"/>
      <c r="H383" s="85"/>
      <c r="I383" s="85"/>
      <c r="J383" s="85"/>
      <c r="K383" s="86"/>
      <c r="L383" s="85"/>
      <c r="M383" s="85"/>
      <c r="N383" s="85"/>
      <c r="O383" s="85"/>
      <c r="P383" s="85"/>
      <c r="Q383" s="85"/>
      <c r="R383" s="87"/>
      <c r="S383" s="85"/>
      <c r="T383" s="85"/>
      <c r="U383" s="87"/>
      <c r="V383" s="85"/>
      <c r="W383" s="85"/>
      <c r="X383" s="85"/>
      <c r="Y383" s="85"/>
      <c r="Z383" s="85"/>
      <c r="AA383" s="88"/>
      <c r="AV383" s="25"/>
      <c r="BG383" s="25"/>
      <c r="BH383" s="89"/>
    </row>
    <row r="384" spans="1:60" ht="17.25" customHeight="1">
      <c r="A384" s="82"/>
      <c r="B384" s="82"/>
      <c r="C384" s="83"/>
      <c r="E384" s="84"/>
      <c r="F384" s="85"/>
      <c r="G384" s="85"/>
      <c r="H384" s="85"/>
      <c r="I384" s="85"/>
      <c r="J384" s="85"/>
      <c r="K384" s="86"/>
      <c r="L384" s="85"/>
      <c r="M384" s="85"/>
      <c r="N384" s="85"/>
      <c r="O384" s="85"/>
      <c r="P384" s="85"/>
      <c r="Q384" s="85"/>
      <c r="R384" s="87"/>
      <c r="S384" s="85"/>
      <c r="T384" s="85"/>
      <c r="U384" s="87"/>
      <c r="V384" s="85"/>
      <c r="W384" s="85"/>
      <c r="X384" s="85"/>
      <c r="Y384" s="85"/>
      <c r="Z384" s="85"/>
      <c r="AA384" s="88"/>
      <c r="AV384" s="25"/>
      <c r="BG384" s="25"/>
      <c r="BH384" s="89"/>
    </row>
    <row r="385" spans="1:60" ht="17.25" customHeight="1">
      <c r="A385" s="82"/>
      <c r="B385" s="82"/>
      <c r="C385" s="83"/>
      <c r="E385" s="84"/>
      <c r="F385" s="85"/>
      <c r="G385" s="85"/>
      <c r="H385" s="85"/>
      <c r="I385" s="85"/>
      <c r="J385" s="85"/>
      <c r="K385" s="86"/>
      <c r="L385" s="85"/>
      <c r="M385" s="85"/>
      <c r="N385" s="85"/>
      <c r="O385" s="85"/>
      <c r="P385" s="85"/>
      <c r="Q385" s="85"/>
      <c r="R385" s="87"/>
      <c r="S385" s="85"/>
      <c r="T385" s="85"/>
      <c r="U385" s="87"/>
      <c r="V385" s="85"/>
      <c r="W385" s="85"/>
      <c r="X385" s="85"/>
      <c r="Y385" s="85"/>
      <c r="Z385" s="85"/>
      <c r="AA385" s="88"/>
      <c r="AV385" s="25"/>
      <c r="BG385" s="25"/>
      <c r="BH385" s="89"/>
    </row>
    <row r="386" spans="1:60" ht="17.25" customHeight="1">
      <c r="A386" s="82"/>
      <c r="B386" s="82"/>
      <c r="C386" s="83"/>
      <c r="E386" s="84"/>
      <c r="F386" s="85"/>
      <c r="G386" s="85"/>
      <c r="H386" s="85"/>
      <c r="I386" s="85"/>
      <c r="J386" s="85"/>
      <c r="K386" s="86"/>
      <c r="L386" s="85"/>
      <c r="M386" s="85"/>
      <c r="N386" s="85"/>
      <c r="O386" s="85"/>
      <c r="P386" s="85"/>
      <c r="Q386" s="85"/>
      <c r="R386" s="87"/>
      <c r="S386" s="85"/>
      <c r="T386" s="85"/>
      <c r="U386" s="87"/>
      <c r="V386" s="85"/>
      <c r="W386" s="85"/>
      <c r="X386" s="85"/>
      <c r="Y386" s="85"/>
      <c r="Z386" s="85"/>
      <c r="AA386" s="88"/>
      <c r="AV386" s="25"/>
      <c r="BG386" s="25"/>
      <c r="BH386" s="89"/>
    </row>
    <row r="387" spans="1:60" ht="17.25" customHeight="1">
      <c r="A387" s="82"/>
      <c r="B387" s="82"/>
      <c r="C387" s="83"/>
      <c r="E387" s="84"/>
      <c r="F387" s="85"/>
      <c r="G387" s="85"/>
      <c r="H387" s="85"/>
      <c r="I387" s="85"/>
      <c r="J387" s="85"/>
      <c r="K387" s="86"/>
      <c r="L387" s="85"/>
      <c r="M387" s="85"/>
      <c r="N387" s="85"/>
      <c r="O387" s="85"/>
      <c r="P387" s="85"/>
      <c r="Q387" s="85"/>
      <c r="R387" s="87"/>
      <c r="S387" s="85"/>
      <c r="T387" s="85"/>
      <c r="U387" s="87"/>
      <c r="V387" s="85"/>
      <c r="W387" s="85"/>
      <c r="X387" s="85"/>
      <c r="Y387" s="85"/>
      <c r="Z387" s="85"/>
      <c r="AA387" s="88"/>
      <c r="AV387" s="25"/>
      <c r="BG387" s="25"/>
      <c r="BH387" s="89"/>
    </row>
    <row r="388" spans="1:60" ht="17.25" customHeight="1">
      <c r="A388" s="82"/>
      <c r="B388" s="82"/>
      <c r="C388" s="83"/>
      <c r="E388" s="84"/>
      <c r="F388" s="85"/>
      <c r="G388" s="85"/>
      <c r="H388" s="85"/>
      <c r="I388" s="85"/>
      <c r="J388" s="85"/>
      <c r="K388" s="86"/>
      <c r="L388" s="85"/>
      <c r="M388" s="85"/>
      <c r="N388" s="85"/>
      <c r="O388" s="85"/>
      <c r="P388" s="85"/>
      <c r="Q388" s="85"/>
      <c r="R388" s="87"/>
      <c r="S388" s="85"/>
      <c r="T388" s="85"/>
      <c r="U388" s="87"/>
      <c r="V388" s="85"/>
      <c r="W388" s="85"/>
      <c r="X388" s="85"/>
      <c r="Y388" s="85"/>
      <c r="Z388" s="85"/>
      <c r="AA388" s="88"/>
      <c r="AV388" s="25"/>
      <c r="BG388" s="25"/>
      <c r="BH388" s="89"/>
    </row>
    <row r="389" spans="1:60" ht="17.25" customHeight="1">
      <c r="A389" s="82"/>
      <c r="B389" s="82"/>
      <c r="C389" s="83"/>
      <c r="E389" s="84"/>
      <c r="F389" s="85"/>
      <c r="G389" s="85"/>
      <c r="H389" s="85"/>
      <c r="I389" s="85"/>
      <c r="J389" s="85"/>
      <c r="K389" s="86"/>
      <c r="L389" s="85"/>
      <c r="M389" s="85"/>
      <c r="N389" s="85"/>
      <c r="O389" s="85"/>
      <c r="P389" s="85"/>
      <c r="Q389" s="85"/>
      <c r="R389" s="87"/>
      <c r="S389" s="85"/>
      <c r="T389" s="85"/>
      <c r="U389" s="87"/>
      <c r="V389" s="85"/>
      <c r="W389" s="85"/>
      <c r="X389" s="85"/>
      <c r="Y389" s="85"/>
      <c r="Z389" s="85"/>
      <c r="AA389" s="88"/>
      <c r="AV389" s="25"/>
      <c r="BG389" s="25"/>
      <c r="BH389" s="89"/>
    </row>
    <row r="390" spans="1:60" ht="17.25" customHeight="1">
      <c r="A390" s="82"/>
      <c r="B390" s="82"/>
      <c r="C390" s="83"/>
      <c r="E390" s="84"/>
      <c r="F390" s="85"/>
      <c r="G390" s="85"/>
      <c r="H390" s="85"/>
      <c r="I390" s="85"/>
      <c r="J390" s="85"/>
      <c r="K390" s="86"/>
      <c r="L390" s="85"/>
      <c r="M390" s="85"/>
      <c r="N390" s="85"/>
      <c r="O390" s="85"/>
      <c r="P390" s="85"/>
      <c r="Q390" s="85"/>
      <c r="R390" s="87"/>
      <c r="S390" s="85"/>
      <c r="T390" s="85"/>
      <c r="U390" s="87"/>
      <c r="V390" s="85"/>
      <c r="W390" s="85"/>
      <c r="X390" s="85"/>
      <c r="Y390" s="85"/>
      <c r="Z390" s="85"/>
      <c r="AA390" s="88"/>
      <c r="AV390" s="25"/>
      <c r="BG390" s="25"/>
      <c r="BH390" s="89"/>
    </row>
    <row r="391" spans="1:60" ht="17.25" customHeight="1">
      <c r="A391" s="82"/>
      <c r="B391" s="82"/>
      <c r="C391" s="83"/>
      <c r="E391" s="84"/>
      <c r="F391" s="85"/>
      <c r="G391" s="85"/>
      <c r="H391" s="85"/>
      <c r="I391" s="85"/>
      <c r="J391" s="85"/>
      <c r="K391" s="86"/>
      <c r="L391" s="85"/>
      <c r="M391" s="85"/>
      <c r="N391" s="85"/>
      <c r="O391" s="85"/>
      <c r="P391" s="85"/>
      <c r="Q391" s="85"/>
      <c r="R391" s="87"/>
      <c r="S391" s="85"/>
      <c r="T391" s="85"/>
      <c r="U391" s="87"/>
      <c r="V391" s="85"/>
      <c r="W391" s="85"/>
      <c r="X391" s="85"/>
      <c r="Y391" s="85"/>
      <c r="Z391" s="85"/>
      <c r="AA391" s="88"/>
      <c r="AV391" s="25"/>
      <c r="BG391" s="25"/>
      <c r="BH391" s="89"/>
    </row>
    <row r="392" spans="1:60" ht="17.25" customHeight="1">
      <c r="A392" s="82"/>
      <c r="B392" s="82"/>
      <c r="C392" s="83"/>
      <c r="E392" s="84"/>
      <c r="F392" s="85"/>
      <c r="G392" s="85"/>
      <c r="H392" s="85"/>
      <c r="I392" s="85"/>
      <c r="J392" s="85"/>
      <c r="K392" s="86"/>
      <c r="L392" s="85"/>
      <c r="M392" s="85"/>
      <c r="N392" s="85"/>
      <c r="O392" s="85"/>
      <c r="P392" s="85"/>
      <c r="Q392" s="85"/>
      <c r="R392" s="87"/>
      <c r="S392" s="85"/>
      <c r="T392" s="85"/>
      <c r="U392" s="87"/>
      <c r="V392" s="85"/>
      <c r="W392" s="85"/>
      <c r="X392" s="85"/>
      <c r="Y392" s="85"/>
      <c r="Z392" s="85"/>
      <c r="AA392" s="88"/>
      <c r="AV392" s="25"/>
      <c r="BG392" s="25"/>
      <c r="BH392" s="89"/>
    </row>
    <row r="393" spans="1:60" ht="17.25" customHeight="1">
      <c r="A393" s="82"/>
      <c r="B393" s="82"/>
      <c r="C393" s="83"/>
      <c r="E393" s="84"/>
      <c r="F393" s="85"/>
      <c r="G393" s="85"/>
      <c r="H393" s="85"/>
      <c r="I393" s="85"/>
      <c r="J393" s="85"/>
      <c r="K393" s="86"/>
      <c r="L393" s="85"/>
      <c r="M393" s="85"/>
      <c r="N393" s="85"/>
      <c r="O393" s="85"/>
      <c r="P393" s="85"/>
      <c r="Q393" s="85"/>
      <c r="R393" s="87"/>
      <c r="S393" s="85"/>
      <c r="T393" s="85"/>
      <c r="U393" s="87"/>
      <c r="V393" s="85"/>
      <c r="W393" s="85"/>
      <c r="X393" s="85"/>
      <c r="Y393" s="85"/>
      <c r="Z393" s="85"/>
      <c r="AA393" s="88"/>
      <c r="AV393" s="25"/>
      <c r="BG393" s="25"/>
      <c r="BH393" s="89"/>
    </row>
    <row r="394" spans="1:60" ht="17.25" customHeight="1">
      <c r="A394" s="82"/>
      <c r="B394" s="82"/>
      <c r="C394" s="83"/>
      <c r="E394" s="84"/>
      <c r="F394" s="85"/>
      <c r="G394" s="85"/>
      <c r="H394" s="85"/>
      <c r="I394" s="85"/>
      <c r="J394" s="85"/>
      <c r="K394" s="86"/>
      <c r="L394" s="85"/>
      <c r="M394" s="85"/>
      <c r="N394" s="85"/>
      <c r="O394" s="85"/>
      <c r="P394" s="85"/>
      <c r="Q394" s="85"/>
      <c r="R394" s="87"/>
      <c r="S394" s="85"/>
      <c r="T394" s="85"/>
      <c r="U394" s="87"/>
      <c r="V394" s="85"/>
      <c r="W394" s="85"/>
      <c r="X394" s="85"/>
      <c r="Y394" s="85"/>
      <c r="Z394" s="85"/>
      <c r="AA394" s="88"/>
      <c r="AV394" s="25"/>
      <c r="BG394" s="25"/>
      <c r="BH394" s="89"/>
    </row>
    <row r="395" spans="1:60" ht="17.25" customHeight="1">
      <c r="A395" s="82"/>
      <c r="B395" s="82"/>
      <c r="C395" s="83"/>
      <c r="E395" s="84"/>
      <c r="F395" s="85"/>
      <c r="G395" s="85"/>
      <c r="H395" s="85"/>
      <c r="I395" s="85"/>
      <c r="J395" s="85"/>
      <c r="K395" s="86"/>
      <c r="L395" s="85"/>
      <c r="M395" s="85"/>
      <c r="N395" s="85"/>
      <c r="O395" s="85"/>
      <c r="P395" s="85"/>
      <c r="Q395" s="85"/>
      <c r="R395" s="87"/>
      <c r="S395" s="85"/>
      <c r="T395" s="85"/>
      <c r="U395" s="87"/>
      <c r="V395" s="85"/>
      <c r="W395" s="85"/>
      <c r="X395" s="85"/>
      <c r="Y395" s="85"/>
      <c r="Z395" s="85"/>
      <c r="AA395" s="88"/>
      <c r="AV395" s="25"/>
      <c r="BG395" s="25"/>
      <c r="BH395" s="89"/>
    </row>
    <row r="396" spans="1:60" ht="17.25" customHeight="1">
      <c r="A396" s="82"/>
      <c r="B396" s="82"/>
      <c r="C396" s="83"/>
      <c r="E396" s="84"/>
      <c r="F396" s="85"/>
      <c r="G396" s="85"/>
      <c r="H396" s="85"/>
      <c r="I396" s="85"/>
      <c r="J396" s="85"/>
      <c r="K396" s="86"/>
      <c r="L396" s="85"/>
      <c r="M396" s="85"/>
      <c r="N396" s="85"/>
      <c r="O396" s="85"/>
      <c r="P396" s="85"/>
      <c r="Q396" s="85"/>
      <c r="R396" s="87"/>
      <c r="S396" s="85"/>
      <c r="T396" s="85"/>
      <c r="U396" s="87"/>
      <c r="V396" s="85"/>
      <c r="W396" s="85"/>
      <c r="X396" s="85"/>
      <c r="Y396" s="85"/>
      <c r="Z396" s="85"/>
      <c r="AA396" s="88"/>
      <c r="AV396" s="25"/>
      <c r="BG396" s="25"/>
      <c r="BH396" s="89"/>
    </row>
    <row r="397" spans="1:60" ht="17.25" customHeight="1">
      <c r="A397" s="82"/>
      <c r="B397" s="82"/>
      <c r="C397" s="83"/>
      <c r="E397" s="84"/>
      <c r="F397" s="85"/>
      <c r="G397" s="85"/>
      <c r="H397" s="85"/>
      <c r="I397" s="85"/>
      <c r="J397" s="85"/>
      <c r="K397" s="86"/>
      <c r="L397" s="85"/>
      <c r="M397" s="85"/>
      <c r="N397" s="85"/>
      <c r="O397" s="85"/>
      <c r="P397" s="85"/>
      <c r="Q397" s="85"/>
      <c r="R397" s="87"/>
      <c r="S397" s="85"/>
      <c r="T397" s="85"/>
      <c r="U397" s="87"/>
      <c r="V397" s="85"/>
      <c r="W397" s="85"/>
      <c r="X397" s="85"/>
      <c r="Y397" s="85"/>
      <c r="Z397" s="85"/>
      <c r="AA397" s="88"/>
      <c r="AV397" s="25"/>
      <c r="BG397" s="25"/>
      <c r="BH397" s="89"/>
    </row>
    <row r="398" spans="1:60" ht="17.25" customHeight="1">
      <c r="A398" s="82"/>
      <c r="B398" s="82"/>
      <c r="C398" s="83"/>
      <c r="E398" s="84"/>
      <c r="F398" s="85"/>
      <c r="G398" s="85"/>
      <c r="H398" s="85"/>
      <c r="I398" s="85"/>
      <c r="J398" s="85"/>
      <c r="K398" s="86"/>
      <c r="L398" s="85"/>
      <c r="M398" s="85"/>
      <c r="N398" s="85"/>
      <c r="O398" s="85"/>
      <c r="P398" s="85"/>
      <c r="Q398" s="85"/>
      <c r="R398" s="87"/>
      <c r="S398" s="85"/>
      <c r="T398" s="85"/>
      <c r="U398" s="87"/>
      <c r="V398" s="85"/>
      <c r="W398" s="85"/>
      <c r="X398" s="85"/>
      <c r="Y398" s="85"/>
      <c r="Z398" s="85"/>
      <c r="AA398" s="88"/>
      <c r="AV398" s="25"/>
      <c r="BG398" s="25"/>
      <c r="BH398" s="89"/>
    </row>
    <row r="399" spans="1:60" ht="17.25" customHeight="1">
      <c r="A399" s="82"/>
      <c r="B399" s="82"/>
      <c r="C399" s="83"/>
      <c r="E399" s="84"/>
      <c r="F399" s="85"/>
      <c r="G399" s="85"/>
      <c r="H399" s="85"/>
      <c r="I399" s="85"/>
      <c r="J399" s="85"/>
      <c r="K399" s="86"/>
      <c r="L399" s="85"/>
      <c r="M399" s="85"/>
      <c r="N399" s="85"/>
      <c r="O399" s="85"/>
      <c r="P399" s="85"/>
      <c r="Q399" s="85"/>
      <c r="R399" s="87"/>
      <c r="S399" s="85"/>
      <c r="T399" s="85"/>
      <c r="U399" s="87"/>
      <c r="V399" s="85"/>
      <c r="W399" s="85"/>
      <c r="X399" s="85"/>
      <c r="Y399" s="85"/>
      <c r="Z399" s="85"/>
      <c r="AA399" s="88"/>
      <c r="AV399" s="25"/>
      <c r="BG399" s="25"/>
      <c r="BH399" s="89"/>
    </row>
    <row r="400" spans="1:60" ht="17.25" customHeight="1">
      <c r="A400" s="82"/>
      <c r="B400" s="82"/>
      <c r="C400" s="83"/>
      <c r="E400" s="84"/>
      <c r="F400" s="85"/>
      <c r="G400" s="85"/>
      <c r="H400" s="85"/>
      <c r="I400" s="85"/>
      <c r="J400" s="85"/>
      <c r="K400" s="86"/>
      <c r="L400" s="85"/>
      <c r="M400" s="85"/>
      <c r="N400" s="85"/>
      <c r="O400" s="85"/>
      <c r="P400" s="85"/>
      <c r="Q400" s="85"/>
      <c r="R400" s="87"/>
      <c r="S400" s="85"/>
      <c r="T400" s="85"/>
      <c r="U400" s="87"/>
      <c r="V400" s="85"/>
      <c r="W400" s="85"/>
      <c r="X400" s="85"/>
      <c r="Y400" s="85"/>
      <c r="Z400" s="85"/>
      <c r="AA400" s="88"/>
      <c r="AV400" s="25"/>
      <c r="BG400" s="25"/>
      <c r="BH400" s="89"/>
    </row>
    <row r="401" spans="1:60" ht="17.25" customHeight="1">
      <c r="A401" s="82"/>
      <c r="B401" s="82"/>
      <c r="C401" s="83"/>
      <c r="E401" s="84"/>
      <c r="F401" s="85"/>
      <c r="G401" s="85"/>
      <c r="H401" s="85"/>
      <c r="I401" s="85"/>
      <c r="J401" s="85"/>
      <c r="K401" s="86"/>
      <c r="L401" s="85"/>
      <c r="M401" s="85"/>
      <c r="N401" s="85"/>
      <c r="O401" s="85"/>
      <c r="P401" s="85"/>
      <c r="Q401" s="85"/>
      <c r="R401" s="87"/>
      <c r="S401" s="85"/>
      <c r="T401" s="85"/>
      <c r="U401" s="87"/>
      <c r="V401" s="85"/>
      <c r="W401" s="85"/>
      <c r="X401" s="85"/>
      <c r="Y401" s="85"/>
      <c r="Z401" s="85"/>
      <c r="AA401" s="88"/>
      <c r="AV401" s="25"/>
      <c r="BG401" s="25"/>
      <c r="BH401" s="89"/>
    </row>
    <row r="402" spans="1:60" ht="17.25" customHeight="1">
      <c r="A402" s="82"/>
      <c r="B402" s="82"/>
      <c r="C402" s="83"/>
      <c r="E402" s="84"/>
      <c r="F402" s="85"/>
      <c r="G402" s="85"/>
      <c r="H402" s="85"/>
      <c r="I402" s="85"/>
      <c r="J402" s="85"/>
      <c r="K402" s="86"/>
      <c r="L402" s="85"/>
      <c r="M402" s="85"/>
      <c r="N402" s="85"/>
      <c r="O402" s="85"/>
      <c r="P402" s="85"/>
      <c r="Q402" s="85"/>
      <c r="R402" s="87"/>
      <c r="S402" s="85"/>
      <c r="T402" s="85"/>
      <c r="U402" s="87"/>
      <c r="V402" s="85"/>
      <c r="W402" s="85"/>
      <c r="X402" s="85"/>
      <c r="Y402" s="85"/>
      <c r="Z402" s="85"/>
      <c r="AA402" s="88"/>
      <c r="AV402" s="25"/>
      <c r="BG402" s="25"/>
      <c r="BH402" s="89"/>
    </row>
    <row r="403" spans="1:60" ht="17.25" customHeight="1">
      <c r="A403" s="82"/>
      <c r="B403" s="82"/>
      <c r="C403" s="83"/>
      <c r="E403" s="84"/>
      <c r="F403" s="85"/>
      <c r="G403" s="85"/>
      <c r="H403" s="85"/>
      <c r="I403" s="85"/>
      <c r="J403" s="85"/>
      <c r="K403" s="86"/>
      <c r="L403" s="85"/>
      <c r="M403" s="85"/>
      <c r="N403" s="85"/>
      <c r="O403" s="85"/>
      <c r="P403" s="85"/>
      <c r="Q403" s="85"/>
      <c r="R403" s="87"/>
      <c r="S403" s="85"/>
      <c r="T403" s="85"/>
      <c r="U403" s="87"/>
      <c r="V403" s="85"/>
      <c r="W403" s="85"/>
      <c r="X403" s="85"/>
      <c r="Y403" s="85"/>
      <c r="Z403" s="85"/>
      <c r="AA403" s="88"/>
      <c r="AV403" s="25"/>
      <c r="BG403" s="25"/>
      <c r="BH403" s="89"/>
    </row>
    <row r="404" spans="1:60" ht="17.25" customHeight="1">
      <c r="A404" s="82"/>
      <c r="B404" s="82"/>
      <c r="C404" s="83"/>
      <c r="E404" s="84"/>
      <c r="F404" s="85"/>
      <c r="G404" s="85"/>
      <c r="H404" s="85"/>
      <c r="I404" s="85"/>
      <c r="J404" s="85"/>
      <c r="K404" s="86"/>
      <c r="L404" s="85"/>
      <c r="M404" s="85"/>
      <c r="N404" s="85"/>
      <c r="O404" s="85"/>
      <c r="P404" s="85"/>
      <c r="Q404" s="85"/>
      <c r="R404" s="87"/>
      <c r="S404" s="85"/>
      <c r="T404" s="85"/>
      <c r="U404" s="87"/>
      <c r="V404" s="85"/>
      <c r="W404" s="85"/>
      <c r="X404" s="85"/>
      <c r="Y404" s="85"/>
      <c r="Z404" s="85"/>
      <c r="AA404" s="88"/>
      <c r="AV404" s="25"/>
      <c r="BG404" s="25"/>
      <c r="BH404" s="89"/>
    </row>
    <row r="405" spans="1:60" ht="17.25" customHeight="1">
      <c r="A405" s="82"/>
      <c r="B405" s="82"/>
      <c r="C405" s="83"/>
      <c r="E405" s="84"/>
      <c r="F405" s="85"/>
      <c r="G405" s="85"/>
      <c r="H405" s="85"/>
      <c r="I405" s="85"/>
      <c r="J405" s="85"/>
      <c r="K405" s="86"/>
      <c r="L405" s="85"/>
      <c r="M405" s="85"/>
      <c r="N405" s="85"/>
      <c r="O405" s="85"/>
      <c r="P405" s="85"/>
      <c r="Q405" s="85"/>
      <c r="R405" s="87"/>
      <c r="S405" s="85"/>
      <c r="T405" s="85"/>
      <c r="U405" s="87"/>
      <c r="V405" s="85"/>
      <c r="W405" s="85"/>
      <c r="X405" s="85"/>
      <c r="Y405" s="85"/>
      <c r="Z405" s="85"/>
      <c r="AA405" s="88"/>
      <c r="AV405" s="25"/>
      <c r="BG405" s="25"/>
      <c r="BH405" s="89"/>
    </row>
    <row r="406" spans="1:60" ht="17.25" customHeight="1">
      <c r="A406" s="82"/>
      <c r="B406" s="82"/>
      <c r="C406" s="83"/>
      <c r="E406" s="84"/>
      <c r="F406" s="85"/>
      <c r="G406" s="85"/>
      <c r="H406" s="85"/>
      <c r="I406" s="85"/>
      <c r="J406" s="85"/>
      <c r="K406" s="86"/>
      <c r="L406" s="85"/>
      <c r="M406" s="85"/>
      <c r="N406" s="85"/>
      <c r="O406" s="85"/>
      <c r="P406" s="85"/>
      <c r="Q406" s="85"/>
      <c r="R406" s="87"/>
      <c r="S406" s="85"/>
      <c r="T406" s="85"/>
      <c r="U406" s="87"/>
      <c r="V406" s="85"/>
      <c r="W406" s="85"/>
      <c r="X406" s="85"/>
      <c r="Y406" s="85"/>
      <c r="Z406" s="85"/>
      <c r="AA406" s="88"/>
      <c r="AV406" s="25"/>
      <c r="BG406" s="25"/>
      <c r="BH406" s="89"/>
    </row>
    <row r="407" spans="1:60" ht="17.25" customHeight="1">
      <c r="A407" s="82"/>
      <c r="B407" s="82"/>
      <c r="C407" s="83"/>
      <c r="E407" s="84"/>
      <c r="F407" s="85"/>
      <c r="G407" s="85"/>
      <c r="H407" s="85"/>
      <c r="I407" s="85"/>
      <c r="J407" s="85"/>
      <c r="K407" s="86"/>
      <c r="L407" s="85"/>
      <c r="M407" s="85"/>
      <c r="N407" s="85"/>
      <c r="O407" s="85"/>
      <c r="P407" s="85"/>
      <c r="Q407" s="85"/>
      <c r="R407" s="87"/>
      <c r="S407" s="85"/>
      <c r="T407" s="85"/>
      <c r="U407" s="87"/>
      <c r="V407" s="85"/>
      <c r="W407" s="85"/>
      <c r="X407" s="85"/>
      <c r="Y407" s="85"/>
      <c r="Z407" s="85"/>
      <c r="AA407" s="88"/>
      <c r="AV407" s="25"/>
      <c r="BG407" s="25"/>
      <c r="BH407" s="89"/>
    </row>
    <row r="408" spans="1:60" ht="17.25" customHeight="1">
      <c r="A408" s="82"/>
      <c r="B408" s="82"/>
      <c r="C408" s="83"/>
      <c r="E408" s="84"/>
      <c r="F408" s="85"/>
      <c r="G408" s="85"/>
      <c r="H408" s="85"/>
      <c r="I408" s="85"/>
      <c r="J408" s="85"/>
      <c r="K408" s="86"/>
      <c r="L408" s="85"/>
      <c r="M408" s="85"/>
      <c r="N408" s="85"/>
      <c r="O408" s="85"/>
      <c r="P408" s="85"/>
      <c r="Q408" s="85"/>
      <c r="R408" s="87"/>
      <c r="S408" s="85"/>
      <c r="T408" s="85"/>
      <c r="U408" s="87"/>
      <c r="V408" s="85"/>
      <c r="W408" s="85"/>
      <c r="X408" s="85"/>
      <c r="Y408" s="85"/>
      <c r="Z408" s="85"/>
      <c r="AA408" s="88"/>
      <c r="AV408" s="25"/>
      <c r="BG408" s="25"/>
      <c r="BH408" s="89"/>
    </row>
    <row r="409" spans="1:60" ht="17.25" customHeight="1">
      <c r="A409" s="82"/>
      <c r="B409" s="82"/>
      <c r="C409" s="83"/>
      <c r="E409" s="84"/>
      <c r="F409" s="85"/>
      <c r="G409" s="85"/>
      <c r="H409" s="85"/>
      <c r="I409" s="85"/>
      <c r="J409" s="85"/>
      <c r="K409" s="86"/>
      <c r="L409" s="85"/>
      <c r="M409" s="85"/>
      <c r="N409" s="85"/>
      <c r="O409" s="85"/>
      <c r="P409" s="85"/>
      <c r="Q409" s="85"/>
      <c r="R409" s="87"/>
      <c r="S409" s="85"/>
      <c r="T409" s="85"/>
      <c r="U409" s="87"/>
      <c r="V409" s="85"/>
      <c r="W409" s="85"/>
      <c r="X409" s="85"/>
      <c r="Y409" s="85"/>
      <c r="Z409" s="85"/>
      <c r="AA409" s="88"/>
      <c r="AV409" s="25"/>
      <c r="BG409" s="25"/>
      <c r="BH409" s="89"/>
    </row>
    <row r="410" spans="1:60" ht="17.25" customHeight="1">
      <c r="A410" s="82"/>
      <c r="B410" s="82"/>
      <c r="C410" s="83"/>
      <c r="E410" s="84"/>
      <c r="F410" s="85"/>
      <c r="G410" s="85"/>
      <c r="H410" s="85"/>
      <c r="I410" s="85"/>
      <c r="J410" s="85"/>
      <c r="K410" s="86"/>
      <c r="L410" s="85"/>
      <c r="M410" s="85"/>
      <c r="N410" s="85"/>
      <c r="O410" s="85"/>
      <c r="P410" s="85"/>
      <c r="Q410" s="85"/>
      <c r="R410" s="87"/>
      <c r="S410" s="85"/>
      <c r="T410" s="85"/>
      <c r="U410" s="87"/>
      <c r="V410" s="85"/>
      <c r="W410" s="85"/>
      <c r="X410" s="85"/>
      <c r="Y410" s="85"/>
      <c r="Z410" s="85"/>
      <c r="AA410" s="88"/>
      <c r="AV410" s="25"/>
      <c r="BG410" s="25"/>
      <c r="BH410" s="89"/>
    </row>
    <row r="411" spans="1:60" ht="17.25" customHeight="1">
      <c r="A411" s="82"/>
      <c r="B411" s="82"/>
      <c r="C411" s="83"/>
      <c r="E411" s="84"/>
      <c r="F411" s="85"/>
      <c r="G411" s="85"/>
      <c r="H411" s="85"/>
      <c r="I411" s="85"/>
      <c r="J411" s="85"/>
      <c r="K411" s="86"/>
      <c r="L411" s="85"/>
      <c r="M411" s="85"/>
      <c r="N411" s="85"/>
      <c r="O411" s="85"/>
      <c r="P411" s="85"/>
      <c r="Q411" s="85"/>
      <c r="R411" s="87"/>
      <c r="S411" s="85"/>
      <c r="T411" s="85"/>
      <c r="U411" s="87"/>
      <c r="V411" s="85"/>
      <c r="W411" s="85"/>
      <c r="X411" s="85"/>
      <c r="Y411" s="85"/>
      <c r="Z411" s="85"/>
      <c r="AA411" s="88"/>
      <c r="AV411" s="25"/>
      <c r="BG411" s="25"/>
      <c r="BH411" s="89"/>
    </row>
    <row r="412" spans="1:60" ht="17.25" customHeight="1">
      <c r="A412" s="82"/>
      <c r="B412" s="82"/>
      <c r="C412" s="83"/>
      <c r="E412" s="84"/>
      <c r="F412" s="85"/>
      <c r="G412" s="85"/>
      <c r="H412" s="85"/>
      <c r="I412" s="85"/>
      <c r="J412" s="85"/>
      <c r="K412" s="86"/>
      <c r="L412" s="85"/>
      <c r="M412" s="85"/>
      <c r="N412" s="85"/>
      <c r="O412" s="85"/>
      <c r="P412" s="85"/>
      <c r="Q412" s="85"/>
      <c r="R412" s="87"/>
      <c r="S412" s="85"/>
      <c r="T412" s="85"/>
      <c r="U412" s="87"/>
      <c r="V412" s="85"/>
      <c r="W412" s="85"/>
      <c r="X412" s="85"/>
      <c r="Y412" s="85"/>
      <c r="Z412" s="85"/>
      <c r="AA412" s="88"/>
      <c r="AV412" s="25"/>
      <c r="BG412" s="25"/>
      <c r="BH412" s="89"/>
    </row>
    <row r="413" spans="1:60" ht="17.25" customHeight="1">
      <c r="A413" s="82"/>
      <c r="B413" s="82"/>
      <c r="C413" s="83"/>
      <c r="E413" s="84"/>
      <c r="F413" s="85"/>
      <c r="G413" s="85"/>
      <c r="H413" s="85"/>
      <c r="I413" s="85"/>
      <c r="J413" s="85"/>
      <c r="K413" s="86"/>
      <c r="L413" s="85"/>
      <c r="M413" s="85"/>
      <c r="N413" s="85"/>
      <c r="O413" s="85"/>
      <c r="P413" s="85"/>
      <c r="Q413" s="85"/>
      <c r="R413" s="87"/>
      <c r="S413" s="85"/>
      <c r="T413" s="85"/>
      <c r="U413" s="87"/>
      <c r="V413" s="85"/>
      <c r="W413" s="85"/>
      <c r="X413" s="85"/>
      <c r="Y413" s="85"/>
      <c r="Z413" s="85"/>
      <c r="AA413" s="88"/>
      <c r="AV413" s="25"/>
      <c r="BG413" s="25"/>
      <c r="BH413" s="89"/>
    </row>
    <row r="414" spans="1:60" ht="17.25" customHeight="1">
      <c r="A414" s="82"/>
      <c r="B414" s="82"/>
      <c r="C414" s="83"/>
      <c r="E414" s="84"/>
      <c r="F414" s="85"/>
      <c r="G414" s="85"/>
      <c r="H414" s="85"/>
      <c r="I414" s="85"/>
      <c r="J414" s="85"/>
      <c r="K414" s="86"/>
      <c r="L414" s="85"/>
      <c r="M414" s="85"/>
      <c r="N414" s="85"/>
      <c r="O414" s="85"/>
      <c r="P414" s="85"/>
      <c r="Q414" s="85"/>
      <c r="R414" s="87"/>
      <c r="S414" s="85"/>
      <c r="T414" s="85"/>
      <c r="U414" s="87"/>
      <c r="V414" s="85"/>
      <c r="W414" s="85"/>
      <c r="X414" s="85"/>
      <c r="Y414" s="85"/>
      <c r="Z414" s="85"/>
      <c r="AA414" s="88"/>
      <c r="AV414" s="25"/>
      <c r="BG414" s="25"/>
      <c r="BH414" s="89"/>
    </row>
    <row r="415" spans="1:60" ht="17.25" customHeight="1">
      <c r="A415" s="82"/>
      <c r="B415" s="82"/>
      <c r="C415" s="83"/>
      <c r="E415" s="84"/>
      <c r="F415" s="85"/>
      <c r="G415" s="85"/>
      <c r="H415" s="85"/>
      <c r="I415" s="85"/>
      <c r="J415" s="85"/>
      <c r="K415" s="86"/>
      <c r="L415" s="85"/>
      <c r="M415" s="85"/>
      <c r="N415" s="85"/>
      <c r="O415" s="85"/>
      <c r="P415" s="85"/>
      <c r="Q415" s="85"/>
      <c r="R415" s="87"/>
      <c r="S415" s="85"/>
      <c r="T415" s="85"/>
      <c r="U415" s="87"/>
      <c r="V415" s="85"/>
      <c r="W415" s="85"/>
      <c r="X415" s="85"/>
      <c r="Y415" s="85"/>
      <c r="Z415" s="85"/>
      <c r="AA415" s="88"/>
      <c r="AV415" s="25"/>
      <c r="BG415" s="25"/>
      <c r="BH415" s="89"/>
    </row>
    <row r="416" spans="1:60" ht="17.25" customHeight="1">
      <c r="A416" s="82"/>
      <c r="B416" s="82"/>
      <c r="C416" s="83"/>
      <c r="E416" s="84"/>
      <c r="F416" s="85"/>
      <c r="G416" s="85"/>
      <c r="H416" s="85"/>
      <c r="I416" s="85"/>
      <c r="J416" s="85"/>
      <c r="K416" s="86"/>
      <c r="L416" s="85"/>
      <c r="M416" s="85"/>
      <c r="N416" s="85"/>
      <c r="O416" s="85"/>
      <c r="P416" s="85"/>
      <c r="Q416" s="85"/>
      <c r="R416" s="87"/>
      <c r="S416" s="85"/>
      <c r="T416" s="85"/>
      <c r="U416" s="87"/>
      <c r="V416" s="85"/>
      <c r="W416" s="85"/>
      <c r="X416" s="85"/>
      <c r="Y416" s="85"/>
      <c r="Z416" s="85"/>
      <c r="AA416" s="88"/>
      <c r="AV416" s="25"/>
      <c r="BG416" s="25"/>
      <c r="BH416" s="89"/>
    </row>
    <row r="417" spans="1:60" ht="17.25" customHeight="1">
      <c r="A417" s="82"/>
      <c r="B417" s="82"/>
      <c r="C417" s="83"/>
      <c r="E417" s="84"/>
      <c r="F417" s="85"/>
      <c r="G417" s="85"/>
      <c r="H417" s="85"/>
      <c r="I417" s="85"/>
      <c r="J417" s="85"/>
      <c r="K417" s="86"/>
      <c r="L417" s="85"/>
      <c r="M417" s="85"/>
      <c r="N417" s="85"/>
      <c r="O417" s="85"/>
      <c r="P417" s="85"/>
      <c r="Q417" s="85"/>
      <c r="R417" s="87"/>
      <c r="S417" s="85"/>
      <c r="T417" s="85"/>
      <c r="U417" s="87"/>
      <c r="V417" s="85"/>
      <c r="W417" s="85"/>
      <c r="X417" s="85"/>
      <c r="Y417" s="85"/>
      <c r="Z417" s="85"/>
      <c r="AA417" s="88"/>
      <c r="AV417" s="25"/>
      <c r="BG417" s="25"/>
      <c r="BH417" s="89"/>
    </row>
    <row r="418" spans="1:60" ht="17.25" customHeight="1">
      <c r="A418" s="82"/>
      <c r="B418" s="82"/>
      <c r="C418" s="83"/>
      <c r="E418" s="84"/>
      <c r="F418" s="85"/>
      <c r="G418" s="85"/>
      <c r="H418" s="85"/>
      <c r="I418" s="85"/>
      <c r="J418" s="85"/>
      <c r="K418" s="86"/>
      <c r="L418" s="85"/>
      <c r="M418" s="85"/>
      <c r="N418" s="85"/>
      <c r="O418" s="85"/>
      <c r="P418" s="85"/>
      <c r="Q418" s="85"/>
      <c r="R418" s="87"/>
      <c r="S418" s="85"/>
      <c r="T418" s="85"/>
      <c r="U418" s="87"/>
      <c r="V418" s="85"/>
      <c r="W418" s="85"/>
      <c r="X418" s="85"/>
      <c r="Y418" s="85"/>
      <c r="Z418" s="85"/>
      <c r="AA418" s="88"/>
      <c r="AV418" s="25"/>
      <c r="BG418" s="25"/>
      <c r="BH418" s="89"/>
    </row>
    <row r="419" spans="1:60" ht="17.25" customHeight="1">
      <c r="A419" s="82"/>
      <c r="B419" s="82"/>
      <c r="C419" s="83"/>
      <c r="E419" s="84"/>
      <c r="F419" s="85"/>
      <c r="G419" s="85"/>
      <c r="H419" s="85"/>
      <c r="I419" s="85"/>
      <c r="J419" s="85"/>
      <c r="K419" s="86"/>
      <c r="L419" s="85"/>
      <c r="M419" s="85"/>
      <c r="N419" s="85"/>
      <c r="O419" s="85"/>
      <c r="P419" s="85"/>
      <c r="Q419" s="85"/>
      <c r="R419" s="87"/>
      <c r="S419" s="85"/>
      <c r="T419" s="85"/>
      <c r="U419" s="87"/>
      <c r="V419" s="85"/>
      <c r="W419" s="85"/>
      <c r="X419" s="85"/>
      <c r="Y419" s="85"/>
      <c r="Z419" s="85"/>
      <c r="AA419" s="88"/>
      <c r="AV419" s="25"/>
      <c r="BG419" s="25"/>
      <c r="BH419" s="89"/>
    </row>
    <row r="420" spans="1:60" ht="17.25" customHeight="1">
      <c r="A420" s="82"/>
      <c r="B420" s="82"/>
      <c r="C420" s="83"/>
      <c r="E420" s="84"/>
      <c r="F420" s="85"/>
      <c r="G420" s="85"/>
      <c r="H420" s="85"/>
      <c r="I420" s="85"/>
      <c r="J420" s="85"/>
      <c r="K420" s="86"/>
      <c r="L420" s="85"/>
      <c r="M420" s="85"/>
      <c r="N420" s="85"/>
      <c r="O420" s="85"/>
      <c r="P420" s="85"/>
      <c r="Q420" s="85"/>
      <c r="R420" s="87"/>
      <c r="S420" s="85"/>
      <c r="T420" s="85"/>
      <c r="U420" s="87"/>
      <c r="V420" s="85"/>
      <c r="W420" s="85"/>
      <c r="X420" s="85"/>
      <c r="Y420" s="85"/>
      <c r="Z420" s="85"/>
      <c r="AA420" s="88"/>
      <c r="AV420" s="25"/>
      <c r="BG420" s="25"/>
      <c r="BH420" s="89"/>
    </row>
    <row r="421" spans="1:60" ht="17.25" customHeight="1">
      <c r="A421" s="82"/>
      <c r="B421" s="82"/>
      <c r="C421" s="83"/>
      <c r="E421" s="84"/>
      <c r="F421" s="85"/>
      <c r="G421" s="85"/>
      <c r="H421" s="85"/>
      <c r="I421" s="85"/>
      <c r="J421" s="85"/>
      <c r="K421" s="86"/>
      <c r="L421" s="85"/>
      <c r="M421" s="85"/>
      <c r="N421" s="85"/>
      <c r="O421" s="85"/>
      <c r="P421" s="85"/>
      <c r="Q421" s="85"/>
      <c r="R421" s="87"/>
      <c r="S421" s="85"/>
      <c r="T421" s="85"/>
      <c r="U421" s="87"/>
      <c r="V421" s="85"/>
      <c r="W421" s="85"/>
      <c r="X421" s="85"/>
      <c r="Y421" s="85"/>
      <c r="Z421" s="85"/>
      <c r="AA421" s="88"/>
      <c r="AV421" s="25"/>
      <c r="BG421" s="25"/>
      <c r="BH421" s="89"/>
    </row>
    <row r="422" spans="1:60" ht="17.25" customHeight="1">
      <c r="A422" s="82"/>
      <c r="B422" s="82"/>
      <c r="C422" s="83"/>
      <c r="E422" s="84"/>
      <c r="F422" s="85"/>
      <c r="G422" s="85"/>
      <c r="H422" s="85"/>
      <c r="I422" s="85"/>
      <c r="J422" s="85"/>
      <c r="K422" s="86"/>
      <c r="L422" s="85"/>
      <c r="M422" s="85"/>
      <c r="N422" s="85"/>
      <c r="O422" s="85"/>
      <c r="P422" s="85"/>
      <c r="Q422" s="85"/>
      <c r="R422" s="87"/>
      <c r="S422" s="85"/>
      <c r="T422" s="85"/>
      <c r="U422" s="87"/>
      <c r="V422" s="85"/>
      <c r="W422" s="85"/>
      <c r="X422" s="85"/>
      <c r="Y422" s="85"/>
      <c r="Z422" s="85"/>
      <c r="AA422" s="88"/>
      <c r="AV422" s="25"/>
      <c r="BG422" s="25"/>
      <c r="BH422" s="89"/>
    </row>
    <row r="423" spans="1:60" ht="17.25" customHeight="1">
      <c r="A423" s="82"/>
      <c r="B423" s="82"/>
      <c r="C423" s="83"/>
      <c r="E423" s="84"/>
      <c r="F423" s="85"/>
      <c r="G423" s="85"/>
      <c r="H423" s="85"/>
      <c r="I423" s="85"/>
      <c r="J423" s="85"/>
      <c r="K423" s="86"/>
      <c r="L423" s="85"/>
      <c r="M423" s="85"/>
      <c r="N423" s="85"/>
      <c r="O423" s="85"/>
      <c r="P423" s="85"/>
      <c r="Q423" s="85"/>
      <c r="R423" s="87"/>
      <c r="S423" s="85"/>
      <c r="T423" s="85"/>
      <c r="U423" s="87"/>
      <c r="V423" s="85"/>
      <c r="W423" s="85"/>
      <c r="X423" s="85"/>
      <c r="Y423" s="85"/>
      <c r="Z423" s="85"/>
      <c r="AA423" s="88"/>
      <c r="AV423" s="25"/>
      <c r="BG423" s="25"/>
      <c r="BH423" s="89"/>
    </row>
    <row r="424" spans="1:60" ht="17.25" customHeight="1">
      <c r="A424" s="82"/>
      <c r="B424" s="82"/>
      <c r="C424" s="83"/>
      <c r="E424" s="84"/>
      <c r="F424" s="85"/>
      <c r="G424" s="85"/>
      <c r="H424" s="85"/>
      <c r="I424" s="85"/>
      <c r="J424" s="85"/>
      <c r="K424" s="86"/>
      <c r="L424" s="85"/>
      <c r="M424" s="85"/>
      <c r="N424" s="85"/>
      <c r="O424" s="85"/>
      <c r="P424" s="85"/>
      <c r="Q424" s="85"/>
      <c r="R424" s="87"/>
      <c r="S424" s="85"/>
      <c r="T424" s="85"/>
      <c r="U424" s="87"/>
      <c r="V424" s="85"/>
      <c r="W424" s="85"/>
      <c r="X424" s="85"/>
      <c r="Y424" s="85"/>
      <c r="Z424" s="85"/>
      <c r="AA424" s="88"/>
      <c r="AV424" s="25"/>
      <c r="BG424" s="25"/>
      <c r="BH424" s="89"/>
    </row>
    <row r="425" spans="1:60" ht="17.25" customHeight="1">
      <c r="A425" s="82"/>
      <c r="B425" s="82"/>
      <c r="C425" s="83"/>
      <c r="E425" s="84"/>
      <c r="F425" s="85"/>
      <c r="G425" s="85"/>
      <c r="H425" s="85"/>
      <c r="I425" s="85"/>
      <c r="J425" s="85"/>
      <c r="K425" s="86"/>
      <c r="L425" s="85"/>
      <c r="M425" s="85"/>
      <c r="N425" s="85"/>
      <c r="O425" s="85"/>
      <c r="P425" s="85"/>
      <c r="Q425" s="85"/>
      <c r="R425" s="87"/>
      <c r="S425" s="85"/>
      <c r="T425" s="85"/>
      <c r="U425" s="87"/>
      <c r="V425" s="85"/>
      <c r="W425" s="85"/>
      <c r="X425" s="85"/>
      <c r="Y425" s="85"/>
      <c r="Z425" s="85"/>
      <c r="AA425" s="88"/>
      <c r="AV425" s="25"/>
      <c r="BG425" s="25"/>
      <c r="BH425" s="89"/>
    </row>
    <row r="426" spans="1:60" ht="17.25" customHeight="1">
      <c r="A426" s="82"/>
      <c r="B426" s="82"/>
      <c r="C426" s="83"/>
      <c r="E426" s="84"/>
      <c r="F426" s="85"/>
      <c r="G426" s="85"/>
      <c r="H426" s="85"/>
      <c r="I426" s="85"/>
      <c r="J426" s="85"/>
      <c r="K426" s="86"/>
      <c r="L426" s="85"/>
      <c r="M426" s="85"/>
      <c r="N426" s="85"/>
      <c r="O426" s="85"/>
      <c r="P426" s="85"/>
      <c r="Q426" s="85"/>
      <c r="R426" s="87"/>
      <c r="S426" s="85"/>
      <c r="T426" s="85"/>
      <c r="U426" s="87"/>
      <c r="V426" s="85"/>
      <c r="W426" s="85"/>
      <c r="X426" s="85"/>
      <c r="Y426" s="85"/>
      <c r="Z426" s="85"/>
      <c r="AA426" s="88"/>
      <c r="AV426" s="25"/>
      <c r="BG426" s="25"/>
      <c r="BH426" s="89"/>
    </row>
    <row r="427" spans="1:60" ht="17.25" customHeight="1">
      <c r="A427" s="82"/>
      <c r="B427" s="82"/>
      <c r="C427" s="83"/>
      <c r="E427" s="84"/>
      <c r="F427" s="85"/>
      <c r="G427" s="85"/>
      <c r="H427" s="85"/>
      <c r="I427" s="85"/>
      <c r="J427" s="85"/>
      <c r="K427" s="86"/>
      <c r="L427" s="85"/>
      <c r="M427" s="85"/>
      <c r="N427" s="85"/>
      <c r="O427" s="85"/>
      <c r="P427" s="85"/>
      <c r="Q427" s="85"/>
      <c r="R427" s="87"/>
      <c r="S427" s="85"/>
      <c r="T427" s="85"/>
      <c r="U427" s="87"/>
      <c r="V427" s="85"/>
      <c r="W427" s="85"/>
      <c r="X427" s="85"/>
      <c r="Y427" s="85"/>
      <c r="Z427" s="85"/>
      <c r="AA427" s="88"/>
      <c r="AV427" s="25"/>
      <c r="BG427" s="25"/>
      <c r="BH427" s="89"/>
    </row>
    <row r="428" spans="1:60" ht="17.25" customHeight="1">
      <c r="A428" s="82"/>
      <c r="B428" s="82"/>
      <c r="C428" s="83"/>
      <c r="E428" s="84"/>
      <c r="F428" s="85"/>
      <c r="G428" s="85"/>
      <c r="H428" s="85"/>
      <c r="I428" s="85"/>
      <c r="J428" s="85"/>
      <c r="K428" s="86"/>
      <c r="L428" s="85"/>
      <c r="M428" s="85"/>
      <c r="N428" s="85"/>
      <c r="O428" s="85"/>
      <c r="P428" s="85"/>
      <c r="Q428" s="85"/>
      <c r="R428" s="87"/>
      <c r="S428" s="85"/>
      <c r="T428" s="85"/>
      <c r="U428" s="87"/>
      <c r="V428" s="85"/>
      <c r="W428" s="85"/>
      <c r="X428" s="85"/>
      <c r="Y428" s="85"/>
      <c r="Z428" s="85"/>
      <c r="AA428" s="88"/>
      <c r="AV428" s="25"/>
      <c r="BG428" s="25"/>
      <c r="BH428" s="89"/>
    </row>
    <row r="429" spans="1:60" ht="17.25" customHeight="1">
      <c r="A429" s="82"/>
      <c r="B429" s="82"/>
      <c r="C429" s="83"/>
      <c r="E429" s="84"/>
      <c r="F429" s="85"/>
      <c r="G429" s="85"/>
      <c r="H429" s="85"/>
      <c r="I429" s="85"/>
      <c r="J429" s="85"/>
      <c r="K429" s="86"/>
      <c r="L429" s="85"/>
      <c r="M429" s="85"/>
      <c r="N429" s="85"/>
      <c r="O429" s="85"/>
      <c r="P429" s="85"/>
      <c r="Q429" s="85"/>
      <c r="R429" s="87"/>
      <c r="S429" s="85"/>
      <c r="T429" s="85"/>
      <c r="U429" s="87"/>
      <c r="V429" s="85"/>
      <c r="W429" s="85"/>
      <c r="X429" s="85"/>
      <c r="Y429" s="85"/>
      <c r="Z429" s="85"/>
      <c r="AA429" s="88"/>
      <c r="AV429" s="25"/>
      <c r="BG429" s="25"/>
      <c r="BH429" s="89"/>
    </row>
    <row r="430" spans="1:60" ht="17.25" customHeight="1">
      <c r="A430" s="82"/>
      <c r="B430" s="82"/>
      <c r="C430" s="83"/>
      <c r="E430" s="84"/>
      <c r="F430" s="85"/>
      <c r="G430" s="85"/>
      <c r="H430" s="85"/>
      <c r="I430" s="85"/>
      <c r="J430" s="85"/>
      <c r="K430" s="86"/>
      <c r="L430" s="85"/>
      <c r="M430" s="85"/>
      <c r="N430" s="85"/>
      <c r="O430" s="85"/>
      <c r="P430" s="85"/>
      <c r="Q430" s="85"/>
      <c r="R430" s="87"/>
      <c r="S430" s="85"/>
      <c r="T430" s="85"/>
      <c r="U430" s="87"/>
      <c r="V430" s="85"/>
      <c r="W430" s="85"/>
      <c r="X430" s="85"/>
      <c r="Y430" s="85"/>
      <c r="Z430" s="85"/>
      <c r="AA430" s="88"/>
      <c r="AV430" s="25"/>
      <c r="BG430" s="25"/>
      <c r="BH430" s="89"/>
    </row>
    <row r="431" spans="1:60" ht="17.25" customHeight="1">
      <c r="A431" s="82"/>
      <c r="B431" s="82"/>
      <c r="C431" s="83"/>
      <c r="E431" s="84"/>
      <c r="F431" s="85"/>
      <c r="G431" s="85"/>
      <c r="H431" s="85"/>
      <c r="I431" s="85"/>
      <c r="J431" s="85"/>
      <c r="K431" s="86"/>
      <c r="L431" s="85"/>
      <c r="M431" s="85"/>
      <c r="N431" s="85"/>
      <c r="O431" s="85"/>
      <c r="P431" s="85"/>
      <c r="Q431" s="85"/>
      <c r="R431" s="87"/>
      <c r="S431" s="85"/>
      <c r="T431" s="85"/>
      <c r="U431" s="87"/>
      <c r="V431" s="85"/>
      <c r="W431" s="85"/>
      <c r="X431" s="85"/>
      <c r="Y431" s="85"/>
      <c r="Z431" s="85"/>
      <c r="AA431" s="88"/>
      <c r="AV431" s="25"/>
      <c r="BG431" s="25"/>
      <c r="BH431" s="89"/>
    </row>
    <row r="432" spans="1:60" ht="17.25" customHeight="1">
      <c r="A432" s="82"/>
      <c r="B432" s="82"/>
      <c r="C432" s="83"/>
      <c r="E432" s="84"/>
      <c r="F432" s="85"/>
      <c r="G432" s="85"/>
      <c r="H432" s="85"/>
      <c r="I432" s="85"/>
      <c r="J432" s="85"/>
      <c r="K432" s="86"/>
      <c r="L432" s="85"/>
      <c r="M432" s="85"/>
      <c r="N432" s="85"/>
      <c r="O432" s="85"/>
      <c r="P432" s="85"/>
      <c r="Q432" s="85"/>
      <c r="R432" s="87"/>
      <c r="S432" s="85"/>
      <c r="T432" s="85"/>
      <c r="U432" s="87"/>
      <c r="V432" s="85"/>
      <c r="W432" s="85"/>
      <c r="X432" s="85"/>
      <c r="Y432" s="85"/>
      <c r="Z432" s="85"/>
      <c r="AA432" s="88"/>
      <c r="AV432" s="25"/>
      <c r="BG432" s="25"/>
      <c r="BH432" s="89"/>
    </row>
    <row r="433" spans="1:60" ht="17.25" customHeight="1">
      <c r="A433" s="82"/>
      <c r="B433" s="82"/>
      <c r="C433" s="83"/>
      <c r="E433" s="84"/>
      <c r="F433" s="85"/>
      <c r="G433" s="85"/>
      <c r="H433" s="85"/>
      <c r="I433" s="85"/>
      <c r="J433" s="85"/>
      <c r="K433" s="86"/>
      <c r="L433" s="85"/>
      <c r="M433" s="85"/>
      <c r="N433" s="85"/>
      <c r="O433" s="85"/>
      <c r="P433" s="85"/>
      <c r="Q433" s="85"/>
      <c r="R433" s="87"/>
      <c r="S433" s="85"/>
      <c r="T433" s="85"/>
      <c r="U433" s="87"/>
      <c r="V433" s="85"/>
      <c r="W433" s="85"/>
      <c r="X433" s="85"/>
      <c r="Y433" s="85"/>
      <c r="Z433" s="85"/>
      <c r="AA433" s="88"/>
      <c r="AV433" s="25"/>
      <c r="BG433" s="25"/>
      <c r="BH433" s="89"/>
    </row>
    <row r="434" spans="1:60" ht="17.25" customHeight="1">
      <c r="A434" s="82"/>
      <c r="B434" s="82"/>
      <c r="C434" s="83"/>
      <c r="E434" s="84"/>
      <c r="F434" s="85"/>
      <c r="G434" s="85"/>
      <c r="H434" s="85"/>
      <c r="I434" s="85"/>
      <c r="J434" s="85"/>
      <c r="K434" s="86"/>
      <c r="L434" s="85"/>
      <c r="M434" s="85"/>
      <c r="N434" s="85"/>
      <c r="O434" s="85"/>
      <c r="P434" s="85"/>
      <c r="Q434" s="85"/>
      <c r="R434" s="87"/>
      <c r="S434" s="85"/>
      <c r="T434" s="85"/>
      <c r="U434" s="87"/>
      <c r="V434" s="85"/>
      <c r="W434" s="85"/>
      <c r="X434" s="85"/>
      <c r="Y434" s="85"/>
      <c r="Z434" s="85"/>
      <c r="AA434" s="88"/>
      <c r="AV434" s="25"/>
      <c r="BG434" s="25"/>
      <c r="BH434" s="89"/>
    </row>
    <row r="435" spans="1:60" ht="17.25" customHeight="1">
      <c r="A435" s="82"/>
      <c r="B435" s="82"/>
      <c r="C435" s="83"/>
      <c r="E435" s="84"/>
      <c r="F435" s="85"/>
      <c r="G435" s="85"/>
      <c r="H435" s="85"/>
      <c r="I435" s="85"/>
      <c r="J435" s="85"/>
      <c r="K435" s="86"/>
      <c r="L435" s="85"/>
      <c r="M435" s="85"/>
      <c r="N435" s="85"/>
      <c r="O435" s="85"/>
      <c r="P435" s="85"/>
      <c r="Q435" s="85"/>
      <c r="R435" s="87"/>
      <c r="S435" s="85"/>
      <c r="T435" s="85"/>
      <c r="U435" s="87"/>
      <c r="V435" s="85"/>
      <c r="W435" s="85"/>
      <c r="X435" s="85"/>
      <c r="Y435" s="85"/>
      <c r="Z435" s="85"/>
      <c r="AA435" s="88"/>
      <c r="AV435" s="25"/>
      <c r="BG435" s="25"/>
      <c r="BH435" s="89"/>
    </row>
    <row r="436" spans="1:60" ht="17.25" customHeight="1">
      <c r="A436" s="82"/>
      <c r="B436" s="82"/>
      <c r="C436" s="83"/>
      <c r="E436" s="84"/>
      <c r="F436" s="85"/>
      <c r="G436" s="85"/>
      <c r="H436" s="85"/>
      <c r="I436" s="85"/>
      <c r="J436" s="85"/>
      <c r="K436" s="86"/>
      <c r="L436" s="85"/>
      <c r="M436" s="85"/>
      <c r="N436" s="85"/>
      <c r="O436" s="85"/>
      <c r="P436" s="85"/>
      <c r="Q436" s="85"/>
      <c r="R436" s="87"/>
      <c r="S436" s="85"/>
      <c r="T436" s="85"/>
      <c r="U436" s="87"/>
      <c r="V436" s="85"/>
      <c r="W436" s="85"/>
      <c r="X436" s="85"/>
      <c r="Y436" s="85"/>
      <c r="Z436" s="85"/>
      <c r="AA436" s="88"/>
      <c r="AV436" s="25"/>
      <c r="BG436" s="25"/>
      <c r="BH436" s="89"/>
    </row>
    <row r="437" spans="1:60" ht="17.25" customHeight="1">
      <c r="A437" s="82"/>
      <c r="B437" s="82"/>
      <c r="C437" s="83"/>
      <c r="E437" s="84"/>
      <c r="F437" s="85"/>
      <c r="G437" s="85"/>
      <c r="H437" s="85"/>
      <c r="I437" s="85"/>
      <c r="J437" s="85"/>
      <c r="K437" s="86"/>
      <c r="L437" s="85"/>
      <c r="M437" s="85"/>
      <c r="N437" s="85"/>
      <c r="O437" s="85"/>
      <c r="P437" s="85"/>
      <c r="Q437" s="85"/>
      <c r="R437" s="87"/>
      <c r="S437" s="85"/>
      <c r="T437" s="85"/>
      <c r="U437" s="87"/>
      <c r="V437" s="85"/>
      <c r="W437" s="85"/>
      <c r="X437" s="85"/>
      <c r="Y437" s="85"/>
      <c r="Z437" s="85"/>
      <c r="AA437" s="88"/>
      <c r="AV437" s="25"/>
      <c r="BG437" s="25"/>
      <c r="BH437" s="89"/>
    </row>
    <row r="438" spans="1:60" ht="17.25" customHeight="1">
      <c r="A438" s="82"/>
      <c r="B438" s="82"/>
      <c r="C438" s="83"/>
      <c r="E438" s="84"/>
      <c r="F438" s="85"/>
      <c r="G438" s="85"/>
      <c r="H438" s="85"/>
      <c r="I438" s="85"/>
      <c r="J438" s="85"/>
      <c r="K438" s="86"/>
      <c r="L438" s="85"/>
      <c r="M438" s="85"/>
      <c r="N438" s="85"/>
      <c r="O438" s="85"/>
      <c r="P438" s="85"/>
      <c r="Q438" s="85"/>
      <c r="R438" s="87"/>
      <c r="S438" s="85"/>
      <c r="T438" s="85"/>
      <c r="U438" s="87"/>
      <c r="V438" s="85"/>
      <c r="W438" s="85"/>
      <c r="X438" s="85"/>
      <c r="Y438" s="85"/>
      <c r="Z438" s="85"/>
      <c r="AA438" s="88"/>
      <c r="AV438" s="25"/>
      <c r="BG438" s="25"/>
      <c r="BH438" s="89"/>
    </row>
    <row r="439" spans="1:60" ht="17.25" customHeight="1">
      <c r="A439" s="82"/>
      <c r="B439" s="82"/>
      <c r="C439" s="83"/>
      <c r="E439" s="84"/>
      <c r="F439" s="85"/>
      <c r="G439" s="85"/>
      <c r="H439" s="85"/>
      <c r="I439" s="85"/>
      <c r="J439" s="85"/>
      <c r="K439" s="86"/>
      <c r="L439" s="85"/>
      <c r="M439" s="85"/>
      <c r="N439" s="85"/>
      <c r="O439" s="85"/>
      <c r="P439" s="85"/>
      <c r="Q439" s="85"/>
      <c r="R439" s="87"/>
      <c r="S439" s="85"/>
      <c r="T439" s="85"/>
      <c r="U439" s="87"/>
      <c r="V439" s="85"/>
      <c r="W439" s="85"/>
      <c r="X439" s="85"/>
      <c r="Y439" s="85"/>
      <c r="Z439" s="85"/>
      <c r="AA439" s="88"/>
      <c r="AV439" s="25"/>
      <c r="BG439" s="25"/>
      <c r="BH439" s="89"/>
    </row>
    <row r="440" spans="1:60" ht="17.25" customHeight="1">
      <c r="A440" s="82"/>
      <c r="B440" s="82"/>
      <c r="C440" s="83"/>
      <c r="E440" s="84"/>
      <c r="F440" s="85"/>
      <c r="G440" s="85"/>
      <c r="H440" s="85"/>
      <c r="I440" s="85"/>
      <c r="J440" s="85"/>
      <c r="K440" s="86"/>
      <c r="L440" s="85"/>
      <c r="M440" s="85"/>
      <c r="N440" s="85"/>
      <c r="O440" s="85"/>
      <c r="P440" s="85"/>
      <c r="Q440" s="85"/>
      <c r="R440" s="87"/>
      <c r="S440" s="85"/>
      <c r="T440" s="85"/>
      <c r="U440" s="87"/>
      <c r="V440" s="85"/>
      <c r="W440" s="85"/>
      <c r="X440" s="85"/>
      <c r="Y440" s="85"/>
      <c r="Z440" s="85"/>
      <c r="AA440" s="88"/>
      <c r="AV440" s="25"/>
      <c r="BG440" s="25"/>
      <c r="BH440" s="89"/>
    </row>
    <row r="441" spans="1:60" ht="17.25" customHeight="1">
      <c r="A441" s="82"/>
      <c r="B441" s="82"/>
      <c r="C441" s="83"/>
      <c r="E441" s="84"/>
      <c r="F441" s="85"/>
      <c r="G441" s="85"/>
      <c r="H441" s="85"/>
      <c r="I441" s="85"/>
      <c r="J441" s="85"/>
      <c r="K441" s="86"/>
      <c r="L441" s="85"/>
      <c r="M441" s="85"/>
      <c r="N441" s="85"/>
      <c r="O441" s="85"/>
      <c r="P441" s="85"/>
      <c r="Q441" s="85"/>
      <c r="R441" s="87"/>
      <c r="S441" s="85"/>
      <c r="T441" s="85"/>
      <c r="U441" s="87"/>
      <c r="V441" s="85"/>
      <c r="W441" s="85"/>
      <c r="X441" s="85"/>
      <c r="Y441" s="85"/>
      <c r="Z441" s="85"/>
      <c r="AA441" s="88"/>
      <c r="AV441" s="25"/>
      <c r="BG441" s="25"/>
      <c r="BH441" s="89"/>
    </row>
    <row r="442" spans="1:60" ht="17.25" customHeight="1">
      <c r="A442" s="82"/>
      <c r="B442" s="82"/>
      <c r="C442" s="83"/>
      <c r="E442" s="84"/>
      <c r="F442" s="85"/>
      <c r="G442" s="85"/>
      <c r="H442" s="85"/>
      <c r="I442" s="85"/>
      <c r="J442" s="85"/>
      <c r="K442" s="86"/>
      <c r="L442" s="85"/>
      <c r="M442" s="85"/>
      <c r="N442" s="85"/>
      <c r="O442" s="85"/>
      <c r="P442" s="85"/>
      <c r="Q442" s="85"/>
      <c r="R442" s="87"/>
      <c r="S442" s="85"/>
      <c r="T442" s="85"/>
      <c r="U442" s="87"/>
      <c r="V442" s="85"/>
      <c r="W442" s="85"/>
      <c r="X442" s="85"/>
      <c r="Y442" s="85"/>
      <c r="Z442" s="85"/>
      <c r="AA442" s="88"/>
      <c r="AV442" s="25"/>
      <c r="BG442" s="25"/>
      <c r="BH442" s="89"/>
    </row>
    <row r="443" spans="1:60" ht="17.25" customHeight="1">
      <c r="A443" s="82"/>
      <c r="B443" s="82"/>
      <c r="C443" s="83"/>
      <c r="E443" s="84"/>
      <c r="F443" s="85"/>
      <c r="G443" s="85"/>
      <c r="H443" s="85"/>
      <c r="I443" s="85"/>
      <c r="J443" s="85"/>
      <c r="K443" s="86"/>
      <c r="L443" s="85"/>
      <c r="M443" s="85"/>
      <c r="N443" s="85"/>
      <c r="O443" s="85"/>
      <c r="P443" s="85"/>
      <c r="Q443" s="85"/>
      <c r="R443" s="87"/>
      <c r="S443" s="85"/>
      <c r="T443" s="85"/>
      <c r="U443" s="87"/>
      <c r="V443" s="85"/>
      <c r="W443" s="85"/>
      <c r="X443" s="85"/>
      <c r="Y443" s="85"/>
      <c r="Z443" s="85"/>
      <c r="AA443" s="88"/>
      <c r="AV443" s="25"/>
      <c r="BG443" s="25"/>
      <c r="BH443" s="89"/>
    </row>
    <row r="444" spans="1:60" ht="17.25" customHeight="1">
      <c r="A444" s="82"/>
      <c r="B444" s="82"/>
      <c r="C444" s="83"/>
      <c r="E444" s="84"/>
      <c r="F444" s="85"/>
      <c r="G444" s="85"/>
      <c r="H444" s="85"/>
      <c r="I444" s="85"/>
      <c r="J444" s="85"/>
      <c r="K444" s="86"/>
      <c r="L444" s="85"/>
      <c r="M444" s="85"/>
      <c r="N444" s="85"/>
      <c r="O444" s="85"/>
      <c r="P444" s="85"/>
      <c r="Q444" s="85"/>
      <c r="R444" s="87"/>
      <c r="S444" s="85"/>
      <c r="T444" s="85"/>
      <c r="U444" s="87"/>
      <c r="V444" s="85"/>
      <c r="W444" s="85"/>
      <c r="X444" s="85"/>
      <c r="Y444" s="85"/>
      <c r="Z444" s="85"/>
      <c r="AA444" s="88"/>
      <c r="AV444" s="25"/>
      <c r="BG444" s="25"/>
      <c r="BH444" s="89"/>
    </row>
    <row r="445" spans="1:60" ht="17.25" customHeight="1">
      <c r="A445" s="82"/>
      <c r="B445" s="82"/>
      <c r="C445" s="83"/>
      <c r="E445" s="84"/>
      <c r="F445" s="85"/>
      <c r="G445" s="85"/>
      <c r="H445" s="85"/>
      <c r="I445" s="85"/>
      <c r="J445" s="85"/>
      <c r="K445" s="86"/>
      <c r="L445" s="85"/>
      <c r="M445" s="85"/>
      <c r="N445" s="85"/>
      <c r="O445" s="85"/>
      <c r="P445" s="85"/>
      <c r="Q445" s="85"/>
      <c r="R445" s="87"/>
      <c r="S445" s="85"/>
      <c r="T445" s="85"/>
      <c r="U445" s="87"/>
      <c r="V445" s="85"/>
      <c r="W445" s="85"/>
      <c r="X445" s="85"/>
      <c r="Y445" s="85"/>
      <c r="Z445" s="85"/>
      <c r="AA445" s="88"/>
      <c r="AV445" s="25"/>
      <c r="BG445" s="25"/>
      <c r="BH445" s="89"/>
    </row>
    <row r="446" spans="1:60" ht="17.25" customHeight="1">
      <c r="A446" s="82"/>
      <c r="B446" s="82"/>
      <c r="C446" s="83"/>
      <c r="E446" s="84"/>
      <c r="F446" s="85"/>
      <c r="G446" s="85"/>
      <c r="H446" s="85"/>
      <c r="I446" s="85"/>
      <c r="J446" s="85"/>
      <c r="K446" s="86"/>
      <c r="L446" s="85"/>
      <c r="M446" s="85"/>
      <c r="N446" s="85"/>
      <c r="O446" s="85"/>
      <c r="P446" s="85"/>
      <c r="Q446" s="85"/>
      <c r="R446" s="87"/>
      <c r="S446" s="85"/>
      <c r="T446" s="85"/>
      <c r="U446" s="87"/>
      <c r="V446" s="85"/>
      <c r="W446" s="85"/>
      <c r="X446" s="85"/>
      <c r="Y446" s="85"/>
      <c r="Z446" s="85"/>
      <c r="AA446" s="88"/>
      <c r="AV446" s="25"/>
      <c r="BG446" s="25"/>
      <c r="BH446" s="89"/>
    </row>
    <row r="447" spans="1:60" ht="17.25" customHeight="1">
      <c r="A447" s="82"/>
      <c r="B447" s="82"/>
      <c r="C447" s="83"/>
      <c r="E447" s="84"/>
      <c r="F447" s="85"/>
      <c r="G447" s="85"/>
      <c r="H447" s="85"/>
      <c r="I447" s="85"/>
      <c r="J447" s="85"/>
      <c r="K447" s="86"/>
      <c r="L447" s="85"/>
      <c r="M447" s="85"/>
      <c r="N447" s="85"/>
      <c r="O447" s="85"/>
      <c r="P447" s="85"/>
      <c r="Q447" s="85"/>
      <c r="R447" s="87"/>
      <c r="S447" s="85"/>
      <c r="T447" s="85"/>
      <c r="U447" s="87"/>
      <c r="V447" s="85"/>
      <c r="W447" s="85"/>
      <c r="X447" s="85"/>
      <c r="Y447" s="85"/>
      <c r="Z447" s="85"/>
      <c r="AA447" s="88"/>
      <c r="AV447" s="25"/>
      <c r="BG447" s="25"/>
      <c r="BH447" s="89"/>
    </row>
    <row r="448" spans="1:60" ht="17.25" customHeight="1">
      <c r="A448" s="82"/>
      <c r="B448" s="82"/>
      <c r="C448" s="83"/>
      <c r="E448" s="84"/>
      <c r="F448" s="85"/>
      <c r="G448" s="85"/>
      <c r="H448" s="85"/>
      <c r="I448" s="85"/>
      <c r="J448" s="85"/>
      <c r="K448" s="86"/>
      <c r="L448" s="85"/>
      <c r="M448" s="85"/>
      <c r="N448" s="85"/>
      <c r="O448" s="85"/>
      <c r="P448" s="85"/>
      <c r="Q448" s="85"/>
      <c r="R448" s="87"/>
      <c r="S448" s="85"/>
      <c r="T448" s="85"/>
      <c r="U448" s="87"/>
      <c r="V448" s="85"/>
      <c r="W448" s="85"/>
      <c r="X448" s="85"/>
      <c r="Y448" s="85"/>
      <c r="Z448" s="85"/>
      <c r="AA448" s="88"/>
      <c r="AV448" s="25"/>
      <c r="BG448" s="25"/>
      <c r="BH448" s="89"/>
    </row>
    <row r="449" spans="1:60" ht="17.25" customHeight="1">
      <c r="A449" s="82"/>
      <c r="B449" s="82"/>
      <c r="C449" s="83"/>
      <c r="E449" s="84"/>
      <c r="F449" s="85"/>
      <c r="G449" s="85"/>
      <c r="H449" s="85"/>
      <c r="I449" s="85"/>
      <c r="J449" s="85"/>
      <c r="K449" s="86"/>
      <c r="L449" s="85"/>
      <c r="M449" s="85"/>
      <c r="N449" s="85"/>
      <c r="O449" s="85"/>
      <c r="P449" s="85"/>
      <c r="Q449" s="85"/>
      <c r="R449" s="87"/>
      <c r="S449" s="85"/>
      <c r="T449" s="85"/>
      <c r="U449" s="87"/>
      <c r="V449" s="85"/>
      <c r="W449" s="85"/>
      <c r="X449" s="85"/>
      <c r="Y449" s="85"/>
      <c r="Z449" s="85"/>
      <c r="AA449" s="88"/>
      <c r="AV449" s="25"/>
      <c r="BG449" s="25"/>
      <c r="BH449" s="89"/>
    </row>
    <row r="450" spans="1:60" ht="17.25" customHeight="1">
      <c r="A450" s="82"/>
      <c r="B450" s="82"/>
      <c r="C450" s="83"/>
      <c r="E450" s="84"/>
      <c r="F450" s="85"/>
      <c r="G450" s="85"/>
      <c r="H450" s="85"/>
      <c r="I450" s="85"/>
      <c r="J450" s="85"/>
      <c r="K450" s="86"/>
      <c r="L450" s="85"/>
      <c r="M450" s="85"/>
      <c r="N450" s="85"/>
      <c r="O450" s="85"/>
      <c r="P450" s="85"/>
      <c r="Q450" s="85"/>
      <c r="R450" s="87"/>
      <c r="S450" s="85"/>
      <c r="T450" s="85"/>
      <c r="U450" s="87"/>
      <c r="V450" s="85"/>
      <c r="W450" s="85"/>
      <c r="X450" s="85"/>
      <c r="Y450" s="85"/>
      <c r="Z450" s="85"/>
      <c r="AA450" s="88"/>
      <c r="AV450" s="25"/>
      <c r="BG450" s="25"/>
      <c r="BH450" s="89"/>
    </row>
    <row r="451" spans="1:60" ht="17.25" customHeight="1">
      <c r="A451" s="82"/>
      <c r="B451" s="82"/>
      <c r="C451" s="83"/>
      <c r="E451" s="84"/>
      <c r="F451" s="85"/>
      <c r="G451" s="85"/>
      <c r="H451" s="85"/>
      <c r="I451" s="85"/>
      <c r="J451" s="85"/>
      <c r="K451" s="86"/>
      <c r="L451" s="85"/>
      <c r="M451" s="85"/>
      <c r="N451" s="85"/>
      <c r="O451" s="85"/>
      <c r="P451" s="85"/>
      <c r="Q451" s="85"/>
      <c r="R451" s="87"/>
      <c r="S451" s="85"/>
      <c r="T451" s="85"/>
      <c r="U451" s="87"/>
      <c r="V451" s="85"/>
      <c r="W451" s="85"/>
      <c r="X451" s="85"/>
      <c r="Y451" s="85"/>
      <c r="Z451" s="85"/>
      <c r="AA451" s="88"/>
      <c r="AV451" s="25"/>
      <c r="BG451" s="25"/>
      <c r="BH451" s="89"/>
    </row>
    <row r="452" spans="1:60" ht="17.25" customHeight="1">
      <c r="A452" s="82"/>
      <c r="B452" s="82"/>
      <c r="C452" s="83"/>
      <c r="E452" s="84"/>
      <c r="F452" s="85"/>
      <c r="G452" s="85"/>
      <c r="H452" s="85"/>
      <c r="I452" s="85"/>
      <c r="J452" s="85"/>
      <c r="K452" s="86"/>
      <c r="L452" s="85"/>
      <c r="M452" s="85"/>
      <c r="N452" s="85"/>
      <c r="O452" s="85"/>
      <c r="P452" s="85"/>
      <c r="Q452" s="85"/>
      <c r="R452" s="87"/>
      <c r="S452" s="85"/>
      <c r="T452" s="85"/>
      <c r="U452" s="87"/>
      <c r="V452" s="85"/>
      <c r="W452" s="85"/>
      <c r="X452" s="85"/>
      <c r="Y452" s="85"/>
      <c r="Z452" s="85"/>
      <c r="AA452" s="88"/>
      <c r="AV452" s="25"/>
      <c r="BG452" s="25"/>
      <c r="BH452" s="89"/>
    </row>
    <row r="453" spans="1:60" ht="17.25" customHeight="1">
      <c r="A453" s="82"/>
      <c r="B453" s="82"/>
      <c r="C453" s="83"/>
      <c r="E453" s="84"/>
      <c r="F453" s="85"/>
      <c r="G453" s="85"/>
      <c r="H453" s="85"/>
      <c r="I453" s="85"/>
      <c r="J453" s="85"/>
      <c r="K453" s="86"/>
      <c r="L453" s="85"/>
      <c r="M453" s="85"/>
      <c r="N453" s="85"/>
      <c r="O453" s="85"/>
      <c r="P453" s="85"/>
      <c r="Q453" s="85"/>
      <c r="R453" s="87"/>
      <c r="S453" s="85"/>
      <c r="T453" s="85"/>
      <c r="U453" s="87"/>
      <c r="V453" s="85"/>
      <c r="W453" s="85"/>
      <c r="X453" s="85"/>
      <c r="Y453" s="85"/>
      <c r="Z453" s="85"/>
      <c r="AA453" s="88"/>
      <c r="AV453" s="25"/>
      <c r="BG453" s="25"/>
      <c r="BH453" s="89"/>
    </row>
    <row r="454" spans="1:60" ht="17.25" customHeight="1">
      <c r="A454" s="82"/>
      <c r="B454" s="82"/>
      <c r="C454" s="83"/>
      <c r="E454" s="84"/>
      <c r="F454" s="85"/>
      <c r="G454" s="85"/>
      <c r="H454" s="85"/>
      <c r="I454" s="85"/>
      <c r="J454" s="85"/>
      <c r="K454" s="86"/>
      <c r="L454" s="85"/>
      <c r="M454" s="85"/>
      <c r="N454" s="85"/>
      <c r="O454" s="85"/>
      <c r="P454" s="85"/>
      <c r="Q454" s="85"/>
      <c r="R454" s="87"/>
      <c r="S454" s="85"/>
      <c r="T454" s="85"/>
      <c r="U454" s="87"/>
      <c r="V454" s="85"/>
      <c r="W454" s="85"/>
      <c r="X454" s="85"/>
      <c r="Y454" s="85"/>
      <c r="Z454" s="85"/>
      <c r="AA454" s="88"/>
      <c r="AV454" s="25"/>
      <c r="BG454" s="25"/>
      <c r="BH454" s="89"/>
    </row>
    <row r="455" spans="1:60" ht="17.25" customHeight="1">
      <c r="A455" s="82"/>
      <c r="B455" s="82"/>
      <c r="C455" s="83"/>
      <c r="E455" s="84"/>
      <c r="F455" s="85"/>
      <c r="G455" s="85"/>
      <c r="H455" s="85"/>
      <c r="I455" s="85"/>
      <c r="J455" s="85"/>
      <c r="K455" s="86"/>
      <c r="L455" s="85"/>
      <c r="M455" s="85"/>
      <c r="N455" s="85"/>
      <c r="O455" s="85"/>
      <c r="P455" s="85"/>
      <c r="Q455" s="85"/>
      <c r="R455" s="87"/>
      <c r="S455" s="85"/>
      <c r="T455" s="85"/>
      <c r="U455" s="87"/>
      <c r="V455" s="85"/>
      <c r="W455" s="85"/>
      <c r="X455" s="85"/>
      <c r="Y455" s="85"/>
      <c r="Z455" s="85"/>
      <c r="AA455" s="88"/>
      <c r="AV455" s="25"/>
      <c r="BG455" s="25"/>
      <c r="BH455" s="89"/>
    </row>
    <row r="456" spans="1:60" ht="17.25" customHeight="1">
      <c r="A456" s="82"/>
      <c r="B456" s="82"/>
      <c r="C456" s="83"/>
      <c r="E456" s="84"/>
      <c r="F456" s="85"/>
      <c r="G456" s="85"/>
      <c r="H456" s="85"/>
      <c r="I456" s="85"/>
      <c r="J456" s="85"/>
      <c r="K456" s="86"/>
      <c r="L456" s="85"/>
      <c r="M456" s="85"/>
      <c r="N456" s="85"/>
      <c r="O456" s="85"/>
      <c r="P456" s="85"/>
      <c r="Q456" s="85"/>
      <c r="R456" s="87"/>
      <c r="S456" s="85"/>
      <c r="T456" s="85"/>
      <c r="U456" s="87"/>
      <c r="V456" s="85"/>
      <c r="W456" s="85"/>
      <c r="X456" s="85"/>
      <c r="Y456" s="85"/>
      <c r="Z456" s="85"/>
      <c r="AA456" s="88"/>
      <c r="AV456" s="25"/>
      <c r="BG456" s="25"/>
      <c r="BH456" s="89"/>
    </row>
    <row r="457" spans="1:60" ht="17.25" customHeight="1">
      <c r="A457" s="82"/>
      <c r="B457" s="82"/>
      <c r="C457" s="83"/>
      <c r="E457" s="84"/>
      <c r="F457" s="85"/>
      <c r="G457" s="85"/>
      <c r="H457" s="85"/>
      <c r="I457" s="85"/>
      <c r="J457" s="85"/>
      <c r="K457" s="86"/>
      <c r="L457" s="85"/>
      <c r="M457" s="85"/>
      <c r="N457" s="85"/>
      <c r="O457" s="85"/>
      <c r="P457" s="85"/>
      <c r="Q457" s="85"/>
      <c r="R457" s="87"/>
      <c r="S457" s="85"/>
      <c r="T457" s="85"/>
      <c r="U457" s="87"/>
      <c r="V457" s="85"/>
      <c r="W457" s="85"/>
      <c r="X457" s="85"/>
      <c r="Y457" s="85"/>
      <c r="Z457" s="85"/>
      <c r="AA457" s="88"/>
      <c r="AV457" s="25"/>
      <c r="BG457" s="25"/>
      <c r="BH457" s="89"/>
    </row>
    <row r="458" spans="1:60" ht="17.25" customHeight="1">
      <c r="A458" s="82"/>
      <c r="B458" s="82"/>
      <c r="C458" s="83"/>
      <c r="E458" s="84"/>
      <c r="F458" s="85"/>
      <c r="G458" s="85"/>
      <c r="H458" s="85"/>
      <c r="I458" s="85"/>
      <c r="J458" s="85"/>
      <c r="K458" s="86"/>
      <c r="L458" s="85"/>
      <c r="M458" s="85"/>
      <c r="N458" s="85"/>
      <c r="O458" s="85"/>
      <c r="P458" s="85"/>
      <c r="Q458" s="85"/>
      <c r="R458" s="87"/>
      <c r="S458" s="85"/>
      <c r="T458" s="85"/>
      <c r="U458" s="87"/>
      <c r="V458" s="85"/>
      <c r="W458" s="85"/>
      <c r="X458" s="85"/>
      <c r="Y458" s="85"/>
      <c r="Z458" s="85"/>
      <c r="AA458" s="88"/>
      <c r="AV458" s="25"/>
      <c r="BG458" s="25"/>
      <c r="BH458" s="89"/>
    </row>
    <row r="459" spans="1:60" ht="17.25" customHeight="1">
      <c r="A459" s="82"/>
      <c r="B459" s="82"/>
      <c r="C459" s="83"/>
      <c r="E459" s="84"/>
      <c r="F459" s="85"/>
      <c r="G459" s="85"/>
      <c r="H459" s="85"/>
      <c r="I459" s="85"/>
      <c r="J459" s="85"/>
      <c r="K459" s="86"/>
      <c r="L459" s="85"/>
      <c r="M459" s="85"/>
      <c r="N459" s="85"/>
      <c r="O459" s="85"/>
      <c r="P459" s="85"/>
      <c r="Q459" s="85"/>
      <c r="R459" s="87"/>
      <c r="S459" s="85"/>
      <c r="T459" s="85"/>
      <c r="U459" s="87"/>
      <c r="V459" s="85"/>
      <c r="W459" s="85"/>
      <c r="X459" s="85"/>
      <c r="Y459" s="85"/>
      <c r="Z459" s="85"/>
      <c r="AA459" s="88"/>
      <c r="AV459" s="25"/>
      <c r="BG459" s="25"/>
      <c r="BH459" s="89"/>
    </row>
    <row r="460" spans="1:60" ht="17.25" customHeight="1">
      <c r="A460" s="82"/>
      <c r="B460" s="82"/>
      <c r="C460" s="83"/>
      <c r="E460" s="84"/>
      <c r="F460" s="85"/>
      <c r="G460" s="85"/>
      <c r="H460" s="85"/>
      <c r="I460" s="85"/>
      <c r="J460" s="85"/>
      <c r="K460" s="86"/>
      <c r="L460" s="85"/>
      <c r="M460" s="85"/>
      <c r="N460" s="85"/>
      <c r="O460" s="85"/>
      <c r="P460" s="85"/>
      <c r="Q460" s="85"/>
      <c r="R460" s="87"/>
      <c r="S460" s="85"/>
      <c r="T460" s="85"/>
      <c r="U460" s="87"/>
      <c r="V460" s="85"/>
      <c r="W460" s="85"/>
      <c r="X460" s="85"/>
      <c r="Y460" s="85"/>
      <c r="Z460" s="85"/>
      <c r="AA460" s="88"/>
      <c r="AV460" s="25"/>
      <c r="BG460" s="25"/>
      <c r="BH460" s="89"/>
    </row>
    <row r="461" spans="1:60" ht="17.25" customHeight="1">
      <c r="A461" s="82"/>
      <c r="B461" s="82"/>
      <c r="C461" s="83"/>
      <c r="E461" s="84"/>
      <c r="F461" s="85"/>
      <c r="G461" s="85"/>
      <c r="H461" s="85"/>
      <c r="I461" s="85"/>
      <c r="J461" s="85"/>
      <c r="K461" s="86"/>
      <c r="L461" s="85"/>
      <c r="M461" s="85"/>
      <c r="N461" s="85"/>
      <c r="O461" s="85"/>
      <c r="P461" s="85"/>
      <c r="Q461" s="85"/>
      <c r="R461" s="87"/>
      <c r="S461" s="85"/>
      <c r="T461" s="85"/>
      <c r="U461" s="87"/>
      <c r="V461" s="85"/>
      <c r="W461" s="85"/>
      <c r="X461" s="85"/>
      <c r="Y461" s="85"/>
      <c r="Z461" s="85"/>
      <c r="AA461" s="88"/>
      <c r="AV461" s="25"/>
      <c r="BG461" s="25"/>
      <c r="BH461" s="89"/>
    </row>
    <row r="462" spans="1:60" ht="17.25" customHeight="1">
      <c r="A462" s="82"/>
      <c r="B462" s="82"/>
      <c r="C462" s="83"/>
      <c r="E462" s="84"/>
      <c r="F462" s="85"/>
      <c r="G462" s="85"/>
      <c r="H462" s="85"/>
      <c r="I462" s="85"/>
      <c r="J462" s="85"/>
      <c r="K462" s="86"/>
      <c r="L462" s="85"/>
      <c r="M462" s="85"/>
      <c r="N462" s="85"/>
      <c r="O462" s="85"/>
      <c r="P462" s="85"/>
      <c r="Q462" s="85"/>
      <c r="R462" s="87"/>
      <c r="S462" s="85"/>
      <c r="T462" s="85"/>
      <c r="U462" s="87"/>
      <c r="V462" s="85"/>
      <c r="W462" s="85"/>
      <c r="X462" s="85"/>
      <c r="Y462" s="85"/>
      <c r="Z462" s="85"/>
      <c r="AA462" s="88"/>
      <c r="AV462" s="25"/>
      <c r="BG462" s="25"/>
      <c r="BH462" s="89"/>
    </row>
    <row r="463" spans="1:60" ht="17.25" customHeight="1">
      <c r="A463" s="82"/>
      <c r="B463" s="82"/>
      <c r="C463" s="83"/>
      <c r="E463" s="84"/>
      <c r="F463" s="85"/>
      <c r="G463" s="85"/>
      <c r="H463" s="85"/>
      <c r="I463" s="85"/>
      <c r="J463" s="85"/>
      <c r="K463" s="86"/>
      <c r="L463" s="85"/>
      <c r="M463" s="85"/>
      <c r="N463" s="85"/>
      <c r="O463" s="85"/>
      <c r="P463" s="85"/>
      <c r="Q463" s="85"/>
      <c r="R463" s="87"/>
      <c r="S463" s="85"/>
      <c r="T463" s="85"/>
      <c r="U463" s="87"/>
      <c r="V463" s="85"/>
      <c r="W463" s="85"/>
      <c r="X463" s="85"/>
      <c r="Y463" s="85"/>
      <c r="Z463" s="85"/>
      <c r="AA463" s="88"/>
      <c r="AV463" s="25"/>
      <c r="BG463" s="25"/>
      <c r="BH463" s="89"/>
    </row>
    <row r="464" spans="1:60" ht="17.25" customHeight="1">
      <c r="A464" s="82"/>
      <c r="B464" s="82"/>
      <c r="C464" s="83"/>
      <c r="E464" s="84"/>
      <c r="F464" s="85"/>
      <c r="G464" s="85"/>
      <c r="H464" s="85"/>
      <c r="I464" s="85"/>
      <c r="J464" s="85"/>
      <c r="K464" s="86"/>
      <c r="L464" s="85"/>
      <c r="M464" s="85"/>
      <c r="N464" s="85"/>
      <c r="O464" s="85"/>
      <c r="P464" s="85"/>
      <c r="Q464" s="85"/>
      <c r="R464" s="87"/>
      <c r="S464" s="85"/>
      <c r="T464" s="85"/>
      <c r="U464" s="87"/>
      <c r="V464" s="85"/>
      <c r="W464" s="85"/>
      <c r="X464" s="85"/>
      <c r="Y464" s="85"/>
      <c r="Z464" s="85"/>
      <c r="AA464" s="88"/>
      <c r="AV464" s="25"/>
      <c r="BG464" s="25"/>
      <c r="BH464" s="89"/>
    </row>
    <row r="465" spans="1:60" ht="17.25" customHeight="1">
      <c r="A465" s="82"/>
      <c r="B465" s="82"/>
      <c r="C465" s="83"/>
      <c r="E465" s="84"/>
      <c r="F465" s="85"/>
      <c r="G465" s="85"/>
      <c r="H465" s="85"/>
      <c r="I465" s="85"/>
      <c r="J465" s="85"/>
      <c r="K465" s="86"/>
      <c r="L465" s="85"/>
      <c r="M465" s="85"/>
      <c r="N465" s="85"/>
      <c r="O465" s="85"/>
      <c r="P465" s="85"/>
      <c r="Q465" s="85"/>
      <c r="R465" s="87"/>
      <c r="S465" s="85"/>
      <c r="T465" s="85"/>
      <c r="U465" s="87"/>
      <c r="V465" s="85"/>
      <c r="W465" s="85"/>
      <c r="X465" s="85"/>
      <c r="Y465" s="85"/>
      <c r="Z465" s="85"/>
      <c r="AA465" s="88"/>
      <c r="AV465" s="25"/>
      <c r="BG465" s="25"/>
      <c r="BH465" s="89"/>
    </row>
    <row r="466" spans="1:60" ht="17.25" customHeight="1">
      <c r="A466" s="82"/>
      <c r="B466" s="82"/>
      <c r="C466" s="83"/>
      <c r="E466" s="84"/>
      <c r="F466" s="85"/>
      <c r="G466" s="85"/>
      <c r="H466" s="85"/>
      <c r="I466" s="85"/>
      <c r="J466" s="85"/>
      <c r="K466" s="86"/>
      <c r="L466" s="85"/>
      <c r="M466" s="85"/>
      <c r="N466" s="85"/>
      <c r="O466" s="85"/>
      <c r="P466" s="85"/>
      <c r="Q466" s="85"/>
      <c r="R466" s="87"/>
      <c r="S466" s="85"/>
      <c r="T466" s="85"/>
      <c r="U466" s="87"/>
      <c r="V466" s="85"/>
      <c r="W466" s="85"/>
      <c r="X466" s="85"/>
      <c r="Y466" s="85"/>
      <c r="Z466" s="85"/>
      <c r="AA466" s="88"/>
      <c r="AV466" s="25"/>
      <c r="BG466" s="25"/>
      <c r="BH466" s="89"/>
    </row>
    <row r="467" spans="1:60" ht="17.25" customHeight="1">
      <c r="A467" s="82"/>
      <c r="B467" s="82"/>
      <c r="C467" s="83"/>
      <c r="E467" s="84"/>
      <c r="F467" s="85"/>
      <c r="G467" s="85"/>
      <c r="H467" s="85"/>
      <c r="I467" s="85"/>
      <c r="J467" s="85"/>
      <c r="K467" s="86"/>
      <c r="L467" s="85"/>
      <c r="M467" s="85"/>
      <c r="N467" s="85"/>
      <c r="O467" s="85"/>
      <c r="P467" s="85"/>
      <c r="Q467" s="85"/>
      <c r="R467" s="87"/>
      <c r="S467" s="85"/>
      <c r="T467" s="85"/>
      <c r="U467" s="87"/>
      <c r="V467" s="85"/>
      <c r="W467" s="85"/>
      <c r="X467" s="85"/>
      <c r="Y467" s="85"/>
      <c r="Z467" s="85"/>
      <c r="AA467" s="88"/>
      <c r="AV467" s="25"/>
      <c r="BG467" s="25"/>
      <c r="BH467" s="89"/>
    </row>
    <row r="468" spans="1:60" ht="17.25" customHeight="1">
      <c r="A468" s="82"/>
      <c r="B468" s="82"/>
      <c r="C468" s="83"/>
      <c r="E468" s="84"/>
      <c r="F468" s="85"/>
      <c r="G468" s="85"/>
      <c r="H468" s="85"/>
      <c r="I468" s="85"/>
      <c r="J468" s="85"/>
      <c r="K468" s="86"/>
      <c r="L468" s="85"/>
      <c r="M468" s="85"/>
      <c r="N468" s="85"/>
      <c r="O468" s="85"/>
      <c r="P468" s="85"/>
      <c r="Q468" s="85"/>
      <c r="R468" s="87"/>
      <c r="S468" s="85"/>
      <c r="T468" s="85"/>
      <c r="U468" s="87"/>
      <c r="V468" s="85"/>
      <c r="W468" s="85"/>
      <c r="X468" s="85"/>
      <c r="Y468" s="85"/>
      <c r="Z468" s="85"/>
      <c r="AA468" s="88"/>
      <c r="AV468" s="25"/>
      <c r="BG468" s="25"/>
      <c r="BH468" s="89"/>
    </row>
    <row r="469" spans="1:60" ht="17.25" customHeight="1">
      <c r="A469" s="82"/>
      <c r="B469" s="82"/>
      <c r="C469" s="83"/>
      <c r="E469" s="84"/>
      <c r="F469" s="85"/>
      <c r="G469" s="85"/>
      <c r="H469" s="85"/>
      <c r="I469" s="85"/>
      <c r="J469" s="85"/>
      <c r="K469" s="86"/>
      <c r="L469" s="85"/>
      <c r="M469" s="85"/>
      <c r="N469" s="85"/>
      <c r="O469" s="85"/>
      <c r="P469" s="85"/>
      <c r="Q469" s="85"/>
      <c r="R469" s="87"/>
      <c r="S469" s="85"/>
      <c r="T469" s="85"/>
      <c r="U469" s="87"/>
      <c r="V469" s="85"/>
      <c r="W469" s="85"/>
      <c r="X469" s="85"/>
      <c r="Y469" s="85"/>
      <c r="Z469" s="85"/>
      <c r="AA469" s="88"/>
      <c r="AV469" s="25"/>
      <c r="BG469" s="25"/>
      <c r="BH469" s="89"/>
    </row>
    <row r="470" spans="1:60" ht="17.25" customHeight="1">
      <c r="A470" s="82"/>
      <c r="B470" s="82"/>
      <c r="C470" s="83"/>
      <c r="E470" s="84"/>
      <c r="F470" s="85"/>
      <c r="G470" s="85"/>
      <c r="H470" s="85"/>
      <c r="I470" s="85"/>
      <c r="J470" s="85"/>
      <c r="K470" s="86"/>
      <c r="L470" s="85"/>
      <c r="M470" s="85"/>
      <c r="N470" s="85"/>
      <c r="O470" s="85"/>
      <c r="P470" s="85"/>
      <c r="Q470" s="85"/>
      <c r="R470" s="87"/>
      <c r="S470" s="85"/>
      <c r="T470" s="85"/>
      <c r="U470" s="87"/>
      <c r="V470" s="85"/>
      <c r="W470" s="85"/>
      <c r="X470" s="85"/>
      <c r="Y470" s="85"/>
      <c r="Z470" s="85"/>
      <c r="AA470" s="88"/>
      <c r="AV470" s="25"/>
      <c r="BG470" s="25"/>
      <c r="BH470" s="89"/>
    </row>
    <row r="471" spans="1:60" ht="17.25" customHeight="1">
      <c r="A471" s="82"/>
      <c r="B471" s="82"/>
      <c r="C471" s="83"/>
      <c r="E471" s="84"/>
      <c r="F471" s="85"/>
      <c r="G471" s="85"/>
      <c r="H471" s="85"/>
      <c r="I471" s="85"/>
      <c r="J471" s="85"/>
      <c r="K471" s="86"/>
      <c r="L471" s="85"/>
      <c r="M471" s="85"/>
      <c r="N471" s="85"/>
      <c r="O471" s="85"/>
      <c r="P471" s="85"/>
      <c r="Q471" s="85"/>
      <c r="R471" s="87"/>
      <c r="S471" s="85"/>
      <c r="T471" s="85"/>
      <c r="U471" s="87"/>
      <c r="V471" s="85"/>
      <c r="W471" s="85"/>
      <c r="X471" s="85"/>
      <c r="Y471" s="85"/>
      <c r="Z471" s="85"/>
      <c r="AA471" s="88"/>
      <c r="AV471" s="25"/>
      <c r="BG471" s="25"/>
      <c r="BH471" s="89"/>
    </row>
    <row r="472" spans="1:60" ht="17.25" customHeight="1">
      <c r="A472" s="82"/>
      <c r="B472" s="82"/>
      <c r="C472" s="83"/>
      <c r="E472" s="84"/>
      <c r="F472" s="85"/>
      <c r="G472" s="85"/>
      <c r="H472" s="85"/>
      <c r="I472" s="85"/>
      <c r="J472" s="85"/>
      <c r="K472" s="86"/>
      <c r="L472" s="85"/>
      <c r="M472" s="85"/>
      <c r="N472" s="85"/>
      <c r="O472" s="85"/>
      <c r="P472" s="85"/>
      <c r="Q472" s="85"/>
      <c r="R472" s="87"/>
      <c r="S472" s="85"/>
      <c r="T472" s="85"/>
      <c r="U472" s="87"/>
      <c r="V472" s="85"/>
      <c r="W472" s="85"/>
      <c r="X472" s="85"/>
      <c r="Y472" s="85"/>
      <c r="Z472" s="85"/>
      <c r="AA472" s="88"/>
      <c r="AV472" s="25"/>
      <c r="BG472" s="25"/>
      <c r="BH472" s="89"/>
    </row>
    <row r="473" spans="1:60" ht="17.25" customHeight="1">
      <c r="A473" s="82"/>
      <c r="B473" s="82"/>
      <c r="C473" s="83"/>
      <c r="E473" s="84"/>
      <c r="F473" s="85"/>
      <c r="G473" s="85"/>
      <c r="H473" s="85"/>
      <c r="I473" s="85"/>
      <c r="J473" s="85"/>
      <c r="K473" s="86"/>
      <c r="L473" s="85"/>
      <c r="M473" s="85"/>
      <c r="N473" s="85"/>
      <c r="O473" s="85"/>
      <c r="P473" s="85"/>
      <c r="Q473" s="85"/>
      <c r="R473" s="87"/>
      <c r="S473" s="85"/>
      <c r="T473" s="85"/>
      <c r="U473" s="87"/>
      <c r="V473" s="85"/>
      <c r="W473" s="85"/>
      <c r="X473" s="85"/>
      <c r="Y473" s="85"/>
      <c r="Z473" s="85"/>
      <c r="AA473" s="88"/>
      <c r="AV473" s="25"/>
      <c r="BG473" s="25"/>
      <c r="BH473" s="89"/>
    </row>
    <row r="474" spans="1:60" ht="17.25" customHeight="1">
      <c r="A474" s="82"/>
      <c r="B474" s="82"/>
      <c r="C474" s="83"/>
      <c r="E474" s="84"/>
      <c r="F474" s="85"/>
      <c r="G474" s="85"/>
      <c r="H474" s="85"/>
      <c r="I474" s="85"/>
      <c r="J474" s="85"/>
      <c r="K474" s="86"/>
      <c r="L474" s="85"/>
      <c r="M474" s="85"/>
      <c r="N474" s="85"/>
      <c r="O474" s="85"/>
      <c r="P474" s="85"/>
      <c r="Q474" s="85"/>
      <c r="R474" s="87"/>
      <c r="S474" s="85"/>
      <c r="T474" s="85"/>
      <c r="U474" s="87"/>
      <c r="V474" s="85"/>
      <c r="W474" s="85"/>
      <c r="X474" s="85"/>
      <c r="Y474" s="85"/>
      <c r="Z474" s="85"/>
      <c r="AA474" s="88"/>
      <c r="AV474" s="25"/>
      <c r="BG474" s="25"/>
      <c r="BH474" s="89"/>
    </row>
    <row r="475" spans="1:60" ht="17.25" customHeight="1">
      <c r="A475" s="82"/>
      <c r="B475" s="82"/>
      <c r="C475" s="83"/>
      <c r="E475" s="84"/>
      <c r="F475" s="85"/>
      <c r="G475" s="85"/>
      <c r="H475" s="85"/>
      <c r="I475" s="85"/>
      <c r="J475" s="85"/>
      <c r="K475" s="86"/>
      <c r="L475" s="85"/>
      <c r="M475" s="85"/>
      <c r="N475" s="85"/>
      <c r="O475" s="85"/>
      <c r="P475" s="85"/>
      <c r="Q475" s="85"/>
      <c r="R475" s="87"/>
      <c r="S475" s="85"/>
      <c r="T475" s="85"/>
      <c r="U475" s="87"/>
      <c r="V475" s="85"/>
      <c r="W475" s="85"/>
      <c r="X475" s="85"/>
      <c r="Y475" s="85"/>
      <c r="Z475" s="85"/>
      <c r="AA475" s="88"/>
      <c r="AV475" s="25"/>
      <c r="BG475" s="25"/>
      <c r="BH475" s="89"/>
    </row>
    <row r="476" spans="1:60" ht="17.25" customHeight="1">
      <c r="A476" s="82"/>
      <c r="B476" s="82"/>
      <c r="C476" s="83"/>
      <c r="E476" s="84"/>
      <c r="F476" s="85"/>
      <c r="G476" s="85"/>
      <c r="H476" s="85"/>
      <c r="I476" s="85"/>
      <c r="J476" s="85"/>
      <c r="K476" s="86"/>
      <c r="L476" s="85"/>
      <c r="M476" s="85"/>
      <c r="N476" s="85"/>
      <c r="O476" s="85"/>
      <c r="P476" s="85"/>
      <c r="Q476" s="85"/>
      <c r="R476" s="87"/>
      <c r="S476" s="85"/>
      <c r="T476" s="85"/>
      <c r="U476" s="87"/>
      <c r="V476" s="85"/>
      <c r="W476" s="85"/>
      <c r="X476" s="85"/>
      <c r="Y476" s="85"/>
      <c r="Z476" s="85"/>
      <c r="AA476" s="88"/>
      <c r="AV476" s="25"/>
      <c r="BG476" s="25"/>
      <c r="BH476" s="89"/>
    </row>
    <row r="477" spans="1:60" ht="17.25" customHeight="1">
      <c r="A477" s="82"/>
      <c r="B477" s="82"/>
      <c r="C477" s="83"/>
      <c r="E477" s="84"/>
      <c r="F477" s="85"/>
      <c r="G477" s="85"/>
      <c r="H477" s="85"/>
      <c r="I477" s="85"/>
      <c r="J477" s="85"/>
      <c r="K477" s="86"/>
      <c r="L477" s="85"/>
      <c r="M477" s="85"/>
      <c r="N477" s="85"/>
      <c r="O477" s="85"/>
      <c r="P477" s="85"/>
      <c r="Q477" s="85"/>
      <c r="R477" s="87"/>
      <c r="S477" s="85"/>
      <c r="T477" s="85"/>
      <c r="U477" s="87"/>
      <c r="V477" s="85"/>
      <c r="W477" s="85"/>
      <c r="X477" s="85"/>
      <c r="Y477" s="85"/>
      <c r="Z477" s="85"/>
      <c r="AA477" s="88"/>
      <c r="AV477" s="25"/>
      <c r="BG477" s="25"/>
      <c r="BH477" s="89"/>
    </row>
    <row r="478" spans="1:60" ht="17.25" customHeight="1">
      <c r="A478" s="82"/>
      <c r="B478" s="82"/>
      <c r="C478" s="83"/>
      <c r="E478" s="84"/>
      <c r="F478" s="85"/>
      <c r="G478" s="85"/>
      <c r="H478" s="85"/>
      <c r="I478" s="85"/>
      <c r="J478" s="85"/>
      <c r="K478" s="86"/>
      <c r="L478" s="85"/>
      <c r="M478" s="85"/>
      <c r="N478" s="85"/>
      <c r="O478" s="85"/>
      <c r="P478" s="85"/>
      <c r="Q478" s="85"/>
      <c r="R478" s="87"/>
      <c r="S478" s="85"/>
      <c r="T478" s="85"/>
      <c r="U478" s="87"/>
      <c r="V478" s="85"/>
      <c r="W478" s="85"/>
      <c r="X478" s="85"/>
      <c r="Y478" s="85"/>
      <c r="Z478" s="85"/>
      <c r="AA478" s="88"/>
      <c r="AV478" s="25"/>
      <c r="BG478" s="25"/>
      <c r="BH478" s="89"/>
    </row>
    <row r="479" spans="1:60" ht="17.25" customHeight="1">
      <c r="A479" s="82"/>
      <c r="B479" s="82"/>
      <c r="C479" s="83"/>
      <c r="E479" s="84"/>
      <c r="F479" s="85"/>
      <c r="G479" s="85"/>
      <c r="H479" s="85"/>
      <c r="I479" s="85"/>
      <c r="J479" s="85"/>
      <c r="K479" s="86"/>
      <c r="L479" s="85"/>
      <c r="M479" s="85"/>
      <c r="N479" s="85"/>
      <c r="O479" s="85"/>
      <c r="P479" s="85"/>
      <c r="Q479" s="85"/>
      <c r="R479" s="87"/>
      <c r="S479" s="85"/>
      <c r="T479" s="85"/>
      <c r="U479" s="87"/>
      <c r="V479" s="85"/>
      <c r="W479" s="85"/>
      <c r="X479" s="85"/>
      <c r="Y479" s="85"/>
      <c r="Z479" s="85"/>
      <c r="AA479" s="88"/>
      <c r="AV479" s="25"/>
      <c r="BG479" s="25"/>
      <c r="BH479" s="89"/>
    </row>
    <row r="480" spans="1:60" ht="17.25" customHeight="1">
      <c r="A480" s="82"/>
      <c r="B480" s="82"/>
      <c r="C480" s="83"/>
      <c r="E480" s="84"/>
      <c r="F480" s="85"/>
      <c r="G480" s="85"/>
      <c r="H480" s="85"/>
      <c r="I480" s="85"/>
      <c r="J480" s="85"/>
      <c r="K480" s="86"/>
      <c r="L480" s="85"/>
      <c r="M480" s="85"/>
      <c r="N480" s="85"/>
      <c r="O480" s="85"/>
      <c r="P480" s="85"/>
      <c r="Q480" s="85"/>
      <c r="R480" s="87"/>
      <c r="S480" s="85"/>
      <c r="T480" s="85"/>
      <c r="U480" s="87"/>
      <c r="V480" s="85"/>
      <c r="W480" s="85"/>
      <c r="X480" s="85"/>
      <c r="Y480" s="85"/>
      <c r="Z480" s="85"/>
      <c r="AA480" s="88"/>
      <c r="AV480" s="25"/>
      <c r="BG480" s="25"/>
      <c r="BH480" s="89"/>
    </row>
    <row r="481" spans="1:60" ht="17.25" customHeight="1">
      <c r="A481" s="82"/>
      <c r="B481" s="82"/>
      <c r="C481" s="83"/>
      <c r="E481" s="84"/>
      <c r="F481" s="85"/>
      <c r="G481" s="85"/>
      <c r="H481" s="85"/>
      <c r="I481" s="85"/>
      <c r="J481" s="85"/>
      <c r="K481" s="86"/>
      <c r="L481" s="85"/>
      <c r="M481" s="85"/>
      <c r="N481" s="85"/>
      <c r="O481" s="85"/>
      <c r="P481" s="85"/>
      <c r="Q481" s="85"/>
      <c r="R481" s="87"/>
      <c r="S481" s="85"/>
      <c r="T481" s="85"/>
      <c r="U481" s="87"/>
      <c r="V481" s="85"/>
      <c r="W481" s="85"/>
      <c r="X481" s="85"/>
      <c r="Y481" s="85"/>
      <c r="Z481" s="85"/>
      <c r="AA481" s="88"/>
      <c r="AV481" s="25"/>
      <c r="BG481" s="25"/>
      <c r="BH481" s="89"/>
    </row>
    <row r="482" spans="1:60" ht="17.25" customHeight="1">
      <c r="A482" s="82"/>
      <c r="B482" s="82"/>
      <c r="C482" s="83"/>
      <c r="E482" s="84"/>
      <c r="F482" s="85"/>
      <c r="G482" s="85"/>
      <c r="H482" s="85"/>
      <c r="I482" s="85"/>
      <c r="J482" s="85"/>
      <c r="K482" s="86"/>
      <c r="L482" s="85"/>
      <c r="M482" s="85"/>
      <c r="N482" s="85"/>
      <c r="O482" s="85"/>
      <c r="P482" s="85"/>
      <c r="Q482" s="85"/>
      <c r="R482" s="87"/>
      <c r="S482" s="85"/>
      <c r="T482" s="85"/>
      <c r="U482" s="87"/>
      <c r="V482" s="85"/>
      <c r="W482" s="85"/>
      <c r="X482" s="85"/>
      <c r="Y482" s="85"/>
      <c r="Z482" s="85"/>
      <c r="AA482" s="88"/>
      <c r="AV482" s="25"/>
      <c r="BG482" s="25"/>
      <c r="BH482" s="89"/>
    </row>
    <row r="483" spans="1:60" ht="17.25" customHeight="1">
      <c r="A483" s="82"/>
      <c r="B483" s="82"/>
      <c r="C483" s="83"/>
      <c r="E483" s="84"/>
      <c r="F483" s="85"/>
      <c r="G483" s="85"/>
      <c r="H483" s="85"/>
      <c r="I483" s="85"/>
      <c r="J483" s="85"/>
      <c r="K483" s="86"/>
      <c r="L483" s="85"/>
      <c r="M483" s="85"/>
      <c r="N483" s="85"/>
      <c r="O483" s="85"/>
      <c r="P483" s="85"/>
      <c r="Q483" s="85"/>
      <c r="R483" s="87"/>
      <c r="S483" s="85"/>
      <c r="T483" s="85"/>
      <c r="U483" s="87"/>
      <c r="V483" s="85"/>
      <c r="W483" s="85"/>
      <c r="X483" s="85"/>
      <c r="Y483" s="85"/>
      <c r="Z483" s="85"/>
      <c r="AA483" s="88"/>
      <c r="AV483" s="25"/>
      <c r="BG483" s="25"/>
      <c r="BH483" s="89"/>
    </row>
    <row r="484" spans="1:60" ht="17.25" customHeight="1">
      <c r="A484" s="82"/>
      <c r="B484" s="82"/>
      <c r="C484" s="83"/>
      <c r="E484" s="84"/>
      <c r="F484" s="85"/>
      <c r="G484" s="85"/>
      <c r="H484" s="85"/>
      <c r="I484" s="85"/>
      <c r="J484" s="85"/>
      <c r="K484" s="86"/>
      <c r="L484" s="85"/>
      <c r="M484" s="85"/>
      <c r="N484" s="85"/>
      <c r="O484" s="85"/>
      <c r="P484" s="85"/>
      <c r="Q484" s="85"/>
      <c r="R484" s="87"/>
      <c r="S484" s="85"/>
      <c r="T484" s="85"/>
      <c r="U484" s="87"/>
      <c r="V484" s="85"/>
      <c r="W484" s="85"/>
      <c r="X484" s="85"/>
      <c r="Y484" s="85"/>
      <c r="Z484" s="85"/>
      <c r="AA484" s="88"/>
      <c r="AV484" s="25"/>
      <c r="BG484" s="25"/>
      <c r="BH484" s="89"/>
    </row>
    <row r="485" spans="1:60" ht="17.25" customHeight="1">
      <c r="A485" s="82"/>
      <c r="B485" s="82"/>
      <c r="C485" s="83"/>
      <c r="E485" s="84"/>
      <c r="F485" s="85"/>
      <c r="G485" s="85"/>
      <c r="H485" s="85"/>
      <c r="I485" s="85"/>
      <c r="J485" s="85"/>
      <c r="K485" s="86"/>
      <c r="L485" s="85"/>
      <c r="M485" s="85"/>
      <c r="N485" s="85"/>
      <c r="O485" s="85"/>
      <c r="P485" s="85"/>
      <c r="Q485" s="85"/>
      <c r="R485" s="87"/>
      <c r="S485" s="85"/>
      <c r="T485" s="85"/>
      <c r="U485" s="87"/>
      <c r="V485" s="85"/>
      <c r="W485" s="85"/>
      <c r="X485" s="85"/>
      <c r="Y485" s="85"/>
      <c r="Z485" s="85"/>
      <c r="AA485" s="88"/>
      <c r="AV485" s="25"/>
      <c r="BG485" s="25"/>
      <c r="BH485" s="89"/>
    </row>
    <row r="486" spans="1:60" ht="17.25" customHeight="1">
      <c r="A486" s="82"/>
      <c r="B486" s="82"/>
      <c r="C486" s="83"/>
      <c r="E486" s="84"/>
      <c r="F486" s="85"/>
      <c r="G486" s="85"/>
      <c r="H486" s="85"/>
      <c r="I486" s="85"/>
      <c r="J486" s="85"/>
      <c r="K486" s="86"/>
      <c r="L486" s="85"/>
      <c r="M486" s="85"/>
      <c r="N486" s="85"/>
      <c r="O486" s="85"/>
      <c r="P486" s="85"/>
      <c r="Q486" s="85"/>
      <c r="R486" s="87"/>
      <c r="S486" s="85"/>
      <c r="T486" s="85"/>
      <c r="U486" s="87"/>
      <c r="V486" s="85"/>
      <c r="W486" s="85"/>
      <c r="X486" s="85"/>
      <c r="Y486" s="85"/>
      <c r="Z486" s="85"/>
      <c r="AA486" s="88"/>
      <c r="AV486" s="25"/>
      <c r="BG486" s="25"/>
      <c r="BH486" s="89"/>
    </row>
    <row r="487" spans="1:60" ht="17.25" customHeight="1">
      <c r="A487" s="82"/>
      <c r="B487" s="82"/>
      <c r="C487" s="83"/>
      <c r="E487" s="84"/>
      <c r="F487" s="85"/>
      <c r="G487" s="85"/>
      <c r="H487" s="85"/>
      <c r="I487" s="85"/>
      <c r="J487" s="85"/>
      <c r="K487" s="86"/>
      <c r="L487" s="85"/>
      <c r="M487" s="85"/>
      <c r="N487" s="85"/>
      <c r="O487" s="85"/>
      <c r="P487" s="85"/>
      <c r="Q487" s="85"/>
      <c r="R487" s="87"/>
      <c r="S487" s="85"/>
      <c r="T487" s="85"/>
      <c r="U487" s="87"/>
      <c r="V487" s="85"/>
      <c r="W487" s="85"/>
      <c r="X487" s="85"/>
      <c r="Y487" s="85"/>
      <c r="Z487" s="85"/>
      <c r="AA487" s="88"/>
      <c r="AV487" s="25"/>
      <c r="BG487" s="25"/>
      <c r="BH487" s="89"/>
    </row>
    <row r="488" spans="1:60" ht="17.25" customHeight="1">
      <c r="A488" s="82"/>
      <c r="B488" s="82"/>
      <c r="C488" s="83"/>
      <c r="E488" s="84"/>
      <c r="F488" s="85"/>
      <c r="G488" s="85"/>
      <c r="H488" s="85"/>
      <c r="I488" s="85"/>
      <c r="J488" s="85"/>
      <c r="K488" s="86"/>
      <c r="L488" s="85"/>
      <c r="M488" s="85"/>
      <c r="N488" s="85"/>
      <c r="O488" s="85"/>
      <c r="P488" s="85"/>
      <c r="Q488" s="85"/>
      <c r="R488" s="87"/>
      <c r="S488" s="85"/>
      <c r="T488" s="85"/>
      <c r="U488" s="87"/>
      <c r="V488" s="85"/>
      <c r="W488" s="85"/>
      <c r="X488" s="85"/>
      <c r="Y488" s="85"/>
      <c r="Z488" s="85"/>
      <c r="AA488" s="88"/>
      <c r="AV488" s="25"/>
      <c r="BG488" s="25"/>
      <c r="BH488" s="89"/>
    </row>
    <row r="489" spans="1:60" ht="17.25" customHeight="1">
      <c r="A489" s="82"/>
      <c r="B489" s="82"/>
      <c r="C489" s="83"/>
      <c r="E489" s="84"/>
      <c r="F489" s="85"/>
      <c r="G489" s="85"/>
      <c r="H489" s="85"/>
      <c r="I489" s="85"/>
      <c r="J489" s="85"/>
      <c r="K489" s="86"/>
      <c r="L489" s="85"/>
      <c r="M489" s="85"/>
      <c r="N489" s="85"/>
      <c r="O489" s="85"/>
      <c r="P489" s="85"/>
      <c r="Q489" s="85"/>
      <c r="R489" s="87"/>
      <c r="S489" s="85"/>
      <c r="T489" s="85"/>
      <c r="U489" s="87"/>
      <c r="V489" s="85"/>
      <c r="W489" s="85"/>
      <c r="X489" s="85"/>
      <c r="Y489" s="85"/>
      <c r="Z489" s="85"/>
      <c r="AA489" s="88"/>
      <c r="AV489" s="25"/>
      <c r="BG489" s="25"/>
      <c r="BH489" s="89"/>
    </row>
    <row r="490" spans="1:60" ht="17.25" customHeight="1">
      <c r="A490" s="82"/>
      <c r="B490" s="82"/>
      <c r="C490" s="83"/>
      <c r="E490" s="84"/>
      <c r="F490" s="85"/>
      <c r="G490" s="85"/>
      <c r="H490" s="85"/>
      <c r="I490" s="85"/>
      <c r="J490" s="85"/>
      <c r="K490" s="86"/>
      <c r="L490" s="85"/>
      <c r="M490" s="85"/>
      <c r="N490" s="85"/>
      <c r="O490" s="85"/>
      <c r="P490" s="85"/>
      <c r="Q490" s="85"/>
      <c r="R490" s="87"/>
      <c r="S490" s="85"/>
      <c r="T490" s="85"/>
      <c r="U490" s="87"/>
      <c r="V490" s="85"/>
      <c r="W490" s="85"/>
      <c r="X490" s="85"/>
      <c r="Y490" s="85"/>
      <c r="Z490" s="85"/>
      <c r="AA490" s="88"/>
      <c r="AV490" s="25"/>
      <c r="BG490" s="25"/>
      <c r="BH490" s="89"/>
    </row>
    <row r="491" spans="1:60" ht="17.25" customHeight="1">
      <c r="A491" s="82"/>
      <c r="B491" s="82"/>
      <c r="C491" s="83"/>
      <c r="E491" s="84"/>
      <c r="F491" s="85"/>
      <c r="G491" s="85"/>
      <c r="H491" s="85"/>
      <c r="I491" s="85"/>
      <c r="J491" s="85"/>
      <c r="K491" s="86"/>
      <c r="L491" s="85"/>
      <c r="M491" s="85"/>
      <c r="N491" s="85"/>
      <c r="O491" s="85"/>
      <c r="P491" s="85"/>
      <c r="Q491" s="85"/>
      <c r="R491" s="87"/>
      <c r="S491" s="85"/>
      <c r="T491" s="85"/>
      <c r="U491" s="87"/>
      <c r="V491" s="85"/>
      <c r="W491" s="85"/>
      <c r="X491" s="85"/>
      <c r="Y491" s="85"/>
      <c r="Z491" s="85"/>
      <c r="AA491" s="88"/>
      <c r="AV491" s="25"/>
      <c r="BG491" s="25"/>
      <c r="BH491" s="89"/>
    </row>
    <row r="492" spans="1:60" ht="17.25" customHeight="1">
      <c r="A492" s="82"/>
      <c r="B492" s="82"/>
      <c r="C492" s="83"/>
      <c r="E492" s="84"/>
      <c r="F492" s="85"/>
      <c r="G492" s="85"/>
      <c r="H492" s="85"/>
      <c r="I492" s="85"/>
      <c r="J492" s="85"/>
      <c r="K492" s="86"/>
      <c r="L492" s="85"/>
      <c r="M492" s="85"/>
      <c r="N492" s="85"/>
      <c r="O492" s="85"/>
      <c r="P492" s="85"/>
      <c r="Q492" s="85"/>
      <c r="R492" s="87"/>
      <c r="S492" s="85"/>
      <c r="T492" s="85"/>
      <c r="U492" s="87"/>
      <c r="V492" s="85"/>
      <c r="W492" s="85"/>
      <c r="X492" s="85"/>
      <c r="Y492" s="85"/>
      <c r="Z492" s="85"/>
      <c r="AA492" s="88"/>
      <c r="AV492" s="25"/>
      <c r="BG492" s="25"/>
      <c r="BH492" s="89"/>
    </row>
    <row r="493" spans="1:60" ht="17.25" customHeight="1">
      <c r="A493" s="82"/>
      <c r="B493" s="82"/>
      <c r="C493" s="83"/>
      <c r="E493" s="84"/>
      <c r="F493" s="85"/>
      <c r="G493" s="85"/>
      <c r="H493" s="85"/>
      <c r="I493" s="85"/>
      <c r="J493" s="85"/>
      <c r="K493" s="86"/>
      <c r="L493" s="85"/>
      <c r="M493" s="85"/>
      <c r="N493" s="85"/>
      <c r="O493" s="85"/>
      <c r="P493" s="85"/>
      <c r="Q493" s="85"/>
      <c r="R493" s="87"/>
      <c r="S493" s="85"/>
      <c r="T493" s="85"/>
      <c r="U493" s="87"/>
      <c r="V493" s="85"/>
      <c r="W493" s="85"/>
      <c r="X493" s="85"/>
      <c r="Y493" s="85"/>
      <c r="Z493" s="85"/>
      <c r="AA493" s="88"/>
      <c r="AV493" s="25"/>
      <c r="BG493" s="25"/>
      <c r="BH493" s="89"/>
    </row>
    <row r="494" spans="1:60" ht="17.25" customHeight="1">
      <c r="A494" s="82"/>
      <c r="B494" s="82"/>
      <c r="C494" s="83"/>
      <c r="E494" s="84"/>
      <c r="F494" s="85"/>
      <c r="G494" s="85"/>
      <c r="H494" s="85"/>
      <c r="I494" s="85"/>
      <c r="J494" s="85"/>
      <c r="K494" s="86"/>
      <c r="L494" s="85"/>
      <c r="M494" s="85"/>
      <c r="N494" s="85"/>
      <c r="O494" s="85"/>
      <c r="P494" s="85"/>
      <c r="Q494" s="85"/>
      <c r="R494" s="87"/>
      <c r="S494" s="85"/>
      <c r="T494" s="85"/>
      <c r="U494" s="87"/>
      <c r="V494" s="85"/>
      <c r="W494" s="85"/>
      <c r="X494" s="85"/>
      <c r="Y494" s="85"/>
      <c r="Z494" s="85"/>
      <c r="AA494" s="88"/>
      <c r="AV494" s="25"/>
      <c r="BG494" s="25"/>
      <c r="BH494" s="89"/>
    </row>
    <row r="495" spans="1:60" ht="17.25" customHeight="1">
      <c r="A495" s="82"/>
      <c r="B495" s="82"/>
      <c r="C495" s="83"/>
      <c r="E495" s="84"/>
      <c r="F495" s="85"/>
      <c r="G495" s="85"/>
      <c r="H495" s="85"/>
      <c r="I495" s="85"/>
      <c r="J495" s="85"/>
      <c r="K495" s="86"/>
      <c r="L495" s="85"/>
      <c r="M495" s="85"/>
      <c r="N495" s="85"/>
      <c r="O495" s="85"/>
      <c r="P495" s="85"/>
      <c r="Q495" s="85"/>
      <c r="R495" s="87"/>
      <c r="S495" s="85"/>
      <c r="T495" s="85"/>
      <c r="U495" s="87"/>
      <c r="V495" s="85"/>
      <c r="W495" s="85"/>
      <c r="X495" s="85"/>
      <c r="Y495" s="85"/>
      <c r="Z495" s="85"/>
      <c r="AA495" s="88"/>
      <c r="AV495" s="25"/>
      <c r="BG495" s="25"/>
      <c r="BH495" s="89"/>
    </row>
    <row r="496" spans="1:60" ht="17.25" customHeight="1">
      <c r="A496" s="82"/>
      <c r="B496" s="82"/>
      <c r="C496" s="83"/>
      <c r="E496" s="84"/>
      <c r="F496" s="85"/>
      <c r="G496" s="85"/>
      <c r="H496" s="85"/>
      <c r="I496" s="85"/>
      <c r="J496" s="85"/>
      <c r="K496" s="86"/>
      <c r="L496" s="85"/>
      <c r="M496" s="85"/>
      <c r="N496" s="85"/>
      <c r="O496" s="85"/>
      <c r="P496" s="85"/>
      <c r="Q496" s="85"/>
      <c r="R496" s="87"/>
      <c r="S496" s="85"/>
      <c r="T496" s="85"/>
      <c r="U496" s="87"/>
      <c r="V496" s="85"/>
      <c r="W496" s="85"/>
      <c r="X496" s="85"/>
      <c r="Y496" s="85"/>
      <c r="Z496" s="85"/>
      <c r="AA496" s="88"/>
      <c r="AV496" s="25"/>
      <c r="BG496" s="25"/>
      <c r="BH496" s="89"/>
    </row>
    <row r="497" spans="1:60" ht="17.25" customHeight="1">
      <c r="A497" s="82"/>
      <c r="B497" s="82"/>
      <c r="C497" s="83"/>
      <c r="E497" s="84"/>
      <c r="F497" s="85"/>
      <c r="G497" s="85"/>
      <c r="H497" s="85"/>
      <c r="I497" s="85"/>
      <c r="J497" s="85"/>
      <c r="K497" s="86"/>
      <c r="L497" s="85"/>
      <c r="M497" s="85"/>
      <c r="N497" s="85"/>
      <c r="O497" s="85"/>
      <c r="P497" s="85"/>
      <c r="Q497" s="85"/>
      <c r="R497" s="87"/>
      <c r="S497" s="85"/>
      <c r="T497" s="85"/>
      <c r="U497" s="87"/>
      <c r="V497" s="85"/>
      <c r="W497" s="85"/>
      <c r="X497" s="85"/>
      <c r="Y497" s="85"/>
      <c r="Z497" s="85"/>
      <c r="AA497" s="88"/>
      <c r="AV497" s="25"/>
      <c r="BG497" s="25"/>
      <c r="BH497" s="89"/>
    </row>
    <row r="498" spans="1:60" ht="17.25" customHeight="1">
      <c r="A498" s="82"/>
      <c r="B498" s="82"/>
      <c r="C498" s="83"/>
      <c r="E498" s="84"/>
      <c r="F498" s="85"/>
      <c r="G498" s="85"/>
      <c r="H498" s="85"/>
      <c r="I498" s="85"/>
      <c r="J498" s="85"/>
      <c r="K498" s="86"/>
      <c r="L498" s="85"/>
      <c r="M498" s="85"/>
      <c r="N498" s="85"/>
      <c r="O498" s="85"/>
      <c r="P498" s="85"/>
      <c r="Q498" s="85"/>
      <c r="R498" s="87"/>
      <c r="S498" s="85"/>
      <c r="T498" s="85"/>
      <c r="U498" s="87"/>
      <c r="V498" s="85"/>
      <c r="W498" s="85"/>
      <c r="X498" s="85"/>
      <c r="Y498" s="85"/>
      <c r="Z498" s="85"/>
      <c r="AA498" s="88"/>
      <c r="AV498" s="25"/>
      <c r="BG498" s="25"/>
      <c r="BH498" s="89"/>
    </row>
    <row r="499" spans="1:60" ht="17.25" customHeight="1">
      <c r="A499" s="82"/>
      <c r="B499" s="82"/>
      <c r="C499" s="83"/>
      <c r="E499" s="84"/>
      <c r="F499" s="85"/>
      <c r="G499" s="85"/>
      <c r="H499" s="85"/>
      <c r="I499" s="85"/>
      <c r="J499" s="85"/>
      <c r="K499" s="86"/>
      <c r="L499" s="85"/>
      <c r="M499" s="85"/>
      <c r="N499" s="85"/>
      <c r="O499" s="85"/>
      <c r="P499" s="85"/>
      <c r="Q499" s="85"/>
      <c r="R499" s="87"/>
      <c r="S499" s="85"/>
      <c r="T499" s="85"/>
      <c r="U499" s="87"/>
      <c r="V499" s="85"/>
      <c r="W499" s="85"/>
      <c r="X499" s="85"/>
      <c r="Y499" s="85"/>
      <c r="Z499" s="85"/>
      <c r="AA499" s="88"/>
      <c r="AV499" s="25"/>
      <c r="BG499" s="25"/>
      <c r="BH499" s="89"/>
    </row>
    <row r="500" spans="1:60" ht="17.25" customHeight="1">
      <c r="A500" s="82"/>
      <c r="B500" s="82"/>
      <c r="C500" s="83"/>
      <c r="E500" s="84"/>
      <c r="F500" s="85"/>
      <c r="G500" s="85"/>
      <c r="H500" s="85"/>
      <c r="I500" s="85"/>
      <c r="J500" s="85"/>
      <c r="K500" s="86"/>
      <c r="L500" s="85"/>
      <c r="M500" s="85"/>
      <c r="N500" s="85"/>
      <c r="O500" s="85"/>
      <c r="P500" s="85"/>
      <c r="Q500" s="85"/>
      <c r="R500" s="87"/>
      <c r="S500" s="85"/>
      <c r="T500" s="85"/>
      <c r="U500" s="87"/>
      <c r="V500" s="85"/>
      <c r="W500" s="85"/>
      <c r="X500" s="85"/>
      <c r="Y500" s="85"/>
      <c r="Z500" s="85"/>
      <c r="AA500" s="88"/>
      <c r="AV500" s="25"/>
      <c r="BG500" s="25"/>
      <c r="BH500" s="89"/>
    </row>
    <row r="501" spans="1:60" ht="17.25" customHeight="1">
      <c r="A501" s="82"/>
      <c r="B501" s="82"/>
      <c r="C501" s="83"/>
      <c r="E501" s="84"/>
      <c r="F501" s="85"/>
      <c r="G501" s="85"/>
      <c r="H501" s="85"/>
      <c r="I501" s="85"/>
      <c r="J501" s="85"/>
      <c r="K501" s="86"/>
      <c r="L501" s="85"/>
      <c r="M501" s="85"/>
      <c r="N501" s="85"/>
      <c r="O501" s="85"/>
      <c r="P501" s="85"/>
      <c r="Q501" s="85"/>
      <c r="R501" s="87"/>
      <c r="S501" s="85"/>
      <c r="T501" s="85"/>
      <c r="U501" s="87"/>
      <c r="V501" s="85"/>
      <c r="W501" s="85"/>
      <c r="X501" s="85"/>
      <c r="Y501" s="85"/>
      <c r="Z501" s="85"/>
      <c r="AA501" s="88"/>
      <c r="AV501" s="25"/>
      <c r="BG501" s="25"/>
      <c r="BH501" s="89"/>
    </row>
    <row r="502" spans="1:60" ht="17.25" customHeight="1">
      <c r="A502" s="82"/>
      <c r="B502" s="82"/>
      <c r="C502" s="83"/>
      <c r="E502" s="84"/>
      <c r="F502" s="85"/>
      <c r="G502" s="85"/>
      <c r="H502" s="85"/>
      <c r="I502" s="85"/>
      <c r="J502" s="85"/>
      <c r="K502" s="86"/>
      <c r="L502" s="85"/>
      <c r="M502" s="85"/>
      <c r="N502" s="85"/>
      <c r="O502" s="85"/>
      <c r="P502" s="85"/>
      <c r="Q502" s="85"/>
      <c r="R502" s="87"/>
      <c r="S502" s="85"/>
      <c r="T502" s="85"/>
      <c r="U502" s="87"/>
      <c r="V502" s="85"/>
      <c r="W502" s="85"/>
      <c r="X502" s="85"/>
      <c r="Y502" s="85"/>
      <c r="Z502" s="85"/>
      <c r="AA502" s="88"/>
      <c r="AV502" s="25"/>
      <c r="BG502" s="25"/>
      <c r="BH502" s="89"/>
    </row>
    <row r="503" spans="1:60" ht="17.25" customHeight="1">
      <c r="A503" s="82"/>
      <c r="B503" s="82"/>
      <c r="C503" s="83"/>
      <c r="E503" s="84"/>
      <c r="F503" s="85"/>
      <c r="G503" s="85"/>
      <c r="H503" s="85"/>
      <c r="I503" s="85"/>
      <c r="J503" s="85"/>
      <c r="K503" s="86"/>
      <c r="L503" s="85"/>
      <c r="M503" s="85"/>
      <c r="N503" s="85"/>
      <c r="O503" s="85"/>
      <c r="P503" s="85"/>
      <c r="Q503" s="85"/>
      <c r="R503" s="87"/>
      <c r="S503" s="85"/>
      <c r="T503" s="85"/>
      <c r="U503" s="87"/>
      <c r="V503" s="85"/>
      <c r="W503" s="85"/>
      <c r="X503" s="85"/>
      <c r="Y503" s="85"/>
      <c r="Z503" s="85"/>
      <c r="AA503" s="88"/>
      <c r="AV503" s="25"/>
      <c r="BG503" s="25"/>
      <c r="BH503" s="89"/>
    </row>
    <row r="504" spans="1:60" ht="17.25" customHeight="1">
      <c r="A504" s="82"/>
      <c r="B504" s="82"/>
      <c r="C504" s="83"/>
      <c r="E504" s="84"/>
      <c r="F504" s="85"/>
      <c r="G504" s="85"/>
      <c r="H504" s="85"/>
      <c r="I504" s="85"/>
      <c r="J504" s="85"/>
      <c r="K504" s="86"/>
      <c r="L504" s="85"/>
      <c r="M504" s="85"/>
      <c r="N504" s="85"/>
      <c r="O504" s="85"/>
      <c r="P504" s="85"/>
      <c r="Q504" s="85"/>
      <c r="R504" s="87"/>
      <c r="S504" s="85"/>
      <c r="T504" s="85"/>
      <c r="U504" s="87"/>
      <c r="V504" s="85"/>
      <c r="W504" s="85"/>
      <c r="X504" s="85"/>
      <c r="Y504" s="85"/>
      <c r="Z504" s="85"/>
      <c r="AA504" s="88"/>
      <c r="AV504" s="25"/>
      <c r="BG504" s="25"/>
      <c r="BH504" s="89"/>
    </row>
    <row r="505" spans="1:60" ht="17.25" customHeight="1">
      <c r="A505" s="82"/>
      <c r="B505" s="82"/>
      <c r="C505" s="83"/>
      <c r="E505" s="84"/>
      <c r="F505" s="85"/>
      <c r="G505" s="85"/>
      <c r="H505" s="85"/>
      <c r="I505" s="85"/>
      <c r="J505" s="85"/>
      <c r="K505" s="86"/>
      <c r="L505" s="85"/>
      <c r="M505" s="85"/>
      <c r="N505" s="85"/>
      <c r="O505" s="85"/>
      <c r="P505" s="85"/>
      <c r="Q505" s="85"/>
      <c r="R505" s="87"/>
      <c r="S505" s="85"/>
      <c r="T505" s="85"/>
      <c r="U505" s="87"/>
      <c r="V505" s="85"/>
      <c r="W505" s="85"/>
      <c r="X505" s="85"/>
      <c r="Y505" s="85"/>
      <c r="Z505" s="85"/>
      <c r="AA505" s="88"/>
      <c r="AV505" s="25"/>
      <c r="BG505" s="25"/>
      <c r="BH505" s="89"/>
    </row>
    <row r="506" spans="1:60" ht="17.25" customHeight="1">
      <c r="A506" s="82"/>
      <c r="B506" s="82"/>
      <c r="C506" s="83"/>
      <c r="E506" s="84"/>
      <c r="F506" s="85"/>
      <c r="G506" s="85"/>
      <c r="H506" s="85"/>
      <c r="I506" s="85"/>
      <c r="J506" s="85"/>
      <c r="K506" s="86"/>
      <c r="L506" s="85"/>
      <c r="M506" s="85"/>
      <c r="N506" s="85"/>
      <c r="O506" s="85"/>
      <c r="P506" s="85"/>
      <c r="Q506" s="85"/>
      <c r="R506" s="87"/>
      <c r="S506" s="85"/>
      <c r="T506" s="85"/>
      <c r="U506" s="87"/>
      <c r="V506" s="85"/>
      <c r="W506" s="85"/>
      <c r="X506" s="85"/>
      <c r="Y506" s="85"/>
      <c r="Z506" s="85"/>
      <c r="AA506" s="88"/>
      <c r="AV506" s="25"/>
      <c r="BG506" s="25"/>
      <c r="BH506" s="89"/>
    </row>
    <row r="507" spans="1:60" ht="17.25" customHeight="1">
      <c r="A507" s="82"/>
      <c r="B507" s="82"/>
      <c r="C507" s="83"/>
      <c r="E507" s="84"/>
      <c r="F507" s="85"/>
      <c r="G507" s="85"/>
      <c r="H507" s="85"/>
      <c r="I507" s="85"/>
      <c r="J507" s="85"/>
      <c r="K507" s="86"/>
      <c r="L507" s="85"/>
      <c r="M507" s="85"/>
      <c r="N507" s="85"/>
      <c r="O507" s="85"/>
      <c r="P507" s="85"/>
      <c r="Q507" s="85"/>
      <c r="R507" s="87"/>
      <c r="S507" s="85"/>
      <c r="T507" s="85"/>
      <c r="U507" s="87"/>
      <c r="V507" s="85"/>
      <c r="W507" s="85"/>
      <c r="X507" s="85"/>
      <c r="Y507" s="85"/>
      <c r="Z507" s="85"/>
      <c r="AA507" s="88"/>
      <c r="AV507" s="25"/>
      <c r="BG507" s="25"/>
      <c r="BH507" s="89"/>
    </row>
    <row r="508" spans="1:60" ht="17.25" customHeight="1">
      <c r="A508" s="82"/>
      <c r="B508" s="82"/>
      <c r="C508" s="83"/>
      <c r="E508" s="84"/>
      <c r="F508" s="85"/>
      <c r="G508" s="85"/>
      <c r="H508" s="85"/>
      <c r="I508" s="85"/>
      <c r="J508" s="85"/>
      <c r="K508" s="86"/>
      <c r="L508" s="85"/>
      <c r="M508" s="85"/>
      <c r="N508" s="85"/>
      <c r="O508" s="85"/>
      <c r="P508" s="85"/>
      <c r="Q508" s="85"/>
      <c r="R508" s="87"/>
      <c r="S508" s="85"/>
      <c r="T508" s="85"/>
      <c r="U508" s="87"/>
      <c r="V508" s="85"/>
      <c r="W508" s="85"/>
      <c r="X508" s="85"/>
      <c r="Y508" s="85"/>
      <c r="Z508" s="85"/>
      <c r="AA508" s="88"/>
      <c r="AV508" s="25"/>
      <c r="BG508" s="25"/>
      <c r="BH508" s="89"/>
    </row>
    <row r="509" spans="1:60" ht="17.25" customHeight="1">
      <c r="A509" s="82"/>
      <c r="B509" s="82"/>
      <c r="C509" s="83"/>
      <c r="E509" s="84"/>
      <c r="F509" s="85"/>
      <c r="G509" s="85"/>
      <c r="H509" s="85"/>
      <c r="I509" s="85"/>
      <c r="J509" s="85"/>
      <c r="K509" s="86"/>
      <c r="L509" s="85"/>
      <c r="M509" s="85"/>
      <c r="N509" s="85"/>
      <c r="O509" s="85"/>
      <c r="P509" s="85"/>
      <c r="Q509" s="85"/>
      <c r="R509" s="87"/>
      <c r="S509" s="85"/>
      <c r="T509" s="85"/>
      <c r="U509" s="87"/>
      <c r="V509" s="85"/>
      <c r="W509" s="85"/>
      <c r="X509" s="85"/>
      <c r="Y509" s="85"/>
      <c r="Z509" s="85"/>
      <c r="AA509" s="88"/>
      <c r="AV509" s="25"/>
      <c r="BG509" s="25"/>
      <c r="BH509" s="89"/>
    </row>
    <row r="510" spans="1:60" ht="17.25" customHeight="1">
      <c r="A510" s="82"/>
      <c r="B510" s="82"/>
      <c r="C510" s="83"/>
      <c r="E510" s="84"/>
      <c r="F510" s="85"/>
      <c r="G510" s="85"/>
      <c r="H510" s="85"/>
      <c r="I510" s="85"/>
      <c r="J510" s="85"/>
      <c r="K510" s="86"/>
      <c r="L510" s="85"/>
      <c r="M510" s="85"/>
      <c r="N510" s="85"/>
      <c r="O510" s="85"/>
      <c r="P510" s="85"/>
      <c r="Q510" s="85"/>
      <c r="R510" s="87"/>
      <c r="S510" s="85"/>
      <c r="T510" s="85"/>
      <c r="U510" s="87"/>
      <c r="V510" s="85"/>
      <c r="W510" s="85"/>
      <c r="X510" s="85"/>
      <c r="Y510" s="85"/>
      <c r="Z510" s="85"/>
      <c r="AA510" s="88"/>
      <c r="AV510" s="25"/>
      <c r="BG510" s="25"/>
      <c r="BH510" s="89"/>
    </row>
    <row r="511" spans="1:60" ht="17.25" customHeight="1">
      <c r="A511" s="82"/>
      <c r="B511" s="82"/>
      <c r="C511" s="83"/>
      <c r="E511" s="84"/>
      <c r="F511" s="85"/>
      <c r="G511" s="85"/>
      <c r="H511" s="85"/>
      <c r="I511" s="85"/>
      <c r="J511" s="85"/>
      <c r="K511" s="86"/>
      <c r="L511" s="85"/>
      <c r="M511" s="85"/>
      <c r="N511" s="85"/>
      <c r="O511" s="85"/>
      <c r="P511" s="85"/>
      <c r="Q511" s="85"/>
      <c r="R511" s="87"/>
      <c r="S511" s="85"/>
      <c r="T511" s="85"/>
      <c r="U511" s="87"/>
      <c r="V511" s="85"/>
      <c r="W511" s="85"/>
      <c r="X511" s="85"/>
      <c r="Y511" s="85"/>
      <c r="Z511" s="85"/>
      <c r="AA511" s="88"/>
      <c r="AV511" s="25"/>
      <c r="BG511" s="25"/>
      <c r="BH511" s="89"/>
    </row>
    <row r="512" spans="1:60" ht="17.25" customHeight="1">
      <c r="A512" s="82"/>
      <c r="B512" s="82"/>
      <c r="C512" s="83"/>
      <c r="E512" s="84"/>
      <c r="F512" s="85"/>
      <c r="G512" s="85"/>
      <c r="H512" s="85"/>
      <c r="I512" s="85"/>
      <c r="J512" s="85"/>
      <c r="K512" s="86"/>
      <c r="L512" s="85"/>
      <c r="M512" s="85"/>
      <c r="N512" s="85"/>
      <c r="O512" s="85"/>
      <c r="P512" s="85"/>
      <c r="Q512" s="85"/>
      <c r="R512" s="87"/>
      <c r="S512" s="85"/>
      <c r="T512" s="85"/>
      <c r="U512" s="87"/>
      <c r="V512" s="85"/>
      <c r="W512" s="85"/>
      <c r="X512" s="85"/>
      <c r="Y512" s="85"/>
      <c r="Z512" s="85"/>
      <c r="AA512" s="88"/>
      <c r="AV512" s="25"/>
      <c r="BG512" s="25"/>
      <c r="BH512" s="89"/>
    </row>
    <row r="513" spans="1:60" ht="17.25" customHeight="1">
      <c r="A513" s="82"/>
      <c r="B513" s="82"/>
      <c r="C513" s="83"/>
      <c r="E513" s="84"/>
      <c r="F513" s="85"/>
      <c r="G513" s="85"/>
      <c r="H513" s="85"/>
      <c r="I513" s="85"/>
      <c r="J513" s="85"/>
      <c r="K513" s="86"/>
      <c r="L513" s="85"/>
      <c r="M513" s="85"/>
      <c r="N513" s="85"/>
      <c r="O513" s="85"/>
      <c r="P513" s="85"/>
      <c r="Q513" s="85"/>
      <c r="R513" s="87"/>
      <c r="S513" s="85"/>
      <c r="T513" s="85"/>
      <c r="U513" s="87"/>
      <c r="V513" s="85"/>
      <c r="W513" s="85"/>
      <c r="X513" s="85"/>
      <c r="Y513" s="85"/>
      <c r="Z513" s="85"/>
      <c r="AA513" s="88"/>
      <c r="AV513" s="25"/>
      <c r="BG513" s="25"/>
      <c r="BH513" s="89"/>
    </row>
    <row r="514" spans="1:60" ht="17.25" customHeight="1">
      <c r="A514" s="82"/>
      <c r="B514" s="82"/>
      <c r="C514" s="83"/>
      <c r="E514" s="84"/>
      <c r="F514" s="85"/>
      <c r="G514" s="85"/>
      <c r="H514" s="85"/>
      <c r="I514" s="85"/>
      <c r="J514" s="85"/>
      <c r="K514" s="86"/>
      <c r="L514" s="85"/>
      <c r="M514" s="85"/>
      <c r="N514" s="85"/>
      <c r="O514" s="85"/>
      <c r="P514" s="85"/>
      <c r="Q514" s="85"/>
      <c r="R514" s="87"/>
      <c r="S514" s="85"/>
      <c r="T514" s="85"/>
      <c r="U514" s="87"/>
      <c r="V514" s="85"/>
      <c r="W514" s="85"/>
      <c r="X514" s="85"/>
      <c r="Y514" s="85"/>
      <c r="Z514" s="85"/>
      <c r="AA514" s="88"/>
      <c r="AV514" s="25"/>
      <c r="BG514" s="25"/>
      <c r="BH514" s="89"/>
    </row>
    <row r="515" spans="1:60" ht="17.25" customHeight="1">
      <c r="A515" s="82"/>
      <c r="B515" s="82"/>
      <c r="C515" s="83"/>
      <c r="E515" s="84"/>
      <c r="F515" s="85"/>
      <c r="G515" s="85"/>
      <c r="H515" s="85"/>
      <c r="I515" s="85"/>
      <c r="J515" s="85"/>
      <c r="K515" s="86"/>
      <c r="L515" s="85"/>
      <c r="M515" s="85"/>
      <c r="N515" s="85"/>
      <c r="O515" s="85"/>
      <c r="P515" s="85"/>
      <c r="Q515" s="85"/>
      <c r="R515" s="87"/>
      <c r="S515" s="85"/>
      <c r="T515" s="85"/>
      <c r="U515" s="87"/>
      <c r="V515" s="85"/>
      <c r="W515" s="85"/>
      <c r="X515" s="85"/>
      <c r="Y515" s="85"/>
      <c r="Z515" s="85"/>
      <c r="AA515" s="88"/>
      <c r="AV515" s="25"/>
      <c r="BG515" s="25"/>
      <c r="BH515" s="89"/>
    </row>
    <row r="516" spans="1:60" ht="17.25" customHeight="1">
      <c r="A516" s="82"/>
      <c r="B516" s="82"/>
      <c r="C516" s="83"/>
      <c r="E516" s="84"/>
      <c r="F516" s="85"/>
      <c r="G516" s="85"/>
      <c r="H516" s="85"/>
      <c r="I516" s="85"/>
      <c r="J516" s="85"/>
      <c r="K516" s="86"/>
      <c r="L516" s="85"/>
      <c r="M516" s="85"/>
      <c r="N516" s="85"/>
      <c r="O516" s="85"/>
      <c r="P516" s="85"/>
      <c r="Q516" s="85"/>
      <c r="R516" s="87"/>
      <c r="S516" s="85"/>
      <c r="T516" s="85"/>
      <c r="U516" s="87"/>
      <c r="V516" s="85"/>
      <c r="W516" s="85"/>
      <c r="X516" s="85"/>
      <c r="Y516" s="85"/>
      <c r="Z516" s="85"/>
      <c r="AA516" s="88"/>
      <c r="AV516" s="25"/>
      <c r="BG516" s="25"/>
      <c r="BH516" s="89"/>
    </row>
    <row r="517" spans="1:60" ht="17.25" customHeight="1">
      <c r="A517" s="82"/>
      <c r="B517" s="82"/>
      <c r="C517" s="83"/>
      <c r="E517" s="84"/>
      <c r="F517" s="85"/>
      <c r="G517" s="85"/>
      <c r="H517" s="85"/>
      <c r="I517" s="85"/>
      <c r="J517" s="85"/>
      <c r="K517" s="86"/>
      <c r="L517" s="85"/>
      <c r="M517" s="85"/>
      <c r="N517" s="85"/>
      <c r="O517" s="85"/>
      <c r="P517" s="85"/>
      <c r="Q517" s="85"/>
      <c r="R517" s="87"/>
      <c r="S517" s="85"/>
      <c r="T517" s="85"/>
      <c r="U517" s="87"/>
      <c r="V517" s="85"/>
      <c r="W517" s="85"/>
      <c r="X517" s="85"/>
      <c r="Y517" s="85"/>
      <c r="Z517" s="85"/>
      <c r="AA517" s="88"/>
      <c r="AV517" s="25"/>
      <c r="BG517" s="25"/>
      <c r="BH517" s="89"/>
    </row>
    <row r="518" spans="1:60" ht="17.25" customHeight="1">
      <c r="A518" s="82"/>
      <c r="B518" s="82"/>
      <c r="C518" s="83"/>
      <c r="E518" s="84"/>
      <c r="F518" s="85"/>
      <c r="G518" s="85"/>
      <c r="H518" s="85"/>
      <c r="I518" s="85"/>
      <c r="J518" s="85"/>
      <c r="K518" s="86"/>
      <c r="L518" s="85"/>
      <c r="M518" s="85"/>
      <c r="N518" s="85"/>
      <c r="O518" s="85"/>
      <c r="P518" s="85"/>
      <c r="Q518" s="85"/>
      <c r="R518" s="87"/>
      <c r="S518" s="85"/>
      <c r="T518" s="85"/>
      <c r="U518" s="87"/>
      <c r="V518" s="85"/>
      <c r="W518" s="85"/>
      <c r="X518" s="85"/>
      <c r="Y518" s="85"/>
      <c r="Z518" s="85"/>
      <c r="AA518" s="88"/>
      <c r="AV518" s="25"/>
      <c r="BG518" s="25"/>
      <c r="BH518" s="89"/>
    </row>
    <row r="519" spans="1:60" ht="17.25" customHeight="1">
      <c r="A519" s="82"/>
      <c r="B519" s="82"/>
      <c r="C519" s="83"/>
      <c r="E519" s="84"/>
      <c r="F519" s="85"/>
      <c r="G519" s="85"/>
      <c r="H519" s="85"/>
      <c r="I519" s="85"/>
      <c r="J519" s="85"/>
      <c r="K519" s="86"/>
      <c r="L519" s="85"/>
      <c r="M519" s="85"/>
      <c r="N519" s="85"/>
      <c r="O519" s="85"/>
      <c r="P519" s="85"/>
      <c r="Q519" s="85"/>
      <c r="R519" s="87"/>
      <c r="S519" s="85"/>
      <c r="T519" s="85"/>
      <c r="U519" s="87"/>
      <c r="V519" s="85"/>
      <c r="W519" s="85"/>
      <c r="X519" s="85"/>
      <c r="Y519" s="85"/>
      <c r="Z519" s="85"/>
      <c r="AA519" s="88"/>
      <c r="AV519" s="25"/>
      <c r="BG519" s="25"/>
      <c r="BH519" s="89"/>
    </row>
    <row r="520" spans="1:60" ht="17.25" customHeight="1">
      <c r="A520" s="82"/>
      <c r="B520" s="82"/>
      <c r="C520" s="83"/>
      <c r="E520" s="84"/>
      <c r="F520" s="85"/>
      <c r="G520" s="85"/>
      <c r="H520" s="85"/>
      <c r="I520" s="85"/>
      <c r="J520" s="85"/>
      <c r="K520" s="86"/>
      <c r="L520" s="85"/>
      <c r="M520" s="85"/>
      <c r="N520" s="85"/>
      <c r="O520" s="85"/>
      <c r="P520" s="85"/>
      <c r="Q520" s="85"/>
      <c r="R520" s="87"/>
      <c r="S520" s="85"/>
      <c r="T520" s="85"/>
      <c r="U520" s="87"/>
      <c r="V520" s="85"/>
      <c r="W520" s="85"/>
      <c r="X520" s="85"/>
      <c r="Y520" s="85"/>
      <c r="Z520" s="85"/>
      <c r="AA520" s="88"/>
      <c r="AV520" s="25"/>
      <c r="BG520" s="25"/>
      <c r="BH520" s="89"/>
    </row>
    <row r="521" spans="1:60" ht="17.25" customHeight="1">
      <c r="A521" s="82"/>
      <c r="B521" s="82"/>
      <c r="C521" s="83"/>
      <c r="E521" s="84"/>
      <c r="F521" s="85"/>
      <c r="G521" s="85"/>
      <c r="H521" s="85"/>
      <c r="I521" s="85"/>
      <c r="J521" s="85"/>
      <c r="K521" s="86"/>
      <c r="L521" s="85"/>
      <c r="M521" s="85"/>
      <c r="N521" s="85"/>
      <c r="O521" s="85"/>
      <c r="P521" s="85"/>
      <c r="Q521" s="85"/>
      <c r="R521" s="87"/>
      <c r="S521" s="85"/>
      <c r="T521" s="85"/>
      <c r="U521" s="87"/>
      <c r="V521" s="85"/>
      <c r="W521" s="85"/>
      <c r="X521" s="85"/>
      <c r="Y521" s="85"/>
      <c r="Z521" s="85"/>
      <c r="AA521" s="88"/>
      <c r="AV521" s="25"/>
      <c r="BG521" s="25"/>
      <c r="BH521" s="89"/>
    </row>
    <row r="522" spans="1:60" ht="17.25" customHeight="1">
      <c r="A522" s="82"/>
      <c r="B522" s="82"/>
      <c r="C522" s="83"/>
      <c r="E522" s="84"/>
      <c r="F522" s="85"/>
      <c r="G522" s="85"/>
      <c r="H522" s="85"/>
      <c r="I522" s="85"/>
      <c r="J522" s="85"/>
      <c r="K522" s="86"/>
      <c r="L522" s="85"/>
      <c r="M522" s="85"/>
      <c r="N522" s="85"/>
      <c r="O522" s="85"/>
      <c r="P522" s="85"/>
      <c r="Q522" s="85"/>
      <c r="R522" s="87"/>
      <c r="S522" s="85"/>
      <c r="T522" s="85"/>
      <c r="U522" s="87"/>
      <c r="V522" s="85"/>
      <c r="W522" s="85"/>
      <c r="X522" s="85"/>
      <c r="Y522" s="85"/>
      <c r="Z522" s="85"/>
      <c r="AA522" s="88"/>
      <c r="AV522" s="25"/>
      <c r="BG522" s="25"/>
      <c r="BH522" s="89"/>
    </row>
    <row r="523" spans="1:60" ht="17.25" customHeight="1">
      <c r="A523" s="82"/>
      <c r="B523" s="82"/>
      <c r="C523" s="83"/>
      <c r="E523" s="84"/>
      <c r="F523" s="85"/>
      <c r="G523" s="85"/>
      <c r="H523" s="85"/>
      <c r="I523" s="85"/>
      <c r="J523" s="85"/>
      <c r="K523" s="86"/>
      <c r="L523" s="85"/>
      <c r="M523" s="85"/>
      <c r="N523" s="85"/>
      <c r="O523" s="85"/>
      <c r="P523" s="85"/>
      <c r="Q523" s="85"/>
      <c r="R523" s="87"/>
      <c r="S523" s="85"/>
      <c r="T523" s="85"/>
      <c r="U523" s="87"/>
      <c r="V523" s="85"/>
      <c r="W523" s="85"/>
      <c r="X523" s="85"/>
      <c r="Y523" s="85"/>
      <c r="Z523" s="85"/>
      <c r="AA523" s="88"/>
      <c r="AV523" s="25"/>
      <c r="BG523" s="25"/>
      <c r="BH523" s="89"/>
    </row>
    <row r="524" spans="1:60" ht="17.25" customHeight="1">
      <c r="A524" s="82"/>
      <c r="B524" s="82"/>
      <c r="C524" s="83"/>
      <c r="E524" s="84"/>
      <c r="F524" s="85"/>
      <c r="G524" s="85"/>
      <c r="H524" s="85"/>
      <c r="I524" s="85"/>
      <c r="J524" s="85"/>
      <c r="K524" s="86"/>
      <c r="L524" s="85"/>
      <c r="M524" s="85"/>
      <c r="N524" s="85"/>
      <c r="O524" s="85"/>
      <c r="P524" s="85"/>
      <c r="Q524" s="85"/>
      <c r="R524" s="87"/>
      <c r="S524" s="85"/>
      <c r="T524" s="85"/>
      <c r="U524" s="87"/>
      <c r="V524" s="85"/>
      <c r="W524" s="85"/>
      <c r="X524" s="85"/>
      <c r="Y524" s="85"/>
      <c r="Z524" s="85"/>
      <c r="AA524" s="88"/>
      <c r="AV524" s="25"/>
      <c r="BG524" s="25"/>
      <c r="BH524" s="89"/>
    </row>
    <row r="525" spans="1:60" ht="17.25" customHeight="1">
      <c r="A525" s="82"/>
      <c r="B525" s="82"/>
      <c r="C525" s="83"/>
      <c r="E525" s="84"/>
      <c r="F525" s="85"/>
      <c r="G525" s="85"/>
      <c r="H525" s="85"/>
      <c r="I525" s="85"/>
      <c r="J525" s="85"/>
      <c r="K525" s="86"/>
      <c r="L525" s="85"/>
      <c r="M525" s="85"/>
      <c r="N525" s="85"/>
      <c r="O525" s="85"/>
      <c r="P525" s="85"/>
      <c r="Q525" s="85"/>
      <c r="R525" s="87"/>
      <c r="S525" s="85"/>
      <c r="T525" s="85"/>
      <c r="U525" s="87"/>
      <c r="V525" s="85"/>
      <c r="W525" s="85"/>
      <c r="X525" s="85"/>
      <c r="Y525" s="85"/>
      <c r="Z525" s="85"/>
      <c r="AA525" s="88"/>
      <c r="AV525" s="25"/>
      <c r="BG525" s="25"/>
      <c r="BH525" s="89"/>
    </row>
    <row r="526" spans="1:60" ht="17.25" customHeight="1">
      <c r="A526" s="82"/>
      <c r="B526" s="82"/>
      <c r="C526" s="83"/>
      <c r="E526" s="84"/>
      <c r="F526" s="85"/>
      <c r="G526" s="85"/>
      <c r="H526" s="85"/>
      <c r="I526" s="85"/>
      <c r="J526" s="85"/>
      <c r="K526" s="86"/>
      <c r="L526" s="85"/>
      <c r="M526" s="85"/>
      <c r="N526" s="85"/>
      <c r="O526" s="85"/>
      <c r="P526" s="85"/>
      <c r="Q526" s="85"/>
      <c r="R526" s="87"/>
      <c r="S526" s="85"/>
      <c r="T526" s="85"/>
      <c r="U526" s="87"/>
      <c r="V526" s="85"/>
      <c r="W526" s="85"/>
      <c r="X526" s="85"/>
      <c r="Y526" s="85"/>
      <c r="Z526" s="85"/>
      <c r="AA526" s="88"/>
      <c r="AV526" s="25"/>
      <c r="BG526" s="25"/>
      <c r="BH526" s="89"/>
    </row>
    <row r="527" spans="1:60" ht="17.25" customHeight="1">
      <c r="A527" s="82"/>
      <c r="B527" s="82"/>
      <c r="C527" s="83"/>
      <c r="E527" s="84"/>
      <c r="F527" s="85"/>
      <c r="G527" s="85"/>
      <c r="H527" s="85"/>
      <c r="I527" s="85"/>
      <c r="J527" s="85"/>
      <c r="K527" s="86"/>
      <c r="L527" s="85"/>
      <c r="M527" s="85"/>
      <c r="N527" s="85"/>
      <c r="O527" s="85"/>
      <c r="P527" s="85"/>
      <c r="Q527" s="85"/>
      <c r="R527" s="87"/>
      <c r="S527" s="85"/>
      <c r="T527" s="85"/>
      <c r="U527" s="87"/>
      <c r="V527" s="85"/>
      <c r="W527" s="85"/>
      <c r="X527" s="85"/>
      <c r="Y527" s="85"/>
      <c r="Z527" s="85"/>
      <c r="AA527" s="88"/>
      <c r="AV527" s="25"/>
      <c r="BG527" s="25"/>
      <c r="BH527" s="89"/>
    </row>
    <row r="528" spans="1:60" ht="17.25" customHeight="1">
      <c r="A528" s="82"/>
      <c r="B528" s="82"/>
      <c r="C528" s="83"/>
      <c r="E528" s="84"/>
      <c r="F528" s="85"/>
      <c r="G528" s="85"/>
      <c r="H528" s="85"/>
      <c r="I528" s="85"/>
      <c r="J528" s="85"/>
      <c r="K528" s="86"/>
      <c r="L528" s="85"/>
      <c r="M528" s="85"/>
      <c r="N528" s="85"/>
      <c r="O528" s="85"/>
      <c r="P528" s="85"/>
      <c r="Q528" s="85"/>
      <c r="R528" s="87"/>
      <c r="S528" s="85"/>
      <c r="T528" s="85"/>
      <c r="U528" s="87"/>
      <c r="V528" s="85"/>
      <c r="W528" s="85"/>
      <c r="X528" s="85"/>
      <c r="Y528" s="85"/>
      <c r="Z528" s="85"/>
      <c r="AA528" s="88"/>
      <c r="AV528" s="25"/>
      <c r="BG528" s="25"/>
      <c r="BH528" s="89"/>
    </row>
    <row r="529" spans="1:60" ht="17.25" customHeight="1">
      <c r="A529" s="82"/>
      <c r="B529" s="82"/>
      <c r="C529" s="83"/>
      <c r="E529" s="84"/>
      <c r="F529" s="85"/>
      <c r="G529" s="85"/>
      <c r="H529" s="85"/>
      <c r="I529" s="85"/>
      <c r="J529" s="85"/>
      <c r="K529" s="86"/>
      <c r="L529" s="85"/>
      <c r="M529" s="85"/>
      <c r="N529" s="85"/>
      <c r="O529" s="85"/>
      <c r="P529" s="85"/>
      <c r="Q529" s="85"/>
      <c r="R529" s="87"/>
      <c r="S529" s="85"/>
      <c r="T529" s="85"/>
      <c r="U529" s="87"/>
      <c r="V529" s="85"/>
      <c r="W529" s="85"/>
      <c r="X529" s="85"/>
      <c r="Y529" s="85"/>
      <c r="Z529" s="85"/>
      <c r="AA529" s="88"/>
      <c r="AV529" s="25"/>
      <c r="BG529" s="25"/>
      <c r="BH529" s="89"/>
    </row>
    <row r="530" spans="1:60" ht="17.25" customHeight="1">
      <c r="A530" s="82"/>
      <c r="B530" s="82"/>
      <c r="C530" s="83"/>
      <c r="E530" s="84"/>
      <c r="F530" s="85"/>
      <c r="G530" s="85"/>
      <c r="H530" s="85"/>
      <c r="I530" s="85"/>
      <c r="J530" s="85"/>
      <c r="K530" s="86"/>
      <c r="L530" s="85"/>
      <c r="M530" s="85"/>
      <c r="N530" s="85"/>
      <c r="O530" s="85"/>
      <c r="P530" s="85"/>
      <c r="Q530" s="85"/>
      <c r="R530" s="87"/>
      <c r="S530" s="85"/>
      <c r="T530" s="85"/>
      <c r="U530" s="87"/>
      <c r="V530" s="85"/>
      <c r="W530" s="85"/>
      <c r="X530" s="85"/>
      <c r="Y530" s="85"/>
      <c r="Z530" s="85"/>
      <c r="AA530" s="88"/>
      <c r="AV530" s="25"/>
      <c r="BG530" s="25"/>
      <c r="BH530" s="89"/>
    </row>
    <row r="531" spans="1:60" ht="17.25" customHeight="1">
      <c r="A531" s="82"/>
      <c r="B531" s="82"/>
      <c r="C531" s="83"/>
      <c r="E531" s="84"/>
      <c r="F531" s="85"/>
      <c r="G531" s="85"/>
      <c r="H531" s="85"/>
      <c r="I531" s="85"/>
      <c r="J531" s="85"/>
      <c r="K531" s="86"/>
      <c r="L531" s="85"/>
      <c r="M531" s="85"/>
      <c r="N531" s="85"/>
      <c r="O531" s="85"/>
      <c r="P531" s="85"/>
      <c r="Q531" s="85"/>
      <c r="R531" s="87"/>
      <c r="S531" s="85"/>
      <c r="T531" s="85"/>
      <c r="U531" s="87"/>
      <c r="V531" s="85"/>
      <c r="W531" s="85"/>
      <c r="X531" s="85"/>
      <c r="Y531" s="85"/>
      <c r="Z531" s="85"/>
      <c r="AA531" s="88"/>
      <c r="AV531" s="25"/>
      <c r="BG531" s="25"/>
      <c r="BH531" s="89"/>
    </row>
    <row r="532" spans="1:60" ht="17.25" customHeight="1">
      <c r="A532" s="82"/>
      <c r="B532" s="82"/>
      <c r="C532" s="83"/>
      <c r="E532" s="84"/>
      <c r="F532" s="85"/>
      <c r="G532" s="85"/>
      <c r="H532" s="85"/>
      <c r="I532" s="85"/>
      <c r="J532" s="85"/>
      <c r="K532" s="86"/>
      <c r="L532" s="85"/>
      <c r="M532" s="85"/>
      <c r="N532" s="85"/>
      <c r="O532" s="85"/>
      <c r="P532" s="85"/>
      <c r="Q532" s="85"/>
      <c r="R532" s="87"/>
      <c r="S532" s="85"/>
      <c r="T532" s="85"/>
      <c r="U532" s="87"/>
      <c r="V532" s="85"/>
      <c r="W532" s="85"/>
      <c r="X532" s="85"/>
      <c r="Y532" s="85"/>
      <c r="Z532" s="85"/>
      <c r="AA532" s="88"/>
      <c r="AV532" s="25"/>
      <c r="BG532" s="25"/>
      <c r="BH532" s="89"/>
    </row>
    <row r="533" spans="1:60" ht="17.25" customHeight="1">
      <c r="A533" s="82"/>
      <c r="B533" s="82"/>
      <c r="C533" s="83"/>
      <c r="E533" s="84"/>
      <c r="F533" s="85"/>
      <c r="G533" s="85"/>
      <c r="H533" s="85"/>
      <c r="I533" s="85"/>
      <c r="J533" s="85"/>
      <c r="K533" s="86"/>
      <c r="L533" s="85"/>
      <c r="M533" s="85"/>
      <c r="N533" s="85"/>
      <c r="O533" s="85"/>
      <c r="P533" s="85"/>
      <c r="Q533" s="85"/>
      <c r="R533" s="87"/>
      <c r="S533" s="85"/>
      <c r="T533" s="85"/>
      <c r="U533" s="87"/>
      <c r="V533" s="85"/>
      <c r="W533" s="85"/>
      <c r="X533" s="85"/>
      <c r="Y533" s="85"/>
      <c r="Z533" s="85"/>
      <c r="AA533" s="88"/>
      <c r="AV533" s="25"/>
      <c r="BG533" s="25"/>
      <c r="BH533" s="89"/>
    </row>
    <row r="534" spans="1:60" ht="17.25" customHeight="1">
      <c r="A534" s="82"/>
      <c r="B534" s="82"/>
      <c r="C534" s="83"/>
      <c r="E534" s="84"/>
      <c r="F534" s="85"/>
      <c r="G534" s="85"/>
      <c r="H534" s="85"/>
      <c r="I534" s="85"/>
      <c r="J534" s="85"/>
      <c r="K534" s="86"/>
      <c r="L534" s="85"/>
      <c r="M534" s="85"/>
      <c r="N534" s="85"/>
      <c r="O534" s="85"/>
      <c r="P534" s="85"/>
      <c r="Q534" s="85"/>
      <c r="R534" s="87"/>
      <c r="S534" s="85"/>
      <c r="T534" s="85"/>
      <c r="U534" s="87"/>
      <c r="V534" s="85"/>
      <c r="W534" s="85"/>
      <c r="X534" s="85"/>
      <c r="Y534" s="85"/>
      <c r="Z534" s="85"/>
      <c r="AA534" s="88"/>
      <c r="AV534" s="25"/>
      <c r="BG534" s="25"/>
      <c r="BH534" s="89"/>
    </row>
    <row r="535" spans="1:60" ht="17.25" customHeight="1">
      <c r="A535" s="82"/>
      <c r="B535" s="82"/>
      <c r="C535" s="83"/>
      <c r="E535" s="84"/>
      <c r="F535" s="85"/>
      <c r="G535" s="85"/>
      <c r="H535" s="85"/>
      <c r="I535" s="85"/>
      <c r="J535" s="85"/>
      <c r="K535" s="86"/>
      <c r="L535" s="85"/>
      <c r="M535" s="85"/>
      <c r="N535" s="85"/>
      <c r="O535" s="85"/>
      <c r="P535" s="85"/>
      <c r="Q535" s="85"/>
      <c r="R535" s="87"/>
      <c r="S535" s="85"/>
      <c r="T535" s="85"/>
      <c r="U535" s="87"/>
      <c r="V535" s="85"/>
      <c r="W535" s="85"/>
      <c r="X535" s="85"/>
      <c r="Y535" s="85"/>
      <c r="Z535" s="85"/>
      <c r="AA535" s="88"/>
      <c r="AV535" s="25"/>
      <c r="BG535" s="25"/>
      <c r="BH535" s="89"/>
    </row>
    <row r="536" spans="1:60" ht="17.25" customHeight="1">
      <c r="A536" s="82"/>
      <c r="B536" s="82"/>
      <c r="C536" s="83"/>
      <c r="E536" s="84"/>
      <c r="F536" s="85"/>
      <c r="G536" s="85"/>
      <c r="H536" s="85"/>
      <c r="I536" s="85"/>
      <c r="J536" s="85"/>
      <c r="K536" s="86"/>
      <c r="L536" s="85"/>
      <c r="M536" s="85"/>
      <c r="N536" s="85"/>
      <c r="O536" s="85"/>
      <c r="P536" s="85"/>
      <c r="Q536" s="85"/>
      <c r="R536" s="87"/>
      <c r="S536" s="85"/>
      <c r="T536" s="85"/>
      <c r="U536" s="87"/>
      <c r="V536" s="85"/>
      <c r="W536" s="85"/>
      <c r="X536" s="85"/>
      <c r="Y536" s="85"/>
      <c r="Z536" s="85"/>
      <c r="AA536" s="88"/>
      <c r="AV536" s="25"/>
      <c r="BG536" s="25"/>
      <c r="BH536" s="89"/>
    </row>
    <row r="537" spans="1:60" ht="17.25" customHeight="1">
      <c r="A537" s="82"/>
      <c r="B537" s="82"/>
      <c r="C537" s="83"/>
      <c r="E537" s="84"/>
      <c r="F537" s="85"/>
      <c r="G537" s="85"/>
      <c r="H537" s="85"/>
      <c r="I537" s="85"/>
      <c r="J537" s="85"/>
      <c r="K537" s="86"/>
      <c r="L537" s="85"/>
      <c r="M537" s="85"/>
      <c r="N537" s="85"/>
      <c r="O537" s="85"/>
      <c r="P537" s="85"/>
      <c r="Q537" s="85"/>
      <c r="R537" s="87"/>
      <c r="S537" s="85"/>
      <c r="T537" s="85"/>
      <c r="U537" s="87"/>
      <c r="V537" s="85"/>
      <c r="W537" s="85"/>
      <c r="X537" s="85"/>
      <c r="Y537" s="85"/>
      <c r="Z537" s="85"/>
      <c r="AA537" s="88"/>
      <c r="AV537" s="25"/>
      <c r="BG537" s="25"/>
      <c r="BH537" s="89"/>
    </row>
    <row r="538" spans="1:60" ht="17.25" customHeight="1">
      <c r="A538" s="82"/>
      <c r="B538" s="82"/>
      <c r="C538" s="83"/>
      <c r="E538" s="84"/>
      <c r="F538" s="85"/>
      <c r="G538" s="85"/>
      <c r="H538" s="85"/>
      <c r="I538" s="85"/>
      <c r="J538" s="85"/>
      <c r="K538" s="86"/>
      <c r="L538" s="85"/>
      <c r="M538" s="85"/>
      <c r="N538" s="85"/>
      <c r="O538" s="85"/>
      <c r="P538" s="85"/>
      <c r="Q538" s="85"/>
      <c r="R538" s="87"/>
      <c r="S538" s="85"/>
      <c r="T538" s="85"/>
      <c r="U538" s="87"/>
      <c r="V538" s="85"/>
      <c r="W538" s="85"/>
      <c r="X538" s="85"/>
      <c r="Y538" s="85"/>
      <c r="Z538" s="85"/>
      <c r="AA538" s="88"/>
      <c r="AV538" s="25"/>
      <c r="BG538" s="25"/>
      <c r="BH538" s="89"/>
    </row>
    <row r="539" spans="1:60" ht="17.25" customHeight="1">
      <c r="A539" s="82"/>
      <c r="B539" s="82"/>
      <c r="C539" s="83"/>
      <c r="E539" s="84"/>
      <c r="F539" s="85"/>
      <c r="G539" s="85"/>
      <c r="H539" s="85"/>
      <c r="I539" s="85"/>
      <c r="J539" s="85"/>
      <c r="K539" s="86"/>
      <c r="L539" s="85"/>
      <c r="M539" s="85"/>
      <c r="N539" s="85"/>
      <c r="O539" s="85"/>
      <c r="P539" s="85"/>
      <c r="Q539" s="85"/>
      <c r="R539" s="87"/>
      <c r="S539" s="85"/>
      <c r="T539" s="85"/>
      <c r="U539" s="87"/>
      <c r="V539" s="85"/>
      <c r="W539" s="85"/>
      <c r="X539" s="85"/>
      <c r="Y539" s="85"/>
      <c r="Z539" s="85"/>
      <c r="AA539" s="88"/>
      <c r="AV539" s="25"/>
      <c r="BG539" s="25"/>
      <c r="BH539" s="89"/>
    </row>
    <row r="540" spans="1:60" ht="17.25" customHeight="1">
      <c r="A540" s="82"/>
      <c r="B540" s="82"/>
      <c r="C540" s="83"/>
      <c r="E540" s="84"/>
      <c r="F540" s="85"/>
      <c r="G540" s="85"/>
      <c r="H540" s="85"/>
      <c r="I540" s="85"/>
      <c r="J540" s="85"/>
      <c r="K540" s="86"/>
      <c r="L540" s="85"/>
      <c r="M540" s="85"/>
      <c r="N540" s="85"/>
      <c r="O540" s="85"/>
      <c r="P540" s="85"/>
      <c r="Q540" s="85"/>
      <c r="R540" s="87"/>
      <c r="S540" s="85"/>
      <c r="T540" s="85"/>
      <c r="U540" s="87"/>
      <c r="V540" s="85"/>
      <c r="W540" s="85"/>
      <c r="X540" s="85"/>
      <c r="Y540" s="85"/>
      <c r="Z540" s="85"/>
      <c r="AA540" s="88"/>
      <c r="AV540" s="25"/>
      <c r="BG540" s="25"/>
      <c r="BH540" s="89"/>
    </row>
    <row r="541" spans="1:60" ht="17.25" customHeight="1">
      <c r="A541" s="82"/>
      <c r="B541" s="82"/>
      <c r="C541" s="83"/>
      <c r="E541" s="84"/>
      <c r="F541" s="85"/>
      <c r="G541" s="85"/>
      <c r="H541" s="85"/>
      <c r="I541" s="85"/>
      <c r="J541" s="85"/>
      <c r="K541" s="86"/>
      <c r="L541" s="85"/>
      <c r="M541" s="85"/>
      <c r="N541" s="85"/>
      <c r="O541" s="85"/>
      <c r="P541" s="85"/>
      <c r="Q541" s="85"/>
      <c r="R541" s="87"/>
      <c r="S541" s="85"/>
      <c r="T541" s="85"/>
      <c r="U541" s="87"/>
      <c r="V541" s="85"/>
      <c r="W541" s="85"/>
      <c r="X541" s="85"/>
      <c r="Y541" s="85"/>
      <c r="Z541" s="85"/>
      <c r="AA541" s="88"/>
      <c r="AV541" s="25"/>
      <c r="BG541" s="25"/>
      <c r="BH541" s="89"/>
    </row>
    <row r="542" spans="1:60" ht="17.25" customHeight="1">
      <c r="A542" s="82"/>
      <c r="B542" s="82"/>
      <c r="C542" s="83"/>
      <c r="E542" s="84"/>
      <c r="F542" s="85"/>
      <c r="G542" s="85"/>
      <c r="H542" s="85"/>
      <c r="I542" s="85"/>
      <c r="J542" s="85"/>
      <c r="K542" s="86"/>
      <c r="L542" s="85"/>
      <c r="M542" s="85"/>
      <c r="N542" s="85"/>
      <c r="O542" s="85"/>
      <c r="P542" s="85"/>
      <c r="Q542" s="85"/>
      <c r="R542" s="87"/>
      <c r="S542" s="85"/>
      <c r="T542" s="85"/>
      <c r="U542" s="87"/>
      <c r="V542" s="85"/>
      <c r="W542" s="85"/>
      <c r="X542" s="85"/>
      <c r="Y542" s="85"/>
      <c r="Z542" s="85"/>
      <c r="AA542" s="88"/>
      <c r="AV542" s="25"/>
      <c r="BG542" s="25"/>
      <c r="BH542" s="89"/>
    </row>
    <row r="543" spans="1:60" ht="17.25" customHeight="1">
      <c r="A543" s="82"/>
      <c r="B543" s="82"/>
      <c r="C543" s="83"/>
      <c r="E543" s="84"/>
      <c r="F543" s="85"/>
      <c r="G543" s="85"/>
      <c r="H543" s="85"/>
      <c r="I543" s="85"/>
      <c r="J543" s="85"/>
      <c r="K543" s="86"/>
      <c r="L543" s="85"/>
      <c r="M543" s="85"/>
      <c r="N543" s="85"/>
      <c r="O543" s="85"/>
      <c r="P543" s="85"/>
      <c r="Q543" s="85"/>
      <c r="R543" s="87"/>
      <c r="S543" s="85"/>
      <c r="T543" s="85"/>
      <c r="U543" s="87"/>
      <c r="V543" s="85"/>
      <c r="W543" s="85"/>
      <c r="X543" s="85"/>
      <c r="Y543" s="85"/>
      <c r="Z543" s="85"/>
      <c r="AA543" s="88"/>
      <c r="AV543" s="25"/>
      <c r="BG543" s="25"/>
      <c r="BH543" s="89"/>
    </row>
    <row r="544" spans="1:60" ht="17.25" customHeight="1">
      <c r="A544" s="82"/>
      <c r="B544" s="82"/>
      <c r="C544" s="83"/>
      <c r="E544" s="84"/>
      <c r="F544" s="85"/>
      <c r="G544" s="85"/>
      <c r="H544" s="85"/>
      <c r="I544" s="85"/>
      <c r="J544" s="85"/>
      <c r="K544" s="86"/>
      <c r="L544" s="85"/>
      <c r="M544" s="85"/>
      <c r="N544" s="85"/>
      <c r="O544" s="85"/>
      <c r="P544" s="85"/>
      <c r="Q544" s="85"/>
      <c r="R544" s="87"/>
      <c r="S544" s="85"/>
      <c r="T544" s="85"/>
      <c r="U544" s="87"/>
      <c r="V544" s="85"/>
      <c r="W544" s="85"/>
      <c r="X544" s="85"/>
      <c r="Y544" s="85"/>
      <c r="Z544" s="85"/>
      <c r="AA544" s="88"/>
      <c r="AV544" s="25"/>
      <c r="BG544" s="25"/>
      <c r="BH544" s="89"/>
    </row>
    <row r="545" spans="1:60" ht="17.25" customHeight="1">
      <c r="A545" s="82"/>
      <c r="B545" s="82"/>
      <c r="C545" s="83"/>
      <c r="E545" s="84"/>
      <c r="F545" s="85"/>
      <c r="G545" s="85"/>
      <c r="H545" s="85"/>
      <c r="I545" s="85"/>
      <c r="J545" s="85"/>
      <c r="K545" s="86"/>
      <c r="L545" s="85"/>
      <c r="M545" s="85"/>
      <c r="N545" s="85"/>
      <c r="O545" s="85"/>
      <c r="P545" s="85"/>
      <c r="Q545" s="85"/>
      <c r="R545" s="87"/>
      <c r="S545" s="85"/>
      <c r="T545" s="85"/>
      <c r="U545" s="87"/>
      <c r="V545" s="85"/>
      <c r="W545" s="85"/>
      <c r="X545" s="85"/>
      <c r="Y545" s="85"/>
      <c r="Z545" s="85"/>
      <c r="AA545" s="88"/>
      <c r="AV545" s="25"/>
      <c r="BG545" s="25"/>
      <c r="BH545" s="89"/>
    </row>
    <row r="546" spans="1:60" ht="17.25" customHeight="1">
      <c r="A546" s="82"/>
      <c r="B546" s="82"/>
      <c r="C546" s="83"/>
      <c r="E546" s="84"/>
      <c r="F546" s="85"/>
      <c r="G546" s="85"/>
      <c r="H546" s="85"/>
      <c r="I546" s="85"/>
      <c r="J546" s="85"/>
      <c r="K546" s="86"/>
      <c r="L546" s="85"/>
      <c r="M546" s="85"/>
      <c r="N546" s="85"/>
      <c r="O546" s="85"/>
      <c r="P546" s="85"/>
      <c r="Q546" s="85"/>
      <c r="R546" s="87"/>
      <c r="S546" s="85"/>
      <c r="T546" s="85"/>
      <c r="U546" s="87"/>
      <c r="V546" s="85"/>
      <c r="W546" s="85"/>
      <c r="X546" s="85"/>
      <c r="Y546" s="85"/>
      <c r="Z546" s="85"/>
      <c r="AA546" s="88"/>
      <c r="AV546" s="25"/>
      <c r="BG546" s="25"/>
      <c r="BH546" s="89"/>
    </row>
    <row r="547" spans="1:60" ht="17.25" customHeight="1">
      <c r="A547" s="82"/>
      <c r="B547" s="82"/>
      <c r="C547" s="83"/>
      <c r="E547" s="84"/>
      <c r="F547" s="85"/>
      <c r="G547" s="85"/>
      <c r="H547" s="85"/>
      <c r="I547" s="85"/>
      <c r="J547" s="85"/>
      <c r="K547" s="86"/>
      <c r="L547" s="85"/>
      <c r="M547" s="85"/>
      <c r="N547" s="85"/>
      <c r="O547" s="85"/>
      <c r="P547" s="85"/>
      <c r="Q547" s="85"/>
      <c r="R547" s="87"/>
      <c r="S547" s="85"/>
      <c r="T547" s="85"/>
      <c r="U547" s="87"/>
      <c r="V547" s="85"/>
      <c r="W547" s="85"/>
      <c r="X547" s="85"/>
      <c r="Y547" s="85"/>
      <c r="Z547" s="85"/>
      <c r="AA547" s="88"/>
      <c r="AV547" s="25"/>
      <c r="BG547" s="25"/>
      <c r="BH547" s="89"/>
    </row>
    <row r="548" spans="1:60" ht="17.25" customHeight="1">
      <c r="A548" s="82"/>
      <c r="B548" s="82"/>
      <c r="C548" s="83"/>
      <c r="E548" s="84"/>
      <c r="F548" s="85"/>
      <c r="G548" s="85"/>
      <c r="H548" s="85"/>
      <c r="I548" s="85"/>
      <c r="J548" s="85"/>
      <c r="K548" s="86"/>
      <c r="L548" s="85"/>
      <c r="M548" s="85"/>
      <c r="N548" s="85"/>
      <c r="O548" s="85"/>
      <c r="P548" s="85"/>
      <c r="Q548" s="85"/>
      <c r="R548" s="87"/>
      <c r="S548" s="85"/>
      <c r="T548" s="85"/>
      <c r="U548" s="87"/>
      <c r="V548" s="85"/>
      <c r="W548" s="85"/>
      <c r="X548" s="85"/>
      <c r="Y548" s="85"/>
      <c r="Z548" s="85"/>
      <c r="AA548" s="88"/>
      <c r="AV548" s="25"/>
      <c r="BG548" s="25"/>
      <c r="BH548" s="89"/>
    </row>
    <row r="549" spans="1:60" ht="17.25" customHeight="1">
      <c r="A549" s="82"/>
      <c r="B549" s="82"/>
      <c r="C549" s="83"/>
      <c r="E549" s="84"/>
      <c r="F549" s="85"/>
      <c r="G549" s="85"/>
      <c r="H549" s="85"/>
      <c r="I549" s="85"/>
      <c r="J549" s="85"/>
      <c r="K549" s="86"/>
      <c r="L549" s="85"/>
      <c r="M549" s="85"/>
      <c r="N549" s="85"/>
      <c r="O549" s="85"/>
      <c r="P549" s="85"/>
      <c r="Q549" s="85"/>
      <c r="R549" s="87"/>
      <c r="S549" s="85"/>
      <c r="T549" s="85"/>
      <c r="U549" s="87"/>
      <c r="V549" s="85"/>
      <c r="W549" s="85"/>
      <c r="X549" s="85"/>
      <c r="Y549" s="85"/>
      <c r="Z549" s="85"/>
      <c r="AA549" s="88"/>
      <c r="AV549" s="25"/>
      <c r="BG549" s="25"/>
      <c r="BH549" s="89"/>
    </row>
    <row r="550" spans="1:60" ht="17.25" customHeight="1">
      <c r="A550" s="82"/>
      <c r="B550" s="82"/>
      <c r="C550" s="83"/>
      <c r="E550" s="84"/>
      <c r="F550" s="85"/>
      <c r="G550" s="85"/>
      <c r="H550" s="85"/>
      <c r="I550" s="85"/>
      <c r="J550" s="85"/>
      <c r="K550" s="86"/>
      <c r="L550" s="85"/>
      <c r="M550" s="85"/>
      <c r="N550" s="85"/>
      <c r="O550" s="85"/>
      <c r="P550" s="85"/>
      <c r="Q550" s="85"/>
      <c r="R550" s="87"/>
      <c r="S550" s="85"/>
      <c r="T550" s="85"/>
      <c r="U550" s="87"/>
      <c r="V550" s="85"/>
      <c r="W550" s="85"/>
      <c r="X550" s="85"/>
      <c r="Y550" s="85"/>
      <c r="Z550" s="85"/>
      <c r="AA550" s="88"/>
      <c r="AV550" s="25"/>
      <c r="BG550" s="25"/>
      <c r="BH550" s="89"/>
    </row>
    <row r="551" spans="1:60" ht="17.25" customHeight="1">
      <c r="A551" s="82"/>
      <c r="B551" s="82"/>
      <c r="C551" s="83"/>
      <c r="E551" s="84"/>
      <c r="F551" s="85"/>
      <c r="G551" s="85"/>
      <c r="H551" s="85"/>
      <c r="I551" s="85"/>
      <c r="J551" s="85"/>
      <c r="K551" s="86"/>
      <c r="L551" s="85"/>
      <c r="M551" s="85"/>
      <c r="N551" s="85"/>
      <c r="O551" s="85"/>
      <c r="P551" s="85"/>
      <c r="Q551" s="85"/>
      <c r="R551" s="87"/>
      <c r="S551" s="85"/>
      <c r="T551" s="85"/>
      <c r="U551" s="87"/>
      <c r="V551" s="85"/>
      <c r="W551" s="85"/>
      <c r="X551" s="85"/>
      <c r="Y551" s="85"/>
      <c r="Z551" s="85"/>
      <c r="AA551" s="88"/>
      <c r="AV551" s="25"/>
      <c r="BG551" s="25"/>
      <c r="BH551" s="89"/>
    </row>
    <row r="552" spans="1:60" ht="17.25" customHeight="1">
      <c r="A552" s="82"/>
      <c r="B552" s="82"/>
      <c r="C552" s="83"/>
      <c r="E552" s="84"/>
      <c r="F552" s="85"/>
      <c r="G552" s="85"/>
      <c r="H552" s="85"/>
      <c r="I552" s="85"/>
      <c r="J552" s="85"/>
      <c r="K552" s="86"/>
      <c r="L552" s="85"/>
      <c r="M552" s="85"/>
      <c r="N552" s="85"/>
      <c r="O552" s="85"/>
      <c r="P552" s="85"/>
      <c r="Q552" s="85"/>
      <c r="R552" s="87"/>
      <c r="S552" s="85"/>
      <c r="T552" s="85"/>
      <c r="U552" s="87"/>
      <c r="V552" s="85"/>
      <c r="W552" s="85"/>
      <c r="X552" s="85"/>
      <c r="Y552" s="85"/>
      <c r="Z552" s="85"/>
      <c r="AA552" s="88"/>
      <c r="AV552" s="25"/>
      <c r="BG552" s="25"/>
      <c r="BH552" s="89"/>
    </row>
    <row r="553" spans="1:60" ht="17.25" customHeight="1">
      <c r="A553" s="82"/>
      <c r="B553" s="82"/>
      <c r="C553" s="83"/>
      <c r="E553" s="84"/>
      <c r="F553" s="85"/>
      <c r="G553" s="85"/>
      <c r="H553" s="85"/>
      <c r="I553" s="85"/>
      <c r="J553" s="85"/>
      <c r="K553" s="86"/>
      <c r="L553" s="85"/>
      <c r="M553" s="85"/>
      <c r="N553" s="85"/>
      <c r="O553" s="85"/>
      <c r="P553" s="85"/>
      <c r="Q553" s="85"/>
      <c r="R553" s="87"/>
      <c r="S553" s="85"/>
      <c r="T553" s="85"/>
      <c r="U553" s="87"/>
      <c r="V553" s="85"/>
      <c r="W553" s="85"/>
      <c r="X553" s="85"/>
      <c r="Y553" s="85"/>
      <c r="Z553" s="85"/>
      <c r="AA553" s="88"/>
      <c r="AV553" s="25"/>
      <c r="BG553" s="25"/>
      <c r="BH553" s="89"/>
    </row>
    <row r="554" spans="1:60" ht="17.25" customHeight="1">
      <c r="A554" s="82"/>
      <c r="B554" s="82"/>
      <c r="C554" s="83"/>
      <c r="E554" s="84"/>
      <c r="F554" s="85"/>
      <c r="G554" s="85"/>
      <c r="H554" s="85"/>
      <c r="I554" s="85"/>
      <c r="J554" s="85"/>
      <c r="K554" s="86"/>
      <c r="L554" s="85"/>
      <c r="M554" s="85"/>
      <c r="N554" s="85"/>
      <c r="O554" s="85"/>
      <c r="P554" s="85"/>
      <c r="Q554" s="85"/>
      <c r="R554" s="87"/>
      <c r="S554" s="85"/>
      <c r="T554" s="85"/>
      <c r="U554" s="87"/>
      <c r="V554" s="85"/>
      <c r="W554" s="85"/>
      <c r="X554" s="85"/>
      <c r="Y554" s="85"/>
      <c r="Z554" s="85"/>
      <c r="AA554" s="88"/>
      <c r="AV554" s="25"/>
      <c r="BG554" s="25"/>
      <c r="BH554" s="89"/>
    </row>
    <row r="555" spans="1:60" ht="17.25" customHeight="1">
      <c r="A555" s="82"/>
      <c r="B555" s="82"/>
      <c r="C555" s="83"/>
      <c r="E555" s="84"/>
      <c r="F555" s="85"/>
      <c r="G555" s="85"/>
      <c r="H555" s="85"/>
      <c r="I555" s="85"/>
      <c r="J555" s="85"/>
      <c r="K555" s="86"/>
      <c r="L555" s="85"/>
      <c r="M555" s="85"/>
      <c r="N555" s="85"/>
      <c r="O555" s="85"/>
      <c r="P555" s="85"/>
      <c r="Q555" s="85"/>
      <c r="R555" s="87"/>
      <c r="S555" s="85"/>
      <c r="T555" s="85"/>
      <c r="U555" s="87"/>
      <c r="V555" s="85"/>
      <c r="W555" s="85"/>
      <c r="X555" s="85"/>
      <c r="Y555" s="85"/>
      <c r="Z555" s="85"/>
      <c r="AA555" s="88"/>
      <c r="AV555" s="25"/>
      <c r="BG555" s="25"/>
      <c r="BH555" s="89"/>
    </row>
    <row r="556" spans="1:60" ht="17.25" customHeight="1">
      <c r="A556" s="82"/>
      <c r="B556" s="82"/>
      <c r="C556" s="83"/>
      <c r="E556" s="84"/>
      <c r="F556" s="85"/>
      <c r="G556" s="85"/>
      <c r="H556" s="85"/>
      <c r="I556" s="85"/>
      <c r="J556" s="85"/>
      <c r="K556" s="86"/>
      <c r="L556" s="85"/>
      <c r="M556" s="85"/>
      <c r="N556" s="85"/>
      <c r="O556" s="85"/>
      <c r="P556" s="85"/>
      <c r="Q556" s="85"/>
      <c r="R556" s="87"/>
      <c r="S556" s="85"/>
      <c r="T556" s="85"/>
      <c r="U556" s="87"/>
      <c r="V556" s="85"/>
      <c r="W556" s="85"/>
      <c r="X556" s="85"/>
      <c r="Y556" s="85"/>
      <c r="Z556" s="85"/>
      <c r="AA556" s="88"/>
      <c r="AV556" s="25"/>
      <c r="BG556" s="25"/>
      <c r="BH556" s="89"/>
    </row>
    <row r="557" spans="1:60" ht="17.25" customHeight="1">
      <c r="A557" s="82"/>
      <c r="B557" s="82"/>
      <c r="C557" s="83"/>
      <c r="E557" s="84"/>
      <c r="F557" s="85"/>
      <c r="G557" s="85"/>
      <c r="H557" s="85"/>
      <c r="I557" s="85"/>
      <c r="J557" s="85"/>
      <c r="K557" s="86"/>
      <c r="L557" s="85"/>
      <c r="M557" s="85"/>
      <c r="N557" s="85"/>
      <c r="O557" s="85"/>
      <c r="P557" s="85"/>
      <c r="Q557" s="85"/>
      <c r="R557" s="87"/>
      <c r="S557" s="85"/>
      <c r="T557" s="85"/>
      <c r="U557" s="87"/>
      <c r="V557" s="85"/>
      <c r="W557" s="85"/>
      <c r="X557" s="85"/>
      <c r="Y557" s="85"/>
      <c r="Z557" s="85"/>
      <c r="AA557" s="88"/>
      <c r="AV557" s="25"/>
      <c r="BG557" s="25"/>
      <c r="BH557" s="89"/>
    </row>
    <row r="558" spans="1:60" ht="17.25" customHeight="1">
      <c r="A558" s="82"/>
      <c r="B558" s="82"/>
      <c r="C558" s="83"/>
      <c r="E558" s="84"/>
      <c r="F558" s="85"/>
      <c r="G558" s="85"/>
      <c r="H558" s="85"/>
      <c r="I558" s="85"/>
      <c r="J558" s="85"/>
      <c r="K558" s="86"/>
      <c r="L558" s="85"/>
      <c r="M558" s="85"/>
      <c r="N558" s="85"/>
      <c r="O558" s="85"/>
      <c r="P558" s="85"/>
      <c r="Q558" s="85"/>
      <c r="R558" s="87"/>
      <c r="S558" s="85"/>
      <c r="T558" s="85"/>
      <c r="U558" s="87"/>
      <c r="V558" s="85"/>
      <c r="W558" s="85"/>
      <c r="X558" s="85"/>
      <c r="Y558" s="85"/>
      <c r="Z558" s="85"/>
      <c r="AA558" s="88"/>
      <c r="AV558" s="25"/>
      <c r="BG558" s="25"/>
      <c r="BH558" s="89"/>
    </row>
    <row r="559" spans="1:60" ht="17.25" customHeight="1">
      <c r="A559" s="82"/>
      <c r="B559" s="82"/>
      <c r="C559" s="83"/>
      <c r="E559" s="84"/>
      <c r="F559" s="85"/>
      <c r="G559" s="85"/>
      <c r="H559" s="85"/>
      <c r="I559" s="85"/>
      <c r="J559" s="85"/>
      <c r="K559" s="86"/>
      <c r="L559" s="85"/>
      <c r="M559" s="85"/>
      <c r="N559" s="85"/>
      <c r="O559" s="85"/>
      <c r="P559" s="85"/>
      <c r="Q559" s="85"/>
      <c r="R559" s="87"/>
      <c r="S559" s="85"/>
      <c r="T559" s="85"/>
      <c r="U559" s="87"/>
      <c r="V559" s="85"/>
      <c r="W559" s="85"/>
      <c r="X559" s="85"/>
      <c r="Y559" s="85"/>
      <c r="Z559" s="85"/>
      <c r="AA559" s="88"/>
      <c r="AV559" s="25"/>
      <c r="BG559" s="25"/>
      <c r="BH559" s="89"/>
    </row>
    <row r="560" spans="1:60" ht="17.25" customHeight="1">
      <c r="A560" s="82"/>
      <c r="B560" s="82"/>
      <c r="C560" s="83"/>
      <c r="E560" s="84"/>
      <c r="F560" s="85"/>
      <c r="G560" s="85"/>
      <c r="H560" s="85"/>
      <c r="I560" s="85"/>
      <c r="J560" s="85"/>
      <c r="K560" s="86"/>
      <c r="L560" s="85"/>
      <c r="M560" s="85"/>
      <c r="N560" s="85"/>
      <c r="O560" s="85"/>
      <c r="P560" s="85"/>
      <c r="Q560" s="85"/>
      <c r="R560" s="87"/>
      <c r="S560" s="85"/>
      <c r="T560" s="85"/>
      <c r="U560" s="87"/>
      <c r="V560" s="85"/>
      <c r="W560" s="85"/>
      <c r="X560" s="85"/>
      <c r="Y560" s="85"/>
      <c r="Z560" s="85"/>
      <c r="AA560" s="88"/>
      <c r="AV560" s="25"/>
      <c r="BG560" s="25"/>
      <c r="BH560" s="89"/>
    </row>
    <row r="561" spans="1:60" ht="17.25" customHeight="1">
      <c r="A561" s="82"/>
      <c r="B561" s="82"/>
      <c r="C561" s="83"/>
      <c r="E561" s="84"/>
      <c r="F561" s="85"/>
      <c r="G561" s="85"/>
      <c r="H561" s="85"/>
      <c r="I561" s="85"/>
      <c r="J561" s="85"/>
      <c r="K561" s="86"/>
      <c r="L561" s="85"/>
      <c r="M561" s="85"/>
      <c r="N561" s="85"/>
      <c r="O561" s="85"/>
      <c r="P561" s="85"/>
      <c r="Q561" s="85"/>
      <c r="R561" s="87"/>
      <c r="S561" s="85"/>
      <c r="T561" s="85"/>
      <c r="U561" s="87"/>
      <c r="V561" s="85"/>
      <c r="W561" s="85"/>
      <c r="X561" s="85"/>
      <c r="Y561" s="85"/>
      <c r="Z561" s="85"/>
      <c r="AA561" s="88"/>
      <c r="AV561" s="25"/>
      <c r="BG561" s="25"/>
      <c r="BH561" s="89"/>
    </row>
    <row r="562" spans="1:60" ht="17.25" customHeight="1">
      <c r="A562" s="82"/>
      <c r="B562" s="82"/>
      <c r="C562" s="83"/>
      <c r="E562" s="84"/>
      <c r="F562" s="85"/>
      <c r="G562" s="85"/>
      <c r="H562" s="85"/>
      <c r="I562" s="85"/>
      <c r="J562" s="85"/>
      <c r="K562" s="86"/>
      <c r="L562" s="85"/>
      <c r="M562" s="85"/>
      <c r="N562" s="85"/>
      <c r="O562" s="85"/>
      <c r="P562" s="85"/>
      <c r="Q562" s="85"/>
      <c r="R562" s="87"/>
      <c r="S562" s="85"/>
      <c r="T562" s="85"/>
      <c r="U562" s="87"/>
      <c r="V562" s="85"/>
      <c r="W562" s="85"/>
      <c r="X562" s="85"/>
      <c r="Y562" s="85"/>
      <c r="Z562" s="85"/>
      <c r="AA562" s="88"/>
      <c r="AV562" s="25"/>
      <c r="BG562" s="25"/>
      <c r="BH562" s="89"/>
    </row>
    <row r="563" spans="1:60" ht="17.25" customHeight="1">
      <c r="A563" s="82"/>
      <c r="B563" s="82"/>
      <c r="C563" s="83"/>
      <c r="E563" s="84"/>
      <c r="F563" s="85"/>
      <c r="G563" s="85"/>
      <c r="H563" s="85"/>
      <c r="I563" s="85"/>
      <c r="J563" s="85"/>
      <c r="K563" s="86"/>
      <c r="L563" s="85"/>
      <c r="M563" s="85"/>
      <c r="N563" s="85"/>
      <c r="O563" s="85"/>
      <c r="P563" s="85"/>
      <c r="Q563" s="85"/>
      <c r="R563" s="87"/>
      <c r="S563" s="85"/>
      <c r="T563" s="85"/>
      <c r="U563" s="87"/>
      <c r="V563" s="85"/>
      <c r="W563" s="85"/>
      <c r="X563" s="85"/>
      <c r="Y563" s="85"/>
      <c r="Z563" s="85"/>
      <c r="AA563" s="88"/>
      <c r="AV563" s="25"/>
      <c r="BG563" s="25"/>
      <c r="BH563" s="89"/>
    </row>
    <row r="564" spans="1:60" ht="17.25" customHeight="1">
      <c r="A564" s="82"/>
      <c r="B564" s="82"/>
      <c r="C564" s="83"/>
      <c r="E564" s="84"/>
      <c r="F564" s="85"/>
      <c r="G564" s="85"/>
      <c r="H564" s="85"/>
      <c r="I564" s="85"/>
      <c r="J564" s="85"/>
      <c r="K564" s="86"/>
      <c r="L564" s="85"/>
      <c r="M564" s="85"/>
      <c r="N564" s="85"/>
      <c r="O564" s="85"/>
      <c r="P564" s="85"/>
      <c r="Q564" s="85"/>
      <c r="R564" s="87"/>
      <c r="S564" s="85"/>
      <c r="T564" s="85"/>
      <c r="U564" s="87"/>
      <c r="V564" s="85"/>
      <c r="W564" s="85"/>
      <c r="X564" s="85"/>
      <c r="Y564" s="85"/>
      <c r="Z564" s="85"/>
      <c r="AA564" s="88"/>
      <c r="AV564" s="25"/>
      <c r="BG564" s="25"/>
      <c r="BH564" s="89"/>
    </row>
    <row r="565" spans="1:60" ht="17.25" customHeight="1">
      <c r="A565" s="82"/>
      <c r="B565" s="82"/>
      <c r="C565" s="83"/>
      <c r="E565" s="84"/>
      <c r="F565" s="85"/>
      <c r="G565" s="85"/>
      <c r="H565" s="85"/>
      <c r="I565" s="85"/>
      <c r="J565" s="85"/>
      <c r="K565" s="86"/>
      <c r="L565" s="85"/>
      <c r="M565" s="85"/>
      <c r="N565" s="85"/>
      <c r="O565" s="85"/>
      <c r="P565" s="85"/>
      <c r="Q565" s="85"/>
      <c r="R565" s="87"/>
      <c r="S565" s="85"/>
      <c r="T565" s="85"/>
      <c r="U565" s="87"/>
      <c r="V565" s="85"/>
      <c r="W565" s="85"/>
      <c r="X565" s="85"/>
      <c r="Y565" s="85"/>
      <c r="Z565" s="85"/>
      <c r="AA565" s="88"/>
      <c r="AV565" s="25"/>
      <c r="BG565" s="25"/>
      <c r="BH565" s="89"/>
    </row>
    <row r="566" spans="1:60" ht="17.25" customHeight="1">
      <c r="A566" s="82"/>
      <c r="B566" s="82"/>
      <c r="C566" s="83"/>
      <c r="E566" s="84"/>
      <c r="F566" s="85"/>
      <c r="G566" s="85"/>
      <c r="H566" s="85"/>
      <c r="I566" s="85"/>
      <c r="J566" s="85"/>
      <c r="K566" s="86"/>
      <c r="L566" s="85"/>
      <c r="M566" s="85"/>
      <c r="N566" s="85"/>
      <c r="O566" s="85"/>
      <c r="P566" s="85"/>
      <c r="Q566" s="85"/>
      <c r="R566" s="87"/>
      <c r="S566" s="85"/>
      <c r="T566" s="85"/>
      <c r="U566" s="87"/>
      <c r="V566" s="85"/>
      <c r="W566" s="85"/>
      <c r="X566" s="85"/>
      <c r="Y566" s="85"/>
      <c r="Z566" s="85"/>
      <c r="AA566" s="88"/>
      <c r="AV566" s="25"/>
      <c r="BG566" s="25"/>
      <c r="BH566" s="89"/>
    </row>
    <row r="567" spans="1:60" ht="17.25" customHeight="1">
      <c r="A567" s="82"/>
      <c r="B567" s="82"/>
      <c r="C567" s="83"/>
      <c r="E567" s="84"/>
      <c r="F567" s="85"/>
      <c r="G567" s="85"/>
      <c r="H567" s="85"/>
      <c r="I567" s="85"/>
      <c r="J567" s="85"/>
      <c r="K567" s="86"/>
      <c r="L567" s="85"/>
      <c r="M567" s="85"/>
      <c r="N567" s="85"/>
      <c r="O567" s="85"/>
      <c r="P567" s="85"/>
      <c r="Q567" s="85"/>
      <c r="R567" s="87"/>
      <c r="S567" s="85"/>
      <c r="T567" s="85"/>
      <c r="U567" s="87"/>
      <c r="V567" s="85"/>
      <c r="W567" s="85"/>
      <c r="X567" s="85"/>
      <c r="Y567" s="85"/>
      <c r="Z567" s="85"/>
      <c r="AA567" s="88"/>
      <c r="AV567" s="25"/>
      <c r="BG567" s="25"/>
      <c r="BH567" s="89"/>
    </row>
    <row r="568" spans="1:60" ht="17.25" customHeight="1">
      <c r="A568" s="82"/>
      <c r="B568" s="82"/>
      <c r="C568" s="83"/>
      <c r="E568" s="84"/>
      <c r="F568" s="85"/>
      <c r="G568" s="85"/>
      <c r="H568" s="85"/>
      <c r="I568" s="85"/>
      <c r="J568" s="85"/>
      <c r="K568" s="86"/>
      <c r="L568" s="85"/>
      <c r="M568" s="85"/>
      <c r="N568" s="85"/>
      <c r="O568" s="85"/>
      <c r="P568" s="85"/>
      <c r="Q568" s="85"/>
      <c r="R568" s="87"/>
      <c r="S568" s="85"/>
      <c r="T568" s="85"/>
      <c r="U568" s="87"/>
      <c r="V568" s="85"/>
      <c r="W568" s="85"/>
      <c r="X568" s="85"/>
      <c r="Y568" s="85"/>
      <c r="Z568" s="85"/>
      <c r="AA568" s="88"/>
      <c r="AV568" s="25"/>
      <c r="BG568" s="25"/>
      <c r="BH568" s="89"/>
    </row>
    <row r="569" spans="1:60" ht="17.25" customHeight="1">
      <c r="A569" s="82"/>
      <c r="B569" s="82"/>
      <c r="C569" s="83"/>
      <c r="E569" s="84"/>
      <c r="F569" s="85"/>
      <c r="G569" s="85"/>
      <c r="H569" s="85"/>
      <c r="I569" s="85"/>
      <c r="J569" s="85"/>
      <c r="K569" s="86"/>
      <c r="L569" s="85"/>
      <c r="M569" s="85"/>
      <c r="N569" s="85"/>
      <c r="O569" s="85"/>
      <c r="P569" s="85"/>
      <c r="Q569" s="85"/>
      <c r="R569" s="87"/>
      <c r="S569" s="85"/>
      <c r="T569" s="85"/>
      <c r="U569" s="87"/>
      <c r="V569" s="85"/>
      <c r="W569" s="85"/>
      <c r="X569" s="85"/>
      <c r="Y569" s="85"/>
      <c r="Z569" s="85"/>
      <c r="AA569" s="88"/>
      <c r="AV569" s="25"/>
      <c r="BG569" s="25"/>
      <c r="BH569" s="89"/>
    </row>
    <row r="570" spans="1:60" ht="17.25" customHeight="1">
      <c r="A570" s="82"/>
      <c r="B570" s="82"/>
      <c r="C570" s="83"/>
      <c r="E570" s="84"/>
      <c r="F570" s="85"/>
      <c r="G570" s="85"/>
      <c r="H570" s="85"/>
      <c r="I570" s="85"/>
      <c r="J570" s="85"/>
      <c r="K570" s="86"/>
      <c r="L570" s="85"/>
      <c r="M570" s="85"/>
      <c r="N570" s="85"/>
      <c r="O570" s="85"/>
      <c r="P570" s="85"/>
      <c r="Q570" s="85"/>
      <c r="R570" s="87"/>
      <c r="S570" s="85"/>
      <c r="T570" s="85"/>
      <c r="U570" s="87"/>
      <c r="V570" s="85"/>
      <c r="W570" s="85"/>
      <c r="X570" s="85"/>
      <c r="Y570" s="85"/>
      <c r="Z570" s="85"/>
      <c r="AA570" s="88"/>
      <c r="AV570" s="25"/>
      <c r="BG570" s="25"/>
      <c r="BH570" s="89"/>
    </row>
    <row r="571" spans="1:60" ht="17.25" customHeight="1">
      <c r="A571" s="82"/>
      <c r="B571" s="82"/>
      <c r="C571" s="83"/>
      <c r="E571" s="84"/>
      <c r="F571" s="85"/>
      <c r="G571" s="85"/>
      <c r="H571" s="85"/>
      <c r="I571" s="85"/>
      <c r="J571" s="85"/>
      <c r="K571" s="86"/>
      <c r="L571" s="85"/>
      <c r="M571" s="85"/>
      <c r="N571" s="85"/>
      <c r="O571" s="85"/>
      <c r="P571" s="85"/>
      <c r="Q571" s="85"/>
      <c r="R571" s="87"/>
      <c r="S571" s="85"/>
      <c r="T571" s="85"/>
      <c r="U571" s="87"/>
      <c r="V571" s="85"/>
      <c r="W571" s="85"/>
      <c r="X571" s="85"/>
      <c r="Y571" s="85"/>
      <c r="Z571" s="85"/>
      <c r="AA571" s="88"/>
      <c r="AV571" s="25"/>
      <c r="BG571" s="25"/>
      <c r="BH571" s="89"/>
    </row>
    <row r="572" spans="1:60" ht="17.25" customHeight="1">
      <c r="A572" s="82"/>
      <c r="B572" s="82"/>
      <c r="C572" s="83"/>
      <c r="E572" s="84"/>
      <c r="F572" s="85"/>
      <c r="G572" s="85"/>
      <c r="H572" s="85"/>
      <c r="I572" s="85"/>
      <c r="J572" s="85"/>
      <c r="K572" s="86"/>
      <c r="L572" s="85"/>
      <c r="M572" s="85"/>
      <c r="N572" s="85"/>
      <c r="O572" s="85"/>
      <c r="P572" s="85"/>
      <c r="Q572" s="85"/>
      <c r="R572" s="87"/>
      <c r="S572" s="85"/>
      <c r="T572" s="85"/>
      <c r="U572" s="87"/>
      <c r="V572" s="85"/>
      <c r="W572" s="85"/>
      <c r="X572" s="85"/>
      <c r="Y572" s="85"/>
      <c r="Z572" s="85"/>
      <c r="AA572" s="88"/>
      <c r="AV572" s="25"/>
      <c r="BG572" s="25"/>
      <c r="BH572" s="89"/>
    </row>
    <row r="573" spans="1:60" ht="17.25" customHeight="1">
      <c r="A573" s="82"/>
      <c r="B573" s="82"/>
      <c r="C573" s="83"/>
      <c r="E573" s="84"/>
      <c r="F573" s="85"/>
      <c r="G573" s="85"/>
      <c r="H573" s="85"/>
      <c r="I573" s="85"/>
      <c r="J573" s="85"/>
      <c r="K573" s="86"/>
      <c r="L573" s="85"/>
      <c r="M573" s="85"/>
      <c r="N573" s="85"/>
      <c r="O573" s="85"/>
      <c r="P573" s="85"/>
      <c r="Q573" s="85"/>
      <c r="R573" s="87"/>
      <c r="S573" s="85"/>
      <c r="T573" s="85"/>
      <c r="U573" s="87"/>
      <c r="V573" s="85"/>
      <c r="W573" s="85"/>
      <c r="X573" s="85"/>
      <c r="Y573" s="85"/>
      <c r="Z573" s="85"/>
      <c r="AA573" s="88"/>
      <c r="AV573" s="25"/>
      <c r="BG573" s="25"/>
      <c r="BH573" s="89"/>
    </row>
    <row r="574" spans="1:60" ht="17.25" customHeight="1">
      <c r="A574" s="82"/>
      <c r="B574" s="82"/>
      <c r="C574" s="83"/>
      <c r="E574" s="84"/>
      <c r="F574" s="85"/>
      <c r="G574" s="85"/>
      <c r="H574" s="85"/>
      <c r="I574" s="85"/>
      <c r="J574" s="85"/>
      <c r="K574" s="86"/>
      <c r="L574" s="85"/>
      <c r="M574" s="85"/>
      <c r="N574" s="85"/>
      <c r="O574" s="85"/>
      <c r="P574" s="85"/>
      <c r="Q574" s="85"/>
      <c r="R574" s="87"/>
      <c r="S574" s="85"/>
      <c r="T574" s="85"/>
      <c r="U574" s="87"/>
      <c r="V574" s="85"/>
      <c r="W574" s="85"/>
      <c r="X574" s="85"/>
      <c r="Y574" s="85"/>
      <c r="Z574" s="85"/>
      <c r="AA574" s="88"/>
      <c r="AV574" s="25"/>
      <c r="BG574" s="25"/>
      <c r="BH574" s="89"/>
    </row>
    <row r="575" spans="1:60" ht="17.25" customHeight="1">
      <c r="A575" s="82"/>
      <c r="B575" s="82"/>
      <c r="C575" s="83"/>
      <c r="E575" s="84"/>
      <c r="F575" s="85"/>
      <c r="G575" s="85"/>
      <c r="H575" s="85"/>
      <c r="I575" s="85"/>
      <c r="J575" s="85"/>
      <c r="K575" s="86"/>
      <c r="L575" s="85"/>
      <c r="M575" s="85"/>
      <c r="N575" s="85"/>
      <c r="O575" s="85"/>
      <c r="P575" s="85"/>
      <c r="Q575" s="85"/>
      <c r="R575" s="87"/>
      <c r="S575" s="85"/>
      <c r="T575" s="85"/>
      <c r="U575" s="87"/>
      <c r="V575" s="85"/>
      <c r="W575" s="85"/>
      <c r="X575" s="85"/>
      <c r="Y575" s="85"/>
      <c r="Z575" s="85"/>
      <c r="AA575" s="88"/>
      <c r="AV575" s="25"/>
      <c r="BG575" s="25"/>
      <c r="BH575" s="89"/>
    </row>
    <row r="576" spans="1:60" ht="17.25" customHeight="1">
      <c r="A576" s="82"/>
      <c r="B576" s="82"/>
      <c r="C576" s="83"/>
      <c r="E576" s="84"/>
      <c r="F576" s="85"/>
      <c r="G576" s="85"/>
      <c r="H576" s="85"/>
      <c r="I576" s="85"/>
      <c r="J576" s="85"/>
      <c r="K576" s="86"/>
      <c r="L576" s="85"/>
      <c r="M576" s="85"/>
      <c r="N576" s="85"/>
      <c r="O576" s="85"/>
      <c r="P576" s="85"/>
      <c r="Q576" s="85"/>
      <c r="R576" s="87"/>
      <c r="S576" s="85"/>
      <c r="T576" s="85"/>
      <c r="U576" s="87"/>
      <c r="V576" s="85"/>
      <c r="W576" s="85"/>
      <c r="X576" s="85"/>
      <c r="Y576" s="85"/>
      <c r="Z576" s="85"/>
      <c r="AA576" s="88"/>
      <c r="AV576" s="25"/>
      <c r="BG576" s="25"/>
      <c r="BH576" s="89"/>
    </row>
    <row r="577" spans="1:60" ht="17.25" customHeight="1">
      <c r="A577" s="82"/>
      <c r="B577" s="82"/>
      <c r="C577" s="83"/>
      <c r="E577" s="84"/>
      <c r="F577" s="85"/>
      <c r="G577" s="85"/>
      <c r="H577" s="85"/>
      <c r="I577" s="85"/>
      <c r="J577" s="85"/>
      <c r="K577" s="86"/>
      <c r="L577" s="85"/>
      <c r="M577" s="85"/>
      <c r="N577" s="85"/>
      <c r="O577" s="85"/>
      <c r="P577" s="85"/>
      <c r="Q577" s="85"/>
      <c r="R577" s="87"/>
      <c r="S577" s="85"/>
      <c r="T577" s="85"/>
      <c r="U577" s="87"/>
      <c r="V577" s="85"/>
      <c r="W577" s="85"/>
      <c r="X577" s="85"/>
      <c r="Y577" s="85"/>
      <c r="Z577" s="85"/>
      <c r="AA577" s="88"/>
      <c r="AV577" s="25"/>
      <c r="BG577" s="25"/>
      <c r="BH577" s="89"/>
    </row>
    <row r="578" spans="1:60" ht="17.25" customHeight="1">
      <c r="A578" s="82"/>
      <c r="B578" s="82"/>
      <c r="C578" s="83"/>
      <c r="E578" s="84"/>
      <c r="F578" s="85"/>
      <c r="G578" s="85"/>
      <c r="H578" s="85"/>
      <c r="I578" s="85"/>
      <c r="J578" s="85"/>
      <c r="K578" s="86"/>
      <c r="L578" s="85"/>
      <c r="M578" s="85"/>
      <c r="N578" s="85"/>
      <c r="O578" s="85"/>
      <c r="P578" s="85"/>
      <c r="Q578" s="85"/>
      <c r="R578" s="87"/>
      <c r="S578" s="85"/>
      <c r="T578" s="85"/>
      <c r="U578" s="87"/>
      <c r="V578" s="85"/>
      <c r="W578" s="85"/>
      <c r="X578" s="85"/>
      <c r="Y578" s="85"/>
      <c r="Z578" s="85"/>
      <c r="AA578" s="88"/>
      <c r="AV578" s="25"/>
      <c r="BG578" s="25"/>
      <c r="BH578" s="89"/>
    </row>
    <row r="579" spans="1:60" ht="17.25" customHeight="1">
      <c r="A579" s="82"/>
      <c r="B579" s="82"/>
      <c r="C579" s="83"/>
      <c r="E579" s="84"/>
      <c r="F579" s="85"/>
      <c r="G579" s="85"/>
      <c r="H579" s="85"/>
      <c r="I579" s="85"/>
      <c r="J579" s="85"/>
      <c r="K579" s="86"/>
      <c r="L579" s="85"/>
      <c r="M579" s="85"/>
      <c r="N579" s="85"/>
      <c r="O579" s="85"/>
      <c r="P579" s="85"/>
      <c r="Q579" s="85"/>
      <c r="R579" s="87"/>
      <c r="S579" s="85"/>
      <c r="T579" s="85"/>
      <c r="U579" s="87"/>
      <c r="V579" s="85"/>
      <c r="W579" s="85"/>
      <c r="X579" s="85"/>
      <c r="Y579" s="85"/>
      <c r="Z579" s="85"/>
      <c r="AA579" s="88"/>
      <c r="AV579" s="25"/>
      <c r="BG579" s="25"/>
      <c r="BH579" s="89"/>
    </row>
    <row r="580" spans="1:60" ht="17.25" customHeight="1">
      <c r="A580" s="82"/>
      <c r="B580" s="82"/>
      <c r="C580" s="83"/>
      <c r="E580" s="84"/>
      <c r="F580" s="85"/>
      <c r="G580" s="85"/>
      <c r="H580" s="85"/>
      <c r="I580" s="85"/>
      <c r="J580" s="85"/>
      <c r="K580" s="86"/>
      <c r="L580" s="85"/>
      <c r="M580" s="85"/>
      <c r="N580" s="85"/>
      <c r="O580" s="85"/>
      <c r="P580" s="85"/>
      <c r="Q580" s="85"/>
      <c r="R580" s="87"/>
      <c r="S580" s="85"/>
      <c r="T580" s="85"/>
      <c r="U580" s="87"/>
      <c r="V580" s="85"/>
      <c r="W580" s="85"/>
      <c r="X580" s="85"/>
      <c r="Y580" s="85"/>
      <c r="Z580" s="85"/>
      <c r="AA580" s="88"/>
      <c r="AV580" s="25"/>
      <c r="BG580" s="25"/>
      <c r="BH580" s="89"/>
    </row>
    <row r="581" spans="1:60" ht="17.25" customHeight="1">
      <c r="A581" s="82"/>
      <c r="B581" s="82"/>
      <c r="C581" s="83"/>
      <c r="E581" s="84"/>
      <c r="F581" s="85"/>
      <c r="G581" s="85"/>
      <c r="H581" s="85"/>
      <c r="I581" s="85"/>
      <c r="J581" s="85"/>
      <c r="K581" s="86"/>
      <c r="L581" s="85"/>
      <c r="M581" s="85"/>
      <c r="N581" s="85"/>
      <c r="O581" s="85"/>
      <c r="P581" s="85"/>
      <c r="Q581" s="85"/>
      <c r="R581" s="87"/>
      <c r="S581" s="85"/>
      <c r="T581" s="85"/>
      <c r="U581" s="87"/>
      <c r="V581" s="85"/>
      <c r="W581" s="85"/>
      <c r="X581" s="85"/>
      <c r="Y581" s="85"/>
      <c r="Z581" s="85"/>
      <c r="AA581" s="88"/>
      <c r="AV581" s="25"/>
      <c r="BG581" s="25"/>
      <c r="BH581" s="89"/>
    </row>
    <row r="582" spans="1:60" ht="17.25" customHeight="1">
      <c r="A582" s="82"/>
      <c r="B582" s="82"/>
      <c r="C582" s="83"/>
      <c r="E582" s="84"/>
      <c r="F582" s="85"/>
      <c r="G582" s="85"/>
      <c r="H582" s="85"/>
      <c r="I582" s="85"/>
      <c r="J582" s="85"/>
      <c r="K582" s="86"/>
      <c r="L582" s="85"/>
      <c r="M582" s="85"/>
      <c r="N582" s="85"/>
      <c r="O582" s="85"/>
      <c r="P582" s="85"/>
      <c r="Q582" s="85"/>
      <c r="R582" s="87"/>
      <c r="S582" s="85"/>
      <c r="T582" s="85"/>
      <c r="U582" s="87"/>
      <c r="V582" s="85"/>
      <c r="W582" s="85"/>
      <c r="X582" s="85"/>
      <c r="Y582" s="85"/>
      <c r="Z582" s="85"/>
      <c r="AA582" s="88"/>
      <c r="AV582" s="25"/>
      <c r="BG582" s="25"/>
      <c r="BH582" s="89"/>
    </row>
    <row r="583" spans="1:60" ht="17.25" customHeight="1">
      <c r="A583" s="82"/>
      <c r="B583" s="82"/>
      <c r="C583" s="83"/>
      <c r="E583" s="84"/>
      <c r="F583" s="85"/>
      <c r="G583" s="85"/>
      <c r="H583" s="85"/>
      <c r="I583" s="85"/>
      <c r="J583" s="85"/>
      <c r="K583" s="86"/>
      <c r="L583" s="85"/>
      <c r="M583" s="85"/>
      <c r="N583" s="85"/>
      <c r="O583" s="85"/>
      <c r="P583" s="85"/>
      <c r="Q583" s="85"/>
      <c r="R583" s="87"/>
      <c r="S583" s="85"/>
      <c r="T583" s="85"/>
      <c r="U583" s="87"/>
      <c r="V583" s="85"/>
      <c r="W583" s="85"/>
      <c r="X583" s="85"/>
      <c r="Y583" s="85"/>
      <c r="Z583" s="85"/>
      <c r="AA583" s="88"/>
      <c r="AV583" s="25"/>
      <c r="BG583" s="25"/>
      <c r="BH583" s="89"/>
    </row>
    <row r="584" spans="1:60" ht="17.25" customHeight="1">
      <c r="A584" s="82"/>
      <c r="B584" s="82"/>
      <c r="C584" s="83"/>
      <c r="E584" s="84"/>
      <c r="F584" s="85"/>
      <c r="G584" s="85"/>
      <c r="H584" s="85"/>
      <c r="I584" s="85"/>
      <c r="J584" s="85"/>
      <c r="K584" s="86"/>
      <c r="L584" s="85"/>
      <c r="M584" s="85"/>
      <c r="N584" s="85"/>
      <c r="O584" s="85"/>
      <c r="P584" s="85"/>
      <c r="Q584" s="85"/>
      <c r="R584" s="87"/>
      <c r="S584" s="85"/>
      <c r="T584" s="85"/>
      <c r="U584" s="87"/>
      <c r="V584" s="85"/>
      <c r="W584" s="85"/>
      <c r="X584" s="85"/>
      <c r="Y584" s="85"/>
      <c r="Z584" s="85"/>
      <c r="AA584" s="88"/>
      <c r="AV584" s="25"/>
      <c r="BG584" s="25"/>
      <c r="BH584" s="89"/>
    </row>
    <row r="585" spans="1:60" ht="17.25" customHeight="1">
      <c r="A585" s="82"/>
      <c r="B585" s="82"/>
      <c r="C585" s="83"/>
      <c r="E585" s="84"/>
      <c r="F585" s="85"/>
      <c r="G585" s="85"/>
      <c r="H585" s="85"/>
      <c r="I585" s="85"/>
      <c r="J585" s="85"/>
      <c r="K585" s="86"/>
      <c r="L585" s="85"/>
      <c r="M585" s="85"/>
      <c r="N585" s="85"/>
      <c r="O585" s="85"/>
      <c r="P585" s="85"/>
      <c r="Q585" s="85"/>
      <c r="R585" s="87"/>
      <c r="S585" s="85"/>
      <c r="T585" s="85"/>
      <c r="U585" s="87"/>
      <c r="V585" s="85"/>
      <c r="W585" s="85"/>
      <c r="X585" s="85"/>
      <c r="Y585" s="85"/>
      <c r="Z585" s="85"/>
      <c r="AA585" s="88"/>
      <c r="AV585" s="25"/>
      <c r="BG585" s="25"/>
      <c r="BH585" s="89"/>
    </row>
    <row r="586" spans="1:60" ht="17.25" customHeight="1">
      <c r="A586" s="82"/>
      <c r="B586" s="82"/>
      <c r="C586" s="83"/>
      <c r="E586" s="84"/>
      <c r="F586" s="85"/>
      <c r="G586" s="85"/>
      <c r="H586" s="85"/>
      <c r="I586" s="85"/>
      <c r="J586" s="85"/>
      <c r="K586" s="86"/>
      <c r="L586" s="85"/>
      <c r="M586" s="85"/>
      <c r="N586" s="85"/>
      <c r="O586" s="85"/>
      <c r="P586" s="85"/>
      <c r="Q586" s="85"/>
      <c r="R586" s="87"/>
      <c r="S586" s="85"/>
      <c r="T586" s="85"/>
      <c r="U586" s="87"/>
      <c r="V586" s="85"/>
      <c r="W586" s="85"/>
      <c r="X586" s="85"/>
      <c r="Y586" s="85"/>
      <c r="Z586" s="85"/>
      <c r="AA586" s="88"/>
      <c r="AV586" s="25"/>
      <c r="BG586" s="25"/>
      <c r="BH586" s="89"/>
    </row>
    <row r="587" spans="1:60" ht="17.25" customHeight="1">
      <c r="A587" s="82"/>
      <c r="B587" s="82"/>
      <c r="C587" s="83"/>
      <c r="E587" s="84"/>
      <c r="F587" s="85"/>
      <c r="G587" s="85"/>
      <c r="H587" s="85"/>
      <c r="I587" s="85"/>
      <c r="J587" s="85"/>
      <c r="K587" s="86"/>
      <c r="L587" s="85"/>
      <c r="M587" s="85"/>
      <c r="N587" s="85"/>
      <c r="O587" s="85"/>
      <c r="P587" s="85"/>
      <c r="Q587" s="85"/>
      <c r="R587" s="87"/>
      <c r="S587" s="85"/>
      <c r="T587" s="85"/>
      <c r="U587" s="87"/>
      <c r="V587" s="85"/>
      <c r="W587" s="85"/>
      <c r="X587" s="85"/>
      <c r="Y587" s="85"/>
      <c r="Z587" s="85"/>
      <c r="AA587" s="88"/>
      <c r="AV587" s="25"/>
      <c r="BG587" s="25"/>
      <c r="BH587" s="89"/>
    </row>
    <row r="588" spans="1:60" ht="17.25" customHeight="1">
      <c r="A588" s="82"/>
      <c r="B588" s="82"/>
      <c r="C588" s="83"/>
      <c r="E588" s="84"/>
      <c r="F588" s="85"/>
      <c r="G588" s="85"/>
      <c r="H588" s="85"/>
      <c r="I588" s="85"/>
      <c r="J588" s="85"/>
      <c r="K588" s="86"/>
      <c r="L588" s="85"/>
      <c r="M588" s="85"/>
      <c r="N588" s="85"/>
      <c r="O588" s="85"/>
      <c r="P588" s="85"/>
      <c r="Q588" s="85"/>
      <c r="R588" s="87"/>
      <c r="S588" s="85"/>
      <c r="T588" s="85"/>
      <c r="U588" s="87"/>
      <c r="V588" s="85"/>
      <c r="W588" s="85"/>
      <c r="X588" s="85"/>
      <c r="Y588" s="85"/>
      <c r="Z588" s="85"/>
      <c r="AA588" s="88"/>
      <c r="AV588" s="25"/>
      <c r="BG588" s="25"/>
      <c r="BH588" s="89"/>
    </row>
    <row r="589" spans="1:60" ht="17.25" customHeight="1">
      <c r="A589" s="82"/>
      <c r="B589" s="82"/>
      <c r="C589" s="83"/>
      <c r="E589" s="84"/>
      <c r="F589" s="85"/>
      <c r="G589" s="85"/>
      <c r="H589" s="85"/>
      <c r="I589" s="85"/>
      <c r="J589" s="85"/>
      <c r="K589" s="86"/>
      <c r="L589" s="85"/>
      <c r="M589" s="85"/>
      <c r="N589" s="85"/>
      <c r="O589" s="85"/>
      <c r="P589" s="85"/>
      <c r="Q589" s="85"/>
      <c r="R589" s="87"/>
      <c r="S589" s="85"/>
      <c r="T589" s="85"/>
      <c r="U589" s="87"/>
      <c r="V589" s="85"/>
      <c r="W589" s="85"/>
      <c r="X589" s="85"/>
      <c r="Y589" s="85"/>
      <c r="Z589" s="85"/>
      <c r="AA589" s="88"/>
      <c r="AV589" s="25"/>
      <c r="BG589" s="25"/>
      <c r="BH589" s="89"/>
    </row>
    <row r="590" spans="1:60" ht="17.25" customHeight="1">
      <c r="A590" s="82"/>
      <c r="B590" s="82"/>
      <c r="C590" s="83"/>
      <c r="E590" s="84"/>
      <c r="F590" s="85"/>
      <c r="G590" s="85"/>
      <c r="H590" s="85"/>
      <c r="I590" s="85"/>
      <c r="J590" s="85"/>
      <c r="K590" s="86"/>
      <c r="L590" s="85"/>
      <c r="M590" s="85"/>
      <c r="N590" s="85"/>
      <c r="O590" s="85"/>
      <c r="P590" s="85"/>
      <c r="Q590" s="85"/>
      <c r="R590" s="87"/>
      <c r="S590" s="85"/>
      <c r="T590" s="85"/>
      <c r="U590" s="87"/>
      <c r="V590" s="85"/>
      <c r="W590" s="85"/>
      <c r="X590" s="85"/>
      <c r="Y590" s="85"/>
      <c r="Z590" s="85"/>
      <c r="AA590" s="88"/>
      <c r="AV590" s="25"/>
      <c r="BG590" s="25"/>
      <c r="BH590" s="89"/>
    </row>
    <row r="591" spans="1:60" ht="17.25" customHeight="1">
      <c r="A591" s="82"/>
      <c r="B591" s="82"/>
      <c r="C591" s="83"/>
      <c r="E591" s="84"/>
      <c r="F591" s="85"/>
      <c r="G591" s="85"/>
      <c r="H591" s="85"/>
      <c r="I591" s="85"/>
      <c r="J591" s="85"/>
      <c r="K591" s="86"/>
      <c r="L591" s="85"/>
      <c r="M591" s="85"/>
      <c r="N591" s="85"/>
      <c r="O591" s="85"/>
      <c r="P591" s="85"/>
      <c r="Q591" s="85"/>
      <c r="R591" s="87"/>
      <c r="S591" s="85"/>
      <c r="T591" s="85"/>
      <c r="U591" s="87"/>
      <c r="V591" s="85"/>
      <c r="W591" s="85"/>
      <c r="X591" s="85"/>
      <c r="Y591" s="85"/>
      <c r="Z591" s="85"/>
      <c r="AA591" s="88"/>
      <c r="AV591" s="25"/>
      <c r="BG591" s="25"/>
      <c r="BH591" s="89"/>
    </row>
    <row r="592" spans="1:60" ht="17.25" customHeight="1">
      <c r="A592" s="82"/>
      <c r="B592" s="82"/>
      <c r="C592" s="83"/>
      <c r="E592" s="84"/>
      <c r="F592" s="85"/>
      <c r="G592" s="85"/>
      <c r="H592" s="85"/>
      <c r="I592" s="85"/>
      <c r="J592" s="85"/>
      <c r="K592" s="86"/>
      <c r="L592" s="85"/>
      <c r="M592" s="85"/>
      <c r="N592" s="85"/>
      <c r="O592" s="85"/>
      <c r="P592" s="85"/>
      <c r="Q592" s="85"/>
      <c r="R592" s="87"/>
      <c r="S592" s="85"/>
      <c r="T592" s="85"/>
      <c r="U592" s="87"/>
      <c r="V592" s="85"/>
      <c r="W592" s="85"/>
      <c r="X592" s="85"/>
      <c r="Y592" s="85"/>
      <c r="Z592" s="85"/>
      <c r="AA592" s="88"/>
      <c r="AV592" s="25"/>
      <c r="BG592" s="25"/>
      <c r="BH592" s="89"/>
    </row>
    <row r="593" spans="1:60" ht="17.25" customHeight="1">
      <c r="A593" s="82"/>
      <c r="B593" s="82"/>
      <c r="C593" s="83"/>
      <c r="E593" s="84"/>
      <c r="F593" s="85"/>
      <c r="G593" s="85"/>
      <c r="H593" s="85"/>
      <c r="I593" s="85"/>
      <c r="J593" s="85"/>
      <c r="K593" s="86"/>
      <c r="L593" s="85"/>
      <c r="M593" s="85"/>
      <c r="N593" s="85"/>
      <c r="O593" s="85"/>
      <c r="P593" s="85"/>
      <c r="Q593" s="85"/>
      <c r="R593" s="87"/>
      <c r="S593" s="85"/>
      <c r="T593" s="85"/>
      <c r="U593" s="87"/>
      <c r="V593" s="85"/>
      <c r="W593" s="85"/>
      <c r="X593" s="85"/>
      <c r="Y593" s="85"/>
      <c r="Z593" s="85"/>
      <c r="AA593" s="88"/>
      <c r="AV593" s="25"/>
      <c r="BG593" s="25"/>
      <c r="BH593" s="89"/>
    </row>
    <row r="594" spans="1:60" ht="17.25" customHeight="1">
      <c r="A594" s="82"/>
      <c r="B594" s="82"/>
      <c r="C594" s="83"/>
      <c r="E594" s="84"/>
      <c r="F594" s="85"/>
      <c r="G594" s="85"/>
      <c r="H594" s="85"/>
      <c r="I594" s="85"/>
      <c r="J594" s="85"/>
      <c r="K594" s="86"/>
      <c r="L594" s="85"/>
      <c r="M594" s="85"/>
      <c r="N594" s="85"/>
      <c r="O594" s="85"/>
      <c r="P594" s="85"/>
      <c r="Q594" s="85"/>
      <c r="R594" s="87"/>
      <c r="S594" s="85"/>
      <c r="T594" s="85"/>
      <c r="U594" s="87"/>
      <c r="V594" s="85"/>
      <c r="W594" s="85"/>
      <c r="X594" s="85"/>
      <c r="Y594" s="85"/>
      <c r="Z594" s="85"/>
      <c r="AA594" s="88"/>
      <c r="AV594" s="25"/>
      <c r="BG594" s="25"/>
      <c r="BH594" s="89"/>
    </row>
    <row r="595" spans="1:60" ht="17.25" customHeight="1">
      <c r="A595" s="82"/>
      <c r="B595" s="82"/>
      <c r="C595" s="83"/>
      <c r="E595" s="84"/>
      <c r="F595" s="85"/>
      <c r="G595" s="85"/>
      <c r="H595" s="85"/>
      <c r="I595" s="85"/>
      <c r="J595" s="85"/>
      <c r="K595" s="86"/>
      <c r="L595" s="85"/>
      <c r="M595" s="85"/>
      <c r="N595" s="85"/>
      <c r="O595" s="85"/>
      <c r="P595" s="85"/>
      <c r="Q595" s="85"/>
      <c r="R595" s="87"/>
      <c r="S595" s="85"/>
      <c r="T595" s="85"/>
      <c r="U595" s="87"/>
      <c r="V595" s="85"/>
      <c r="W595" s="85"/>
      <c r="X595" s="85"/>
      <c r="Y595" s="85"/>
      <c r="Z595" s="85"/>
      <c r="AA595" s="88"/>
      <c r="AV595" s="25"/>
      <c r="BG595" s="25"/>
      <c r="BH595" s="89"/>
    </row>
    <row r="596" spans="1:60" ht="17.25" customHeight="1">
      <c r="A596" s="82"/>
      <c r="B596" s="82"/>
      <c r="C596" s="83"/>
      <c r="E596" s="84"/>
      <c r="F596" s="85"/>
      <c r="G596" s="85"/>
      <c r="H596" s="85"/>
      <c r="I596" s="85"/>
      <c r="J596" s="85"/>
      <c r="K596" s="86"/>
      <c r="L596" s="85"/>
      <c r="M596" s="85"/>
      <c r="N596" s="85"/>
      <c r="O596" s="85"/>
      <c r="P596" s="85"/>
      <c r="Q596" s="85"/>
      <c r="R596" s="87"/>
      <c r="S596" s="85"/>
      <c r="T596" s="85"/>
      <c r="U596" s="87"/>
      <c r="V596" s="85"/>
      <c r="W596" s="85"/>
      <c r="X596" s="85"/>
      <c r="Y596" s="85"/>
      <c r="Z596" s="85"/>
      <c r="AA596" s="88"/>
      <c r="AV596" s="25"/>
      <c r="BG596" s="25"/>
      <c r="BH596" s="89"/>
    </row>
    <row r="597" spans="1:60" ht="17.25" customHeight="1">
      <c r="A597" s="82"/>
      <c r="B597" s="82"/>
      <c r="C597" s="83"/>
      <c r="E597" s="84"/>
      <c r="F597" s="85"/>
      <c r="G597" s="85"/>
      <c r="H597" s="85"/>
      <c r="I597" s="85"/>
      <c r="J597" s="85"/>
      <c r="K597" s="86"/>
      <c r="L597" s="85"/>
      <c r="M597" s="85"/>
      <c r="N597" s="85"/>
      <c r="O597" s="85"/>
      <c r="P597" s="85"/>
      <c r="Q597" s="85"/>
      <c r="R597" s="87"/>
      <c r="S597" s="85"/>
      <c r="T597" s="85"/>
      <c r="U597" s="87"/>
      <c r="V597" s="85"/>
      <c r="W597" s="85"/>
      <c r="X597" s="85"/>
      <c r="Y597" s="85"/>
      <c r="Z597" s="85"/>
      <c r="AA597" s="88"/>
      <c r="AV597" s="25"/>
      <c r="BG597" s="25"/>
      <c r="BH597" s="89"/>
    </row>
    <row r="598" spans="1:60" ht="17.25" customHeight="1">
      <c r="A598" s="82"/>
      <c r="B598" s="82"/>
      <c r="C598" s="83"/>
      <c r="E598" s="84"/>
      <c r="F598" s="85"/>
      <c r="G598" s="85"/>
      <c r="H598" s="85"/>
      <c r="I598" s="85"/>
      <c r="J598" s="85"/>
      <c r="K598" s="86"/>
      <c r="L598" s="85"/>
      <c r="M598" s="85"/>
      <c r="N598" s="85"/>
      <c r="O598" s="85"/>
      <c r="P598" s="85"/>
      <c r="Q598" s="85"/>
      <c r="R598" s="87"/>
      <c r="S598" s="85"/>
      <c r="T598" s="85"/>
      <c r="U598" s="87"/>
      <c r="V598" s="85"/>
      <c r="W598" s="85"/>
      <c r="X598" s="85"/>
      <c r="Y598" s="85"/>
      <c r="Z598" s="85"/>
      <c r="AA598" s="88"/>
      <c r="AV598" s="25"/>
      <c r="BG598" s="25"/>
      <c r="BH598" s="89"/>
    </row>
    <row r="599" spans="1:60" ht="17.25" customHeight="1">
      <c r="A599" s="82"/>
      <c r="B599" s="82"/>
      <c r="C599" s="83"/>
      <c r="E599" s="84"/>
      <c r="F599" s="85"/>
      <c r="G599" s="85"/>
      <c r="H599" s="85"/>
      <c r="I599" s="85"/>
      <c r="J599" s="85"/>
      <c r="K599" s="86"/>
      <c r="L599" s="85"/>
      <c r="M599" s="85"/>
      <c r="N599" s="85"/>
      <c r="O599" s="85"/>
      <c r="P599" s="85"/>
      <c r="Q599" s="85"/>
      <c r="R599" s="87"/>
      <c r="S599" s="85"/>
      <c r="T599" s="85"/>
      <c r="U599" s="87"/>
      <c r="V599" s="85"/>
      <c r="W599" s="85"/>
      <c r="X599" s="85"/>
      <c r="Y599" s="85"/>
      <c r="Z599" s="85"/>
      <c r="AA599" s="88"/>
      <c r="AV599" s="25"/>
      <c r="BG599" s="25"/>
      <c r="BH599" s="89"/>
    </row>
    <row r="600" spans="1:60" ht="17.25" customHeight="1">
      <c r="A600" s="82"/>
      <c r="B600" s="82"/>
      <c r="C600" s="83"/>
      <c r="E600" s="84"/>
      <c r="F600" s="85"/>
      <c r="G600" s="85"/>
      <c r="H600" s="85"/>
      <c r="I600" s="85"/>
      <c r="J600" s="85"/>
      <c r="K600" s="86"/>
      <c r="L600" s="85"/>
      <c r="M600" s="85"/>
      <c r="N600" s="85"/>
      <c r="O600" s="85"/>
      <c r="P600" s="85"/>
      <c r="Q600" s="85"/>
      <c r="R600" s="87"/>
      <c r="S600" s="85"/>
      <c r="T600" s="85"/>
      <c r="U600" s="87"/>
      <c r="V600" s="85"/>
      <c r="W600" s="85"/>
      <c r="X600" s="85"/>
      <c r="Y600" s="85"/>
      <c r="Z600" s="85"/>
      <c r="AA600" s="88"/>
      <c r="AV600" s="25"/>
      <c r="BG600" s="25"/>
      <c r="BH600" s="89"/>
    </row>
    <row r="601" spans="1:60" ht="17.25" customHeight="1">
      <c r="A601" s="82"/>
      <c r="B601" s="82"/>
      <c r="C601" s="83"/>
      <c r="E601" s="84"/>
      <c r="F601" s="85"/>
      <c r="G601" s="85"/>
      <c r="H601" s="85"/>
      <c r="I601" s="85"/>
      <c r="J601" s="85"/>
      <c r="K601" s="86"/>
      <c r="L601" s="85"/>
      <c r="M601" s="85"/>
      <c r="N601" s="85"/>
      <c r="O601" s="85"/>
      <c r="P601" s="85"/>
      <c r="Q601" s="85"/>
      <c r="R601" s="87"/>
      <c r="S601" s="85"/>
      <c r="T601" s="85"/>
      <c r="U601" s="87"/>
      <c r="V601" s="85"/>
      <c r="W601" s="85"/>
      <c r="X601" s="85"/>
      <c r="Y601" s="85"/>
      <c r="Z601" s="85"/>
      <c r="AA601" s="88"/>
      <c r="AV601" s="25"/>
      <c r="BG601" s="25"/>
      <c r="BH601" s="89"/>
    </row>
    <row r="602" spans="1:60" ht="17.25" customHeight="1">
      <c r="A602" s="82"/>
      <c r="B602" s="82"/>
      <c r="C602" s="83"/>
      <c r="E602" s="84"/>
      <c r="F602" s="85"/>
      <c r="G602" s="85"/>
      <c r="H602" s="85"/>
      <c r="I602" s="85"/>
      <c r="J602" s="85"/>
      <c r="K602" s="86"/>
      <c r="L602" s="85"/>
      <c r="M602" s="85"/>
      <c r="N602" s="85"/>
      <c r="O602" s="85"/>
      <c r="P602" s="85"/>
      <c r="Q602" s="85"/>
      <c r="R602" s="87"/>
      <c r="S602" s="85"/>
      <c r="T602" s="85"/>
      <c r="U602" s="87"/>
      <c r="V602" s="85"/>
      <c r="W602" s="85"/>
      <c r="X602" s="85"/>
      <c r="Y602" s="85"/>
      <c r="Z602" s="85"/>
      <c r="AA602" s="88"/>
      <c r="AV602" s="25"/>
      <c r="BG602" s="25"/>
      <c r="BH602" s="89"/>
    </row>
    <row r="603" spans="1:60" ht="17.25" customHeight="1">
      <c r="A603" s="82"/>
      <c r="B603" s="82"/>
      <c r="C603" s="83"/>
      <c r="E603" s="84"/>
      <c r="F603" s="85"/>
      <c r="G603" s="85"/>
      <c r="H603" s="85"/>
      <c r="I603" s="85"/>
      <c r="J603" s="85"/>
      <c r="K603" s="86"/>
      <c r="L603" s="85"/>
      <c r="M603" s="85"/>
      <c r="N603" s="85"/>
      <c r="O603" s="85"/>
      <c r="P603" s="85"/>
      <c r="Q603" s="85"/>
      <c r="R603" s="87"/>
      <c r="S603" s="85"/>
      <c r="T603" s="85"/>
      <c r="U603" s="87"/>
      <c r="V603" s="85"/>
      <c r="W603" s="85"/>
      <c r="X603" s="85"/>
      <c r="Y603" s="85"/>
      <c r="Z603" s="85"/>
      <c r="AA603" s="88"/>
      <c r="AV603" s="25"/>
      <c r="BG603" s="25"/>
      <c r="BH603" s="89"/>
    </row>
    <row r="604" spans="1:60" ht="17.25" customHeight="1">
      <c r="A604" s="82"/>
      <c r="B604" s="82"/>
      <c r="C604" s="83"/>
      <c r="E604" s="84"/>
      <c r="F604" s="85"/>
      <c r="G604" s="85"/>
      <c r="H604" s="85"/>
      <c r="I604" s="85"/>
      <c r="J604" s="85"/>
      <c r="K604" s="86"/>
      <c r="L604" s="85"/>
      <c r="M604" s="85"/>
      <c r="N604" s="85"/>
      <c r="O604" s="85"/>
      <c r="P604" s="85"/>
      <c r="Q604" s="85"/>
      <c r="R604" s="87"/>
      <c r="S604" s="85"/>
      <c r="T604" s="85"/>
      <c r="U604" s="87"/>
      <c r="V604" s="85"/>
      <c r="W604" s="85"/>
      <c r="X604" s="85"/>
      <c r="Y604" s="85"/>
      <c r="Z604" s="85"/>
      <c r="AA604" s="88"/>
      <c r="AV604" s="25"/>
      <c r="BG604" s="25"/>
      <c r="BH604" s="89"/>
    </row>
    <row r="605" spans="1:60" ht="17.25" customHeight="1">
      <c r="A605" s="82"/>
      <c r="B605" s="82"/>
      <c r="C605" s="83"/>
      <c r="E605" s="84"/>
      <c r="F605" s="85"/>
      <c r="G605" s="85"/>
      <c r="H605" s="85"/>
      <c r="I605" s="85"/>
      <c r="J605" s="85"/>
      <c r="K605" s="86"/>
      <c r="L605" s="85"/>
      <c r="M605" s="85"/>
      <c r="N605" s="85"/>
      <c r="O605" s="85"/>
      <c r="P605" s="85"/>
      <c r="Q605" s="85"/>
      <c r="R605" s="87"/>
      <c r="S605" s="85"/>
      <c r="T605" s="85"/>
      <c r="U605" s="87"/>
      <c r="V605" s="85"/>
      <c r="W605" s="85"/>
      <c r="X605" s="85"/>
      <c r="Y605" s="85"/>
      <c r="Z605" s="85"/>
      <c r="AA605" s="88"/>
      <c r="AV605" s="25"/>
      <c r="BG605" s="25"/>
      <c r="BH605" s="89"/>
    </row>
    <row r="606" spans="1:60" ht="17.25" customHeight="1">
      <c r="A606" s="82"/>
      <c r="B606" s="82"/>
      <c r="C606" s="83"/>
      <c r="E606" s="84"/>
      <c r="F606" s="85"/>
      <c r="G606" s="85"/>
      <c r="H606" s="85"/>
      <c r="I606" s="85"/>
      <c r="J606" s="85"/>
      <c r="K606" s="86"/>
      <c r="L606" s="85"/>
      <c r="M606" s="85"/>
      <c r="N606" s="85"/>
      <c r="O606" s="85"/>
      <c r="P606" s="85"/>
      <c r="Q606" s="85"/>
      <c r="R606" s="87"/>
      <c r="S606" s="85"/>
      <c r="T606" s="85"/>
      <c r="U606" s="87"/>
      <c r="V606" s="85"/>
      <c r="W606" s="85"/>
      <c r="X606" s="85"/>
      <c r="Y606" s="85"/>
      <c r="Z606" s="85"/>
      <c r="AA606" s="88"/>
      <c r="AV606" s="25"/>
      <c r="BG606" s="25"/>
      <c r="BH606" s="89"/>
    </row>
    <row r="607" spans="1:60" ht="17.25" customHeight="1">
      <c r="A607" s="82"/>
      <c r="B607" s="82"/>
      <c r="C607" s="83"/>
      <c r="E607" s="84"/>
      <c r="F607" s="85"/>
      <c r="G607" s="85"/>
      <c r="H607" s="85"/>
      <c r="I607" s="85"/>
      <c r="J607" s="85"/>
      <c r="K607" s="86"/>
      <c r="L607" s="85"/>
      <c r="M607" s="85"/>
      <c r="N607" s="85"/>
      <c r="O607" s="85"/>
      <c r="P607" s="85"/>
      <c r="Q607" s="85"/>
      <c r="R607" s="87"/>
      <c r="S607" s="85"/>
      <c r="T607" s="85"/>
      <c r="U607" s="87"/>
      <c r="V607" s="85"/>
      <c r="W607" s="85"/>
      <c r="X607" s="85"/>
      <c r="Y607" s="85"/>
      <c r="Z607" s="85"/>
      <c r="AA607" s="88"/>
      <c r="AV607" s="25"/>
      <c r="BG607" s="25"/>
      <c r="BH607" s="89"/>
    </row>
    <row r="608" spans="1:60" ht="17.25" customHeight="1">
      <c r="A608" s="82"/>
      <c r="B608" s="82"/>
      <c r="C608" s="83"/>
      <c r="E608" s="84"/>
      <c r="F608" s="85"/>
      <c r="G608" s="85"/>
      <c r="H608" s="85"/>
      <c r="I608" s="85"/>
      <c r="J608" s="85"/>
      <c r="K608" s="86"/>
      <c r="L608" s="85"/>
      <c r="M608" s="85"/>
      <c r="N608" s="85"/>
      <c r="O608" s="85"/>
      <c r="P608" s="85"/>
      <c r="Q608" s="85"/>
      <c r="R608" s="87"/>
      <c r="S608" s="85"/>
      <c r="T608" s="85"/>
      <c r="U608" s="87"/>
      <c r="V608" s="85"/>
      <c r="W608" s="85"/>
      <c r="X608" s="85"/>
      <c r="Y608" s="85"/>
      <c r="Z608" s="85"/>
      <c r="AA608" s="88"/>
      <c r="AV608" s="25"/>
      <c r="BG608" s="25"/>
      <c r="BH608" s="89"/>
    </row>
    <row r="609" spans="1:60" ht="17.25" customHeight="1">
      <c r="A609" s="82"/>
      <c r="B609" s="82"/>
      <c r="C609" s="83"/>
      <c r="E609" s="84"/>
      <c r="F609" s="85"/>
      <c r="G609" s="85"/>
      <c r="H609" s="85"/>
      <c r="I609" s="85"/>
      <c r="J609" s="85"/>
      <c r="K609" s="86"/>
      <c r="L609" s="85"/>
      <c r="M609" s="85"/>
      <c r="N609" s="85"/>
      <c r="O609" s="85"/>
      <c r="P609" s="85"/>
      <c r="Q609" s="85"/>
      <c r="R609" s="87"/>
      <c r="S609" s="85"/>
      <c r="T609" s="85"/>
      <c r="U609" s="87"/>
      <c r="V609" s="85"/>
      <c r="W609" s="85"/>
      <c r="X609" s="85"/>
      <c r="Y609" s="85"/>
      <c r="Z609" s="85"/>
      <c r="AA609" s="88"/>
      <c r="AV609" s="25"/>
      <c r="BG609" s="25"/>
      <c r="BH609" s="89"/>
    </row>
    <row r="610" spans="1:60" ht="17.25" customHeight="1">
      <c r="A610" s="82"/>
      <c r="B610" s="82"/>
      <c r="C610" s="83"/>
      <c r="E610" s="84"/>
      <c r="F610" s="85"/>
      <c r="G610" s="85"/>
      <c r="H610" s="85"/>
      <c r="I610" s="85"/>
      <c r="J610" s="85"/>
      <c r="K610" s="86"/>
      <c r="L610" s="85"/>
      <c r="M610" s="85"/>
      <c r="N610" s="85"/>
      <c r="O610" s="85"/>
      <c r="P610" s="85"/>
      <c r="Q610" s="85"/>
      <c r="R610" s="87"/>
      <c r="S610" s="85"/>
      <c r="T610" s="85"/>
      <c r="U610" s="87"/>
      <c r="V610" s="85"/>
      <c r="W610" s="85"/>
      <c r="X610" s="85"/>
      <c r="Y610" s="85"/>
      <c r="Z610" s="85"/>
      <c r="AA610" s="88"/>
      <c r="AV610" s="25"/>
      <c r="BG610" s="25"/>
      <c r="BH610" s="89"/>
    </row>
    <row r="611" spans="1:60" ht="17.25" customHeight="1">
      <c r="A611" s="82"/>
      <c r="B611" s="82"/>
      <c r="C611" s="83"/>
      <c r="E611" s="84"/>
      <c r="F611" s="85"/>
      <c r="G611" s="85"/>
      <c r="H611" s="85"/>
      <c r="I611" s="85"/>
      <c r="J611" s="85"/>
      <c r="K611" s="86"/>
      <c r="L611" s="85"/>
      <c r="M611" s="85"/>
      <c r="N611" s="85"/>
      <c r="O611" s="85"/>
      <c r="P611" s="85"/>
      <c r="Q611" s="85"/>
      <c r="R611" s="87"/>
      <c r="S611" s="85"/>
      <c r="T611" s="85"/>
      <c r="U611" s="87"/>
      <c r="V611" s="85"/>
      <c r="W611" s="85"/>
      <c r="X611" s="85"/>
      <c r="Y611" s="85"/>
      <c r="Z611" s="85"/>
      <c r="AA611" s="88"/>
      <c r="AV611" s="25"/>
      <c r="BG611" s="25"/>
      <c r="BH611" s="89"/>
    </row>
    <row r="612" spans="1:60" ht="17.25" customHeight="1">
      <c r="A612" s="82"/>
      <c r="B612" s="82"/>
      <c r="C612" s="83"/>
      <c r="E612" s="84"/>
      <c r="F612" s="85"/>
      <c r="G612" s="85"/>
      <c r="H612" s="85"/>
      <c r="I612" s="85"/>
      <c r="J612" s="85"/>
      <c r="K612" s="86"/>
      <c r="L612" s="85"/>
      <c r="M612" s="85"/>
      <c r="N612" s="85"/>
      <c r="O612" s="85"/>
      <c r="P612" s="85"/>
      <c r="Q612" s="85"/>
      <c r="R612" s="87"/>
      <c r="S612" s="85"/>
      <c r="T612" s="85"/>
      <c r="U612" s="87"/>
      <c r="V612" s="85"/>
      <c r="W612" s="85"/>
      <c r="X612" s="85"/>
      <c r="Y612" s="85"/>
      <c r="Z612" s="85"/>
      <c r="AA612" s="88"/>
      <c r="AV612" s="25"/>
      <c r="BG612" s="25"/>
      <c r="BH612" s="89"/>
    </row>
    <row r="613" spans="1:60" ht="17.25" customHeight="1">
      <c r="A613" s="82"/>
      <c r="B613" s="82"/>
      <c r="C613" s="83"/>
      <c r="E613" s="84"/>
      <c r="F613" s="85"/>
      <c r="G613" s="85"/>
      <c r="H613" s="85"/>
      <c r="I613" s="85"/>
      <c r="J613" s="85"/>
      <c r="K613" s="86"/>
      <c r="L613" s="85"/>
      <c r="M613" s="85"/>
      <c r="N613" s="85"/>
      <c r="O613" s="85"/>
      <c r="P613" s="85"/>
      <c r="Q613" s="85"/>
      <c r="R613" s="87"/>
      <c r="S613" s="85"/>
      <c r="T613" s="85"/>
      <c r="U613" s="87"/>
      <c r="V613" s="85"/>
      <c r="W613" s="85"/>
      <c r="X613" s="85"/>
      <c r="Y613" s="85"/>
      <c r="Z613" s="85"/>
      <c r="AA613" s="88"/>
      <c r="AV613" s="25"/>
      <c r="BG613" s="25"/>
      <c r="BH613" s="89"/>
    </row>
    <row r="614" spans="1:60" ht="17.25" customHeight="1">
      <c r="A614" s="82"/>
      <c r="B614" s="82"/>
      <c r="C614" s="83"/>
      <c r="E614" s="84"/>
      <c r="F614" s="85"/>
      <c r="G614" s="85"/>
      <c r="H614" s="85"/>
      <c r="I614" s="85"/>
      <c r="J614" s="85"/>
      <c r="K614" s="86"/>
      <c r="L614" s="85"/>
      <c r="M614" s="85"/>
      <c r="N614" s="85"/>
      <c r="O614" s="85"/>
      <c r="P614" s="85"/>
      <c r="Q614" s="85"/>
      <c r="R614" s="87"/>
      <c r="S614" s="85"/>
      <c r="T614" s="85"/>
      <c r="U614" s="87"/>
      <c r="V614" s="85"/>
      <c r="W614" s="85"/>
      <c r="X614" s="85"/>
      <c r="Y614" s="85"/>
      <c r="Z614" s="85"/>
      <c r="AA614" s="88"/>
      <c r="AV614" s="25"/>
      <c r="BG614" s="25"/>
      <c r="BH614" s="89"/>
    </row>
    <row r="615" spans="1:60" ht="17.25" customHeight="1">
      <c r="A615" s="82"/>
      <c r="B615" s="82"/>
      <c r="C615" s="83"/>
      <c r="E615" s="84"/>
      <c r="F615" s="85"/>
      <c r="G615" s="85"/>
      <c r="H615" s="85"/>
      <c r="I615" s="85"/>
      <c r="J615" s="85"/>
      <c r="K615" s="86"/>
      <c r="L615" s="85"/>
      <c r="M615" s="85"/>
      <c r="N615" s="85"/>
      <c r="O615" s="85"/>
      <c r="P615" s="85"/>
      <c r="Q615" s="85"/>
      <c r="R615" s="87"/>
      <c r="S615" s="85"/>
      <c r="T615" s="85"/>
      <c r="U615" s="87"/>
      <c r="V615" s="85"/>
      <c r="W615" s="85"/>
      <c r="X615" s="85"/>
      <c r="Y615" s="85"/>
      <c r="Z615" s="85"/>
      <c r="AA615" s="88"/>
      <c r="AV615" s="25"/>
      <c r="BG615" s="25"/>
      <c r="BH615" s="89"/>
    </row>
    <row r="616" spans="1:60" ht="17.25" customHeight="1">
      <c r="A616" s="82"/>
      <c r="B616" s="82"/>
      <c r="C616" s="83"/>
      <c r="E616" s="84"/>
      <c r="F616" s="85"/>
      <c r="G616" s="85"/>
      <c r="H616" s="85"/>
      <c r="I616" s="85"/>
      <c r="J616" s="85"/>
      <c r="K616" s="86"/>
      <c r="L616" s="85"/>
      <c r="M616" s="85"/>
      <c r="N616" s="85"/>
      <c r="O616" s="85"/>
      <c r="P616" s="85"/>
      <c r="Q616" s="85"/>
      <c r="R616" s="87"/>
      <c r="S616" s="85"/>
      <c r="T616" s="85"/>
      <c r="U616" s="87"/>
      <c r="V616" s="85"/>
      <c r="W616" s="85"/>
      <c r="X616" s="85"/>
      <c r="Y616" s="85"/>
      <c r="Z616" s="85"/>
      <c r="AA616" s="88"/>
      <c r="AV616" s="25"/>
      <c r="BG616" s="25"/>
      <c r="BH616" s="89"/>
    </row>
    <row r="617" spans="1:60" ht="17.25" customHeight="1">
      <c r="A617" s="82"/>
      <c r="B617" s="82"/>
      <c r="C617" s="83"/>
      <c r="E617" s="84"/>
      <c r="F617" s="85"/>
      <c r="G617" s="85"/>
      <c r="H617" s="85"/>
      <c r="I617" s="85"/>
      <c r="J617" s="85"/>
      <c r="K617" s="86"/>
      <c r="L617" s="85"/>
      <c r="M617" s="85"/>
      <c r="N617" s="85"/>
      <c r="O617" s="85"/>
      <c r="P617" s="85"/>
      <c r="Q617" s="85"/>
      <c r="R617" s="87"/>
      <c r="S617" s="85"/>
      <c r="T617" s="85"/>
      <c r="U617" s="87"/>
      <c r="V617" s="85"/>
      <c r="W617" s="85"/>
      <c r="X617" s="85"/>
      <c r="Y617" s="85"/>
      <c r="Z617" s="85"/>
      <c r="AA617" s="88"/>
      <c r="AV617" s="25"/>
      <c r="BG617" s="25"/>
      <c r="BH617" s="89"/>
    </row>
    <row r="618" spans="1:60" ht="17.25" customHeight="1">
      <c r="A618" s="82"/>
      <c r="B618" s="82"/>
      <c r="C618" s="83"/>
      <c r="E618" s="84"/>
      <c r="F618" s="85"/>
      <c r="G618" s="85"/>
      <c r="H618" s="85"/>
      <c r="I618" s="85"/>
      <c r="J618" s="85"/>
      <c r="K618" s="86"/>
      <c r="L618" s="85"/>
      <c r="M618" s="85"/>
      <c r="N618" s="85"/>
      <c r="O618" s="85"/>
      <c r="P618" s="85"/>
      <c r="Q618" s="85"/>
      <c r="R618" s="87"/>
      <c r="S618" s="85"/>
      <c r="T618" s="85"/>
      <c r="U618" s="87"/>
      <c r="V618" s="85"/>
      <c r="W618" s="85"/>
      <c r="X618" s="85"/>
      <c r="Y618" s="85"/>
      <c r="Z618" s="85"/>
      <c r="AA618" s="88"/>
      <c r="AV618" s="25"/>
      <c r="BG618" s="25"/>
      <c r="BH618" s="89"/>
    </row>
    <row r="619" spans="1:60" ht="17.25" customHeight="1">
      <c r="A619" s="82"/>
      <c r="B619" s="82"/>
      <c r="C619" s="83"/>
      <c r="E619" s="84"/>
      <c r="F619" s="85"/>
      <c r="G619" s="85"/>
      <c r="H619" s="85"/>
      <c r="I619" s="85"/>
      <c r="J619" s="85"/>
      <c r="K619" s="86"/>
      <c r="L619" s="85"/>
      <c r="M619" s="85"/>
      <c r="N619" s="85"/>
      <c r="O619" s="85"/>
      <c r="P619" s="85"/>
      <c r="Q619" s="85"/>
      <c r="R619" s="87"/>
      <c r="S619" s="85"/>
      <c r="T619" s="85"/>
      <c r="U619" s="87"/>
      <c r="V619" s="85"/>
      <c r="W619" s="85"/>
      <c r="X619" s="85"/>
      <c r="Y619" s="85"/>
      <c r="Z619" s="85"/>
      <c r="AA619" s="88"/>
      <c r="AV619" s="25"/>
      <c r="BG619" s="25"/>
      <c r="BH619" s="89"/>
    </row>
    <row r="620" spans="1:60" ht="17.25" customHeight="1">
      <c r="A620" s="82"/>
      <c r="B620" s="82"/>
      <c r="C620" s="83"/>
      <c r="E620" s="84"/>
      <c r="F620" s="85"/>
      <c r="G620" s="85"/>
      <c r="H620" s="85"/>
      <c r="I620" s="85"/>
      <c r="J620" s="85"/>
      <c r="K620" s="86"/>
      <c r="L620" s="85"/>
      <c r="M620" s="85"/>
      <c r="N620" s="85"/>
      <c r="O620" s="85"/>
      <c r="P620" s="85"/>
      <c r="Q620" s="85"/>
      <c r="R620" s="87"/>
      <c r="S620" s="85"/>
      <c r="T620" s="85"/>
      <c r="U620" s="87"/>
      <c r="V620" s="85"/>
      <c r="W620" s="85"/>
      <c r="X620" s="85"/>
      <c r="Y620" s="85"/>
      <c r="Z620" s="85"/>
      <c r="AA620" s="88"/>
      <c r="AV620" s="25"/>
      <c r="BG620" s="25"/>
      <c r="BH620" s="89"/>
    </row>
    <row r="621" spans="1:60" ht="17.25" customHeight="1">
      <c r="A621" s="82"/>
      <c r="B621" s="82"/>
      <c r="C621" s="83"/>
      <c r="E621" s="84"/>
      <c r="F621" s="85"/>
      <c r="G621" s="85"/>
      <c r="H621" s="85"/>
      <c r="I621" s="85"/>
      <c r="J621" s="85"/>
      <c r="K621" s="86"/>
      <c r="L621" s="85"/>
      <c r="M621" s="85"/>
      <c r="N621" s="85"/>
      <c r="O621" s="85"/>
      <c r="P621" s="85"/>
      <c r="Q621" s="85"/>
      <c r="R621" s="87"/>
      <c r="S621" s="85"/>
      <c r="T621" s="85"/>
      <c r="U621" s="87"/>
      <c r="V621" s="85"/>
      <c r="W621" s="85"/>
      <c r="X621" s="85"/>
      <c r="Y621" s="85"/>
      <c r="Z621" s="85"/>
      <c r="AA621" s="88"/>
      <c r="AV621" s="25"/>
      <c r="BG621" s="25"/>
      <c r="BH621" s="89"/>
    </row>
    <row r="622" spans="1:60" ht="17.25" customHeight="1">
      <c r="A622" s="82"/>
      <c r="B622" s="82"/>
      <c r="C622" s="83"/>
      <c r="E622" s="84"/>
      <c r="F622" s="85"/>
      <c r="G622" s="85"/>
      <c r="H622" s="85"/>
      <c r="I622" s="85"/>
      <c r="J622" s="85"/>
      <c r="K622" s="86"/>
      <c r="L622" s="85"/>
      <c r="M622" s="85"/>
      <c r="N622" s="85"/>
      <c r="O622" s="85"/>
      <c r="P622" s="85"/>
      <c r="Q622" s="85"/>
      <c r="R622" s="87"/>
      <c r="S622" s="85"/>
      <c r="T622" s="85"/>
      <c r="U622" s="87"/>
      <c r="V622" s="85"/>
      <c r="W622" s="85"/>
      <c r="X622" s="85"/>
      <c r="Y622" s="85"/>
      <c r="Z622" s="85"/>
      <c r="AA622" s="88"/>
      <c r="AV622" s="25"/>
      <c r="BG622" s="25"/>
      <c r="BH622" s="89"/>
    </row>
    <row r="623" spans="1:60" ht="17.25" customHeight="1">
      <c r="A623" s="82"/>
      <c r="B623" s="82"/>
      <c r="C623" s="83"/>
      <c r="E623" s="84"/>
      <c r="F623" s="85"/>
      <c r="G623" s="85"/>
      <c r="H623" s="85"/>
      <c r="I623" s="85"/>
      <c r="J623" s="85"/>
      <c r="K623" s="86"/>
      <c r="L623" s="85"/>
      <c r="M623" s="85"/>
      <c r="N623" s="85"/>
      <c r="O623" s="85"/>
      <c r="P623" s="85"/>
      <c r="Q623" s="85"/>
      <c r="R623" s="87"/>
      <c r="S623" s="85"/>
      <c r="T623" s="85"/>
      <c r="U623" s="87"/>
      <c r="V623" s="85"/>
      <c r="W623" s="85"/>
      <c r="X623" s="85"/>
      <c r="Y623" s="85"/>
      <c r="Z623" s="85"/>
      <c r="AA623" s="88"/>
      <c r="AV623" s="25"/>
      <c r="BG623" s="25"/>
      <c r="BH623" s="89"/>
    </row>
    <row r="624" spans="1:60" ht="17.25" customHeight="1">
      <c r="A624" s="82"/>
      <c r="B624" s="82"/>
      <c r="C624" s="83"/>
      <c r="E624" s="84"/>
      <c r="F624" s="85"/>
      <c r="G624" s="85"/>
      <c r="H624" s="85"/>
      <c r="I624" s="85"/>
      <c r="J624" s="85"/>
      <c r="K624" s="86"/>
      <c r="L624" s="85"/>
      <c r="M624" s="85"/>
      <c r="N624" s="85"/>
      <c r="O624" s="85"/>
      <c r="P624" s="85"/>
      <c r="Q624" s="85"/>
      <c r="R624" s="87"/>
      <c r="S624" s="85"/>
      <c r="T624" s="85"/>
      <c r="U624" s="87"/>
      <c r="V624" s="85"/>
      <c r="W624" s="85"/>
      <c r="X624" s="85"/>
      <c r="Y624" s="85"/>
      <c r="Z624" s="85"/>
      <c r="AA624" s="88"/>
      <c r="AV624" s="25"/>
      <c r="BG624" s="25"/>
      <c r="BH624" s="89"/>
    </row>
    <row r="625" spans="1:60" ht="17.25" customHeight="1">
      <c r="A625" s="82"/>
      <c r="B625" s="82"/>
      <c r="C625" s="83"/>
      <c r="E625" s="84"/>
      <c r="F625" s="85"/>
      <c r="G625" s="85"/>
      <c r="H625" s="85"/>
      <c r="I625" s="85"/>
      <c r="J625" s="85"/>
      <c r="K625" s="86"/>
      <c r="L625" s="85"/>
      <c r="M625" s="85"/>
      <c r="N625" s="85"/>
      <c r="O625" s="85"/>
      <c r="P625" s="85"/>
      <c r="Q625" s="85"/>
      <c r="R625" s="87"/>
      <c r="S625" s="85"/>
      <c r="T625" s="85"/>
      <c r="U625" s="87"/>
      <c r="V625" s="85"/>
      <c r="W625" s="85"/>
      <c r="X625" s="85"/>
      <c r="Y625" s="85"/>
      <c r="Z625" s="85"/>
      <c r="AA625" s="88"/>
      <c r="AV625" s="25"/>
      <c r="BG625" s="25"/>
      <c r="BH625" s="89"/>
    </row>
    <row r="626" spans="1:60" ht="17.25" customHeight="1">
      <c r="A626" s="82"/>
      <c r="B626" s="82"/>
      <c r="C626" s="83"/>
      <c r="E626" s="84"/>
      <c r="F626" s="85"/>
      <c r="G626" s="85"/>
      <c r="H626" s="85"/>
      <c r="I626" s="85"/>
      <c r="J626" s="85"/>
      <c r="K626" s="86"/>
      <c r="L626" s="85"/>
      <c r="M626" s="85"/>
      <c r="N626" s="85"/>
      <c r="O626" s="85"/>
      <c r="P626" s="85"/>
      <c r="Q626" s="85"/>
      <c r="R626" s="87"/>
      <c r="S626" s="85"/>
      <c r="T626" s="85"/>
      <c r="U626" s="87"/>
      <c r="V626" s="85"/>
      <c r="W626" s="85"/>
      <c r="X626" s="85"/>
      <c r="Y626" s="85"/>
      <c r="Z626" s="85"/>
      <c r="AA626" s="88"/>
      <c r="AV626" s="25"/>
      <c r="BG626" s="25"/>
      <c r="BH626" s="89"/>
    </row>
    <row r="627" spans="1:60" ht="17.25" customHeight="1">
      <c r="A627" s="82"/>
      <c r="B627" s="82"/>
      <c r="C627" s="83"/>
      <c r="E627" s="84"/>
      <c r="F627" s="85"/>
      <c r="G627" s="85"/>
      <c r="H627" s="85"/>
      <c r="I627" s="85"/>
      <c r="J627" s="85"/>
      <c r="K627" s="86"/>
      <c r="L627" s="85"/>
      <c r="M627" s="85"/>
      <c r="N627" s="85"/>
      <c r="O627" s="85"/>
      <c r="P627" s="85"/>
      <c r="Q627" s="85"/>
      <c r="R627" s="87"/>
      <c r="S627" s="85"/>
      <c r="T627" s="85"/>
      <c r="U627" s="87"/>
      <c r="V627" s="85"/>
      <c r="W627" s="85"/>
      <c r="X627" s="85"/>
      <c r="Y627" s="85"/>
      <c r="Z627" s="85"/>
      <c r="AA627" s="88"/>
      <c r="AV627" s="25"/>
      <c r="BG627" s="25"/>
      <c r="BH627" s="89"/>
    </row>
    <row r="628" spans="1:60" ht="17.25" customHeight="1">
      <c r="A628" s="82"/>
      <c r="B628" s="82"/>
      <c r="C628" s="83"/>
      <c r="E628" s="84"/>
      <c r="F628" s="85"/>
      <c r="G628" s="85"/>
      <c r="H628" s="85"/>
      <c r="I628" s="85"/>
      <c r="J628" s="85"/>
      <c r="K628" s="86"/>
      <c r="L628" s="85"/>
      <c r="M628" s="85"/>
      <c r="N628" s="85"/>
      <c r="O628" s="85"/>
      <c r="P628" s="85"/>
      <c r="Q628" s="85"/>
      <c r="R628" s="87"/>
      <c r="S628" s="85"/>
      <c r="T628" s="85"/>
      <c r="U628" s="87"/>
      <c r="V628" s="85"/>
      <c r="W628" s="85"/>
      <c r="X628" s="85"/>
      <c r="Y628" s="85"/>
      <c r="Z628" s="85"/>
      <c r="AA628" s="88"/>
      <c r="AV628" s="25"/>
      <c r="BG628" s="25"/>
      <c r="BH628" s="89"/>
    </row>
    <row r="629" spans="1:60" ht="17.25" customHeight="1">
      <c r="A629" s="82"/>
      <c r="B629" s="82"/>
      <c r="C629" s="83"/>
      <c r="E629" s="84"/>
      <c r="F629" s="85"/>
      <c r="G629" s="85"/>
      <c r="H629" s="85"/>
      <c r="I629" s="85"/>
      <c r="J629" s="85"/>
      <c r="K629" s="86"/>
      <c r="L629" s="85"/>
      <c r="M629" s="85"/>
      <c r="N629" s="85"/>
      <c r="O629" s="85"/>
      <c r="P629" s="85"/>
      <c r="Q629" s="85"/>
      <c r="R629" s="87"/>
      <c r="S629" s="85"/>
      <c r="T629" s="85"/>
      <c r="U629" s="87"/>
      <c r="V629" s="85"/>
      <c r="W629" s="85"/>
      <c r="X629" s="85"/>
      <c r="Y629" s="85"/>
      <c r="Z629" s="85"/>
      <c r="AA629" s="88"/>
      <c r="AV629" s="25"/>
      <c r="BG629" s="25"/>
      <c r="BH629" s="89"/>
    </row>
    <row r="630" spans="1:60" ht="17.25" customHeight="1">
      <c r="A630" s="82"/>
      <c r="B630" s="82"/>
      <c r="C630" s="83"/>
      <c r="E630" s="84"/>
      <c r="F630" s="85"/>
      <c r="G630" s="85"/>
      <c r="H630" s="85"/>
      <c r="I630" s="85"/>
      <c r="J630" s="85"/>
      <c r="K630" s="86"/>
      <c r="L630" s="85"/>
      <c r="M630" s="85"/>
      <c r="N630" s="85"/>
      <c r="O630" s="85"/>
      <c r="P630" s="85"/>
      <c r="Q630" s="85"/>
      <c r="R630" s="87"/>
      <c r="S630" s="85"/>
      <c r="T630" s="85"/>
      <c r="U630" s="87"/>
      <c r="V630" s="85"/>
      <c r="W630" s="85"/>
      <c r="X630" s="85"/>
      <c r="Y630" s="85"/>
      <c r="Z630" s="85"/>
      <c r="AA630" s="88"/>
      <c r="AV630" s="25"/>
      <c r="BG630" s="25"/>
      <c r="BH630" s="89"/>
    </row>
    <row r="631" spans="1:60" ht="17.25" customHeight="1">
      <c r="A631" s="82"/>
      <c r="B631" s="82"/>
      <c r="C631" s="83"/>
      <c r="E631" s="84"/>
      <c r="F631" s="85"/>
      <c r="G631" s="85"/>
      <c r="H631" s="85"/>
      <c r="I631" s="85"/>
      <c r="J631" s="85"/>
      <c r="K631" s="86"/>
      <c r="L631" s="85"/>
      <c r="M631" s="85"/>
      <c r="N631" s="85"/>
      <c r="O631" s="85"/>
      <c r="P631" s="85"/>
      <c r="Q631" s="85"/>
      <c r="R631" s="87"/>
      <c r="S631" s="85"/>
      <c r="T631" s="85"/>
      <c r="U631" s="87"/>
      <c r="V631" s="85"/>
      <c r="W631" s="85"/>
      <c r="X631" s="85"/>
      <c r="Y631" s="85"/>
      <c r="Z631" s="85"/>
      <c r="AA631" s="88"/>
      <c r="AV631" s="25"/>
      <c r="BG631" s="25"/>
      <c r="BH631" s="89"/>
    </row>
    <row r="632" spans="1:60" ht="17.25" customHeight="1">
      <c r="A632" s="82"/>
      <c r="B632" s="82"/>
      <c r="C632" s="83"/>
      <c r="E632" s="84"/>
      <c r="F632" s="85"/>
      <c r="G632" s="85"/>
      <c r="H632" s="85"/>
      <c r="I632" s="85"/>
      <c r="J632" s="85"/>
      <c r="K632" s="86"/>
      <c r="L632" s="85"/>
      <c r="M632" s="85"/>
      <c r="N632" s="85"/>
      <c r="O632" s="85"/>
      <c r="P632" s="85"/>
      <c r="Q632" s="85"/>
      <c r="R632" s="87"/>
      <c r="S632" s="85"/>
      <c r="T632" s="85"/>
      <c r="U632" s="87"/>
      <c r="V632" s="85"/>
      <c r="W632" s="85"/>
      <c r="X632" s="85"/>
      <c r="Y632" s="85"/>
      <c r="Z632" s="85"/>
      <c r="AA632" s="88"/>
      <c r="AV632" s="25"/>
      <c r="BG632" s="25"/>
      <c r="BH632" s="89"/>
    </row>
    <row r="633" spans="1:60" ht="17.25" customHeight="1">
      <c r="A633" s="82"/>
      <c r="B633" s="82"/>
      <c r="C633" s="83"/>
      <c r="E633" s="84"/>
      <c r="F633" s="85"/>
      <c r="G633" s="85"/>
      <c r="H633" s="85"/>
      <c r="I633" s="85"/>
      <c r="J633" s="85"/>
      <c r="K633" s="86"/>
      <c r="L633" s="85"/>
      <c r="M633" s="85"/>
      <c r="N633" s="85"/>
      <c r="O633" s="85"/>
      <c r="P633" s="85"/>
      <c r="Q633" s="85"/>
      <c r="R633" s="87"/>
      <c r="S633" s="85"/>
      <c r="T633" s="85"/>
      <c r="U633" s="87"/>
      <c r="V633" s="85"/>
      <c r="W633" s="85"/>
      <c r="X633" s="85"/>
      <c r="Y633" s="85"/>
      <c r="Z633" s="85"/>
      <c r="AA633" s="88"/>
      <c r="AV633" s="25"/>
      <c r="BG633" s="25"/>
      <c r="BH633" s="89"/>
    </row>
    <row r="634" spans="1:60" ht="17.25" customHeight="1">
      <c r="A634" s="82"/>
      <c r="B634" s="82"/>
      <c r="C634" s="83"/>
      <c r="E634" s="84"/>
      <c r="F634" s="85"/>
      <c r="G634" s="85"/>
      <c r="H634" s="85"/>
      <c r="I634" s="85"/>
      <c r="J634" s="85"/>
      <c r="K634" s="86"/>
      <c r="L634" s="85"/>
      <c r="M634" s="85"/>
      <c r="N634" s="85"/>
      <c r="O634" s="85"/>
      <c r="P634" s="85"/>
      <c r="Q634" s="85"/>
      <c r="R634" s="87"/>
      <c r="S634" s="85"/>
      <c r="T634" s="85"/>
      <c r="U634" s="87"/>
      <c r="V634" s="85"/>
      <c r="W634" s="85"/>
      <c r="X634" s="85"/>
      <c r="Y634" s="85"/>
      <c r="Z634" s="85"/>
      <c r="AA634" s="88"/>
      <c r="AV634" s="25"/>
      <c r="BG634" s="25"/>
      <c r="BH634" s="89"/>
    </row>
    <row r="635" spans="1:60" ht="17.25" customHeight="1">
      <c r="A635" s="82"/>
      <c r="B635" s="82"/>
      <c r="C635" s="83"/>
      <c r="E635" s="84"/>
      <c r="F635" s="85"/>
      <c r="G635" s="85"/>
      <c r="H635" s="85"/>
      <c r="I635" s="85"/>
      <c r="J635" s="85"/>
      <c r="K635" s="86"/>
      <c r="L635" s="85"/>
      <c r="M635" s="85"/>
      <c r="N635" s="85"/>
      <c r="O635" s="85"/>
      <c r="P635" s="85"/>
      <c r="Q635" s="85"/>
      <c r="R635" s="87"/>
      <c r="S635" s="85"/>
      <c r="T635" s="85"/>
      <c r="U635" s="87"/>
      <c r="V635" s="85"/>
      <c r="W635" s="85"/>
      <c r="X635" s="85"/>
      <c r="Y635" s="85"/>
      <c r="Z635" s="85"/>
      <c r="AA635" s="88"/>
      <c r="AV635" s="25"/>
      <c r="BG635" s="25"/>
      <c r="BH635" s="89"/>
    </row>
    <row r="636" spans="1:60" ht="17.25" customHeight="1">
      <c r="A636" s="82"/>
      <c r="B636" s="82"/>
      <c r="C636" s="83"/>
      <c r="E636" s="84"/>
      <c r="F636" s="85"/>
      <c r="G636" s="85"/>
      <c r="H636" s="85"/>
      <c r="I636" s="85"/>
      <c r="J636" s="85"/>
      <c r="K636" s="86"/>
      <c r="L636" s="85"/>
      <c r="M636" s="85"/>
      <c r="N636" s="85"/>
      <c r="O636" s="85"/>
      <c r="P636" s="85"/>
      <c r="Q636" s="85"/>
      <c r="R636" s="87"/>
      <c r="S636" s="85"/>
      <c r="T636" s="85"/>
      <c r="U636" s="87"/>
      <c r="V636" s="85"/>
      <c r="W636" s="85"/>
      <c r="X636" s="85"/>
      <c r="Y636" s="85"/>
      <c r="Z636" s="85"/>
      <c r="AA636" s="88"/>
      <c r="AV636" s="25"/>
      <c r="BG636" s="25"/>
      <c r="BH636" s="89"/>
    </row>
    <row r="637" spans="1:60" ht="17.25" customHeight="1">
      <c r="A637" s="82"/>
      <c r="B637" s="82"/>
      <c r="C637" s="83"/>
      <c r="E637" s="84"/>
      <c r="F637" s="85"/>
      <c r="G637" s="85"/>
      <c r="H637" s="85"/>
      <c r="I637" s="85"/>
      <c r="J637" s="85"/>
      <c r="K637" s="86"/>
      <c r="L637" s="85"/>
      <c r="M637" s="85"/>
      <c r="N637" s="85"/>
      <c r="O637" s="85"/>
      <c r="P637" s="85"/>
      <c r="Q637" s="85"/>
      <c r="R637" s="87"/>
      <c r="S637" s="85"/>
      <c r="T637" s="85"/>
      <c r="U637" s="87"/>
      <c r="V637" s="85"/>
      <c r="W637" s="85"/>
      <c r="X637" s="85"/>
      <c r="Y637" s="85"/>
      <c r="Z637" s="85"/>
      <c r="AA637" s="88"/>
      <c r="AV637" s="25"/>
      <c r="BG637" s="25"/>
      <c r="BH637" s="89"/>
    </row>
    <row r="638" spans="1:60" ht="17.25" customHeight="1">
      <c r="A638" s="82"/>
      <c r="B638" s="82"/>
      <c r="C638" s="83"/>
      <c r="E638" s="84"/>
      <c r="F638" s="85"/>
      <c r="G638" s="85"/>
      <c r="H638" s="85"/>
      <c r="I638" s="85"/>
      <c r="J638" s="85"/>
      <c r="K638" s="86"/>
      <c r="L638" s="85"/>
      <c r="M638" s="85"/>
      <c r="N638" s="85"/>
      <c r="O638" s="85"/>
      <c r="P638" s="85"/>
      <c r="Q638" s="85"/>
      <c r="R638" s="87"/>
      <c r="S638" s="85"/>
      <c r="T638" s="85"/>
      <c r="U638" s="87"/>
      <c r="V638" s="85"/>
      <c r="W638" s="85"/>
      <c r="X638" s="85"/>
      <c r="Y638" s="85"/>
      <c r="Z638" s="85"/>
      <c r="AA638" s="88"/>
      <c r="AV638" s="25"/>
      <c r="BG638" s="25"/>
      <c r="BH638" s="89"/>
    </row>
    <row r="639" spans="1:60" ht="17.25" customHeight="1">
      <c r="A639" s="82"/>
      <c r="B639" s="82"/>
      <c r="C639" s="83"/>
      <c r="E639" s="84"/>
      <c r="F639" s="85"/>
      <c r="G639" s="85"/>
      <c r="H639" s="85"/>
      <c r="I639" s="85"/>
      <c r="J639" s="85"/>
      <c r="K639" s="86"/>
      <c r="L639" s="85"/>
      <c r="M639" s="85"/>
      <c r="N639" s="85"/>
      <c r="O639" s="85"/>
      <c r="P639" s="85"/>
      <c r="Q639" s="85"/>
      <c r="R639" s="87"/>
      <c r="S639" s="85"/>
      <c r="T639" s="85"/>
      <c r="U639" s="87"/>
      <c r="V639" s="85"/>
      <c r="W639" s="85"/>
      <c r="X639" s="85"/>
      <c r="Y639" s="85"/>
      <c r="Z639" s="85"/>
      <c r="AA639" s="88"/>
      <c r="AV639" s="25"/>
      <c r="BG639" s="25"/>
      <c r="BH639" s="89"/>
    </row>
    <row r="640" spans="1:60" ht="17.25" customHeight="1">
      <c r="A640" s="82"/>
      <c r="B640" s="82"/>
      <c r="C640" s="83"/>
      <c r="E640" s="84"/>
      <c r="F640" s="85"/>
      <c r="G640" s="85"/>
      <c r="H640" s="85"/>
      <c r="I640" s="85"/>
      <c r="J640" s="85"/>
      <c r="K640" s="86"/>
      <c r="L640" s="85"/>
      <c r="M640" s="85"/>
      <c r="N640" s="85"/>
      <c r="O640" s="85"/>
      <c r="P640" s="85"/>
      <c r="Q640" s="85"/>
      <c r="R640" s="87"/>
      <c r="S640" s="85"/>
      <c r="T640" s="85"/>
      <c r="U640" s="87"/>
      <c r="V640" s="85"/>
      <c r="W640" s="85"/>
      <c r="X640" s="85"/>
      <c r="Y640" s="85"/>
      <c r="Z640" s="85"/>
      <c r="AA640" s="88"/>
      <c r="AV640" s="25"/>
      <c r="BG640" s="25"/>
      <c r="BH640" s="89"/>
    </row>
    <row r="641" spans="1:60" ht="17.25" customHeight="1">
      <c r="A641" s="82"/>
      <c r="B641" s="82"/>
      <c r="C641" s="83"/>
      <c r="E641" s="84"/>
      <c r="F641" s="85"/>
      <c r="G641" s="85"/>
      <c r="H641" s="85"/>
      <c r="I641" s="85"/>
      <c r="J641" s="85"/>
      <c r="K641" s="86"/>
      <c r="L641" s="85"/>
      <c r="M641" s="85"/>
      <c r="N641" s="85"/>
      <c r="O641" s="85"/>
      <c r="P641" s="85"/>
      <c r="Q641" s="85"/>
      <c r="R641" s="87"/>
      <c r="S641" s="85"/>
      <c r="T641" s="85"/>
      <c r="U641" s="87"/>
      <c r="V641" s="85"/>
      <c r="W641" s="85"/>
      <c r="X641" s="85"/>
      <c r="Y641" s="85"/>
      <c r="Z641" s="85"/>
      <c r="AA641" s="88"/>
      <c r="AV641" s="25"/>
      <c r="BG641" s="25"/>
      <c r="BH641" s="89"/>
    </row>
    <row r="642" spans="1:60" ht="17.25" customHeight="1">
      <c r="A642" s="82"/>
      <c r="B642" s="82"/>
      <c r="C642" s="83"/>
      <c r="E642" s="84"/>
      <c r="F642" s="85"/>
      <c r="G642" s="85"/>
      <c r="H642" s="85"/>
      <c r="I642" s="85"/>
      <c r="J642" s="85"/>
      <c r="K642" s="86"/>
      <c r="L642" s="85"/>
      <c r="M642" s="85"/>
      <c r="N642" s="85"/>
      <c r="O642" s="85"/>
      <c r="P642" s="85"/>
      <c r="Q642" s="85"/>
      <c r="R642" s="87"/>
      <c r="S642" s="85"/>
      <c r="T642" s="85"/>
      <c r="U642" s="87"/>
      <c r="V642" s="85"/>
      <c r="W642" s="85"/>
      <c r="X642" s="85"/>
      <c r="Y642" s="85"/>
      <c r="Z642" s="85"/>
      <c r="AA642" s="88"/>
      <c r="AV642" s="25"/>
      <c r="BG642" s="25"/>
      <c r="BH642" s="89"/>
    </row>
    <row r="643" spans="1:60" ht="17.25" customHeight="1">
      <c r="A643" s="82"/>
      <c r="B643" s="82"/>
      <c r="C643" s="83"/>
      <c r="E643" s="84"/>
      <c r="F643" s="85"/>
      <c r="G643" s="85"/>
      <c r="H643" s="85"/>
      <c r="I643" s="85"/>
      <c r="J643" s="85"/>
      <c r="K643" s="86"/>
      <c r="L643" s="85"/>
      <c r="M643" s="85"/>
      <c r="N643" s="85"/>
      <c r="O643" s="85"/>
      <c r="P643" s="85"/>
      <c r="Q643" s="85"/>
      <c r="R643" s="87"/>
      <c r="S643" s="85"/>
      <c r="T643" s="85"/>
      <c r="U643" s="87"/>
      <c r="V643" s="85"/>
      <c r="W643" s="85"/>
      <c r="X643" s="85"/>
      <c r="Y643" s="85"/>
      <c r="Z643" s="85"/>
      <c r="AA643" s="88"/>
      <c r="AV643" s="25"/>
      <c r="BG643" s="25"/>
      <c r="BH643" s="89"/>
    </row>
    <row r="644" spans="1:60" ht="17.25" customHeight="1">
      <c r="A644" s="82"/>
      <c r="B644" s="82"/>
      <c r="C644" s="83"/>
      <c r="E644" s="84"/>
      <c r="F644" s="85"/>
      <c r="G644" s="85"/>
      <c r="H644" s="85"/>
      <c r="I644" s="85"/>
      <c r="J644" s="85"/>
      <c r="K644" s="86"/>
      <c r="L644" s="85"/>
      <c r="M644" s="85"/>
      <c r="N644" s="85"/>
      <c r="O644" s="85"/>
      <c r="P644" s="85"/>
      <c r="Q644" s="85"/>
      <c r="R644" s="87"/>
      <c r="S644" s="85"/>
      <c r="T644" s="85"/>
      <c r="U644" s="87"/>
      <c r="V644" s="85"/>
      <c r="W644" s="85"/>
      <c r="X644" s="85"/>
      <c r="Y644" s="85"/>
      <c r="Z644" s="85"/>
      <c r="AA644" s="88"/>
      <c r="AV644" s="25"/>
      <c r="BG644" s="25"/>
      <c r="BH644" s="89"/>
    </row>
    <row r="645" spans="1:60" ht="17.25" customHeight="1">
      <c r="A645" s="82"/>
      <c r="B645" s="82"/>
      <c r="C645" s="83"/>
      <c r="E645" s="84"/>
      <c r="F645" s="85"/>
      <c r="G645" s="85"/>
      <c r="H645" s="85"/>
      <c r="I645" s="85"/>
      <c r="J645" s="85"/>
      <c r="K645" s="86"/>
      <c r="L645" s="85"/>
      <c r="M645" s="85"/>
      <c r="N645" s="85"/>
      <c r="O645" s="85"/>
      <c r="P645" s="85"/>
      <c r="Q645" s="85"/>
      <c r="R645" s="87"/>
      <c r="S645" s="85"/>
      <c r="T645" s="85"/>
      <c r="U645" s="87"/>
      <c r="V645" s="85"/>
      <c r="W645" s="85"/>
      <c r="X645" s="85"/>
      <c r="Y645" s="85"/>
      <c r="Z645" s="85"/>
      <c r="AA645" s="88"/>
      <c r="AV645" s="25"/>
      <c r="BG645" s="25"/>
      <c r="BH645" s="89"/>
    </row>
    <row r="646" spans="1:60" ht="17.25" customHeight="1">
      <c r="A646" s="82"/>
      <c r="B646" s="82"/>
      <c r="C646" s="83"/>
      <c r="E646" s="84"/>
      <c r="F646" s="85"/>
      <c r="G646" s="85"/>
      <c r="H646" s="85"/>
      <c r="I646" s="85"/>
      <c r="J646" s="85"/>
      <c r="K646" s="86"/>
      <c r="L646" s="85"/>
      <c r="M646" s="85"/>
      <c r="N646" s="85"/>
      <c r="O646" s="85"/>
      <c r="P646" s="85"/>
      <c r="Q646" s="85"/>
      <c r="R646" s="87"/>
      <c r="S646" s="85"/>
      <c r="T646" s="85"/>
      <c r="U646" s="87"/>
      <c r="V646" s="85"/>
      <c r="W646" s="85"/>
      <c r="X646" s="85"/>
      <c r="Y646" s="85"/>
      <c r="Z646" s="85"/>
      <c r="AA646" s="88"/>
      <c r="AV646" s="25"/>
      <c r="BG646" s="25"/>
      <c r="BH646" s="89"/>
    </row>
    <row r="647" spans="1:60" ht="17.25" customHeight="1">
      <c r="A647" s="82"/>
      <c r="B647" s="82"/>
      <c r="C647" s="83"/>
      <c r="E647" s="84"/>
      <c r="F647" s="85"/>
      <c r="G647" s="85"/>
      <c r="H647" s="85"/>
      <c r="I647" s="85"/>
      <c r="J647" s="85"/>
      <c r="K647" s="86"/>
      <c r="L647" s="85"/>
      <c r="M647" s="85"/>
      <c r="N647" s="85"/>
      <c r="O647" s="85"/>
      <c r="P647" s="85"/>
      <c r="Q647" s="85"/>
      <c r="R647" s="87"/>
      <c r="S647" s="85"/>
      <c r="T647" s="85"/>
      <c r="U647" s="87"/>
      <c r="V647" s="85"/>
      <c r="W647" s="85"/>
      <c r="X647" s="85"/>
      <c r="Y647" s="85"/>
      <c r="Z647" s="85"/>
      <c r="AA647" s="88"/>
      <c r="AV647" s="25"/>
      <c r="BG647" s="25"/>
      <c r="BH647" s="89"/>
    </row>
    <row r="648" spans="1:60" ht="17.25" customHeight="1">
      <c r="A648" s="82"/>
      <c r="B648" s="82"/>
      <c r="C648" s="83"/>
      <c r="E648" s="84"/>
      <c r="F648" s="85"/>
      <c r="G648" s="85"/>
      <c r="H648" s="85"/>
      <c r="I648" s="85"/>
      <c r="J648" s="85"/>
      <c r="K648" s="86"/>
      <c r="L648" s="85"/>
      <c r="M648" s="85"/>
      <c r="N648" s="85"/>
      <c r="O648" s="85"/>
      <c r="P648" s="85"/>
      <c r="Q648" s="85"/>
      <c r="R648" s="87"/>
      <c r="S648" s="85"/>
      <c r="T648" s="85"/>
      <c r="U648" s="87"/>
      <c r="V648" s="85"/>
      <c r="W648" s="85"/>
      <c r="X648" s="85"/>
      <c r="Y648" s="85"/>
      <c r="Z648" s="85"/>
      <c r="AA648" s="88"/>
      <c r="AV648" s="25"/>
      <c r="BG648" s="25"/>
      <c r="BH648" s="89"/>
    </row>
    <row r="649" spans="1:60" ht="17.25" customHeight="1">
      <c r="A649" s="82"/>
      <c r="B649" s="82"/>
      <c r="C649" s="83"/>
      <c r="E649" s="84"/>
      <c r="F649" s="85"/>
      <c r="G649" s="85"/>
      <c r="H649" s="85"/>
      <c r="I649" s="85"/>
      <c r="J649" s="85"/>
      <c r="K649" s="86"/>
      <c r="L649" s="85"/>
      <c r="M649" s="85"/>
      <c r="N649" s="85"/>
      <c r="O649" s="85"/>
      <c r="P649" s="85"/>
      <c r="Q649" s="85"/>
      <c r="R649" s="87"/>
      <c r="S649" s="85"/>
      <c r="T649" s="85"/>
      <c r="U649" s="87"/>
      <c r="V649" s="85"/>
      <c r="W649" s="85"/>
      <c r="X649" s="85"/>
      <c r="Y649" s="85"/>
      <c r="Z649" s="85"/>
      <c r="AA649" s="88"/>
      <c r="AV649" s="25"/>
      <c r="BG649" s="25"/>
      <c r="BH649" s="89"/>
    </row>
    <row r="650" spans="1:60" ht="17.25" customHeight="1">
      <c r="A650" s="82"/>
      <c r="B650" s="82"/>
      <c r="C650" s="83"/>
      <c r="E650" s="84"/>
      <c r="F650" s="85"/>
      <c r="G650" s="85"/>
      <c r="H650" s="85"/>
      <c r="I650" s="85"/>
      <c r="J650" s="85"/>
      <c r="K650" s="86"/>
      <c r="L650" s="85"/>
      <c r="M650" s="85"/>
      <c r="N650" s="85"/>
      <c r="O650" s="85"/>
      <c r="P650" s="85"/>
      <c r="Q650" s="85"/>
      <c r="R650" s="87"/>
      <c r="S650" s="85"/>
      <c r="T650" s="85"/>
      <c r="U650" s="87"/>
      <c r="V650" s="85"/>
      <c r="W650" s="85"/>
      <c r="X650" s="85"/>
      <c r="Y650" s="85"/>
      <c r="Z650" s="85"/>
      <c r="AA650" s="88"/>
      <c r="AV650" s="25"/>
      <c r="BG650" s="25"/>
      <c r="BH650" s="89"/>
    </row>
    <row r="651" spans="1:60" ht="17.25" customHeight="1">
      <c r="A651" s="82"/>
      <c r="B651" s="82"/>
      <c r="C651" s="83"/>
      <c r="E651" s="84"/>
      <c r="F651" s="85"/>
      <c r="G651" s="85"/>
      <c r="H651" s="85"/>
      <c r="I651" s="85"/>
      <c r="J651" s="85"/>
      <c r="K651" s="86"/>
      <c r="L651" s="85"/>
      <c r="M651" s="85"/>
      <c r="N651" s="85"/>
      <c r="O651" s="85"/>
      <c r="P651" s="85"/>
      <c r="Q651" s="85"/>
      <c r="R651" s="87"/>
      <c r="S651" s="85"/>
      <c r="T651" s="85"/>
      <c r="U651" s="87"/>
      <c r="V651" s="85"/>
      <c r="W651" s="85"/>
      <c r="X651" s="85"/>
      <c r="Y651" s="85"/>
      <c r="Z651" s="85"/>
      <c r="AA651" s="88"/>
      <c r="AV651" s="25"/>
      <c r="BG651" s="25"/>
      <c r="BH651" s="89"/>
    </row>
    <row r="652" spans="1:60" ht="17.25" customHeight="1">
      <c r="A652" s="82"/>
      <c r="B652" s="82"/>
      <c r="C652" s="83"/>
      <c r="E652" s="84"/>
      <c r="F652" s="85"/>
      <c r="G652" s="85"/>
      <c r="H652" s="85"/>
      <c r="I652" s="85"/>
      <c r="J652" s="85"/>
      <c r="K652" s="86"/>
      <c r="L652" s="85"/>
      <c r="M652" s="85"/>
      <c r="N652" s="85"/>
      <c r="O652" s="85"/>
      <c r="P652" s="85"/>
      <c r="Q652" s="85"/>
      <c r="R652" s="87"/>
      <c r="S652" s="85"/>
      <c r="T652" s="85"/>
      <c r="U652" s="87"/>
      <c r="V652" s="85"/>
      <c r="W652" s="85"/>
      <c r="X652" s="85"/>
      <c r="Y652" s="85"/>
      <c r="Z652" s="85"/>
      <c r="AA652" s="88"/>
      <c r="AV652" s="25"/>
      <c r="BG652" s="25"/>
      <c r="BH652" s="89"/>
    </row>
    <row r="653" spans="1:60" ht="17.25" customHeight="1">
      <c r="A653" s="82"/>
      <c r="B653" s="82"/>
      <c r="C653" s="83"/>
      <c r="E653" s="84"/>
      <c r="F653" s="85"/>
      <c r="G653" s="85"/>
      <c r="H653" s="85"/>
      <c r="I653" s="85"/>
      <c r="J653" s="85"/>
      <c r="K653" s="86"/>
      <c r="L653" s="85"/>
      <c r="M653" s="85"/>
      <c r="N653" s="85"/>
      <c r="O653" s="85"/>
      <c r="P653" s="85"/>
      <c r="Q653" s="85"/>
      <c r="R653" s="87"/>
      <c r="S653" s="85"/>
      <c r="T653" s="85"/>
      <c r="U653" s="87"/>
      <c r="V653" s="85"/>
      <c r="W653" s="85"/>
      <c r="X653" s="85"/>
      <c r="Y653" s="85"/>
      <c r="Z653" s="85"/>
      <c r="AA653" s="88"/>
      <c r="AV653" s="25"/>
      <c r="BG653" s="25"/>
      <c r="BH653" s="89"/>
    </row>
    <row r="654" spans="1:60" ht="17.25" customHeight="1">
      <c r="A654" s="82"/>
      <c r="B654" s="82"/>
      <c r="C654" s="83"/>
      <c r="E654" s="84"/>
      <c r="F654" s="85"/>
      <c r="G654" s="85"/>
      <c r="H654" s="85"/>
      <c r="I654" s="85"/>
      <c r="J654" s="85"/>
      <c r="K654" s="86"/>
      <c r="L654" s="85"/>
      <c r="M654" s="85"/>
      <c r="N654" s="85"/>
      <c r="O654" s="85"/>
      <c r="P654" s="85"/>
      <c r="Q654" s="85"/>
      <c r="R654" s="87"/>
      <c r="S654" s="85"/>
      <c r="T654" s="85"/>
      <c r="U654" s="87"/>
      <c r="V654" s="85"/>
      <c r="W654" s="85"/>
      <c r="X654" s="85"/>
      <c r="Y654" s="85"/>
      <c r="Z654" s="85"/>
      <c r="AA654" s="88"/>
      <c r="AV654" s="25"/>
      <c r="BG654" s="25"/>
      <c r="BH654" s="89"/>
    </row>
    <row r="655" spans="1:60" ht="17.25" customHeight="1">
      <c r="A655" s="82"/>
      <c r="B655" s="82"/>
      <c r="C655" s="83"/>
      <c r="E655" s="84"/>
      <c r="F655" s="85"/>
      <c r="G655" s="85"/>
      <c r="H655" s="85"/>
      <c r="I655" s="85"/>
      <c r="J655" s="85"/>
      <c r="K655" s="86"/>
      <c r="L655" s="85"/>
      <c r="M655" s="85"/>
      <c r="N655" s="85"/>
      <c r="O655" s="85"/>
      <c r="P655" s="85"/>
      <c r="Q655" s="85"/>
      <c r="R655" s="87"/>
      <c r="S655" s="85"/>
      <c r="T655" s="85"/>
      <c r="U655" s="87"/>
      <c r="V655" s="85"/>
      <c r="W655" s="85"/>
      <c r="X655" s="85"/>
      <c r="Y655" s="85"/>
      <c r="Z655" s="85"/>
      <c r="AA655" s="88"/>
      <c r="AV655" s="25"/>
      <c r="BG655" s="25"/>
      <c r="BH655" s="89"/>
    </row>
    <row r="656" spans="1:60" ht="17.25" customHeight="1">
      <c r="A656" s="82"/>
      <c r="B656" s="82"/>
      <c r="C656" s="83"/>
      <c r="E656" s="84"/>
      <c r="F656" s="85"/>
      <c r="G656" s="85"/>
      <c r="H656" s="85"/>
      <c r="I656" s="85"/>
      <c r="J656" s="85"/>
      <c r="K656" s="86"/>
      <c r="L656" s="85"/>
      <c r="M656" s="85"/>
      <c r="N656" s="85"/>
      <c r="O656" s="85"/>
      <c r="P656" s="85"/>
      <c r="Q656" s="85"/>
      <c r="R656" s="87"/>
      <c r="S656" s="85"/>
      <c r="T656" s="85"/>
      <c r="U656" s="87"/>
      <c r="V656" s="85"/>
      <c r="W656" s="85"/>
      <c r="X656" s="85"/>
      <c r="Y656" s="85"/>
      <c r="Z656" s="85"/>
      <c r="AA656" s="88"/>
      <c r="AV656" s="25"/>
      <c r="BG656" s="25"/>
      <c r="BH656" s="89"/>
    </row>
    <row r="657" spans="1:60" ht="17.25" customHeight="1">
      <c r="A657" s="82"/>
      <c r="B657" s="82"/>
      <c r="C657" s="83"/>
      <c r="E657" s="84"/>
      <c r="F657" s="85"/>
      <c r="G657" s="85"/>
      <c r="H657" s="85"/>
      <c r="I657" s="85"/>
      <c r="J657" s="85"/>
      <c r="K657" s="86"/>
      <c r="L657" s="85"/>
      <c r="M657" s="85"/>
      <c r="N657" s="85"/>
      <c r="O657" s="85"/>
      <c r="P657" s="85"/>
      <c r="Q657" s="85"/>
      <c r="R657" s="87"/>
      <c r="S657" s="85"/>
      <c r="T657" s="85"/>
      <c r="U657" s="87"/>
      <c r="V657" s="85"/>
      <c r="W657" s="85"/>
      <c r="X657" s="85"/>
      <c r="Y657" s="85"/>
      <c r="Z657" s="85"/>
      <c r="AA657" s="88"/>
      <c r="AV657" s="25"/>
      <c r="BG657" s="25"/>
      <c r="BH657" s="89"/>
    </row>
    <row r="658" spans="1:60" ht="17.25" customHeight="1">
      <c r="A658" s="82"/>
      <c r="B658" s="82"/>
      <c r="C658" s="83"/>
      <c r="E658" s="84"/>
      <c r="F658" s="85"/>
      <c r="G658" s="85"/>
      <c r="H658" s="85"/>
      <c r="I658" s="85"/>
      <c r="J658" s="85"/>
      <c r="K658" s="86"/>
      <c r="L658" s="85"/>
      <c r="M658" s="85"/>
      <c r="N658" s="85"/>
      <c r="O658" s="85"/>
      <c r="P658" s="85"/>
      <c r="Q658" s="85"/>
      <c r="R658" s="87"/>
      <c r="S658" s="85"/>
      <c r="T658" s="85"/>
      <c r="U658" s="87"/>
      <c r="V658" s="85"/>
      <c r="W658" s="85"/>
      <c r="X658" s="85"/>
      <c r="Y658" s="85"/>
      <c r="Z658" s="85"/>
      <c r="AA658" s="88"/>
      <c r="AV658" s="25"/>
      <c r="BG658" s="25"/>
      <c r="BH658" s="89"/>
    </row>
    <row r="659" spans="1:60" ht="17.25" customHeight="1">
      <c r="A659" s="82"/>
      <c r="B659" s="82"/>
      <c r="C659" s="83"/>
      <c r="E659" s="84"/>
      <c r="F659" s="85"/>
      <c r="G659" s="85"/>
      <c r="H659" s="85"/>
      <c r="I659" s="85"/>
      <c r="J659" s="85"/>
      <c r="K659" s="86"/>
      <c r="L659" s="85"/>
      <c r="M659" s="85"/>
      <c r="N659" s="85"/>
      <c r="O659" s="85"/>
      <c r="P659" s="85"/>
      <c r="Q659" s="85"/>
      <c r="R659" s="87"/>
      <c r="S659" s="85"/>
      <c r="T659" s="85"/>
      <c r="U659" s="87"/>
      <c r="V659" s="85"/>
      <c r="W659" s="85"/>
      <c r="X659" s="85"/>
      <c r="Y659" s="85"/>
      <c r="Z659" s="85"/>
      <c r="AA659" s="88"/>
      <c r="AV659" s="25"/>
      <c r="BG659" s="25"/>
      <c r="BH659" s="89"/>
    </row>
    <row r="660" spans="1:60" ht="17.25" customHeight="1">
      <c r="A660" s="82"/>
      <c r="B660" s="82"/>
      <c r="C660" s="83"/>
      <c r="E660" s="84"/>
      <c r="F660" s="85"/>
      <c r="G660" s="85"/>
      <c r="H660" s="85"/>
      <c r="I660" s="85"/>
      <c r="J660" s="85"/>
      <c r="K660" s="86"/>
      <c r="L660" s="85"/>
      <c r="M660" s="85"/>
      <c r="N660" s="85"/>
      <c r="O660" s="85"/>
      <c r="P660" s="85"/>
      <c r="Q660" s="85"/>
      <c r="R660" s="87"/>
      <c r="S660" s="85"/>
      <c r="T660" s="85"/>
      <c r="U660" s="87"/>
      <c r="V660" s="85"/>
      <c r="W660" s="85"/>
      <c r="X660" s="85"/>
      <c r="Y660" s="85"/>
      <c r="Z660" s="85"/>
      <c r="AA660" s="88"/>
      <c r="AV660" s="25"/>
      <c r="BG660" s="25"/>
      <c r="BH660" s="89"/>
    </row>
    <row r="661" spans="1:60" ht="17.25" customHeight="1">
      <c r="A661" s="82"/>
      <c r="B661" s="82"/>
      <c r="C661" s="83"/>
      <c r="E661" s="84"/>
      <c r="F661" s="85"/>
      <c r="G661" s="85"/>
      <c r="H661" s="85"/>
      <c r="I661" s="85"/>
      <c r="J661" s="85"/>
      <c r="K661" s="86"/>
      <c r="L661" s="85"/>
      <c r="M661" s="85"/>
      <c r="N661" s="85"/>
      <c r="O661" s="85"/>
      <c r="P661" s="85"/>
      <c r="Q661" s="85"/>
      <c r="R661" s="87"/>
      <c r="S661" s="85"/>
      <c r="T661" s="85"/>
      <c r="U661" s="87"/>
      <c r="V661" s="85"/>
      <c r="W661" s="85"/>
      <c r="X661" s="85"/>
      <c r="Y661" s="85"/>
      <c r="Z661" s="85"/>
      <c r="AA661" s="88"/>
      <c r="AV661" s="25"/>
      <c r="BG661" s="25"/>
      <c r="BH661" s="89"/>
    </row>
    <row r="662" spans="1:60" ht="17.25" customHeight="1">
      <c r="A662" s="82"/>
      <c r="B662" s="82"/>
      <c r="C662" s="83"/>
      <c r="E662" s="84"/>
      <c r="F662" s="85"/>
      <c r="G662" s="85"/>
      <c r="H662" s="85"/>
      <c r="I662" s="85"/>
      <c r="J662" s="85"/>
      <c r="K662" s="86"/>
      <c r="L662" s="85"/>
      <c r="M662" s="85"/>
      <c r="N662" s="85"/>
      <c r="O662" s="85"/>
      <c r="P662" s="85"/>
      <c r="Q662" s="85"/>
      <c r="R662" s="87"/>
      <c r="S662" s="85"/>
      <c r="T662" s="85"/>
      <c r="U662" s="87"/>
      <c r="V662" s="85"/>
      <c r="W662" s="85"/>
      <c r="X662" s="85"/>
      <c r="Y662" s="85"/>
      <c r="Z662" s="85"/>
      <c r="AA662" s="88"/>
      <c r="AV662" s="25"/>
      <c r="BG662" s="25"/>
      <c r="BH662" s="89"/>
    </row>
    <row r="663" spans="1:60" ht="17.25" customHeight="1">
      <c r="A663" s="82"/>
      <c r="B663" s="82"/>
      <c r="C663" s="83"/>
      <c r="E663" s="84"/>
      <c r="F663" s="85"/>
      <c r="G663" s="85"/>
      <c r="H663" s="85"/>
      <c r="I663" s="85"/>
      <c r="J663" s="85"/>
      <c r="K663" s="86"/>
      <c r="L663" s="85"/>
      <c r="M663" s="85"/>
      <c r="N663" s="85"/>
      <c r="O663" s="85"/>
      <c r="P663" s="85"/>
      <c r="Q663" s="85"/>
      <c r="R663" s="87"/>
      <c r="S663" s="85"/>
      <c r="T663" s="85"/>
      <c r="U663" s="87"/>
      <c r="V663" s="85"/>
      <c r="W663" s="85"/>
      <c r="X663" s="85"/>
      <c r="Y663" s="85"/>
      <c r="Z663" s="85"/>
      <c r="AA663" s="88"/>
      <c r="AV663" s="25"/>
      <c r="BG663" s="25"/>
      <c r="BH663" s="89"/>
    </row>
    <row r="664" spans="1:60" ht="17.25" customHeight="1">
      <c r="A664" s="82"/>
      <c r="B664" s="82"/>
      <c r="C664" s="83"/>
      <c r="E664" s="84"/>
      <c r="F664" s="85"/>
      <c r="G664" s="85"/>
      <c r="H664" s="85"/>
      <c r="I664" s="85"/>
      <c r="J664" s="85"/>
      <c r="K664" s="86"/>
      <c r="L664" s="85"/>
      <c r="M664" s="85"/>
      <c r="N664" s="85"/>
      <c r="O664" s="85"/>
      <c r="P664" s="85"/>
      <c r="Q664" s="85"/>
      <c r="R664" s="87"/>
      <c r="S664" s="85"/>
      <c r="T664" s="85"/>
      <c r="U664" s="87"/>
      <c r="V664" s="85"/>
      <c r="W664" s="85"/>
      <c r="X664" s="85"/>
      <c r="Y664" s="85"/>
      <c r="Z664" s="85"/>
      <c r="AA664" s="88"/>
      <c r="AV664" s="25"/>
      <c r="BG664" s="25"/>
      <c r="BH664" s="89"/>
    </row>
    <row r="665" spans="1:60" ht="17.25" customHeight="1">
      <c r="A665" s="82"/>
      <c r="B665" s="82"/>
      <c r="C665" s="83"/>
      <c r="E665" s="84"/>
      <c r="F665" s="85"/>
      <c r="G665" s="85"/>
      <c r="H665" s="85"/>
      <c r="I665" s="85"/>
      <c r="J665" s="85"/>
      <c r="K665" s="86"/>
      <c r="L665" s="85"/>
      <c r="M665" s="85"/>
      <c r="N665" s="85"/>
      <c r="O665" s="85"/>
      <c r="P665" s="85"/>
      <c r="Q665" s="85"/>
      <c r="R665" s="87"/>
      <c r="S665" s="85"/>
      <c r="T665" s="85"/>
      <c r="U665" s="87"/>
      <c r="V665" s="85"/>
      <c r="W665" s="85"/>
      <c r="X665" s="85"/>
      <c r="Y665" s="85"/>
      <c r="Z665" s="85"/>
      <c r="AA665" s="88"/>
      <c r="AV665" s="25"/>
      <c r="BG665" s="25"/>
      <c r="BH665" s="89"/>
    </row>
    <row r="666" spans="1:60" ht="17.25" customHeight="1">
      <c r="A666" s="82"/>
      <c r="B666" s="82"/>
      <c r="C666" s="83"/>
      <c r="E666" s="84"/>
      <c r="F666" s="85"/>
      <c r="G666" s="85"/>
      <c r="H666" s="85"/>
      <c r="I666" s="85"/>
      <c r="J666" s="85"/>
      <c r="K666" s="86"/>
      <c r="L666" s="85"/>
      <c r="M666" s="85"/>
      <c r="N666" s="85"/>
      <c r="O666" s="85"/>
      <c r="P666" s="85"/>
      <c r="Q666" s="85"/>
      <c r="R666" s="87"/>
      <c r="S666" s="85"/>
      <c r="T666" s="85"/>
      <c r="U666" s="87"/>
      <c r="V666" s="85"/>
      <c r="W666" s="85"/>
      <c r="X666" s="85"/>
      <c r="Y666" s="85"/>
      <c r="Z666" s="85"/>
      <c r="AA666" s="88"/>
      <c r="AV666" s="25"/>
      <c r="BG666" s="25"/>
      <c r="BH666" s="89"/>
    </row>
    <row r="667" spans="1:60" ht="17.25" customHeight="1">
      <c r="A667" s="82"/>
      <c r="B667" s="82"/>
      <c r="C667" s="83"/>
      <c r="E667" s="84"/>
      <c r="F667" s="85"/>
      <c r="G667" s="85"/>
      <c r="H667" s="85"/>
      <c r="I667" s="85"/>
      <c r="J667" s="85"/>
      <c r="K667" s="86"/>
      <c r="L667" s="85"/>
      <c r="M667" s="85"/>
      <c r="N667" s="85"/>
      <c r="O667" s="85"/>
      <c r="P667" s="85"/>
      <c r="Q667" s="85"/>
      <c r="R667" s="87"/>
      <c r="S667" s="85"/>
      <c r="T667" s="85"/>
      <c r="U667" s="87"/>
      <c r="V667" s="85"/>
      <c r="W667" s="85"/>
      <c r="X667" s="85"/>
      <c r="Y667" s="85"/>
      <c r="Z667" s="85"/>
      <c r="AA667" s="88"/>
      <c r="AV667" s="25"/>
      <c r="BG667" s="25"/>
      <c r="BH667" s="89"/>
    </row>
    <row r="668" spans="1:60" ht="17.25" customHeight="1">
      <c r="A668" s="82"/>
      <c r="B668" s="82"/>
      <c r="C668" s="83"/>
      <c r="E668" s="84"/>
      <c r="F668" s="85"/>
      <c r="G668" s="85"/>
      <c r="H668" s="85"/>
      <c r="I668" s="85"/>
      <c r="J668" s="85"/>
      <c r="K668" s="86"/>
      <c r="L668" s="85"/>
      <c r="M668" s="85"/>
      <c r="N668" s="85"/>
      <c r="O668" s="85"/>
      <c r="P668" s="85"/>
      <c r="Q668" s="85"/>
      <c r="R668" s="87"/>
      <c r="S668" s="85"/>
      <c r="T668" s="85"/>
      <c r="U668" s="87"/>
      <c r="V668" s="85"/>
      <c r="W668" s="85"/>
      <c r="X668" s="85"/>
      <c r="Y668" s="85"/>
      <c r="Z668" s="85"/>
      <c r="AA668" s="88"/>
      <c r="AV668" s="25"/>
      <c r="BG668" s="25"/>
      <c r="BH668" s="89"/>
    </row>
    <row r="669" spans="1:60" ht="17.25" customHeight="1">
      <c r="A669" s="82"/>
      <c r="B669" s="82"/>
      <c r="C669" s="83"/>
      <c r="E669" s="84"/>
      <c r="F669" s="85"/>
      <c r="G669" s="85"/>
      <c r="H669" s="85"/>
      <c r="I669" s="85"/>
      <c r="J669" s="85"/>
      <c r="K669" s="86"/>
      <c r="L669" s="85"/>
      <c r="M669" s="85"/>
      <c r="N669" s="85"/>
      <c r="O669" s="85"/>
      <c r="P669" s="85"/>
      <c r="Q669" s="85"/>
      <c r="R669" s="87"/>
      <c r="S669" s="85"/>
      <c r="T669" s="85"/>
      <c r="U669" s="87"/>
      <c r="V669" s="85"/>
      <c r="W669" s="85"/>
      <c r="X669" s="85"/>
      <c r="Y669" s="85"/>
      <c r="Z669" s="85"/>
      <c r="AA669" s="88"/>
      <c r="AV669" s="25"/>
      <c r="BG669" s="25"/>
      <c r="BH669" s="89"/>
    </row>
    <row r="670" spans="1:60" ht="17.25" customHeight="1">
      <c r="A670" s="82"/>
      <c r="B670" s="82"/>
      <c r="C670" s="83"/>
      <c r="E670" s="84"/>
      <c r="F670" s="85"/>
      <c r="G670" s="85"/>
      <c r="H670" s="85"/>
      <c r="I670" s="85"/>
      <c r="J670" s="85"/>
      <c r="K670" s="86"/>
      <c r="L670" s="85"/>
      <c r="M670" s="85"/>
      <c r="N670" s="85"/>
      <c r="O670" s="85"/>
      <c r="P670" s="85"/>
      <c r="Q670" s="85"/>
      <c r="R670" s="87"/>
      <c r="S670" s="85"/>
      <c r="T670" s="85"/>
      <c r="U670" s="87"/>
      <c r="V670" s="85"/>
      <c r="W670" s="85"/>
      <c r="X670" s="85"/>
      <c r="Y670" s="85"/>
      <c r="Z670" s="85"/>
      <c r="AA670" s="88"/>
      <c r="AV670" s="25"/>
      <c r="BG670" s="25"/>
      <c r="BH670" s="89"/>
    </row>
    <row r="671" spans="1:60" ht="17.25" customHeight="1">
      <c r="A671" s="82"/>
      <c r="B671" s="82"/>
      <c r="C671" s="83"/>
      <c r="E671" s="84"/>
      <c r="F671" s="85"/>
      <c r="G671" s="85"/>
      <c r="H671" s="85"/>
      <c r="I671" s="85"/>
      <c r="J671" s="85"/>
      <c r="K671" s="86"/>
      <c r="L671" s="85"/>
      <c r="M671" s="85"/>
      <c r="N671" s="85"/>
      <c r="O671" s="85"/>
      <c r="P671" s="85"/>
      <c r="Q671" s="85"/>
      <c r="R671" s="87"/>
      <c r="S671" s="85"/>
      <c r="T671" s="85"/>
      <c r="U671" s="87"/>
      <c r="V671" s="85"/>
      <c r="W671" s="85"/>
      <c r="X671" s="85"/>
      <c r="Y671" s="85"/>
      <c r="Z671" s="85"/>
      <c r="AA671" s="88"/>
      <c r="AV671" s="25"/>
      <c r="BG671" s="25"/>
      <c r="BH671" s="89"/>
    </row>
    <row r="672" spans="1:60" ht="17.25" customHeight="1">
      <c r="A672" s="82"/>
      <c r="B672" s="82"/>
      <c r="C672" s="83"/>
      <c r="E672" s="84"/>
      <c r="F672" s="85"/>
      <c r="G672" s="85"/>
      <c r="H672" s="85"/>
      <c r="I672" s="85"/>
      <c r="J672" s="85"/>
      <c r="K672" s="86"/>
      <c r="L672" s="85"/>
      <c r="M672" s="85"/>
      <c r="N672" s="85"/>
      <c r="O672" s="85"/>
      <c r="P672" s="85"/>
      <c r="Q672" s="85"/>
      <c r="R672" s="87"/>
      <c r="S672" s="85"/>
      <c r="T672" s="85"/>
      <c r="U672" s="87"/>
      <c r="V672" s="85"/>
      <c r="W672" s="85"/>
      <c r="X672" s="85"/>
      <c r="Y672" s="85"/>
      <c r="Z672" s="85"/>
      <c r="AA672" s="88"/>
      <c r="AV672" s="25"/>
      <c r="BG672" s="25"/>
      <c r="BH672" s="89"/>
    </row>
    <row r="673" spans="1:60" ht="17.25" customHeight="1">
      <c r="A673" s="82"/>
      <c r="B673" s="82"/>
      <c r="C673" s="83"/>
      <c r="E673" s="84"/>
      <c r="F673" s="85"/>
      <c r="G673" s="85"/>
      <c r="H673" s="85"/>
      <c r="I673" s="85"/>
      <c r="J673" s="85"/>
      <c r="K673" s="86"/>
      <c r="L673" s="85"/>
      <c r="M673" s="85"/>
      <c r="N673" s="85"/>
      <c r="O673" s="85"/>
      <c r="P673" s="85"/>
      <c r="Q673" s="85"/>
      <c r="R673" s="87"/>
      <c r="S673" s="85"/>
      <c r="T673" s="85"/>
      <c r="U673" s="87"/>
      <c r="V673" s="85"/>
      <c r="W673" s="85"/>
      <c r="X673" s="85"/>
      <c r="Y673" s="85"/>
      <c r="Z673" s="85"/>
      <c r="AA673" s="88"/>
      <c r="AV673" s="25"/>
      <c r="BG673" s="25"/>
      <c r="BH673" s="89"/>
    </row>
    <row r="674" spans="1:60" ht="17.25" customHeight="1">
      <c r="A674" s="82"/>
      <c r="B674" s="82"/>
      <c r="C674" s="83"/>
      <c r="E674" s="84"/>
      <c r="F674" s="85"/>
      <c r="G674" s="85"/>
      <c r="H674" s="85"/>
      <c r="I674" s="85"/>
      <c r="J674" s="85"/>
      <c r="K674" s="86"/>
      <c r="L674" s="85"/>
      <c r="M674" s="85"/>
      <c r="N674" s="85"/>
      <c r="O674" s="85"/>
      <c r="P674" s="85"/>
      <c r="Q674" s="85"/>
      <c r="R674" s="87"/>
      <c r="S674" s="85"/>
      <c r="T674" s="85"/>
      <c r="U674" s="87"/>
      <c r="V674" s="85"/>
      <c r="W674" s="85"/>
      <c r="X674" s="85"/>
      <c r="Y674" s="85"/>
      <c r="Z674" s="85"/>
      <c r="AA674" s="88"/>
      <c r="AV674" s="25"/>
      <c r="BG674" s="25"/>
      <c r="BH674" s="89"/>
    </row>
    <row r="675" spans="1:60" ht="17.25" customHeight="1">
      <c r="A675" s="82"/>
      <c r="B675" s="82"/>
      <c r="C675" s="83"/>
      <c r="E675" s="84"/>
      <c r="F675" s="85"/>
      <c r="G675" s="85"/>
      <c r="H675" s="85"/>
      <c r="I675" s="85"/>
      <c r="J675" s="85"/>
      <c r="K675" s="86"/>
      <c r="L675" s="85"/>
      <c r="M675" s="85"/>
      <c r="N675" s="85"/>
      <c r="O675" s="85"/>
      <c r="P675" s="85"/>
      <c r="Q675" s="85"/>
      <c r="R675" s="87"/>
      <c r="S675" s="85"/>
      <c r="T675" s="85"/>
      <c r="U675" s="87"/>
      <c r="V675" s="85"/>
      <c r="W675" s="85"/>
      <c r="X675" s="85"/>
      <c r="Y675" s="85"/>
      <c r="Z675" s="85"/>
      <c r="AA675" s="88"/>
      <c r="AV675" s="25"/>
      <c r="BG675" s="25"/>
      <c r="BH675" s="89"/>
    </row>
    <row r="676" spans="1:60" ht="17.25" customHeight="1">
      <c r="A676" s="82"/>
      <c r="B676" s="82"/>
      <c r="C676" s="83"/>
      <c r="E676" s="84"/>
      <c r="F676" s="85"/>
      <c r="G676" s="85"/>
      <c r="H676" s="85"/>
      <c r="I676" s="85"/>
      <c r="J676" s="85"/>
      <c r="K676" s="86"/>
      <c r="L676" s="85"/>
      <c r="M676" s="85"/>
      <c r="N676" s="85"/>
      <c r="O676" s="85"/>
      <c r="P676" s="85"/>
      <c r="Q676" s="85"/>
      <c r="R676" s="87"/>
      <c r="S676" s="85"/>
      <c r="T676" s="85"/>
      <c r="U676" s="87"/>
      <c r="V676" s="85"/>
      <c r="W676" s="85"/>
      <c r="X676" s="85"/>
      <c r="Y676" s="85"/>
      <c r="Z676" s="85"/>
      <c r="AA676" s="88"/>
      <c r="AV676" s="25"/>
      <c r="BG676" s="25"/>
      <c r="BH676" s="89"/>
    </row>
    <row r="677" spans="1:60" ht="17.25" customHeight="1">
      <c r="A677" s="82"/>
      <c r="B677" s="82"/>
      <c r="C677" s="83"/>
      <c r="E677" s="84"/>
      <c r="F677" s="85"/>
      <c r="G677" s="85"/>
      <c r="H677" s="85"/>
      <c r="I677" s="85"/>
      <c r="J677" s="85"/>
      <c r="K677" s="86"/>
      <c r="L677" s="85"/>
      <c r="M677" s="85"/>
      <c r="N677" s="85"/>
      <c r="O677" s="85"/>
      <c r="P677" s="85"/>
      <c r="Q677" s="85"/>
      <c r="R677" s="87"/>
      <c r="S677" s="85"/>
      <c r="T677" s="85"/>
      <c r="U677" s="87"/>
      <c r="V677" s="85"/>
      <c r="W677" s="85"/>
      <c r="X677" s="85"/>
      <c r="Y677" s="85"/>
      <c r="Z677" s="85"/>
      <c r="AA677" s="88"/>
      <c r="AV677" s="25"/>
      <c r="BG677" s="25"/>
      <c r="BH677" s="89"/>
    </row>
    <row r="678" spans="1:60" ht="17.25" customHeight="1">
      <c r="A678" s="82"/>
      <c r="B678" s="82"/>
      <c r="C678" s="83"/>
      <c r="E678" s="84"/>
      <c r="F678" s="85"/>
      <c r="G678" s="85"/>
      <c r="H678" s="85"/>
      <c r="I678" s="85"/>
      <c r="J678" s="85"/>
      <c r="K678" s="86"/>
      <c r="L678" s="85"/>
      <c r="M678" s="85"/>
      <c r="N678" s="85"/>
      <c r="O678" s="85"/>
      <c r="P678" s="85"/>
      <c r="Q678" s="85"/>
      <c r="R678" s="87"/>
      <c r="S678" s="85"/>
      <c r="T678" s="85"/>
      <c r="U678" s="87"/>
      <c r="V678" s="85"/>
      <c r="W678" s="85"/>
      <c r="X678" s="85"/>
      <c r="Y678" s="85"/>
      <c r="Z678" s="85"/>
      <c r="AA678" s="88"/>
      <c r="AV678" s="25"/>
      <c r="BG678" s="25"/>
      <c r="BH678" s="89"/>
    </row>
    <row r="679" spans="1:60" ht="17.25" customHeight="1">
      <c r="A679" s="82"/>
      <c r="B679" s="82"/>
      <c r="C679" s="83"/>
      <c r="E679" s="84"/>
      <c r="F679" s="85"/>
      <c r="G679" s="85"/>
      <c r="H679" s="85"/>
      <c r="I679" s="85"/>
      <c r="J679" s="85"/>
      <c r="K679" s="86"/>
      <c r="L679" s="85"/>
      <c r="M679" s="85"/>
      <c r="N679" s="85"/>
      <c r="O679" s="85"/>
      <c r="P679" s="85"/>
      <c r="Q679" s="85"/>
      <c r="R679" s="87"/>
      <c r="S679" s="85"/>
      <c r="T679" s="85"/>
      <c r="U679" s="87"/>
      <c r="V679" s="85"/>
      <c r="W679" s="85"/>
      <c r="X679" s="85"/>
      <c r="Y679" s="85"/>
      <c r="Z679" s="85"/>
      <c r="AA679" s="88"/>
      <c r="AV679" s="25"/>
      <c r="BG679" s="25"/>
      <c r="BH679" s="89"/>
    </row>
    <row r="680" spans="1:60" ht="17.25" customHeight="1">
      <c r="A680" s="82"/>
      <c r="B680" s="82"/>
      <c r="C680" s="83"/>
      <c r="E680" s="84"/>
      <c r="F680" s="85"/>
      <c r="G680" s="85"/>
      <c r="H680" s="85"/>
      <c r="I680" s="85"/>
      <c r="J680" s="85"/>
      <c r="K680" s="86"/>
      <c r="L680" s="85"/>
      <c r="M680" s="85"/>
      <c r="N680" s="85"/>
      <c r="O680" s="85"/>
      <c r="P680" s="85"/>
      <c r="Q680" s="85"/>
      <c r="R680" s="87"/>
      <c r="S680" s="85"/>
      <c r="T680" s="85"/>
      <c r="U680" s="87"/>
      <c r="V680" s="85"/>
      <c r="W680" s="85"/>
      <c r="X680" s="85"/>
      <c r="Y680" s="85"/>
      <c r="Z680" s="85"/>
      <c r="AA680" s="88"/>
      <c r="AV680" s="25"/>
      <c r="BG680" s="25"/>
      <c r="BH680" s="89"/>
    </row>
    <row r="681" spans="1:60" ht="17.25" customHeight="1">
      <c r="A681" s="82"/>
      <c r="B681" s="82"/>
      <c r="C681" s="83"/>
      <c r="E681" s="84"/>
      <c r="F681" s="85"/>
      <c r="G681" s="85"/>
      <c r="H681" s="85"/>
      <c r="I681" s="85"/>
      <c r="J681" s="85"/>
      <c r="K681" s="86"/>
      <c r="L681" s="85"/>
      <c r="M681" s="85"/>
      <c r="N681" s="85"/>
      <c r="O681" s="85"/>
      <c r="P681" s="85"/>
      <c r="Q681" s="85"/>
      <c r="R681" s="87"/>
      <c r="S681" s="85"/>
      <c r="T681" s="85"/>
      <c r="U681" s="87"/>
      <c r="V681" s="85"/>
      <c r="W681" s="85"/>
      <c r="X681" s="85"/>
      <c r="Y681" s="85"/>
      <c r="Z681" s="85"/>
      <c r="AA681" s="88"/>
      <c r="AV681" s="25"/>
      <c r="BG681" s="25"/>
      <c r="BH681" s="89"/>
    </row>
    <row r="682" spans="1:60" ht="17.25" customHeight="1">
      <c r="A682" s="82"/>
      <c r="B682" s="82"/>
      <c r="C682" s="83"/>
      <c r="E682" s="84"/>
      <c r="F682" s="85"/>
      <c r="G682" s="85"/>
      <c r="H682" s="85"/>
      <c r="I682" s="85"/>
      <c r="J682" s="85"/>
      <c r="K682" s="86"/>
      <c r="L682" s="85"/>
      <c r="M682" s="85"/>
      <c r="N682" s="85"/>
      <c r="O682" s="85"/>
      <c r="P682" s="85"/>
      <c r="Q682" s="85"/>
      <c r="R682" s="87"/>
      <c r="S682" s="85"/>
      <c r="T682" s="85"/>
      <c r="U682" s="87"/>
      <c r="V682" s="85"/>
      <c r="W682" s="85"/>
      <c r="X682" s="85"/>
      <c r="Y682" s="85"/>
      <c r="Z682" s="85"/>
      <c r="AA682" s="88"/>
      <c r="AV682" s="25"/>
      <c r="BG682" s="25"/>
      <c r="BH682" s="89"/>
    </row>
    <row r="683" spans="1:60" ht="17.25" customHeight="1">
      <c r="A683" s="82"/>
      <c r="B683" s="82"/>
      <c r="C683" s="83"/>
      <c r="E683" s="84"/>
      <c r="F683" s="85"/>
      <c r="G683" s="85"/>
      <c r="H683" s="85"/>
      <c r="I683" s="85"/>
      <c r="J683" s="85"/>
      <c r="K683" s="86"/>
      <c r="L683" s="85"/>
      <c r="M683" s="85"/>
      <c r="N683" s="85"/>
      <c r="O683" s="85"/>
      <c r="P683" s="85"/>
      <c r="Q683" s="85"/>
      <c r="R683" s="87"/>
      <c r="S683" s="85"/>
      <c r="T683" s="85"/>
      <c r="U683" s="87"/>
      <c r="V683" s="85"/>
      <c r="W683" s="85"/>
      <c r="X683" s="85"/>
      <c r="Y683" s="85"/>
      <c r="Z683" s="85"/>
      <c r="AA683" s="88"/>
      <c r="AV683" s="25"/>
      <c r="BG683" s="25"/>
      <c r="BH683" s="89"/>
    </row>
    <row r="684" spans="1:60" ht="17.25" customHeight="1">
      <c r="A684" s="82"/>
      <c r="B684" s="82"/>
      <c r="C684" s="83"/>
      <c r="E684" s="84"/>
      <c r="F684" s="85"/>
      <c r="G684" s="85"/>
      <c r="H684" s="85"/>
      <c r="I684" s="85"/>
      <c r="J684" s="85"/>
      <c r="K684" s="86"/>
      <c r="L684" s="85"/>
      <c r="M684" s="85"/>
      <c r="N684" s="85"/>
      <c r="O684" s="85"/>
      <c r="P684" s="85"/>
      <c r="Q684" s="85"/>
      <c r="R684" s="87"/>
      <c r="S684" s="85"/>
      <c r="T684" s="85"/>
      <c r="U684" s="87"/>
      <c r="V684" s="85"/>
      <c r="W684" s="85"/>
      <c r="X684" s="85"/>
      <c r="Y684" s="85"/>
      <c r="Z684" s="85"/>
      <c r="AA684" s="88"/>
      <c r="AV684" s="25"/>
      <c r="BG684" s="25"/>
      <c r="BH684" s="89"/>
    </row>
    <row r="685" spans="1:60" ht="17.25" customHeight="1">
      <c r="A685" s="82"/>
      <c r="B685" s="82"/>
      <c r="C685" s="83"/>
      <c r="E685" s="84"/>
      <c r="F685" s="85"/>
      <c r="G685" s="85"/>
      <c r="H685" s="85"/>
      <c r="I685" s="85"/>
      <c r="J685" s="85"/>
      <c r="K685" s="86"/>
      <c r="L685" s="85"/>
      <c r="M685" s="85"/>
      <c r="N685" s="85"/>
      <c r="O685" s="85"/>
      <c r="P685" s="85"/>
      <c r="Q685" s="85"/>
      <c r="R685" s="87"/>
      <c r="S685" s="85"/>
      <c r="T685" s="85"/>
      <c r="U685" s="87"/>
      <c r="V685" s="85"/>
      <c r="W685" s="85"/>
      <c r="X685" s="85"/>
      <c r="Y685" s="85"/>
      <c r="Z685" s="85"/>
      <c r="AA685" s="88"/>
      <c r="AV685" s="25"/>
      <c r="BG685" s="25"/>
      <c r="BH685" s="89"/>
    </row>
    <row r="686" spans="1:60" ht="17.25" customHeight="1">
      <c r="A686" s="82"/>
      <c r="B686" s="82"/>
      <c r="C686" s="83"/>
      <c r="E686" s="84"/>
      <c r="F686" s="85"/>
      <c r="G686" s="85"/>
      <c r="H686" s="85"/>
      <c r="I686" s="85"/>
      <c r="J686" s="85"/>
      <c r="K686" s="86"/>
      <c r="L686" s="85"/>
      <c r="M686" s="85"/>
      <c r="N686" s="85"/>
      <c r="O686" s="85"/>
      <c r="P686" s="85"/>
      <c r="Q686" s="85"/>
      <c r="R686" s="87"/>
      <c r="S686" s="85"/>
      <c r="T686" s="85"/>
      <c r="U686" s="87"/>
      <c r="V686" s="85"/>
      <c r="W686" s="85"/>
      <c r="X686" s="85"/>
      <c r="Y686" s="85"/>
      <c r="Z686" s="85"/>
      <c r="AA686" s="88"/>
      <c r="AV686" s="25"/>
      <c r="BG686" s="25"/>
      <c r="BH686" s="89"/>
    </row>
    <row r="687" spans="1:60" ht="17.25" customHeight="1">
      <c r="A687" s="82"/>
      <c r="B687" s="82"/>
      <c r="C687" s="83"/>
      <c r="E687" s="84"/>
      <c r="F687" s="85"/>
      <c r="G687" s="85"/>
      <c r="H687" s="85"/>
      <c r="I687" s="85"/>
      <c r="J687" s="85"/>
      <c r="K687" s="86"/>
      <c r="L687" s="85"/>
      <c r="M687" s="85"/>
      <c r="N687" s="85"/>
      <c r="O687" s="85"/>
      <c r="P687" s="85"/>
      <c r="Q687" s="85"/>
      <c r="R687" s="87"/>
      <c r="S687" s="85"/>
      <c r="T687" s="85"/>
      <c r="U687" s="87"/>
      <c r="V687" s="85"/>
      <c r="W687" s="85"/>
      <c r="X687" s="85"/>
      <c r="Y687" s="85"/>
      <c r="Z687" s="85"/>
      <c r="AA687" s="88"/>
      <c r="AV687" s="25"/>
      <c r="BG687" s="25"/>
      <c r="BH687" s="89"/>
    </row>
    <row r="688" spans="1:60" ht="17.25" customHeight="1">
      <c r="A688" s="82"/>
      <c r="B688" s="82"/>
      <c r="C688" s="83"/>
      <c r="E688" s="84"/>
      <c r="F688" s="85"/>
      <c r="G688" s="85"/>
      <c r="H688" s="85"/>
      <c r="I688" s="85"/>
      <c r="J688" s="85"/>
      <c r="K688" s="86"/>
      <c r="L688" s="85"/>
      <c r="M688" s="85"/>
      <c r="N688" s="85"/>
      <c r="O688" s="85"/>
      <c r="P688" s="85"/>
      <c r="Q688" s="85"/>
      <c r="R688" s="87"/>
      <c r="S688" s="85"/>
      <c r="T688" s="85"/>
      <c r="U688" s="87"/>
      <c r="V688" s="85"/>
      <c r="W688" s="85"/>
      <c r="X688" s="85"/>
      <c r="Y688" s="85"/>
      <c r="Z688" s="85"/>
      <c r="AA688" s="88"/>
      <c r="AV688" s="25"/>
      <c r="BG688" s="25"/>
      <c r="BH688" s="89"/>
    </row>
    <row r="689" spans="1:60" ht="17.25" customHeight="1">
      <c r="A689" s="82"/>
      <c r="B689" s="82"/>
      <c r="C689" s="83"/>
      <c r="E689" s="84"/>
      <c r="F689" s="85"/>
      <c r="G689" s="85"/>
      <c r="H689" s="85"/>
      <c r="I689" s="85"/>
      <c r="J689" s="85"/>
      <c r="K689" s="86"/>
      <c r="L689" s="85"/>
      <c r="M689" s="85"/>
      <c r="N689" s="85"/>
      <c r="O689" s="85"/>
      <c r="P689" s="85"/>
      <c r="Q689" s="85"/>
      <c r="R689" s="87"/>
      <c r="S689" s="85"/>
      <c r="T689" s="85"/>
      <c r="U689" s="87"/>
      <c r="V689" s="85"/>
      <c r="W689" s="85"/>
      <c r="X689" s="85"/>
      <c r="Y689" s="85"/>
      <c r="Z689" s="85"/>
      <c r="AA689" s="88"/>
      <c r="AV689" s="25"/>
      <c r="BG689" s="25"/>
      <c r="BH689" s="89"/>
    </row>
    <row r="690" spans="1:60" ht="17.25" customHeight="1">
      <c r="A690" s="82"/>
      <c r="B690" s="82"/>
      <c r="C690" s="83"/>
      <c r="E690" s="84"/>
      <c r="F690" s="85"/>
      <c r="G690" s="85"/>
      <c r="H690" s="85"/>
      <c r="I690" s="85"/>
      <c r="J690" s="85"/>
      <c r="K690" s="86"/>
      <c r="L690" s="85"/>
      <c r="M690" s="85"/>
      <c r="N690" s="85"/>
      <c r="O690" s="85"/>
      <c r="P690" s="85"/>
      <c r="Q690" s="85"/>
      <c r="R690" s="87"/>
      <c r="S690" s="85"/>
      <c r="T690" s="85"/>
      <c r="U690" s="87"/>
      <c r="V690" s="85"/>
      <c r="W690" s="85"/>
      <c r="X690" s="85"/>
      <c r="Y690" s="85"/>
      <c r="Z690" s="85"/>
      <c r="AA690" s="88"/>
      <c r="AV690" s="25"/>
      <c r="BG690" s="25"/>
      <c r="BH690" s="89"/>
    </row>
    <row r="691" spans="1:60" ht="17.25" customHeight="1">
      <c r="A691" s="82"/>
      <c r="B691" s="82"/>
      <c r="C691" s="83"/>
      <c r="E691" s="84"/>
      <c r="F691" s="85"/>
      <c r="G691" s="85"/>
      <c r="H691" s="85"/>
      <c r="I691" s="85"/>
      <c r="J691" s="85"/>
      <c r="K691" s="86"/>
      <c r="L691" s="85"/>
      <c r="M691" s="85"/>
      <c r="N691" s="85"/>
      <c r="O691" s="85"/>
      <c r="P691" s="85"/>
      <c r="Q691" s="85"/>
      <c r="R691" s="87"/>
      <c r="S691" s="85"/>
      <c r="T691" s="85"/>
      <c r="U691" s="87"/>
      <c r="V691" s="85"/>
      <c r="W691" s="85"/>
      <c r="X691" s="85"/>
      <c r="Y691" s="85"/>
      <c r="Z691" s="85"/>
      <c r="AA691" s="88"/>
      <c r="AV691" s="25"/>
      <c r="BG691" s="25"/>
      <c r="BH691" s="89"/>
    </row>
    <row r="692" spans="1:60" ht="17.25" customHeight="1">
      <c r="A692" s="82"/>
      <c r="B692" s="82"/>
      <c r="C692" s="83"/>
      <c r="E692" s="84"/>
      <c r="F692" s="85"/>
      <c r="G692" s="85"/>
      <c r="H692" s="85"/>
      <c r="I692" s="85"/>
      <c r="J692" s="85"/>
      <c r="K692" s="86"/>
      <c r="L692" s="85"/>
      <c r="M692" s="85"/>
      <c r="N692" s="85"/>
      <c r="O692" s="85"/>
      <c r="P692" s="85"/>
      <c r="Q692" s="85"/>
      <c r="R692" s="87"/>
      <c r="S692" s="85"/>
      <c r="T692" s="85"/>
      <c r="U692" s="87"/>
      <c r="V692" s="85"/>
      <c r="W692" s="85"/>
      <c r="X692" s="85"/>
      <c r="Y692" s="85"/>
      <c r="Z692" s="85"/>
      <c r="AA692" s="88"/>
      <c r="AV692" s="25"/>
      <c r="BG692" s="25"/>
      <c r="BH692" s="89"/>
    </row>
    <row r="693" spans="1:60" ht="17.25" customHeight="1">
      <c r="A693" s="82"/>
      <c r="B693" s="82"/>
      <c r="C693" s="83"/>
      <c r="E693" s="84"/>
      <c r="F693" s="85"/>
      <c r="G693" s="85"/>
      <c r="H693" s="85"/>
      <c r="I693" s="85"/>
      <c r="J693" s="85"/>
      <c r="K693" s="86"/>
      <c r="L693" s="85"/>
      <c r="M693" s="85"/>
      <c r="N693" s="85"/>
      <c r="O693" s="85"/>
      <c r="P693" s="85"/>
      <c r="Q693" s="85"/>
      <c r="R693" s="87"/>
      <c r="S693" s="85"/>
      <c r="T693" s="85"/>
      <c r="U693" s="87"/>
      <c r="V693" s="85"/>
      <c r="W693" s="85"/>
      <c r="X693" s="85"/>
      <c r="Y693" s="85"/>
      <c r="Z693" s="85"/>
      <c r="AA693" s="88"/>
      <c r="AV693" s="25"/>
      <c r="BG693" s="25"/>
      <c r="BH693" s="89"/>
    </row>
    <row r="694" spans="1:60" ht="17.25" customHeight="1">
      <c r="A694" s="82"/>
      <c r="B694" s="82"/>
      <c r="C694" s="83"/>
      <c r="E694" s="84"/>
      <c r="F694" s="85"/>
      <c r="G694" s="85"/>
      <c r="H694" s="85"/>
      <c r="I694" s="85"/>
      <c r="J694" s="85"/>
      <c r="K694" s="86"/>
      <c r="L694" s="85"/>
      <c r="M694" s="85"/>
      <c r="N694" s="85"/>
      <c r="O694" s="85"/>
      <c r="P694" s="85"/>
      <c r="Q694" s="85"/>
      <c r="R694" s="87"/>
      <c r="S694" s="85"/>
      <c r="T694" s="85"/>
      <c r="U694" s="87"/>
      <c r="V694" s="85"/>
      <c r="W694" s="85"/>
      <c r="X694" s="85"/>
      <c r="Y694" s="85"/>
      <c r="Z694" s="85"/>
      <c r="AA694" s="88"/>
      <c r="AV694" s="25"/>
      <c r="BG694" s="25"/>
      <c r="BH694" s="89"/>
    </row>
    <row r="695" spans="1:60" ht="17.25" customHeight="1">
      <c r="A695" s="82"/>
      <c r="B695" s="82"/>
      <c r="C695" s="83"/>
      <c r="E695" s="84"/>
      <c r="F695" s="85"/>
      <c r="G695" s="85"/>
      <c r="H695" s="85"/>
      <c r="I695" s="85"/>
      <c r="J695" s="85"/>
      <c r="K695" s="86"/>
      <c r="L695" s="85"/>
      <c r="M695" s="85"/>
      <c r="N695" s="85"/>
      <c r="O695" s="85"/>
      <c r="P695" s="85"/>
      <c r="Q695" s="85"/>
      <c r="R695" s="87"/>
      <c r="S695" s="85"/>
      <c r="T695" s="85"/>
      <c r="U695" s="87"/>
      <c r="V695" s="85"/>
      <c r="W695" s="85"/>
      <c r="X695" s="85"/>
      <c r="Y695" s="85"/>
      <c r="Z695" s="85"/>
      <c r="AA695" s="88"/>
      <c r="AV695" s="25"/>
      <c r="BG695" s="25"/>
      <c r="BH695" s="89"/>
    </row>
    <row r="696" spans="1:60" ht="17.25" customHeight="1">
      <c r="A696" s="82"/>
      <c r="B696" s="82"/>
      <c r="C696" s="83"/>
      <c r="E696" s="84"/>
      <c r="F696" s="85"/>
      <c r="G696" s="85"/>
      <c r="H696" s="85"/>
      <c r="I696" s="85"/>
      <c r="J696" s="85"/>
      <c r="K696" s="86"/>
      <c r="L696" s="85"/>
      <c r="M696" s="85"/>
      <c r="N696" s="85"/>
      <c r="O696" s="85"/>
      <c r="P696" s="85"/>
      <c r="Q696" s="85"/>
      <c r="R696" s="87"/>
      <c r="S696" s="85"/>
      <c r="T696" s="85"/>
      <c r="U696" s="87"/>
      <c r="V696" s="85"/>
      <c r="W696" s="85"/>
      <c r="X696" s="85"/>
      <c r="Y696" s="85"/>
      <c r="Z696" s="85"/>
      <c r="AA696" s="88"/>
      <c r="AV696" s="25"/>
      <c r="BG696" s="25"/>
      <c r="BH696" s="89"/>
    </row>
    <row r="697" spans="1:60" ht="17.25" customHeight="1">
      <c r="A697" s="82"/>
      <c r="B697" s="82"/>
      <c r="C697" s="83"/>
      <c r="E697" s="84"/>
      <c r="F697" s="85"/>
      <c r="G697" s="85"/>
      <c r="H697" s="85"/>
      <c r="I697" s="85"/>
      <c r="J697" s="85"/>
      <c r="K697" s="86"/>
      <c r="L697" s="85"/>
      <c r="M697" s="85"/>
      <c r="N697" s="85"/>
      <c r="O697" s="85"/>
      <c r="P697" s="85"/>
      <c r="Q697" s="85"/>
      <c r="R697" s="87"/>
      <c r="S697" s="85"/>
      <c r="T697" s="85"/>
      <c r="U697" s="87"/>
      <c r="V697" s="85"/>
      <c r="W697" s="85"/>
      <c r="X697" s="85"/>
      <c r="Y697" s="85"/>
      <c r="Z697" s="85"/>
      <c r="AA697" s="88"/>
      <c r="AV697" s="25"/>
      <c r="BG697" s="25"/>
      <c r="BH697" s="89"/>
    </row>
    <row r="698" spans="1:60" ht="17.25" customHeight="1">
      <c r="A698" s="82"/>
      <c r="B698" s="82"/>
      <c r="C698" s="83"/>
      <c r="E698" s="84"/>
      <c r="F698" s="85"/>
      <c r="G698" s="85"/>
      <c r="H698" s="85"/>
      <c r="I698" s="85"/>
      <c r="J698" s="85"/>
      <c r="K698" s="86"/>
      <c r="L698" s="85"/>
      <c r="M698" s="85"/>
      <c r="N698" s="85"/>
      <c r="O698" s="85"/>
      <c r="P698" s="85"/>
      <c r="Q698" s="85"/>
      <c r="R698" s="87"/>
      <c r="S698" s="85"/>
      <c r="T698" s="85"/>
      <c r="U698" s="87"/>
      <c r="V698" s="85"/>
      <c r="W698" s="85"/>
      <c r="X698" s="85"/>
      <c r="Y698" s="85"/>
      <c r="Z698" s="85"/>
      <c r="AA698" s="88"/>
      <c r="AV698" s="25"/>
      <c r="BG698" s="25"/>
      <c r="BH698" s="89"/>
    </row>
    <row r="699" spans="1:60" ht="17.25" customHeight="1">
      <c r="A699" s="82"/>
      <c r="B699" s="82"/>
      <c r="C699" s="83"/>
      <c r="E699" s="84"/>
      <c r="F699" s="85"/>
      <c r="G699" s="85"/>
      <c r="H699" s="85"/>
      <c r="I699" s="85"/>
      <c r="J699" s="85"/>
      <c r="K699" s="86"/>
      <c r="L699" s="85"/>
      <c r="M699" s="85"/>
      <c r="N699" s="85"/>
      <c r="O699" s="85"/>
      <c r="P699" s="85"/>
      <c r="Q699" s="85"/>
      <c r="R699" s="87"/>
      <c r="S699" s="85"/>
      <c r="T699" s="85"/>
      <c r="U699" s="87"/>
      <c r="V699" s="85"/>
      <c r="W699" s="85"/>
      <c r="X699" s="85"/>
      <c r="Y699" s="85"/>
      <c r="Z699" s="85"/>
      <c r="AA699" s="88"/>
      <c r="AV699" s="25"/>
      <c r="BG699" s="25"/>
      <c r="BH699" s="89"/>
    </row>
    <row r="700" spans="1:60" ht="17.25" customHeight="1">
      <c r="A700" s="82"/>
      <c r="B700" s="82"/>
      <c r="C700" s="83"/>
      <c r="E700" s="84"/>
      <c r="F700" s="85"/>
      <c r="G700" s="85"/>
      <c r="H700" s="85"/>
      <c r="I700" s="85"/>
      <c r="J700" s="85"/>
      <c r="K700" s="86"/>
      <c r="L700" s="85"/>
      <c r="M700" s="85"/>
      <c r="N700" s="85"/>
      <c r="O700" s="85"/>
      <c r="P700" s="85"/>
      <c r="Q700" s="85"/>
      <c r="R700" s="87"/>
      <c r="S700" s="85"/>
      <c r="T700" s="85"/>
      <c r="U700" s="87"/>
      <c r="V700" s="85"/>
      <c r="W700" s="85"/>
      <c r="X700" s="85"/>
      <c r="Y700" s="85"/>
      <c r="Z700" s="85"/>
      <c r="AA700" s="88"/>
      <c r="AV700" s="25"/>
      <c r="BG700" s="25"/>
      <c r="BH700" s="89"/>
    </row>
    <row r="701" spans="1:60" ht="17.25" customHeight="1">
      <c r="A701" s="82"/>
      <c r="B701" s="82"/>
      <c r="C701" s="83"/>
      <c r="E701" s="84"/>
      <c r="F701" s="85"/>
      <c r="G701" s="85"/>
      <c r="H701" s="85"/>
      <c r="I701" s="85"/>
      <c r="J701" s="85"/>
      <c r="K701" s="86"/>
      <c r="L701" s="85"/>
      <c r="M701" s="85"/>
      <c r="N701" s="85"/>
      <c r="O701" s="85"/>
      <c r="P701" s="85"/>
      <c r="Q701" s="85"/>
      <c r="R701" s="87"/>
      <c r="S701" s="85"/>
      <c r="T701" s="85"/>
      <c r="U701" s="87"/>
      <c r="V701" s="85"/>
      <c r="W701" s="85"/>
      <c r="X701" s="85"/>
      <c r="Y701" s="85"/>
      <c r="Z701" s="85"/>
      <c r="AA701" s="88"/>
      <c r="AV701" s="25"/>
      <c r="BG701" s="25"/>
      <c r="BH701" s="89"/>
    </row>
    <row r="702" spans="1:60" ht="17.25" customHeight="1">
      <c r="A702" s="82"/>
      <c r="B702" s="82"/>
      <c r="C702" s="83"/>
      <c r="E702" s="84"/>
      <c r="F702" s="85"/>
      <c r="G702" s="85"/>
      <c r="H702" s="85"/>
      <c r="I702" s="85"/>
      <c r="J702" s="85"/>
      <c r="K702" s="86"/>
      <c r="L702" s="85"/>
      <c r="M702" s="85"/>
      <c r="N702" s="85"/>
      <c r="O702" s="85"/>
      <c r="P702" s="85"/>
      <c r="Q702" s="85"/>
      <c r="R702" s="87"/>
      <c r="S702" s="85"/>
      <c r="T702" s="85"/>
      <c r="U702" s="87"/>
      <c r="V702" s="85"/>
      <c r="W702" s="85"/>
      <c r="X702" s="85"/>
      <c r="Y702" s="85"/>
      <c r="Z702" s="85"/>
      <c r="AA702" s="88"/>
      <c r="AV702" s="25"/>
      <c r="BG702" s="25"/>
      <c r="BH702" s="89"/>
    </row>
    <row r="703" spans="1:60" ht="17.25" customHeight="1">
      <c r="A703" s="82"/>
      <c r="B703" s="82"/>
      <c r="C703" s="83"/>
      <c r="E703" s="84"/>
      <c r="F703" s="85"/>
      <c r="G703" s="85"/>
      <c r="H703" s="85"/>
      <c r="I703" s="85"/>
      <c r="J703" s="85"/>
      <c r="K703" s="86"/>
      <c r="L703" s="85"/>
      <c r="M703" s="85"/>
      <c r="N703" s="85"/>
      <c r="O703" s="85"/>
      <c r="P703" s="85"/>
      <c r="Q703" s="85"/>
      <c r="R703" s="87"/>
      <c r="S703" s="85"/>
      <c r="T703" s="85"/>
      <c r="U703" s="87"/>
      <c r="V703" s="85"/>
      <c r="W703" s="85"/>
      <c r="X703" s="85"/>
      <c r="Y703" s="85"/>
      <c r="Z703" s="85"/>
      <c r="AA703" s="88"/>
      <c r="AV703" s="25"/>
      <c r="BG703" s="25"/>
      <c r="BH703" s="89"/>
    </row>
    <row r="704" spans="1:60" ht="17.25" customHeight="1">
      <c r="A704" s="82"/>
      <c r="B704" s="82"/>
      <c r="C704" s="83"/>
      <c r="E704" s="84"/>
      <c r="F704" s="85"/>
      <c r="G704" s="85"/>
      <c r="H704" s="85"/>
      <c r="I704" s="85"/>
      <c r="J704" s="85"/>
      <c r="K704" s="86"/>
      <c r="L704" s="85"/>
      <c r="M704" s="85"/>
      <c r="N704" s="85"/>
      <c r="O704" s="85"/>
      <c r="P704" s="85"/>
      <c r="Q704" s="85"/>
      <c r="R704" s="87"/>
      <c r="S704" s="85"/>
      <c r="T704" s="85"/>
      <c r="U704" s="87"/>
      <c r="V704" s="85"/>
      <c r="W704" s="85"/>
      <c r="X704" s="85"/>
      <c r="Y704" s="85"/>
      <c r="Z704" s="85"/>
      <c r="AA704" s="88"/>
      <c r="AV704" s="25"/>
      <c r="BG704" s="25"/>
      <c r="BH704" s="89"/>
    </row>
    <row r="705" spans="1:60" ht="17.25" customHeight="1">
      <c r="A705" s="82"/>
      <c r="B705" s="82"/>
      <c r="C705" s="83"/>
      <c r="E705" s="84"/>
      <c r="F705" s="85"/>
      <c r="G705" s="85"/>
      <c r="H705" s="85"/>
      <c r="I705" s="85"/>
      <c r="J705" s="85"/>
      <c r="K705" s="86"/>
      <c r="L705" s="85"/>
      <c r="M705" s="85"/>
      <c r="N705" s="85"/>
      <c r="O705" s="85"/>
      <c r="P705" s="85"/>
      <c r="Q705" s="85"/>
      <c r="R705" s="87"/>
      <c r="S705" s="85"/>
      <c r="T705" s="85"/>
      <c r="U705" s="87"/>
      <c r="V705" s="85"/>
      <c r="W705" s="85"/>
      <c r="X705" s="85"/>
      <c r="Y705" s="85"/>
      <c r="Z705" s="85"/>
      <c r="AA705" s="88"/>
      <c r="AV705" s="25"/>
      <c r="BG705" s="25"/>
      <c r="BH705" s="89"/>
    </row>
    <row r="706" spans="1:60" ht="17.25" customHeight="1">
      <c r="A706" s="82"/>
      <c r="B706" s="82"/>
      <c r="C706" s="83"/>
      <c r="E706" s="84"/>
      <c r="F706" s="85"/>
      <c r="G706" s="85"/>
      <c r="H706" s="85"/>
      <c r="I706" s="85"/>
      <c r="J706" s="85"/>
      <c r="K706" s="86"/>
      <c r="L706" s="85"/>
      <c r="M706" s="85"/>
      <c r="N706" s="85"/>
      <c r="O706" s="85"/>
      <c r="P706" s="85"/>
      <c r="Q706" s="85"/>
      <c r="R706" s="87"/>
      <c r="S706" s="85"/>
      <c r="T706" s="85"/>
      <c r="U706" s="87"/>
      <c r="V706" s="85"/>
      <c r="W706" s="85"/>
      <c r="X706" s="85"/>
      <c r="Y706" s="85"/>
      <c r="Z706" s="85"/>
      <c r="AA706" s="88"/>
      <c r="AV706" s="25"/>
      <c r="BG706" s="25"/>
      <c r="BH706" s="89"/>
    </row>
    <row r="707" spans="1:60" ht="17.25" customHeight="1">
      <c r="A707" s="82"/>
      <c r="B707" s="82"/>
      <c r="C707" s="83"/>
      <c r="E707" s="84"/>
      <c r="F707" s="85"/>
      <c r="G707" s="85"/>
      <c r="H707" s="85"/>
      <c r="I707" s="85"/>
      <c r="J707" s="85"/>
      <c r="K707" s="86"/>
      <c r="L707" s="85"/>
      <c r="M707" s="85"/>
      <c r="N707" s="85"/>
      <c r="O707" s="85"/>
      <c r="P707" s="85"/>
      <c r="Q707" s="85"/>
      <c r="R707" s="87"/>
      <c r="S707" s="85"/>
      <c r="T707" s="85"/>
      <c r="U707" s="87"/>
      <c r="V707" s="85"/>
      <c r="W707" s="85"/>
      <c r="X707" s="85"/>
      <c r="Y707" s="85"/>
      <c r="Z707" s="85"/>
      <c r="AA707" s="88"/>
      <c r="AV707" s="25"/>
      <c r="BG707" s="25"/>
      <c r="BH707" s="89"/>
    </row>
    <row r="708" spans="1:60" ht="17.25" customHeight="1">
      <c r="A708" s="82"/>
      <c r="B708" s="82"/>
      <c r="C708" s="83"/>
      <c r="E708" s="84"/>
      <c r="F708" s="85"/>
      <c r="G708" s="85"/>
      <c r="H708" s="85"/>
      <c r="I708" s="85"/>
      <c r="J708" s="85"/>
      <c r="K708" s="86"/>
      <c r="L708" s="85"/>
      <c r="M708" s="85"/>
      <c r="N708" s="85"/>
      <c r="O708" s="85"/>
      <c r="P708" s="85"/>
      <c r="Q708" s="85"/>
      <c r="R708" s="87"/>
      <c r="S708" s="85"/>
      <c r="T708" s="85"/>
      <c r="U708" s="87"/>
      <c r="V708" s="85"/>
      <c r="W708" s="85"/>
      <c r="X708" s="85"/>
      <c r="Y708" s="85"/>
      <c r="Z708" s="85"/>
      <c r="AA708" s="88"/>
      <c r="AV708" s="25"/>
      <c r="BG708" s="25"/>
      <c r="BH708" s="89"/>
    </row>
    <row r="709" spans="1:60" ht="17.25" customHeight="1">
      <c r="A709" s="82"/>
      <c r="B709" s="82"/>
      <c r="C709" s="83"/>
      <c r="E709" s="84"/>
      <c r="F709" s="85"/>
      <c r="G709" s="85"/>
      <c r="H709" s="85"/>
      <c r="I709" s="85"/>
      <c r="J709" s="85"/>
      <c r="K709" s="86"/>
      <c r="L709" s="85"/>
      <c r="M709" s="85"/>
      <c r="N709" s="85"/>
      <c r="O709" s="85"/>
      <c r="P709" s="85"/>
      <c r="Q709" s="85"/>
      <c r="R709" s="87"/>
      <c r="S709" s="85"/>
      <c r="T709" s="85"/>
      <c r="U709" s="87"/>
      <c r="V709" s="85"/>
      <c r="W709" s="85"/>
      <c r="X709" s="85"/>
      <c r="Y709" s="85"/>
      <c r="Z709" s="85"/>
      <c r="AA709" s="88"/>
      <c r="AH709" s="90" t="s">
        <v>11217</v>
      </c>
      <c r="AV709" s="25"/>
      <c r="BG709" s="25"/>
      <c r="BH709" s="89"/>
    </row>
    <row r="710" spans="1:60" ht="17.25" customHeight="1">
      <c r="A710" s="82"/>
      <c r="B710" s="82"/>
      <c r="C710" s="83"/>
      <c r="E710" s="84"/>
      <c r="F710" s="85"/>
      <c r="G710" s="85"/>
      <c r="H710" s="85"/>
      <c r="I710" s="85"/>
      <c r="J710" s="85"/>
      <c r="K710" s="86"/>
      <c r="L710" s="85"/>
      <c r="M710" s="85"/>
      <c r="N710" s="85"/>
      <c r="O710" s="85"/>
      <c r="P710" s="85"/>
      <c r="Q710" s="85"/>
      <c r="R710" s="87"/>
      <c r="S710" s="85"/>
      <c r="T710" s="85"/>
      <c r="U710" s="87"/>
      <c r="V710" s="85"/>
      <c r="W710" s="85"/>
      <c r="X710" s="85"/>
      <c r="Y710" s="85"/>
      <c r="Z710" s="85"/>
      <c r="AA710" s="88"/>
      <c r="AV710" s="25"/>
      <c r="BG710" s="25"/>
      <c r="BH710" s="89"/>
    </row>
    <row r="711" spans="1:60" ht="17.25" customHeight="1">
      <c r="A711" s="82"/>
      <c r="B711" s="82"/>
      <c r="C711" s="83"/>
      <c r="E711" s="84"/>
      <c r="F711" s="85"/>
      <c r="G711" s="85"/>
      <c r="H711" s="85"/>
      <c r="I711" s="85"/>
      <c r="J711" s="85"/>
      <c r="K711" s="86"/>
      <c r="L711" s="85"/>
      <c r="M711" s="85"/>
      <c r="N711" s="85"/>
      <c r="O711" s="85"/>
      <c r="P711" s="85"/>
      <c r="Q711" s="85"/>
      <c r="R711" s="87"/>
      <c r="S711" s="85"/>
      <c r="T711" s="85"/>
      <c r="U711" s="87"/>
      <c r="V711" s="85"/>
      <c r="W711" s="85"/>
      <c r="X711" s="85"/>
      <c r="Y711" s="85"/>
      <c r="Z711" s="85"/>
      <c r="AA711" s="88"/>
      <c r="AV711" s="25"/>
      <c r="BG711" s="25"/>
      <c r="BH711" s="89"/>
    </row>
    <row r="712" spans="1:60" ht="17.25" customHeight="1">
      <c r="A712" s="82"/>
      <c r="B712" s="82"/>
      <c r="C712" s="83"/>
      <c r="E712" s="84"/>
      <c r="F712" s="85"/>
      <c r="G712" s="85"/>
      <c r="H712" s="85"/>
      <c r="I712" s="85"/>
      <c r="J712" s="85"/>
      <c r="K712" s="86"/>
      <c r="L712" s="85"/>
      <c r="M712" s="85"/>
      <c r="N712" s="85"/>
      <c r="O712" s="85"/>
      <c r="P712" s="85"/>
      <c r="Q712" s="85"/>
      <c r="R712" s="87"/>
      <c r="S712" s="85"/>
      <c r="T712" s="85"/>
      <c r="U712" s="87"/>
      <c r="V712" s="85"/>
      <c r="W712" s="85"/>
      <c r="X712" s="85"/>
      <c r="Y712" s="85"/>
      <c r="Z712" s="85"/>
      <c r="AA712" s="88"/>
      <c r="AV712" s="25"/>
      <c r="BG712" s="25"/>
      <c r="BH712" s="89"/>
    </row>
    <row r="713" spans="1:60" ht="17.25" customHeight="1">
      <c r="A713" s="82"/>
      <c r="B713" s="82"/>
      <c r="C713" s="83"/>
      <c r="E713" s="84"/>
      <c r="F713" s="85"/>
      <c r="G713" s="85"/>
      <c r="H713" s="85"/>
      <c r="I713" s="85"/>
      <c r="J713" s="85"/>
      <c r="K713" s="86"/>
      <c r="L713" s="85"/>
      <c r="M713" s="85"/>
      <c r="N713" s="85"/>
      <c r="O713" s="85"/>
      <c r="P713" s="85"/>
      <c r="Q713" s="85"/>
      <c r="R713" s="87"/>
      <c r="S713" s="85"/>
      <c r="T713" s="85"/>
      <c r="U713" s="87"/>
      <c r="V713" s="85"/>
      <c r="W713" s="85"/>
      <c r="X713" s="85"/>
      <c r="Y713" s="85"/>
      <c r="Z713" s="85"/>
      <c r="AA713" s="88"/>
      <c r="AV713" s="25"/>
      <c r="BG713" s="25"/>
      <c r="BH713" s="89"/>
    </row>
    <row r="714" spans="1:60" ht="17.25" customHeight="1">
      <c r="A714" s="82"/>
      <c r="B714" s="82"/>
      <c r="C714" s="83"/>
      <c r="E714" s="84"/>
      <c r="F714" s="85"/>
      <c r="G714" s="85"/>
      <c r="H714" s="85"/>
      <c r="I714" s="85"/>
      <c r="J714" s="85"/>
      <c r="K714" s="86"/>
      <c r="L714" s="85"/>
      <c r="M714" s="85"/>
      <c r="N714" s="85"/>
      <c r="O714" s="85"/>
      <c r="P714" s="85"/>
      <c r="Q714" s="85"/>
      <c r="R714" s="87"/>
      <c r="S714" s="85"/>
      <c r="T714" s="85"/>
      <c r="U714" s="87"/>
      <c r="V714" s="85"/>
      <c r="W714" s="85"/>
      <c r="X714" s="85"/>
      <c r="Y714" s="85"/>
      <c r="Z714" s="85"/>
      <c r="AA714" s="88"/>
      <c r="AV714" s="25"/>
      <c r="BG714" s="25"/>
      <c r="BH714" s="89"/>
    </row>
    <row r="715" spans="1:60" ht="17.25" customHeight="1">
      <c r="A715" s="82"/>
      <c r="B715" s="82"/>
      <c r="C715" s="83"/>
      <c r="E715" s="84"/>
      <c r="F715" s="85"/>
      <c r="G715" s="85"/>
      <c r="H715" s="85"/>
      <c r="I715" s="85"/>
      <c r="J715" s="85"/>
      <c r="K715" s="86"/>
      <c r="L715" s="85"/>
      <c r="M715" s="85"/>
      <c r="N715" s="85"/>
      <c r="O715" s="85"/>
      <c r="P715" s="85"/>
      <c r="Q715" s="85"/>
      <c r="R715" s="87"/>
      <c r="S715" s="85"/>
      <c r="T715" s="85"/>
      <c r="U715" s="87"/>
      <c r="V715" s="85"/>
      <c r="W715" s="85"/>
      <c r="X715" s="85"/>
      <c r="Y715" s="85"/>
      <c r="Z715" s="85"/>
      <c r="AA715" s="88"/>
      <c r="AV715" s="25"/>
      <c r="BG715" s="25"/>
      <c r="BH715" s="89"/>
    </row>
    <row r="716" spans="1:60" ht="17.25" customHeight="1">
      <c r="A716" s="82"/>
      <c r="B716" s="82"/>
      <c r="C716" s="83"/>
      <c r="E716" s="84"/>
      <c r="F716" s="85"/>
      <c r="G716" s="85"/>
      <c r="H716" s="85"/>
      <c r="I716" s="85"/>
      <c r="J716" s="85"/>
      <c r="K716" s="86"/>
      <c r="L716" s="85"/>
      <c r="M716" s="85"/>
      <c r="N716" s="85"/>
      <c r="O716" s="85"/>
      <c r="P716" s="85"/>
      <c r="Q716" s="85"/>
      <c r="R716" s="87"/>
      <c r="S716" s="85"/>
      <c r="T716" s="85"/>
      <c r="U716" s="87"/>
      <c r="V716" s="85"/>
      <c r="W716" s="85"/>
      <c r="X716" s="85"/>
      <c r="Y716" s="85"/>
      <c r="Z716" s="85"/>
      <c r="AA716" s="88"/>
      <c r="AV716" s="25"/>
      <c r="BG716" s="25"/>
      <c r="BH716" s="89"/>
    </row>
    <row r="717" spans="1:60" ht="17.25" customHeight="1">
      <c r="A717" s="82"/>
      <c r="B717" s="82"/>
      <c r="C717" s="83"/>
      <c r="E717" s="84"/>
      <c r="F717" s="85"/>
      <c r="G717" s="85"/>
      <c r="H717" s="85"/>
      <c r="I717" s="85"/>
      <c r="J717" s="85"/>
      <c r="K717" s="86"/>
      <c r="L717" s="85"/>
      <c r="M717" s="85"/>
      <c r="N717" s="85"/>
      <c r="O717" s="85"/>
      <c r="P717" s="85"/>
      <c r="Q717" s="85"/>
      <c r="R717" s="87"/>
      <c r="S717" s="85"/>
      <c r="T717" s="85"/>
      <c r="U717" s="87"/>
      <c r="V717" s="85"/>
      <c r="W717" s="85"/>
      <c r="X717" s="85"/>
      <c r="Y717" s="85"/>
      <c r="Z717" s="85"/>
      <c r="AA717" s="88"/>
      <c r="AV717" s="25"/>
      <c r="BG717" s="25"/>
      <c r="BH717" s="89"/>
    </row>
    <row r="718" spans="1:60" ht="17.25" customHeight="1">
      <c r="A718" s="82"/>
      <c r="B718" s="82"/>
      <c r="C718" s="83"/>
      <c r="E718" s="84"/>
      <c r="F718" s="85"/>
      <c r="G718" s="85"/>
      <c r="H718" s="85"/>
      <c r="I718" s="85"/>
      <c r="J718" s="85"/>
      <c r="K718" s="86"/>
      <c r="L718" s="85"/>
      <c r="M718" s="85"/>
      <c r="N718" s="85"/>
      <c r="O718" s="85"/>
      <c r="P718" s="85"/>
      <c r="Q718" s="85"/>
      <c r="R718" s="87"/>
      <c r="S718" s="85"/>
      <c r="T718" s="85"/>
      <c r="U718" s="87"/>
      <c r="V718" s="85"/>
      <c r="W718" s="85"/>
      <c r="X718" s="85"/>
      <c r="Y718" s="85"/>
      <c r="Z718" s="85"/>
      <c r="AA718" s="88"/>
      <c r="AV718" s="25"/>
      <c r="BG718" s="25"/>
      <c r="BH718" s="89"/>
    </row>
    <row r="719" spans="1:60" ht="17.25" customHeight="1">
      <c r="A719" s="82"/>
      <c r="B719" s="82"/>
      <c r="C719" s="83"/>
      <c r="E719" s="84"/>
      <c r="F719" s="85"/>
      <c r="G719" s="85"/>
      <c r="H719" s="85"/>
      <c r="I719" s="85"/>
      <c r="J719" s="85"/>
      <c r="K719" s="86"/>
      <c r="L719" s="85"/>
      <c r="M719" s="85"/>
      <c r="N719" s="85"/>
      <c r="O719" s="85"/>
      <c r="P719" s="85"/>
      <c r="Q719" s="85"/>
      <c r="R719" s="87"/>
      <c r="S719" s="85"/>
      <c r="T719" s="85"/>
      <c r="U719" s="87"/>
      <c r="V719" s="85"/>
      <c r="W719" s="85"/>
      <c r="X719" s="85"/>
      <c r="Y719" s="85"/>
      <c r="Z719" s="85"/>
      <c r="AA719" s="88"/>
      <c r="AV719" s="25"/>
      <c r="BG719" s="25"/>
      <c r="BH719" s="89"/>
    </row>
    <row r="720" spans="1:60" ht="17.25" customHeight="1">
      <c r="A720" s="82"/>
      <c r="B720" s="82"/>
      <c r="C720" s="83"/>
      <c r="E720" s="84"/>
      <c r="F720" s="85"/>
      <c r="G720" s="85"/>
      <c r="H720" s="85"/>
      <c r="I720" s="85"/>
      <c r="J720" s="85"/>
      <c r="K720" s="86"/>
      <c r="L720" s="85"/>
      <c r="M720" s="85"/>
      <c r="N720" s="85"/>
      <c r="O720" s="85"/>
      <c r="P720" s="85"/>
      <c r="Q720" s="85"/>
      <c r="R720" s="87"/>
      <c r="S720" s="85"/>
      <c r="T720" s="85"/>
      <c r="U720" s="87"/>
      <c r="V720" s="85"/>
      <c r="W720" s="85"/>
      <c r="X720" s="85"/>
      <c r="Y720" s="85"/>
      <c r="Z720" s="85"/>
      <c r="AA720" s="88"/>
      <c r="AV720" s="25"/>
      <c r="BG720" s="25"/>
      <c r="BH720" s="89"/>
    </row>
    <row r="721" spans="1:60" ht="17.25" customHeight="1">
      <c r="A721" s="82"/>
      <c r="B721" s="82"/>
      <c r="C721" s="83"/>
      <c r="E721" s="84"/>
      <c r="F721" s="85"/>
      <c r="G721" s="85"/>
      <c r="H721" s="85"/>
      <c r="I721" s="85"/>
      <c r="J721" s="85"/>
      <c r="K721" s="86"/>
      <c r="L721" s="85"/>
      <c r="M721" s="85"/>
      <c r="N721" s="85"/>
      <c r="O721" s="85"/>
      <c r="P721" s="85"/>
      <c r="Q721" s="85"/>
      <c r="R721" s="87"/>
      <c r="S721" s="85"/>
      <c r="T721" s="85"/>
      <c r="U721" s="87"/>
      <c r="V721" s="85"/>
      <c r="W721" s="85"/>
      <c r="X721" s="85"/>
      <c r="Y721" s="85"/>
      <c r="Z721" s="85"/>
      <c r="AA721" s="88"/>
      <c r="AV721" s="25"/>
      <c r="BG721" s="25"/>
      <c r="BH721" s="89"/>
    </row>
    <row r="722" spans="1:60" ht="17.25" customHeight="1">
      <c r="A722" s="82"/>
      <c r="B722" s="82"/>
      <c r="C722" s="83"/>
      <c r="E722" s="84"/>
      <c r="F722" s="85"/>
      <c r="G722" s="85"/>
      <c r="H722" s="85"/>
      <c r="I722" s="85"/>
      <c r="J722" s="85"/>
      <c r="K722" s="86"/>
      <c r="L722" s="85"/>
      <c r="M722" s="85"/>
      <c r="N722" s="85"/>
      <c r="O722" s="85"/>
      <c r="P722" s="85"/>
      <c r="Q722" s="85"/>
      <c r="R722" s="87"/>
      <c r="S722" s="85"/>
      <c r="T722" s="85"/>
      <c r="U722" s="87"/>
      <c r="V722" s="85"/>
      <c r="W722" s="85"/>
      <c r="X722" s="85"/>
      <c r="Y722" s="85"/>
      <c r="Z722" s="85"/>
      <c r="AA722" s="88"/>
      <c r="AV722" s="25"/>
      <c r="BG722" s="25"/>
      <c r="BH722" s="89"/>
    </row>
    <row r="723" spans="1:60" ht="17.25" customHeight="1">
      <c r="A723" s="82"/>
      <c r="B723" s="82"/>
      <c r="C723" s="83"/>
      <c r="E723" s="84"/>
      <c r="F723" s="85"/>
      <c r="G723" s="85"/>
      <c r="H723" s="85"/>
      <c r="I723" s="85"/>
      <c r="J723" s="85"/>
      <c r="K723" s="86"/>
      <c r="L723" s="85"/>
      <c r="M723" s="85"/>
      <c r="N723" s="85"/>
      <c r="O723" s="85"/>
      <c r="P723" s="85"/>
      <c r="Q723" s="85"/>
      <c r="R723" s="87"/>
      <c r="S723" s="85"/>
      <c r="T723" s="85"/>
      <c r="U723" s="87"/>
      <c r="V723" s="85"/>
      <c r="W723" s="85"/>
      <c r="X723" s="85"/>
      <c r="Y723" s="85"/>
      <c r="Z723" s="85"/>
      <c r="AA723" s="88"/>
      <c r="AV723" s="25"/>
      <c r="BG723" s="25"/>
      <c r="BH723" s="89"/>
    </row>
    <row r="724" spans="1:60" ht="17.25" customHeight="1">
      <c r="A724" s="82"/>
      <c r="B724" s="82"/>
      <c r="C724" s="83"/>
      <c r="E724" s="84"/>
      <c r="F724" s="85"/>
      <c r="G724" s="85"/>
      <c r="H724" s="85"/>
      <c r="I724" s="85"/>
      <c r="J724" s="85"/>
      <c r="K724" s="86"/>
      <c r="L724" s="85"/>
      <c r="M724" s="85"/>
      <c r="N724" s="85"/>
      <c r="O724" s="85"/>
      <c r="P724" s="85"/>
      <c r="Q724" s="85"/>
      <c r="R724" s="87"/>
      <c r="S724" s="85"/>
      <c r="T724" s="85"/>
      <c r="U724" s="87"/>
      <c r="V724" s="85"/>
      <c r="W724" s="85"/>
      <c r="X724" s="85"/>
      <c r="Y724" s="85"/>
      <c r="Z724" s="85"/>
      <c r="AA724" s="88"/>
      <c r="AV724" s="25"/>
      <c r="BG724" s="25"/>
      <c r="BH724" s="89"/>
    </row>
    <row r="725" spans="1:60" ht="17.25" customHeight="1">
      <c r="A725" s="82"/>
      <c r="B725" s="82"/>
      <c r="C725" s="83"/>
      <c r="E725" s="84"/>
      <c r="F725" s="85"/>
      <c r="G725" s="85"/>
      <c r="H725" s="85"/>
      <c r="I725" s="85"/>
      <c r="J725" s="85"/>
      <c r="K725" s="86"/>
      <c r="L725" s="85"/>
      <c r="M725" s="85"/>
      <c r="N725" s="85"/>
      <c r="O725" s="85"/>
      <c r="P725" s="85"/>
      <c r="Q725" s="85"/>
      <c r="R725" s="87"/>
      <c r="S725" s="85"/>
      <c r="T725" s="85"/>
      <c r="U725" s="87"/>
      <c r="V725" s="85"/>
      <c r="W725" s="85"/>
      <c r="X725" s="85"/>
      <c r="Y725" s="85"/>
      <c r="Z725" s="85"/>
      <c r="AA725" s="88"/>
      <c r="AV725" s="25"/>
      <c r="BG725" s="25"/>
      <c r="BH725" s="89"/>
    </row>
    <row r="726" spans="1:60" ht="17.25" customHeight="1">
      <c r="A726" s="82"/>
      <c r="B726" s="82"/>
      <c r="C726" s="83"/>
      <c r="E726" s="84"/>
      <c r="F726" s="85"/>
      <c r="G726" s="85"/>
      <c r="H726" s="85"/>
      <c r="I726" s="85"/>
      <c r="J726" s="85"/>
      <c r="K726" s="86"/>
      <c r="L726" s="85"/>
      <c r="M726" s="85"/>
      <c r="N726" s="85"/>
      <c r="O726" s="85"/>
      <c r="P726" s="85"/>
      <c r="Q726" s="85"/>
      <c r="R726" s="87"/>
      <c r="S726" s="85"/>
      <c r="T726" s="85"/>
      <c r="U726" s="87"/>
      <c r="V726" s="85"/>
      <c r="W726" s="85"/>
      <c r="X726" s="85"/>
      <c r="Y726" s="85"/>
      <c r="Z726" s="85"/>
      <c r="AA726" s="88"/>
      <c r="AV726" s="25"/>
      <c r="BG726" s="25"/>
      <c r="BH726" s="89"/>
    </row>
    <row r="727" spans="1:60" ht="17.25" customHeight="1">
      <c r="A727" s="82"/>
      <c r="B727" s="82"/>
      <c r="C727" s="83"/>
      <c r="E727" s="84"/>
      <c r="F727" s="85"/>
      <c r="G727" s="85"/>
      <c r="H727" s="85"/>
      <c r="I727" s="85"/>
      <c r="J727" s="85"/>
      <c r="K727" s="86"/>
      <c r="L727" s="85"/>
      <c r="M727" s="85"/>
      <c r="N727" s="85"/>
      <c r="O727" s="85"/>
      <c r="P727" s="85"/>
      <c r="Q727" s="85"/>
      <c r="R727" s="87"/>
      <c r="S727" s="85"/>
      <c r="T727" s="85"/>
      <c r="U727" s="87"/>
      <c r="V727" s="85"/>
      <c r="W727" s="85"/>
      <c r="X727" s="85"/>
      <c r="Y727" s="85"/>
      <c r="Z727" s="85"/>
      <c r="AA727" s="88"/>
      <c r="AV727" s="25"/>
      <c r="BG727" s="25"/>
      <c r="BH727" s="89"/>
    </row>
    <row r="728" spans="1:60" ht="17.25" customHeight="1">
      <c r="A728" s="82"/>
      <c r="B728" s="82"/>
      <c r="C728" s="83"/>
      <c r="E728" s="84"/>
      <c r="F728" s="85"/>
      <c r="G728" s="85"/>
      <c r="H728" s="85"/>
      <c r="I728" s="85"/>
      <c r="J728" s="85"/>
      <c r="K728" s="86"/>
      <c r="L728" s="85"/>
      <c r="M728" s="85"/>
      <c r="N728" s="85"/>
      <c r="O728" s="85"/>
      <c r="P728" s="85"/>
      <c r="Q728" s="85"/>
      <c r="R728" s="87"/>
      <c r="S728" s="85"/>
      <c r="T728" s="85"/>
      <c r="U728" s="87"/>
      <c r="V728" s="85"/>
      <c r="W728" s="85"/>
      <c r="X728" s="85"/>
      <c r="Y728" s="85"/>
      <c r="Z728" s="85"/>
      <c r="AA728" s="88"/>
      <c r="AV728" s="25"/>
      <c r="BG728" s="25"/>
      <c r="BH728" s="89"/>
    </row>
    <row r="729" spans="1:60" ht="17.25" customHeight="1">
      <c r="A729" s="82"/>
      <c r="B729" s="82"/>
      <c r="C729" s="83"/>
      <c r="E729" s="84"/>
      <c r="F729" s="85"/>
      <c r="G729" s="85"/>
      <c r="H729" s="85"/>
      <c r="I729" s="85"/>
      <c r="J729" s="85"/>
      <c r="K729" s="86"/>
      <c r="L729" s="85"/>
      <c r="M729" s="85"/>
      <c r="N729" s="85"/>
      <c r="O729" s="85"/>
      <c r="P729" s="85"/>
      <c r="Q729" s="85"/>
      <c r="R729" s="87"/>
      <c r="S729" s="85"/>
      <c r="T729" s="85"/>
      <c r="U729" s="87"/>
      <c r="V729" s="85"/>
      <c r="W729" s="85"/>
      <c r="X729" s="85"/>
      <c r="Y729" s="85"/>
      <c r="Z729" s="85"/>
      <c r="AA729" s="88"/>
      <c r="AV729" s="25"/>
      <c r="BG729" s="25"/>
      <c r="BH729" s="89"/>
    </row>
    <row r="730" spans="1:60" ht="17.25" customHeight="1">
      <c r="A730" s="82"/>
      <c r="B730" s="82"/>
      <c r="C730" s="83"/>
      <c r="E730" s="84"/>
      <c r="F730" s="85"/>
      <c r="G730" s="85"/>
      <c r="H730" s="85"/>
      <c r="I730" s="85"/>
      <c r="J730" s="85"/>
      <c r="K730" s="86"/>
      <c r="L730" s="85"/>
      <c r="M730" s="85"/>
      <c r="N730" s="85"/>
      <c r="O730" s="85"/>
      <c r="P730" s="85"/>
      <c r="Q730" s="85"/>
      <c r="R730" s="87"/>
      <c r="S730" s="85"/>
      <c r="T730" s="85"/>
      <c r="U730" s="87"/>
      <c r="V730" s="85"/>
      <c r="W730" s="85"/>
      <c r="X730" s="85"/>
      <c r="Y730" s="85"/>
      <c r="Z730" s="85"/>
      <c r="AA730" s="88"/>
      <c r="AV730" s="25"/>
      <c r="BG730" s="25"/>
      <c r="BH730" s="89"/>
    </row>
    <row r="731" spans="1:60" ht="17.25" customHeight="1">
      <c r="A731" s="82"/>
      <c r="B731" s="82"/>
      <c r="C731" s="83"/>
      <c r="E731" s="84"/>
      <c r="F731" s="85"/>
      <c r="G731" s="85"/>
      <c r="H731" s="85"/>
      <c r="I731" s="85"/>
      <c r="J731" s="85"/>
      <c r="K731" s="86"/>
      <c r="L731" s="85"/>
      <c r="M731" s="85"/>
      <c r="N731" s="85"/>
      <c r="O731" s="85"/>
      <c r="P731" s="85"/>
      <c r="Q731" s="85"/>
      <c r="R731" s="87"/>
      <c r="S731" s="85"/>
      <c r="T731" s="85"/>
      <c r="U731" s="87"/>
      <c r="V731" s="85"/>
      <c r="W731" s="85"/>
      <c r="X731" s="85"/>
      <c r="Y731" s="85"/>
      <c r="Z731" s="85"/>
      <c r="AA731" s="88"/>
      <c r="AV731" s="25"/>
      <c r="BG731" s="25"/>
      <c r="BH731" s="89"/>
    </row>
    <row r="732" spans="1:60" ht="17.25" customHeight="1">
      <c r="A732" s="82"/>
      <c r="B732" s="82"/>
      <c r="C732" s="83"/>
      <c r="E732" s="84"/>
      <c r="F732" s="85"/>
      <c r="G732" s="85"/>
      <c r="H732" s="85"/>
      <c r="I732" s="85"/>
      <c r="J732" s="85"/>
      <c r="K732" s="86"/>
      <c r="L732" s="85"/>
      <c r="M732" s="85"/>
      <c r="N732" s="85"/>
      <c r="O732" s="85"/>
      <c r="P732" s="85"/>
      <c r="Q732" s="85"/>
      <c r="R732" s="87"/>
      <c r="S732" s="85"/>
      <c r="T732" s="85"/>
      <c r="U732" s="87"/>
      <c r="V732" s="85"/>
      <c r="W732" s="85"/>
      <c r="X732" s="85"/>
      <c r="Y732" s="85"/>
      <c r="Z732" s="85"/>
      <c r="AA732" s="88"/>
      <c r="AV732" s="25"/>
      <c r="BG732" s="25"/>
      <c r="BH732" s="89"/>
    </row>
    <row r="733" spans="1:60" ht="17.25" customHeight="1">
      <c r="A733" s="82"/>
      <c r="B733" s="82"/>
      <c r="C733" s="83"/>
      <c r="E733" s="84"/>
      <c r="F733" s="85"/>
      <c r="G733" s="85"/>
      <c r="H733" s="85"/>
      <c r="I733" s="85"/>
      <c r="J733" s="85"/>
      <c r="K733" s="86"/>
      <c r="L733" s="85"/>
      <c r="M733" s="85"/>
      <c r="N733" s="85"/>
      <c r="O733" s="85"/>
      <c r="P733" s="85"/>
      <c r="Q733" s="85"/>
      <c r="R733" s="87"/>
      <c r="S733" s="85"/>
      <c r="T733" s="85"/>
      <c r="U733" s="87"/>
      <c r="V733" s="85"/>
      <c r="W733" s="85"/>
      <c r="X733" s="85"/>
      <c r="Y733" s="85"/>
      <c r="Z733" s="85"/>
      <c r="AA733" s="88"/>
      <c r="AV733" s="25"/>
      <c r="BG733" s="25"/>
      <c r="BH733" s="89"/>
    </row>
    <row r="734" spans="1:60" ht="17.25" customHeight="1">
      <c r="A734" s="82"/>
      <c r="B734" s="82"/>
      <c r="C734" s="83"/>
      <c r="E734" s="84"/>
      <c r="F734" s="85"/>
      <c r="G734" s="85"/>
      <c r="H734" s="85"/>
      <c r="I734" s="85"/>
      <c r="J734" s="85"/>
      <c r="K734" s="86"/>
      <c r="L734" s="85"/>
      <c r="M734" s="85"/>
      <c r="N734" s="85"/>
      <c r="O734" s="85"/>
      <c r="P734" s="85"/>
      <c r="Q734" s="85"/>
      <c r="R734" s="87"/>
      <c r="S734" s="85"/>
      <c r="T734" s="85"/>
      <c r="U734" s="87"/>
      <c r="V734" s="85"/>
      <c r="W734" s="85"/>
      <c r="X734" s="85"/>
      <c r="Y734" s="85"/>
      <c r="Z734" s="85"/>
      <c r="AA734" s="88"/>
      <c r="AV734" s="25"/>
      <c r="BG734" s="25"/>
      <c r="BH734" s="89"/>
    </row>
    <row r="735" spans="1:60" ht="17.25" customHeight="1">
      <c r="A735" s="82"/>
      <c r="B735" s="82"/>
      <c r="C735" s="83"/>
      <c r="E735" s="84"/>
      <c r="F735" s="85"/>
      <c r="G735" s="85"/>
      <c r="H735" s="85"/>
      <c r="I735" s="85"/>
      <c r="J735" s="85"/>
      <c r="K735" s="86"/>
      <c r="L735" s="85"/>
      <c r="M735" s="85"/>
      <c r="N735" s="85"/>
      <c r="O735" s="85"/>
      <c r="P735" s="85"/>
      <c r="Q735" s="85"/>
      <c r="R735" s="87"/>
      <c r="S735" s="85"/>
      <c r="T735" s="85"/>
      <c r="U735" s="87"/>
      <c r="V735" s="85"/>
      <c r="W735" s="85"/>
      <c r="X735" s="85"/>
      <c r="Y735" s="85"/>
      <c r="Z735" s="85"/>
      <c r="AA735" s="88"/>
      <c r="AV735" s="25"/>
      <c r="BG735" s="25"/>
      <c r="BH735" s="89"/>
    </row>
    <row r="736" spans="1:60" ht="17.25" customHeight="1">
      <c r="A736" s="82"/>
      <c r="B736" s="82"/>
      <c r="C736" s="83"/>
      <c r="E736" s="84"/>
      <c r="F736" s="85"/>
      <c r="G736" s="85"/>
      <c r="H736" s="85"/>
      <c r="I736" s="85"/>
      <c r="J736" s="85"/>
      <c r="K736" s="86"/>
      <c r="L736" s="85"/>
      <c r="M736" s="85"/>
      <c r="N736" s="85"/>
      <c r="O736" s="85"/>
      <c r="P736" s="85"/>
      <c r="Q736" s="85"/>
      <c r="R736" s="87"/>
      <c r="S736" s="85"/>
      <c r="T736" s="85"/>
      <c r="U736" s="87"/>
      <c r="V736" s="85"/>
      <c r="W736" s="85"/>
      <c r="X736" s="85"/>
      <c r="Y736" s="85"/>
      <c r="Z736" s="85"/>
      <c r="AA736" s="88"/>
      <c r="AV736" s="25"/>
      <c r="BG736" s="25"/>
      <c r="BH736" s="89"/>
    </row>
    <row r="737" spans="1:60" ht="17.25" customHeight="1">
      <c r="A737" s="82"/>
      <c r="B737" s="82"/>
      <c r="C737" s="83"/>
      <c r="E737" s="84"/>
      <c r="F737" s="85"/>
      <c r="G737" s="85"/>
      <c r="H737" s="85"/>
      <c r="I737" s="85"/>
      <c r="J737" s="85"/>
      <c r="K737" s="86"/>
      <c r="L737" s="85"/>
      <c r="M737" s="85"/>
      <c r="N737" s="85"/>
      <c r="O737" s="85"/>
      <c r="P737" s="85"/>
      <c r="Q737" s="85"/>
      <c r="R737" s="87"/>
      <c r="S737" s="85"/>
      <c r="T737" s="85"/>
      <c r="U737" s="87"/>
      <c r="V737" s="85"/>
      <c r="W737" s="85"/>
      <c r="X737" s="85"/>
      <c r="Y737" s="85"/>
      <c r="Z737" s="85"/>
      <c r="AA737" s="88"/>
      <c r="AV737" s="25"/>
      <c r="BG737" s="25"/>
      <c r="BH737" s="89"/>
    </row>
    <row r="738" spans="1:60" ht="17.25" customHeight="1">
      <c r="A738" s="82"/>
      <c r="B738" s="82"/>
      <c r="C738" s="83"/>
      <c r="E738" s="84"/>
      <c r="F738" s="85"/>
      <c r="G738" s="85"/>
      <c r="H738" s="85"/>
      <c r="I738" s="85"/>
      <c r="J738" s="85"/>
      <c r="K738" s="86"/>
      <c r="L738" s="85"/>
      <c r="M738" s="85"/>
      <c r="N738" s="85"/>
      <c r="O738" s="85"/>
      <c r="P738" s="85"/>
      <c r="Q738" s="85"/>
      <c r="R738" s="87"/>
      <c r="S738" s="85"/>
      <c r="T738" s="85"/>
      <c r="U738" s="87"/>
      <c r="V738" s="85"/>
      <c r="W738" s="85"/>
      <c r="X738" s="85"/>
      <c r="Y738" s="85"/>
      <c r="Z738" s="85"/>
      <c r="AA738" s="88"/>
      <c r="AV738" s="25"/>
      <c r="BG738" s="25"/>
      <c r="BH738" s="89"/>
    </row>
    <row r="739" spans="1:60" ht="17.25" customHeight="1">
      <c r="A739" s="82"/>
      <c r="B739" s="82"/>
      <c r="C739" s="83"/>
      <c r="E739" s="84"/>
      <c r="F739" s="85"/>
      <c r="G739" s="85"/>
      <c r="H739" s="85"/>
      <c r="I739" s="85"/>
      <c r="J739" s="85"/>
      <c r="K739" s="86"/>
      <c r="L739" s="85"/>
      <c r="M739" s="85"/>
      <c r="N739" s="85"/>
      <c r="O739" s="85"/>
      <c r="P739" s="85"/>
      <c r="Q739" s="85"/>
      <c r="R739" s="87"/>
      <c r="S739" s="85"/>
      <c r="T739" s="85"/>
      <c r="U739" s="87"/>
      <c r="V739" s="85"/>
      <c r="W739" s="85"/>
      <c r="X739" s="85"/>
      <c r="Y739" s="85"/>
      <c r="Z739" s="85"/>
      <c r="AA739" s="88"/>
      <c r="AV739" s="25"/>
      <c r="BG739" s="25"/>
      <c r="BH739" s="89"/>
    </row>
    <row r="740" spans="1:60" ht="17.25" customHeight="1">
      <c r="A740" s="82"/>
      <c r="B740" s="82"/>
      <c r="C740" s="83"/>
      <c r="E740" s="84"/>
      <c r="F740" s="85"/>
      <c r="G740" s="85"/>
      <c r="H740" s="85"/>
      <c r="I740" s="85"/>
      <c r="J740" s="85"/>
      <c r="K740" s="86"/>
      <c r="L740" s="85"/>
      <c r="M740" s="85"/>
      <c r="N740" s="85"/>
      <c r="O740" s="85"/>
      <c r="P740" s="85"/>
      <c r="Q740" s="85"/>
      <c r="R740" s="87"/>
      <c r="S740" s="85"/>
      <c r="T740" s="85"/>
      <c r="U740" s="87"/>
      <c r="V740" s="85"/>
      <c r="W740" s="85"/>
      <c r="X740" s="85"/>
      <c r="Y740" s="85"/>
      <c r="Z740" s="85"/>
      <c r="AA740" s="88"/>
      <c r="AV740" s="25"/>
      <c r="BG740" s="25"/>
      <c r="BH740" s="89"/>
    </row>
    <row r="741" spans="1:60" ht="17.25" customHeight="1">
      <c r="A741" s="82"/>
      <c r="B741" s="82"/>
      <c r="C741" s="83"/>
      <c r="E741" s="84"/>
      <c r="F741" s="85"/>
      <c r="G741" s="85"/>
      <c r="H741" s="85"/>
      <c r="I741" s="85"/>
      <c r="J741" s="85"/>
      <c r="K741" s="86"/>
      <c r="L741" s="85"/>
      <c r="M741" s="85"/>
      <c r="N741" s="85"/>
      <c r="O741" s="85"/>
      <c r="P741" s="85"/>
      <c r="Q741" s="85"/>
      <c r="R741" s="87"/>
      <c r="S741" s="85"/>
      <c r="T741" s="85"/>
      <c r="U741" s="87"/>
      <c r="V741" s="85"/>
      <c r="W741" s="85"/>
      <c r="X741" s="85"/>
      <c r="Y741" s="85"/>
      <c r="Z741" s="85"/>
      <c r="AA741" s="88"/>
      <c r="AV741" s="25"/>
      <c r="BG741" s="25"/>
      <c r="BH741" s="89"/>
    </row>
    <row r="742" spans="1:60" ht="17.25" customHeight="1">
      <c r="A742" s="82"/>
      <c r="B742" s="82"/>
      <c r="C742" s="83"/>
      <c r="E742" s="84"/>
      <c r="F742" s="85"/>
      <c r="G742" s="85"/>
      <c r="H742" s="85"/>
      <c r="I742" s="85"/>
      <c r="J742" s="85"/>
      <c r="K742" s="86"/>
      <c r="L742" s="85"/>
      <c r="M742" s="85"/>
      <c r="N742" s="85"/>
      <c r="O742" s="85"/>
      <c r="P742" s="85"/>
      <c r="Q742" s="85"/>
      <c r="R742" s="87"/>
      <c r="S742" s="85"/>
      <c r="T742" s="85"/>
      <c r="U742" s="87"/>
      <c r="V742" s="85"/>
      <c r="W742" s="85"/>
      <c r="X742" s="85"/>
      <c r="Y742" s="85"/>
      <c r="Z742" s="85"/>
      <c r="AA742" s="88"/>
      <c r="AV742" s="25"/>
      <c r="BG742" s="25"/>
      <c r="BH742" s="89"/>
    </row>
    <row r="743" spans="1:60" ht="17.25" customHeight="1">
      <c r="A743" s="82"/>
      <c r="B743" s="82"/>
      <c r="C743" s="83"/>
      <c r="E743" s="84"/>
      <c r="F743" s="85"/>
      <c r="G743" s="85"/>
      <c r="H743" s="85"/>
      <c r="I743" s="85"/>
      <c r="J743" s="85"/>
      <c r="K743" s="86"/>
      <c r="L743" s="85"/>
      <c r="M743" s="85"/>
      <c r="N743" s="85"/>
      <c r="O743" s="85"/>
      <c r="P743" s="85"/>
      <c r="Q743" s="85"/>
      <c r="R743" s="87"/>
      <c r="S743" s="85"/>
      <c r="T743" s="85"/>
      <c r="U743" s="87"/>
      <c r="V743" s="85"/>
      <c r="W743" s="85"/>
      <c r="X743" s="85"/>
      <c r="Y743" s="85"/>
      <c r="Z743" s="85"/>
      <c r="AA743" s="88"/>
      <c r="AV743" s="25"/>
      <c r="BG743" s="25"/>
      <c r="BH743" s="89"/>
    </row>
    <row r="744" spans="1:60" ht="17.25" customHeight="1">
      <c r="A744" s="82"/>
      <c r="B744" s="82"/>
      <c r="C744" s="83"/>
      <c r="E744" s="84"/>
      <c r="F744" s="85"/>
      <c r="G744" s="85"/>
      <c r="H744" s="85"/>
      <c r="I744" s="85"/>
      <c r="J744" s="85"/>
      <c r="K744" s="86"/>
      <c r="L744" s="85"/>
      <c r="M744" s="85"/>
      <c r="N744" s="85"/>
      <c r="O744" s="85"/>
      <c r="P744" s="85"/>
      <c r="Q744" s="85"/>
      <c r="R744" s="87"/>
      <c r="S744" s="85"/>
      <c r="T744" s="85"/>
      <c r="U744" s="87"/>
      <c r="V744" s="85"/>
      <c r="W744" s="85"/>
      <c r="X744" s="85"/>
      <c r="Y744" s="85"/>
      <c r="Z744" s="85"/>
      <c r="AA744" s="88"/>
      <c r="AV744" s="25"/>
      <c r="BG744" s="25"/>
      <c r="BH744" s="89"/>
    </row>
    <row r="745" spans="1:60" ht="17.25" customHeight="1">
      <c r="A745" s="82"/>
      <c r="B745" s="82"/>
      <c r="C745" s="83"/>
      <c r="E745" s="84"/>
      <c r="F745" s="85"/>
      <c r="G745" s="85"/>
      <c r="H745" s="85"/>
      <c r="I745" s="85"/>
      <c r="J745" s="85"/>
      <c r="K745" s="86"/>
      <c r="L745" s="85"/>
      <c r="M745" s="85"/>
      <c r="N745" s="85"/>
      <c r="O745" s="85"/>
      <c r="P745" s="85"/>
      <c r="Q745" s="85"/>
      <c r="R745" s="87"/>
      <c r="S745" s="85"/>
      <c r="T745" s="85"/>
      <c r="U745" s="87"/>
      <c r="V745" s="85"/>
      <c r="W745" s="85"/>
      <c r="X745" s="85"/>
      <c r="Y745" s="85"/>
      <c r="Z745" s="85"/>
      <c r="AA745" s="88"/>
      <c r="AV745" s="25"/>
      <c r="BG745" s="25"/>
      <c r="BH745" s="89"/>
    </row>
    <row r="746" spans="1:60" ht="17.25" customHeight="1">
      <c r="A746" s="82"/>
      <c r="B746" s="82"/>
      <c r="C746" s="83"/>
      <c r="E746" s="84"/>
      <c r="F746" s="85"/>
      <c r="G746" s="85"/>
      <c r="H746" s="85"/>
      <c r="I746" s="85"/>
      <c r="J746" s="85"/>
      <c r="K746" s="86"/>
      <c r="L746" s="85"/>
      <c r="M746" s="85"/>
      <c r="N746" s="85"/>
      <c r="O746" s="85"/>
      <c r="P746" s="85"/>
      <c r="Q746" s="85"/>
      <c r="R746" s="87"/>
      <c r="S746" s="85"/>
      <c r="T746" s="85"/>
      <c r="U746" s="87"/>
      <c r="V746" s="85"/>
      <c r="W746" s="85"/>
      <c r="X746" s="85"/>
      <c r="Y746" s="85"/>
      <c r="Z746" s="85"/>
      <c r="AA746" s="88"/>
      <c r="AV746" s="25"/>
      <c r="BG746" s="25"/>
      <c r="BH746" s="89"/>
    </row>
    <row r="747" spans="1:60" ht="17.25" customHeight="1">
      <c r="A747" s="82"/>
      <c r="B747" s="82"/>
      <c r="C747" s="83"/>
      <c r="E747" s="84"/>
      <c r="F747" s="85"/>
      <c r="G747" s="85"/>
      <c r="H747" s="85"/>
      <c r="I747" s="85"/>
      <c r="J747" s="85"/>
      <c r="K747" s="86"/>
      <c r="L747" s="85"/>
      <c r="M747" s="85"/>
      <c r="N747" s="85"/>
      <c r="O747" s="85"/>
      <c r="P747" s="85"/>
      <c r="Q747" s="85"/>
      <c r="R747" s="87"/>
      <c r="S747" s="85"/>
      <c r="T747" s="85"/>
      <c r="U747" s="87"/>
      <c r="V747" s="85"/>
      <c r="W747" s="85"/>
      <c r="X747" s="85"/>
      <c r="Y747" s="85"/>
      <c r="Z747" s="85"/>
      <c r="AA747" s="88"/>
      <c r="AV747" s="25"/>
      <c r="BG747" s="25"/>
      <c r="BH747" s="89"/>
    </row>
    <row r="748" spans="1:60" ht="17.25" customHeight="1">
      <c r="A748" s="82"/>
      <c r="B748" s="82"/>
      <c r="C748" s="83"/>
      <c r="E748" s="84"/>
      <c r="F748" s="85"/>
      <c r="G748" s="85"/>
      <c r="H748" s="85"/>
      <c r="I748" s="85"/>
      <c r="J748" s="85"/>
      <c r="K748" s="86"/>
      <c r="L748" s="85"/>
      <c r="M748" s="85"/>
      <c r="N748" s="85"/>
      <c r="O748" s="85"/>
      <c r="P748" s="85"/>
      <c r="Q748" s="85"/>
      <c r="R748" s="87"/>
      <c r="S748" s="85"/>
      <c r="T748" s="85"/>
      <c r="U748" s="87"/>
      <c r="V748" s="85"/>
      <c r="W748" s="85"/>
      <c r="X748" s="85"/>
      <c r="Y748" s="85"/>
      <c r="Z748" s="85"/>
      <c r="AA748" s="88"/>
      <c r="AV748" s="25"/>
      <c r="BG748" s="25"/>
      <c r="BH748" s="89"/>
    </row>
    <row r="749" spans="1:60" ht="17.25" customHeight="1">
      <c r="A749" s="82"/>
      <c r="B749" s="82"/>
      <c r="C749" s="83"/>
      <c r="E749" s="84"/>
      <c r="F749" s="85"/>
      <c r="G749" s="85"/>
      <c r="H749" s="85"/>
      <c r="I749" s="85"/>
      <c r="J749" s="85"/>
      <c r="K749" s="86"/>
      <c r="L749" s="85"/>
      <c r="M749" s="85"/>
      <c r="N749" s="85"/>
      <c r="O749" s="85"/>
      <c r="P749" s="85"/>
      <c r="Q749" s="85"/>
      <c r="R749" s="87"/>
      <c r="S749" s="85"/>
      <c r="T749" s="85"/>
      <c r="U749" s="87"/>
      <c r="V749" s="85"/>
      <c r="W749" s="85"/>
      <c r="X749" s="85"/>
      <c r="Y749" s="85"/>
      <c r="Z749" s="85"/>
      <c r="AA749" s="88"/>
      <c r="AV749" s="25"/>
      <c r="BG749" s="25"/>
      <c r="BH749" s="89"/>
    </row>
    <row r="750" spans="1:60" ht="17.25" customHeight="1">
      <c r="A750" s="82"/>
      <c r="B750" s="82"/>
      <c r="C750" s="83"/>
      <c r="E750" s="84"/>
      <c r="F750" s="85"/>
      <c r="G750" s="85"/>
      <c r="H750" s="85"/>
      <c r="I750" s="85"/>
      <c r="J750" s="85"/>
      <c r="K750" s="86"/>
      <c r="L750" s="85"/>
      <c r="M750" s="85"/>
      <c r="N750" s="85"/>
      <c r="O750" s="85"/>
      <c r="P750" s="85"/>
      <c r="Q750" s="85"/>
      <c r="R750" s="87"/>
      <c r="S750" s="85"/>
      <c r="T750" s="85"/>
      <c r="U750" s="87"/>
      <c r="V750" s="85"/>
      <c r="W750" s="85"/>
      <c r="X750" s="85"/>
      <c r="Y750" s="85"/>
      <c r="Z750" s="85"/>
      <c r="AA750" s="88"/>
      <c r="AV750" s="25"/>
      <c r="BG750" s="25"/>
      <c r="BH750" s="89"/>
    </row>
    <row r="751" spans="1:60" ht="17.25" customHeight="1">
      <c r="A751" s="82"/>
      <c r="B751" s="82"/>
      <c r="C751" s="83"/>
      <c r="E751" s="84"/>
      <c r="F751" s="85"/>
      <c r="G751" s="85"/>
      <c r="H751" s="85"/>
      <c r="I751" s="85"/>
      <c r="J751" s="85"/>
      <c r="K751" s="86"/>
      <c r="L751" s="85"/>
      <c r="M751" s="85"/>
      <c r="N751" s="85"/>
      <c r="O751" s="85"/>
      <c r="P751" s="85"/>
      <c r="Q751" s="85"/>
      <c r="R751" s="87"/>
      <c r="S751" s="85"/>
      <c r="T751" s="85"/>
      <c r="U751" s="87"/>
      <c r="V751" s="85"/>
      <c r="W751" s="85"/>
      <c r="X751" s="85"/>
      <c r="Y751" s="85"/>
      <c r="Z751" s="85"/>
      <c r="AA751" s="88"/>
      <c r="AV751" s="25"/>
      <c r="BG751" s="25"/>
      <c r="BH751" s="89"/>
    </row>
    <row r="752" spans="1:60" ht="17.25" customHeight="1">
      <c r="A752" s="82"/>
      <c r="B752" s="82"/>
      <c r="C752" s="83"/>
      <c r="E752" s="84"/>
      <c r="F752" s="85"/>
      <c r="G752" s="85"/>
      <c r="H752" s="85"/>
      <c r="I752" s="85"/>
      <c r="J752" s="85"/>
      <c r="K752" s="86"/>
      <c r="L752" s="85"/>
      <c r="M752" s="85"/>
      <c r="N752" s="85"/>
      <c r="O752" s="85"/>
      <c r="P752" s="85"/>
      <c r="Q752" s="85"/>
      <c r="R752" s="87"/>
      <c r="S752" s="85"/>
      <c r="T752" s="85"/>
      <c r="U752" s="87"/>
      <c r="V752" s="85"/>
      <c r="W752" s="85"/>
      <c r="X752" s="85"/>
      <c r="Y752" s="85"/>
      <c r="Z752" s="85"/>
      <c r="AA752" s="88"/>
      <c r="AV752" s="25"/>
      <c r="BG752" s="25"/>
      <c r="BH752" s="89"/>
    </row>
    <row r="753" spans="1:60" ht="17.25" customHeight="1">
      <c r="A753" s="82"/>
      <c r="B753" s="82"/>
      <c r="C753" s="83"/>
      <c r="E753" s="84"/>
      <c r="F753" s="85"/>
      <c r="G753" s="85"/>
      <c r="H753" s="85"/>
      <c r="I753" s="85"/>
      <c r="J753" s="85"/>
      <c r="K753" s="86"/>
      <c r="L753" s="85"/>
      <c r="M753" s="85"/>
      <c r="N753" s="85"/>
      <c r="O753" s="85"/>
      <c r="P753" s="85"/>
      <c r="Q753" s="85"/>
      <c r="R753" s="87"/>
      <c r="S753" s="85"/>
      <c r="T753" s="85"/>
      <c r="U753" s="87"/>
      <c r="V753" s="85"/>
      <c r="W753" s="85"/>
      <c r="X753" s="85"/>
      <c r="Y753" s="85"/>
      <c r="Z753" s="85"/>
      <c r="AA753" s="88"/>
      <c r="AV753" s="25"/>
      <c r="BG753" s="25"/>
      <c r="BH753" s="89"/>
    </row>
    <row r="754" spans="1:60" ht="17.25" customHeight="1">
      <c r="A754" s="82"/>
      <c r="B754" s="82"/>
      <c r="C754" s="83"/>
      <c r="E754" s="84"/>
      <c r="F754" s="85"/>
      <c r="G754" s="85"/>
      <c r="H754" s="85"/>
      <c r="I754" s="85"/>
      <c r="J754" s="85"/>
      <c r="K754" s="86"/>
      <c r="L754" s="85"/>
      <c r="M754" s="85"/>
      <c r="N754" s="85"/>
      <c r="O754" s="85"/>
      <c r="P754" s="85"/>
      <c r="Q754" s="85"/>
      <c r="R754" s="87"/>
      <c r="S754" s="85"/>
      <c r="T754" s="85"/>
      <c r="U754" s="87"/>
      <c r="V754" s="85"/>
      <c r="W754" s="85"/>
      <c r="X754" s="85"/>
      <c r="Y754" s="85"/>
      <c r="Z754" s="85"/>
      <c r="AA754" s="88"/>
      <c r="AV754" s="25"/>
      <c r="BG754" s="25"/>
      <c r="BH754" s="89"/>
    </row>
    <row r="755" spans="1:60" ht="17.25" customHeight="1">
      <c r="A755" s="82"/>
      <c r="B755" s="82"/>
      <c r="C755" s="83"/>
      <c r="E755" s="84"/>
      <c r="F755" s="85"/>
      <c r="G755" s="85"/>
      <c r="H755" s="85"/>
      <c r="I755" s="85"/>
      <c r="J755" s="85"/>
      <c r="K755" s="86"/>
      <c r="L755" s="85"/>
      <c r="M755" s="85"/>
      <c r="N755" s="85"/>
      <c r="O755" s="85"/>
      <c r="P755" s="85"/>
      <c r="Q755" s="85"/>
      <c r="R755" s="87"/>
      <c r="S755" s="85"/>
      <c r="T755" s="85"/>
      <c r="U755" s="87"/>
      <c r="V755" s="85"/>
      <c r="W755" s="85"/>
      <c r="X755" s="85"/>
      <c r="Y755" s="85"/>
      <c r="Z755" s="85"/>
      <c r="AA755" s="88"/>
      <c r="AV755" s="25"/>
      <c r="BG755" s="25"/>
      <c r="BH755" s="89"/>
    </row>
    <row r="756" spans="1:60" ht="17.25" customHeight="1">
      <c r="A756" s="82"/>
      <c r="B756" s="82"/>
      <c r="C756" s="83"/>
      <c r="E756" s="84"/>
      <c r="F756" s="85"/>
      <c r="G756" s="85"/>
      <c r="H756" s="85"/>
      <c r="I756" s="85"/>
      <c r="J756" s="85"/>
      <c r="K756" s="86"/>
      <c r="L756" s="85"/>
      <c r="M756" s="85"/>
      <c r="N756" s="85"/>
      <c r="O756" s="85"/>
      <c r="P756" s="85"/>
      <c r="Q756" s="85"/>
      <c r="R756" s="87"/>
      <c r="S756" s="85"/>
      <c r="T756" s="85"/>
      <c r="U756" s="87"/>
      <c r="V756" s="85"/>
      <c r="W756" s="85"/>
      <c r="X756" s="85"/>
      <c r="Y756" s="85"/>
      <c r="Z756" s="85"/>
      <c r="AA756" s="88"/>
      <c r="AV756" s="25"/>
      <c r="BG756" s="25"/>
      <c r="BH756" s="89"/>
    </row>
    <row r="757" spans="1:60" ht="17.25" customHeight="1">
      <c r="A757" s="82"/>
      <c r="B757" s="82"/>
      <c r="C757" s="83"/>
      <c r="E757" s="84"/>
      <c r="F757" s="85"/>
      <c r="G757" s="85"/>
      <c r="H757" s="85"/>
      <c r="I757" s="85"/>
      <c r="J757" s="85"/>
      <c r="K757" s="86"/>
      <c r="L757" s="85"/>
      <c r="M757" s="85"/>
      <c r="N757" s="85"/>
      <c r="O757" s="85"/>
      <c r="P757" s="85"/>
      <c r="Q757" s="85"/>
      <c r="R757" s="87"/>
      <c r="S757" s="85"/>
      <c r="T757" s="85"/>
      <c r="U757" s="87"/>
      <c r="V757" s="85"/>
      <c r="W757" s="85"/>
      <c r="X757" s="85"/>
      <c r="Y757" s="85"/>
      <c r="Z757" s="85"/>
      <c r="AA757" s="88"/>
      <c r="AV757" s="25"/>
      <c r="BG757" s="25"/>
      <c r="BH757" s="89"/>
    </row>
    <row r="758" spans="1:60" ht="17.25" customHeight="1">
      <c r="A758" s="82"/>
      <c r="B758" s="82"/>
      <c r="C758" s="83"/>
      <c r="E758" s="84"/>
      <c r="F758" s="85"/>
      <c r="G758" s="85"/>
      <c r="H758" s="85"/>
      <c r="I758" s="85"/>
      <c r="J758" s="85"/>
      <c r="K758" s="86"/>
      <c r="L758" s="85"/>
      <c r="M758" s="85"/>
      <c r="N758" s="85"/>
      <c r="O758" s="85"/>
      <c r="P758" s="85"/>
      <c r="Q758" s="85"/>
      <c r="R758" s="87"/>
      <c r="S758" s="85"/>
      <c r="T758" s="85"/>
      <c r="U758" s="87"/>
      <c r="V758" s="85"/>
      <c r="W758" s="85"/>
      <c r="X758" s="85"/>
      <c r="Y758" s="85"/>
      <c r="Z758" s="85"/>
      <c r="AA758" s="88"/>
      <c r="AV758" s="25"/>
      <c r="BG758" s="25"/>
      <c r="BH758" s="89"/>
    </row>
    <row r="759" spans="1:60" ht="17.25" customHeight="1">
      <c r="A759" s="82"/>
      <c r="B759" s="82"/>
      <c r="C759" s="83"/>
      <c r="E759" s="84"/>
      <c r="F759" s="85"/>
      <c r="G759" s="85"/>
      <c r="H759" s="85"/>
      <c r="I759" s="85"/>
      <c r="J759" s="85"/>
      <c r="K759" s="86"/>
      <c r="L759" s="85"/>
      <c r="M759" s="85"/>
      <c r="N759" s="85"/>
      <c r="O759" s="85"/>
      <c r="P759" s="85"/>
      <c r="Q759" s="85"/>
      <c r="R759" s="87"/>
      <c r="S759" s="85"/>
      <c r="T759" s="85"/>
      <c r="U759" s="87"/>
      <c r="V759" s="85"/>
      <c r="W759" s="85"/>
      <c r="X759" s="85"/>
      <c r="Y759" s="85"/>
      <c r="Z759" s="85"/>
      <c r="AA759" s="88"/>
      <c r="AV759" s="25"/>
      <c r="BG759" s="25"/>
      <c r="BH759" s="89"/>
    </row>
    <row r="760" spans="1:60" ht="17.25" customHeight="1">
      <c r="A760" s="82"/>
      <c r="B760" s="82"/>
      <c r="C760" s="83"/>
      <c r="E760" s="84"/>
      <c r="F760" s="85"/>
      <c r="G760" s="85"/>
      <c r="H760" s="85"/>
      <c r="I760" s="85"/>
      <c r="J760" s="85"/>
      <c r="K760" s="86"/>
      <c r="L760" s="85"/>
      <c r="M760" s="85"/>
      <c r="N760" s="85"/>
      <c r="O760" s="85"/>
      <c r="P760" s="85"/>
      <c r="Q760" s="85"/>
      <c r="R760" s="87"/>
      <c r="S760" s="85"/>
      <c r="T760" s="85"/>
      <c r="U760" s="87"/>
      <c r="V760" s="85"/>
      <c r="W760" s="85"/>
      <c r="X760" s="85"/>
      <c r="Y760" s="85"/>
      <c r="Z760" s="85"/>
      <c r="AA760" s="88"/>
      <c r="AV760" s="25"/>
      <c r="BG760" s="25"/>
      <c r="BH760" s="89"/>
    </row>
    <row r="761" spans="1:60" ht="17.25" customHeight="1">
      <c r="A761" s="82"/>
      <c r="B761" s="82"/>
      <c r="C761" s="83"/>
      <c r="E761" s="84"/>
      <c r="F761" s="85"/>
      <c r="G761" s="85"/>
      <c r="H761" s="85"/>
      <c r="I761" s="85"/>
      <c r="J761" s="85"/>
      <c r="K761" s="86"/>
      <c r="L761" s="85"/>
      <c r="M761" s="85"/>
      <c r="N761" s="85"/>
      <c r="O761" s="85"/>
      <c r="P761" s="85"/>
      <c r="Q761" s="85"/>
      <c r="R761" s="87"/>
      <c r="S761" s="85"/>
      <c r="T761" s="85"/>
      <c r="U761" s="87"/>
      <c r="V761" s="85"/>
      <c r="W761" s="85"/>
      <c r="X761" s="85"/>
      <c r="Y761" s="85"/>
      <c r="Z761" s="85"/>
      <c r="AA761" s="88"/>
      <c r="AV761" s="25"/>
      <c r="BG761" s="25"/>
      <c r="BH761" s="89"/>
    </row>
    <row r="762" spans="1:60" ht="17.25" customHeight="1">
      <c r="A762" s="82"/>
      <c r="B762" s="82"/>
      <c r="C762" s="83"/>
      <c r="E762" s="84"/>
      <c r="F762" s="85"/>
      <c r="G762" s="85"/>
      <c r="H762" s="85"/>
      <c r="I762" s="85"/>
      <c r="J762" s="85"/>
      <c r="K762" s="86"/>
      <c r="L762" s="85"/>
      <c r="M762" s="85"/>
      <c r="N762" s="85"/>
      <c r="O762" s="85"/>
      <c r="P762" s="85"/>
      <c r="Q762" s="85"/>
      <c r="R762" s="87"/>
      <c r="S762" s="85"/>
      <c r="T762" s="85"/>
      <c r="U762" s="87"/>
      <c r="V762" s="85"/>
      <c r="W762" s="85"/>
      <c r="X762" s="85"/>
      <c r="Y762" s="85"/>
      <c r="Z762" s="85"/>
      <c r="AA762" s="88"/>
      <c r="AV762" s="25"/>
      <c r="BG762" s="25"/>
      <c r="BH762" s="89"/>
    </row>
    <row r="763" spans="1:60" ht="17.25" customHeight="1">
      <c r="A763" s="82"/>
      <c r="B763" s="82"/>
      <c r="C763" s="83"/>
      <c r="E763" s="84"/>
      <c r="F763" s="85"/>
      <c r="G763" s="85"/>
      <c r="H763" s="85"/>
      <c r="I763" s="85"/>
      <c r="J763" s="85"/>
      <c r="K763" s="86"/>
      <c r="L763" s="85"/>
      <c r="M763" s="85"/>
      <c r="N763" s="85"/>
      <c r="O763" s="85"/>
      <c r="P763" s="85"/>
      <c r="Q763" s="85"/>
      <c r="R763" s="87"/>
      <c r="S763" s="85"/>
      <c r="T763" s="85"/>
      <c r="U763" s="87"/>
      <c r="V763" s="85"/>
      <c r="W763" s="85"/>
      <c r="X763" s="85"/>
      <c r="Y763" s="85"/>
      <c r="Z763" s="85"/>
      <c r="AA763" s="88"/>
      <c r="AV763" s="25"/>
      <c r="BG763" s="25"/>
      <c r="BH763" s="89"/>
    </row>
    <row r="764" spans="1:60" ht="17.25" customHeight="1">
      <c r="A764" s="82"/>
      <c r="B764" s="82"/>
      <c r="C764" s="83"/>
      <c r="E764" s="84"/>
      <c r="F764" s="85"/>
      <c r="G764" s="85"/>
      <c r="H764" s="85"/>
      <c r="I764" s="85"/>
      <c r="J764" s="85"/>
      <c r="K764" s="86"/>
      <c r="L764" s="85"/>
      <c r="M764" s="85"/>
      <c r="N764" s="85"/>
      <c r="O764" s="85"/>
      <c r="P764" s="85"/>
      <c r="Q764" s="85"/>
      <c r="R764" s="87"/>
      <c r="S764" s="85"/>
      <c r="T764" s="85"/>
      <c r="U764" s="87"/>
      <c r="V764" s="85"/>
      <c r="W764" s="85"/>
      <c r="X764" s="85"/>
      <c r="Y764" s="85"/>
      <c r="Z764" s="85"/>
      <c r="AA764" s="88"/>
      <c r="AV764" s="25"/>
      <c r="BG764" s="25"/>
      <c r="BH764" s="89"/>
    </row>
    <row r="765" spans="1:60" ht="17.25" customHeight="1">
      <c r="A765" s="82"/>
      <c r="B765" s="82"/>
      <c r="C765" s="83"/>
      <c r="E765" s="84"/>
      <c r="F765" s="85"/>
      <c r="G765" s="85"/>
      <c r="H765" s="85"/>
      <c r="I765" s="85"/>
      <c r="J765" s="85"/>
      <c r="K765" s="86"/>
      <c r="L765" s="85"/>
      <c r="M765" s="85"/>
      <c r="N765" s="85"/>
      <c r="O765" s="85"/>
      <c r="P765" s="85"/>
      <c r="Q765" s="85"/>
      <c r="R765" s="87"/>
      <c r="S765" s="85"/>
      <c r="T765" s="85"/>
      <c r="U765" s="87"/>
      <c r="V765" s="85"/>
      <c r="W765" s="85"/>
      <c r="X765" s="85"/>
      <c r="Y765" s="85"/>
      <c r="Z765" s="85"/>
      <c r="AA765" s="88"/>
      <c r="AV765" s="25"/>
      <c r="BG765" s="25"/>
      <c r="BH765" s="89"/>
    </row>
    <row r="766" spans="1:60" ht="17.25" customHeight="1">
      <c r="A766" s="82"/>
      <c r="B766" s="82"/>
      <c r="C766" s="83"/>
      <c r="E766" s="84"/>
      <c r="F766" s="85"/>
      <c r="G766" s="85"/>
      <c r="H766" s="85"/>
      <c r="I766" s="85"/>
      <c r="J766" s="85"/>
      <c r="K766" s="86"/>
      <c r="L766" s="85"/>
      <c r="M766" s="85"/>
      <c r="N766" s="85"/>
      <c r="O766" s="85"/>
      <c r="P766" s="85"/>
      <c r="Q766" s="85"/>
      <c r="R766" s="87"/>
      <c r="S766" s="85"/>
      <c r="T766" s="85"/>
      <c r="U766" s="87"/>
      <c r="V766" s="85"/>
      <c r="W766" s="85"/>
      <c r="X766" s="85"/>
      <c r="Y766" s="85"/>
      <c r="Z766" s="85"/>
      <c r="AA766" s="88"/>
      <c r="AV766" s="25"/>
      <c r="BG766" s="25"/>
      <c r="BH766" s="89"/>
    </row>
    <row r="767" spans="1:60" ht="17.25" customHeight="1">
      <c r="A767" s="82"/>
      <c r="B767" s="82"/>
      <c r="C767" s="83"/>
      <c r="E767" s="84"/>
      <c r="F767" s="85"/>
      <c r="G767" s="85"/>
      <c r="H767" s="85"/>
      <c r="I767" s="85"/>
      <c r="J767" s="85"/>
      <c r="K767" s="86"/>
      <c r="L767" s="85"/>
      <c r="M767" s="85"/>
      <c r="N767" s="85"/>
      <c r="O767" s="85"/>
      <c r="P767" s="85"/>
      <c r="Q767" s="85"/>
      <c r="R767" s="87"/>
      <c r="S767" s="85"/>
      <c r="T767" s="85"/>
      <c r="U767" s="87"/>
      <c r="V767" s="85"/>
      <c r="W767" s="85"/>
      <c r="X767" s="85"/>
      <c r="Y767" s="85"/>
      <c r="Z767" s="85"/>
      <c r="AA767" s="88"/>
      <c r="AV767" s="25"/>
      <c r="BG767" s="25"/>
      <c r="BH767" s="89"/>
    </row>
    <row r="768" spans="1:60" ht="17.25" customHeight="1">
      <c r="A768" s="82"/>
      <c r="B768" s="82"/>
      <c r="C768" s="83"/>
      <c r="E768" s="84"/>
      <c r="F768" s="85"/>
      <c r="G768" s="85"/>
      <c r="H768" s="85"/>
      <c r="I768" s="85"/>
      <c r="J768" s="85"/>
      <c r="K768" s="86"/>
      <c r="L768" s="85"/>
      <c r="M768" s="85"/>
      <c r="N768" s="85"/>
      <c r="O768" s="85"/>
      <c r="P768" s="85"/>
      <c r="Q768" s="85"/>
      <c r="R768" s="87"/>
      <c r="S768" s="85"/>
      <c r="T768" s="85"/>
      <c r="U768" s="87"/>
      <c r="V768" s="85"/>
      <c r="W768" s="85"/>
      <c r="X768" s="85"/>
      <c r="Y768" s="85"/>
      <c r="Z768" s="85"/>
      <c r="AA768" s="88"/>
      <c r="AV768" s="25"/>
      <c r="BG768" s="25"/>
      <c r="BH768" s="89"/>
    </row>
    <row r="769" spans="1:60" ht="17.25" customHeight="1">
      <c r="A769" s="82"/>
      <c r="B769" s="82"/>
      <c r="C769" s="83"/>
      <c r="E769" s="84"/>
      <c r="F769" s="85"/>
      <c r="G769" s="85"/>
      <c r="H769" s="85"/>
      <c r="I769" s="85"/>
      <c r="J769" s="85"/>
      <c r="K769" s="86"/>
      <c r="L769" s="85"/>
      <c r="M769" s="85"/>
      <c r="N769" s="85"/>
      <c r="O769" s="85"/>
      <c r="P769" s="85"/>
      <c r="Q769" s="85"/>
      <c r="R769" s="87"/>
      <c r="S769" s="85"/>
      <c r="T769" s="85"/>
      <c r="U769" s="87"/>
      <c r="V769" s="85"/>
      <c r="W769" s="85"/>
      <c r="X769" s="85"/>
      <c r="Y769" s="85"/>
      <c r="Z769" s="85"/>
      <c r="AA769" s="88"/>
      <c r="AV769" s="25"/>
      <c r="BG769" s="25"/>
      <c r="BH769" s="89"/>
    </row>
    <row r="770" spans="1:60" ht="17.25" customHeight="1">
      <c r="A770" s="82"/>
      <c r="B770" s="82"/>
      <c r="C770" s="83"/>
      <c r="E770" s="84"/>
      <c r="F770" s="85"/>
      <c r="G770" s="85"/>
      <c r="H770" s="85"/>
      <c r="I770" s="85"/>
      <c r="J770" s="85"/>
      <c r="K770" s="86"/>
      <c r="L770" s="85"/>
      <c r="M770" s="85"/>
      <c r="N770" s="85"/>
      <c r="O770" s="85"/>
      <c r="P770" s="85"/>
      <c r="Q770" s="85"/>
      <c r="R770" s="87"/>
      <c r="S770" s="85"/>
      <c r="T770" s="85"/>
      <c r="U770" s="87"/>
      <c r="V770" s="85"/>
      <c r="W770" s="85"/>
      <c r="X770" s="85"/>
      <c r="Y770" s="85"/>
      <c r="Z770" s="85"/>
      <c r="AA770" s="88"/>
      <c r="AV770" s="25"/>
      <c r="BG770" s="25"/>
      <c r="BH770" s="89"/>
    </row>
    <row r="771" spans="1:60" ht="17.25" customHeight="1">
      <c r="A771" s="82"/>
      <c r="B771" s="82"/>
      <c r="C771" s="83"/>
      <c r="E771" s="84"/>
      <c r="F771" s="85"/>
      <c r="G771" s="85"/>
      <c r="H771" s="85"/>
      <c r="I771" s="85"/>
      <c r="J771" s="85"/>
      <c r="K771" s="86"/>
      <c r="L771" s="85"/>
      <c r="M771" s="85"/>
      <c r="N771" s="85"/>
      <c r="O771" s="85"/>
      <c r="P771" s="85"/>
      <c r="Q771" s="85"/>
      <c r="R771" s="87"/>
      <c r="S771" s="85"/>
      <c r="T771" s="85"/>
      <c r="U771" s="87"/>
      <c r="V771" s="85"/>
      <c r="W771" s="85"/>
      <c r="X771" s="85"/>
      <c r="Y771" s="85"/>
      <c r="Z771" s="85"/>
      <c r="AA771" s="88"/>
      <c r="AV771" s="25"/>
      <c r="BG771" s="25"/>
      <c r="BH771" s="89"/>
    </row>
    <row r="772" spans="1:60" ht="17.25" customHeight="1">
      <c r="A772" s="82"/>
      <c r="B772" s="82"/>
      <c r="C772" s="83"/>
      <c r="E772" s="84"/>
      <c r="F772" s="85"/>
      <c r="G772" s="85"/>
      <c r="H772" s="85"/>
      <c r="I772" s="85"/>
      <c r="J772" s="85"/>
      <c r="K772" s="86"/>
      <c r="L772" s="85"/>
      <c r="M772" s="85"/>
      <c r="N772" s="85"/>
      <c r="O772" s="85"/>
      <c r="P772" s="85"/>
      <c r="Q772" s="85"/>
      <c r="R772" s="87"/>
      <c r="S772" s="85"/>
      <c r="T772" s="85"/>
      <c r="U772" s="87"/>
      <c r="V772" s="85"/>
      <c r="W772" s="85"/>
      <c r="X772" s="85"/>
      <c r="Y772" s="85"/>
      <c r="Z772" s="85"/>
      <c r="AA772" s="88"/>
      <c r="AV772" s="25"/>
      <c r="BG772" s="25"/>
      <c r="BH772" s="89"/>
    </row>
    <row r="773" spans="1:60" ht="17.25" customHeight="1">
      <c r="A773" s="82"/>
      <c r="B773" s="82"/>
      <c r="C773" s="83"/>
      <c r="E773" s="84"/>
      <c r="F773" s="85"/>
      <c r="G773" s="85"/>
      <c r="H773" s="85"/>
      <c r="I773" s="85"/>
      <c r="J773" s="85"/>
      <c r="K773" s="86"/>
      <c r="L773" s="85"/>
      <c r="M773" s="85"/>
      <c r="N773" s="85"/>
      <c r="O773" s="85"/>
      <c r="P773" s="85"/>
      <c r="Q773" s="85"/>
      <c r="R773" s="87"/>
      <c r="S773" s="85"/>
      <c r="T773" s="85"/>
      <c r="U773" s="87"/>
      <c r="V773" s="85"/>
      <c r="W773" s="85"/>
      <c r="X773" s="85"/>
      <c r="Y773" s="85"/>
      <c r="Z773" s="85"/>
      <c r="AA773" s="88"/>
      <c r="AV773" s="25"/>
      <c r="BG773" s="25"/>
      <c r="BH773" s="89"/>
    </row>
    <row r="774" spans="1:60" ht="17.25" customHeight="1">
      <c r="A774" s="82"/>
      <c r="B774" s="82"/>
      <c r="C774" s="83"/>
      <c r="E774" s="84"/>
      <c r="F774" s="85"/>
      <c r="G774" s="85"/>
      <c r="H774" s="85"/>
      <c r="I774" s="85"/>
      <c r="J774" s="85"/>
      <c r="K774" s="86"/>
      <c r="L774" s="85"/>
      <c r="M774" s="85"/>
      <c r="N774" s="85"/>
      <c r="O774" s="85"/>
      <c r="P774" s="85"/>
      <c r="Q774" s="85"/>
      <c r="R774" s="87"/>
      <c r="S774" s="85"/>
      <c r="T774" s="85"/>
      <c r="U774" s="87"/>
      <c r="V774" s="85"/>
      <c r="W774" s="85"/>
      <c r="X774" s="85"/>
      <c r="Y774" s="85"/>
      <c r="Z774" s="85"/>
      <c r="AA774" s="88"/>
      <c r="AV774" s="25"/>
      <c r="BG774" s="25"/>
      <c r="BH774" s="89"/>
    </row>
    <row r="775" spans="1:60" ht="17.25" customHeight="1">
      <c r="A775" s="82"/>
      <c r="B775" s="82"/>
      <c r="C775" s="83"/>
      <c r="E775" s="84"/>
      <c r="F775" s="85"/>
      <c r="G775" s="85"/>
      <c r="H775" s="85"/>
      <c r="I775" s="85"/>
      <c r="J775" s="85"/>
      <c r="K775" s="86"/>
      <c r="L775" s="85"/>
      <c r="M775" s="85"/>
      <c r="N775" s="85"/>
      <c r="O775" s="85"/>
      <c r="P775" s="85"/>
      <c r="Q775" s="85"/>
      <c r="R775" s="87"/>
      <c r="S775" s="85"/>
      <c r="T775" s="85"/>
      <c r="U775" s="87"/>
      <c r="V775" s="85"/>
      <c r="W775" s="85"/>
      <c r="X775" s="85"/>
      <c r="Y775" s="85"/>
      <c r="Z775" s="85"/>
      <c r="AA775" s="88"/>
      <c r="AV775" s="25"/>
      <c r="BG775" s="25"/>
      <c r="BH775" s="89"/>
    </row>
    <row r="776" spans="1:60" ht="17.25" customHeight="1">
      <c r="A776" s="82"/>
      <c r="B776" s="82"/>
      <c r="C776" s="83"/>
      <c r="E776" s="84"/>
      <c r="F776" s="85"/>
      <c r="G776" s="85"/>
      <c r="H776" s="85"/>
      <c r="I776" s="85"/>
      <c r="J776" s="85"/>
      <c r="K776" s="86"/>
      <c r="L776" s="85"/>
      <c r="M776" s="85"/>
      <c r="N776" s="85"/>
      <c r="O776" s="85"/>
      <c r="P776" s="85"/>
      <c r="Q776" s="85"/>
      <c r="R776" s="87"/>
      <c r="S776" s="85"/>
      <c r="T776" s="85"/>
      <c r="U776" s="87"/>
      <c r="V776" s="85"/>
      <c r="W776" s="85"/>
      <c r="X776" s="85"/>
      <c r="Y776" s="85"/>
      <c r="Z776" s="85"/>
      <c r="AA776" s="88"/>
      <c r="AV776" s="25"/>
      <c r="BG776" s="25"/>
      <c r="BH776" s="89"/>
    </row>
    <row r="777" spans="1:60" ht="17.25" customHeight="1">
      <c r="A777" s="82"/>
      <c r="B777" s="82"/>
      <c r="C777" s="83"/>
      <c r="E777" s="84"/>
      <c r="F777" s="85"/>
      <c r="G777" s="85"/>
      <c r="H777" s="85"/>
      <c r="I777" s="85"/>
      <c r="J777" s="85"/>
      <c r="K777" s="86"/>
      <c r="L777" s="85"/>
      <c r="M777" s="85"/>
      <c r="N777" s="85"/>
      <c r="O777" s="85"/>
      <c r="P777" s="85"/>
      <c r="Q777" s="85"/>
      <c r="R777" s="87"/>
      <c r="S777" s="85"/>
      <c r="T777" s="85"/>
      <c r="U777" s="87"/>
      <c r="V777" s="85"/>
      <c r="W777" s="85"/>
      <c r="X777" s="85"/>
      <c r="Y777" s="85"/>
      <c r="Z777" s="85"/>
      <c r="AA777" s="88"/>
      <c r="AV777" s="25"/>
      <c r="BG777" s="25"/>
      <c r="BH777" s="89"/>
    </row>
    <row r="778" spans="1:60" ht="17.25" customHeight="1">
      <c r="A778" s="82"/>
      <c r="B778" s="82"/>
      <c r="C778" s="83"/>
      <c r="E778" s="84"/>
      <c r="F778" s="85"/>
      <c r="G778" s="85"/>
      <c r="H778" s="85"/>
      <c r="I778" s="85"/>
      <c r="J778" s="85"/>
      <c r="K778" s="86"/>
      <c r="L778" s="85"/>
      <c r="M778" s="85"/>
      <c r="N778" s="85"/>
      <c r="O778" s="85"/>
      <c r="P778" s="85"/>
      <c r="Q778" s="85"/>
      <c r="R778" s="87"/>
      <c r="S778" s="85"/>
      <c r="T778" s="85"/>
      <c r="U778" s="87"/>
      <c r="V778" s="85"/>
      <c r="W778" s="85"/>
      <c r="X778" s="85"/>
      <c r="Y778" s="85"/>
      <c r="Z778" s="85"/>
      <c r="AA778" s="88"/>
      <c r="AV778" s="25"/>
      <c r="BG778" s="25"/>
      <c r="BH778" s="89"/>
    </row>
    <row r="779" spans="1:60" ht="17.25" customHeight="1">
      <c r="A779" s="82"/>
      <c r="B779" s="82"/>
      <c r="C779" s="83"/>
      <c r="E779" s="84"/>
      <c r="F779" s="85"/>
      <c r="G779" s="85"/>
      <c r="H779" s="85"/>
      <c r="I779" s="85"/>
      <c r="J779" s="85"/>
      <c r="K779" s="86"/>
      <c r="L779" s="85"/>
      <c r="M779" s="85"/>
      <c r="N779" s="85"/>
      <c r="O779" s="85"/>
      <c r="P779" s="85"/>
      <c r="Q779" s="85"/>
      <c r="R779" s="87"/>
      <c r="S779" s="85"/>
      <c r="T779" s="85"/>
      <c r="U779" s="87"/>
      <c r="V779" s="85"/>
      <c r="W779" s="85"/>
      <c r="X779" s="85"/>
      <c r="Y779" s="85"/>
      <c r="Z779" s="85"/>
      <c r="AA779" s="88"/>
      <c r="AV779" s="25"/>
      <c r="BG779" s="25"/>
      <c r="BH779" s="89"/>
    </row>
    <row r="780" spans="1:60" ht="17.25" customHeight="1">
      <c r="A780" s="82"/>
      <c r="B780" s="82"/>
      <c r="C780" s="83"/>
      <c r="E780" s="84"/>
      <c r="F780" s="85"/>
      <c r="G780" s="85"/>
      <c r="H780" s="85"/>
      <c r="I780" s="85"/>
      <c r="J780" s="85"/>
      <c r="K780" s="86"/>
      <c r="L780" s="85"/>
      <c r="M780" s="85"/>
      <c r="N780" s="85"/>
      <c r="O780" s="85"/>
      <c r="P780" s="85"/>
      <c r="Q780" s="85"/>
      <c r="R780" s="87"/>
      <c r="S780" s="85"/>
      <c r="T780" s="85"/>
      <c r="U780" s="87"/>
      <c r="V780" s="85"/>
      <c r="W780" s="85"/>
      <c r="X780" s="85"/>
      <c r="Y780" s="85"/>
      <c r="Z780" s="85"/>
      <c r="AA780" s="88"/>
      <c r="AV780" s="25"/>
      <c r="BG780" s="25"/>
      <c r="BH780" s="89"/>
    </row>
    <row r="781" spans="1:60" ht="17.25" customHeight="1">
      <c r="A781" s="82"/>
      <c r="B781" s="82"/>
      <c r="C781" s="83"/>
      <c r="E781" s="84"/>
      <c r="F781" s="85"/>
      <c r="G781" s="85"/>
      <c r="H781" s="85"/>
      <c r="I781" s="85"/>
      <c r="J781" s="85"/>
      <c r="K781" s="86"/>
      <c r="L781" s="85"/>
      <c r="M781" s="85"/>
      <c r="N781" s="85"/>
      <c r="O781" s="85"/>
      <c r="P781" s="85"/>
      <c r="Q781" s="85"/>
      <c r="R781" s="87"/>
      <c r="S781" s="85"/>
      <c r="T781" s="85"/>
      <c r="U781" s="87"/>
      <c r="V781" s="85"/>
      <c r="W781" s="85"/>
      <c r="X781" s="85"/>
      <c r="Y781" s="85"/>
      <c r="Z781" s="85"/>
      <c r="AA781" s="88"/>
      <c r="AV781" s="25"/>
      <c r="BG781" s="25"/>
      <c r="BH781" s="89"/>
    </row>
    <row r="782" spans="1:60" ht="17.25" customHeight="1">
      <c r="A782" s="82"/>
      <c r="B782" s="82"/>
      <c r="C782" s="83"/>
      <c r="E782" s="84"/>
      <c r="F782" s="85"/>
      <c r="G782" s="85"/>
      <c r="H782" s="85"/>
      <c r="I782" s="85"/>
      <c r="J782" s="85"/>
      <c r="K782" s="86"/>
      <c r="L782" s="85"/>
      <c r="M782" s="85"/>
      <c r="N782" s="85"/>
      <c r="O782" s="85"/>
      <c r="P782" s="85"/>
      <c r="Q782" s="85"/>
      <c r="R782" s="87"/>
      <c r="S782" s="85"/>
      <c r="T782" s="85"/>
      <c r="U782" s="87"/>
      <c r="V782" s="85"/>
      <c r="W782" s="85"/>
      <c r="X782" s="85"/>
      <c r="Y782" s="85"/>
      <c r="Z782" s="85"/>
      <c r="AA782" s="88"/>
      <c r="AV782" s="25"/>
      <c r="BG782" s="25"/>
      <c r="BH782" s="89"/>
    </row>
    <row r="783" spans="1:60" ht="17.25" customHeight="1">
      <c r="A783" s="82"/>
      <c r="B783" s="82"/>
      <c r="C783" s="83"/>
      <c r="E783" s="84"/>
      <c r="F783" s="85"/>
      <c r="G783" s="85"/>
      <c r="H783" s="85"/>
      <c r="I783" s="85"/>
      <c r="J783" s="85"/>
      <c r="K783" s="86"/>
      <c r="L783" s="85"/>
      <c r="M783" s="85"/>
      <c r="N783" s="85"/>
      <c r="O783" s="85"/>
      <c r="P783" s="85"/>
      <c r="Q783" s="85"/>
      <c r="R783" s="87"/>
      <c r="S783" s="85"/>
      <c r="T783" s="85"/>
      <c r="U783" s="87"/>
      <c r="V783" s="85"/>
      <c r="W783" s="85"/>
      <c r="X783" s="85"/>
      <c r="Y783" s="85"/>
      <c r="Z783" s="85"/>
      <c r="AA783" s="88"/>
      <c r="AV783" s="25"/>
      <c r="BG783" s="25"/>
      <c r="BH783" s="89"/>
    </row>
    <row r="784" spans="1:60" ht="17.25" customHeight="1">
      <c r="A784" s="82"/>
      <c r="B784" s="82"/>
      <c r="C784" s="83"/>
      <c r="E784" s="84"/>
      <c r="F784" s="85"/>
      <c r="G784" s="85"/>
      <c r="H784" s="85"/>
      <c r="I784" s="85"/>
      <c r="J784" s="85"/>
      <c r="K784" s="86"/>
      <c r="L784" s="85"/>
      <c r="M784" s="85"/>
      <c r="N784" s="85"/>
      <c r="O784" s="85"/>
      <c r="P784" s="85"/>
      <c r="Q784" s="85"/>
      <c r="R784" s="87"/>
      <c r="S784" s="85"/>
      <c r="T784" s="85"/>
      <c r="U784" s="87"/>
      <c r="V784" s="85"/>
      <c r="W784" s="85"/>
      <c r="X784" s="85"/>
      <c r="Y784" s="85"/>
      <c r="Z784" s="85"/>
      <c r="AA784" s="88"/>
      <c r="AV784" s="25"/>
      <c r="BG784" s="25"/>
      <c r="BH784" s="89"/>
    </row>
    <row r="785" spans="1:60" ht="17.25" customHeight="1">
      <c r="A785" s="82"/>
      <c r="B785" s="82"/>
      <c r="C785" s="83"/>
      <c r="E785" s="84"/>
      <c r="F785" s="85"/>
      <c r="G785" s="85"/>
      <c r="H785" s="85"/>
      <c r="I785" s="85"/>
      <c r="J785" s="85"/>
      <c r="K785" s="86"/>
      <c r="L785" s="85"/>
      <c r="M785" s="85"/>
      <c r="N785" s="85"/>
      <c r="O785" s="85"/>
      <c r="P785" s="85"/>
      <c r="Q785" s="85"/>
      <c r="R785" s="87"/>
      <c r="S785" s="85"/>
      <c r="T785" s="85"/>
      <c r="U785" s="87"/>
      <c r="V785" s="85"/>
      <c r="W785" s="85"/>
      <c r="X785" s="85"/>
      <c r="Y785" s="85"/>
      <c r="Z785" s="85"/>
      <c r="AA785" s="88"/>
      <c r="AV785" s="25"/>
      <c r="BG785" s="25"/>
      <c r="BH785" s="89"/>
    </row>
    <row r="786" spans="1:60" ht="17.25" customHeight="1">
      <c r="A786" s="82"/>
      <c r="B786" s="82"/>
      <c r="C786" s="83"/>
      <c r="E786" s="84"/>
      <c r="F786" s="85"/>
      <c r="G786" s="85"/>
      <c r="H786" s="85"/>
      <c r="I786" s="85"/>
      <c r="J786" s="85"/>
      <c r="K786" s="86"/>
      <c r="L786" s="85"/>
      <c r="M786" s="85"/>
      <c r="N786" s="85"/>
      <c r="O786" s="85"/>
      <c r="P786" s="85"/>
      <c r="Q786" s="85"/>
      <c r="R786" s="87"/>
      <c r="S786" s="85"/>
      <c r="T786" s="85"/>
      <c r="U786" s="87"/>
      <c r="V786" s="85"/>
      <c r="W786" s="85"/>
      <c r="X786" s="85"/>
      <c r="Y786" s="85"/>
      <c r="Z786" s="85"/>
      <c r="AA786" s="88"/>
      <c r="AV786" s="25"/>
      <c r="BG786" s="25"/>
      <c r="BH786" s="89"/>
    </row>
    <row r="787" spans="1:60" ht="17.25" customHeight="1">
      <c r="A787" s="82"/>
      <c r="B787" s="82"/>
      <c r="C787" s="83"/>
      <c r="E787" s="84"/>
      <c r="F787" s="85"/>
      <c r="G787" s="85"/>
      <c r="H787" s="85"/>
      <c r="I787" s="85"/>
      <c r="J787" s="85"/>
      <c r="K787" s="86"/>
      <c r="L787" s="85"/>
      <c r="M787" s="85"/>
      <c r="N787" s="85"/>
      <c r="O787" s="85"/>
      <c r="P787" s="85"/>
      <c r="Q787" s="85"/>
      <c r="R787" s="87"/>
      <c r="S787" s="85"/>
      <c r="T787" s="85"/>
      <c r="U787" s="87"/>
      <c r="V787" s="85"/>
      <c r="W787" s="85"/>
      <c r="X787" s="85"/>
      <c r="Y787" s="85"/>
      <c r="Z787" s="85"/>
      <c r="AA787" s="88"/>
      <c r="AV787" s="25"/>
      <c r="BG787" s="25"/>
      <c r="BH787" s="89"/>
    </row>
    <row r="788" spans="1:60" ht="17.25" customHeight="1">
      <c r="A788" s="82"/>
      <c r="B788" s="82"/>
      <c r="C788" s="83"/>
      <c r="E788" s="84"/>
      <c r="F788" s="85"/>
      <c r="G788" s="85"/>
      <c r="H788" s="85"/>
      <c r="I788" s="85"/>
      <c r="J788" s="85"/>
      <c r="K788" s="86"/>
      <c r="L788" s="85"/>
      <c r="M788" s="85"/>
      <c r="N788" s="85"/>
      <c r="O788" s="85"/>
      <c r="P788" s="85"/>
      <c r="Q788" s="85"/>
      <c r="R788" s="87"/>
      <c r="S788" s="85"/>
      <c r="T788" s="85"/>
      <c r="U788" s="87"/>
      <c r="V788" s="85"/>
      <c r="W788" s="85"/>
      <c r="X788" s="85"/>
      <c r="Y788" s="85"/>
      <c r="Z788" s="85"/>
      <c r="AA788" s="88"/>
      <c r="AV788" s="25"/>
      <c r="BG788" s="25"/>
      <c r="BH788" s="89"/>
    </row>
    <row r="789" spans="1:60" ht="17.25" customHeight="1">
      <c r="A789" s="82"/>
      <c r="B789" s="82"/>
      <c r="C789" s="83"/>
      <c r="E789" s="84"/>
      <c r="F789" s="85"/>
      <c r="G789" s="85"/>
      <c r="H789" s="85"/>
      <c r="I789" s="85"/>
      <c r="J789" s="85"/>
      <c r="K789" s="86"/>
      <c r="L789" s="85"/>
      <c r="M789" s="85"/>
      <c r="N789" s="85"/>
      <c r="O789" s="85"/>
      <c r="P789" s="85"/>
      <c r="Q789" s="85"/>
      <c r="R789" s="87"/>
      <c r="S789" s="85"/>
      <c r="T789" s="85"/>
      <c r="U789" s="87"/>
      <c r="V789" s="85"/>
      <c r="W789" s="85"/>
      <c r="X789" s="85"/>
      <c r="Y789" s="85"/>
      <c r="Z789" s="85"/>
      <c r="AA789" s="88"/>
      <c r="AV789" s="25"/>
      <c r="BG789" s="25"/>
      <c r="BH789" s="89"/>
    </row>
    <row r="790" spans="1:60" ht="17.25" customHeight="1">
      <c r="A790" s="82"/>
      <c r="B790" s="82"/>
      <c r="C790" s="83"/>
      <c r="E790" s="84"/>
      <c r="F790" s="85"/>
      <c r="G790" s="85"/>
      <c r="H790" s="85"/>
      <c r="I790" s="85"/>
      <c r="J790" s="85"/>
      <c r="K790" s="86"/>
      <c r="L790" s="85"/>
      <c r="M790" s="85"/>
      <c r="N790" s="85"/>
      <c r="O790" s="85"/>
      <c r="P790" s="85"/>
      <c r="Q790" s="85"/>
      <c r="R790" s="87"/>
      <c r="S790" s="85"/>
      <c r="T790" s="85"/>
      <c r="U790" s="87"/>
      <c r="V790" s="85"/>
      <c r="W790" s="85"/>
      <c r="X790" s="85"/>
      <c r="Y790" s="85"/>
      <c r="Z790" s="85"/>
      <c r="AA790" s="88"/>
      <c r="AV790" s="25"/>
      <c r="BG790" s="25"/>
      <c r="BH790" s="89"/>
    </row>
    <row r="791" spans="1:60" ht="17.25" customHeight="1">
      <c r="A791" s="82"/>
      <c r="B791" s="82"/>
      <c r="C791" s="83"/>
      <c r="E791" s="84"/>
      <c r="F791" s="85"/>
      <c r="G791" s="85"/>
      <c r="H791" s="85"/>
      <c r="I791" s="85"/>
      <c r="J791" s="85"/>
      <c r="K791" s="86"/>
      <c r="L791" s="85"/>
      <c r="M791" s="85"/>
      <c r="N791" s="85"/>
      <c r="O791" s="85"/>
      <c r="P791" s="85"/>
      <c r="Q791" s="85"/>
      <c r="R791" s="87"/>
      <c r="S791" s="85"/>
      <c r="T791" s="85"/>
      <c r="U791" s="87"/>
      <c r="V791" s="85"/>
      <c r="W791" s="85"/>
      <c r="X791" s="85"/>
      <c r="Y791" s="85"/>
      <c r="Z791" s="85"/>
      <c r="AA791" s="88"/>
      <c r="AV791" s="25"/>
      <c r="BG791" s="25"/>
      <c r="BH791" s="89"/>
    </row>
    <row r="792" spans="1:60" ht="17.25" customHeight="1">
      <c r="A792" s="82"/>
      <c r="B792" s="82"/>
      <c r="C792" s="83"/>
      <c r="E792" s="84"/>
      <c r="F792" s="85"/>
      <c r="G792" s="85"/>
      <c r="H792" s="85"/>
      <c r="I792" s="85"/>
      <c r="J792" s="85"/>
      <c r="K792" s="86"/>
      <c r="L792" s="85"/>
      <c r="M792" s="85"/>
      <c r="N792" s="85"/>
      <c r="O792" s="85"/>
      <c r="P792" s="85"/>
      <c r="Q792" s="85"/>
      <c r="R792" s="87"/>
      <c r="S792" s="85"/>
      <c r="T792" s="85"/>
      <c r="U792" s="87"/>
      <c r="V792" s="85"/>
      <c r="W792" s="85"/>
      <c r="X792" s="85"/>
      <c r="Y792" s="85"/>
      <c r="Z792" s="85"/>
      <c r="AA792" s="88"/>
      <c r="AV792" s="25"/>
      <c r="BG792" s="25"/>
      <c r="BH792" s="89"/>
    </row>
    <row r="793" spans="1:60" ht="17.25" customHeight="1">
      <c r="A793" s="82"/>
      <c r="B793" s="82"/>
      <c r="C793" s="83"/>
      <c r="E793" s="84"/>
      <c r="F793" s="85"/>
      <c r="G793" s="85"/>
      <c r="H793" s="85"/>
      <c r="I793" s="85"/>
      <c r="J793" s="85"/>
      <c r="K793" s="86"/>
      <c r="L793" s="85"/>
      <c r="M793" s="85"/>
      <c r="N793" s="85"/>
      <c r="O793" s="85"/>
      <c r="P793" s="85"/>
      <c r="Q793" s="85"/>
      <c r="R793" s="87"/>
      <c r="S793" s="85"/>
      <c r="T793" s="85"/>
      <c r="U793" s="87"/>
      <c r="V793" s="85"/>
      <c r="W793" s="85"/>
      <c r="X793" s="85"/>
      <c r="Y793" s="85"/>
      <c r="Z793" s="85"/>
      <c r="AA793" s="88"/>
      <c r="AV793" s="25"/>
      <c r="BG793" s="25"/>
      <c r="BH793" s="89"/>
    </row>
    <row r="794" spans="1:60" ht="17.25" customHeight="1">
      <c r="A794" s="82"/>
      <c r="B794" s="82"/>
      <c r="C794" s="83"/>
      <c r="E794" s="84"/>
      <c r="F794" s="85"/>
      <c r="G794" s="85"/>
      <c r="H794" s="85"/>
      <c r="I794" s="85"/>
      <c r="J794" s="85"/>
      <c r="K794" s="86"/>
      <c r="L794" s="85"/>
      <c r="M794" s="85"/>
      <c r="N794" s="85"/>
      <c r="O794" s="85"/>
      <c r="P794" s="85"/>
      <c r="Q794" s="85"/>
      <c r="R794" s="87"/>
      <c r="S794" s="85"/>
      <c r="T794" s="85"/>
      <c r="U794" s="87"/>
      <c r="V794" s="85"/>
      <c r="W794" s="85"/>
      <c r="X794" s="85"/>
      <c r="Y794" s="85"/>
      <c r="Z794" s="85"/>
      <c r="AA794" s="88"/>
      <c r="AV794" s="25"/>
      <c r="BG794" s="25"/>
      <c r="BH794" s="89"/>
    </row>
    <row r="795" spans="1:60" ht="17.25" customHeight="1">
      <c r="A795" s="82"/>
      <c r="B795" s="82"/>
      <c r="C795" s="83"/>
      <c r="E795" s="84"/>
      <c r="F795" s="85"/>
      <c r="G795" s="85"/>
      <c r="H795" s="85"/>
      <c r="I795" s="85"/>
      <c r="J795" s="85"/>
      <c r="K795" s="86"/>
      <c r="L795" s="85"/>
      <c r="M795" s="85"/>
      <c r="N795" s="85"/>
      <c r="O795" s="85"/>
      <c r="P795" s="85"/>
      <c r="Q795" s="85"/>
      <c r="R795" s="87"/>
      <c r="S795" s="85"/>
      <c r="T795" s="85"/>
      <c r="U795" s="87"/>
      <c r="V795" s="85"/>
      <c r="W795" s="85"/>
      <c r="X795" s="85"/>
      <c r="Y795" s="85"/>
      <c r="Z795" s="85"/>
      <c r="AA795" s="88"/>
      <c r="AV795" s="25"/>
      <c r="BG795" s="25"/>
      <c r="BH795" s="89"/>
    </row>
    <row r="796" spans="1:60" ht="17.25" customHeight="1">
      <c r="A796" s="82"/>
      <c r="B796" s="82"/>
      <c r="C796" s="83"/>
      <c r="E796" s="84"/>
      <c r="F796" s="85"/>
      <c r="G796" s="85"/>
      <c r="H796" s="85"/>
      <c r="I796" s="85"/>
      <c r="J796" s="85"/>
      <c r="K796" s="86"/>
      <c r="L796" s="85"/>
      <c r="M796" s="85"/>
      <c r="N796" s="85"/>
      <c r="O796" s="85"/>
      <c r="P796" s="85"/>
      <c r="Q796" s="85"/>
      <c r="R796" s="87"/>
      <c r="S796" s="85"/>
      <c r="T796" s="85"/>
      <c r="U796" s="87"/>
      <c r="V796" s="85"/>
      <c r="W796" s="85"/>
      <c r="X796" s="85"/>
      <c r="Y796" s="85"/>
      <c r="Z796" s="85"/>
      <c r="AA796" s="88"/>
      <c r="AV796" s="25"/>
      <c r="BG796" s="25"/>
      <c r="BH796" s="89"/>
    </row>
    <row r="797" spans="1:60" ht="17.25" customHeight="1">
      <c r="A797" s="82"/>
      <c r="B797" s="82"/>
      <c r="C797" s="83"/>
      <c r="E797" s="84"/>
      <c r="F797" s="85"/>
      <c r="G797" s="85"/>
      <c r="H797" s="85"/>
      <c r="I797" s="85"/>
      <c r="J797" s="85"/>
      <c r="K797" s="86"/>
      <c r="L797" s="85"/>
      <c r="M797" s="85"/>
      <c r="N797" s="85"/>
      <c r="O797" s="85"/>
      <c r="P797" s="85"/>
      <c r="Q797" s="85"/>
      <c r="R797" s="87"/>
      <c r="S797" s="85"/>
      <c r="T797" s="85"/>
      <c r="U797" s="87"/>
      <c r="V797" s="85"/>
      <c r="W797" s="85"/>
      <c r="X797" s="85"/>
      <c r="Y797" s="85"/>
      <c r="Z797" s="85"/>
      <c r="AA797" s="88"/>
      <c r="AV797" s="25"/>
      <c r="BG797" s="25"/>
      <c r="BH797" s="89"/>
    </row>
    <row r="798" spans="1:60" ht="17.25" customHeight="1">
      <c r="A798" s="82"/>
      <c r="B798" s="82"/>
      <c r="C798" s="83"/>
      <c r="E798" s="84"/>
      <c r="F798" s="85"/>
      <c r="G798" s="85"/>
      <c r="H798" s="85"/>
      <c r="I798" s="85"/>
      <c r="J798" s="85"/>
      <c r="K798" s="86"/>
      <c r="L798" s="85"/>
      <c r="M798" s="85"/>
      <c r="N798" s="85"/>
      <c r="O798" s="85"/>
      <c r="P798" s="85"/>
      <c r="Q798" s="85"/>
      <c r="R798" s="87"/>
      <c r="S798" s="85"/>
      <c r="T798" s="85"/>
      <c r="U798" s="87"/>
      <c r="V798" s="85"/>
      <c r="W798" s="85"/>
      <c r="X798" s="85"/>
      <c r="Y798" s="85"/>
      <c r="Z798" s="85"/>
      <c r="AA798" s="88"/>
      <c r="AV798" s="25"/>
      <c r="BG798" s="25"/>
      <c r="BH798" s="89"/>
    </row>
    <row r="799" spans="1:60" ht="17.25" customHeight="1">
      <c r="A799" s="82"/>
      <c r="B799" s="82"/>
      <c r="C799" s="83"/>
      <c r="E799" s="84"/>
      <c r="F799" s="85"/>
      <c r="G799" s="85"/>
      <c r="H799" s="85"/>
      <c r="I799" s="85"/>
      <c r="J799" s="85"/>
      <c r="K799" s="86"/>
      <c r="L799" s="85"/>
      <c r="M799" s="85"/>
      <c r="N799" s="85"/>
      <c r="O799" s="85"/>
      <c r="P799" s="85"/>
      <c r="Q799" s="85"/>
      <c r="R799" s="87"/>
      <c r="S799" s="85"/>
      <c r="T799" s="85"/>
      <c r="U799" s="87"/>
      <c r="V799" s="85"/>
      <c r="W799" s="85"/>
      <c r="X799" s="85"/>
      <c r="Y799" s="85"/>
      <c r="Z799" s="85"/>
      <c r="AA799" s="88"/>
      <c r="AV799" s="25"/>
      <c r="BG799" s="25"/>
      <c r="BH799" s="89"/>
    </row>
    <row r="800" spans="1:60" ht="17.25" customHeight="1">
      <c r="A800" s="82"/>
      <c r="B800" s="82"/>
      <c r="C800" s="83"/>
      <c r="E800" s="84"/>
      <c r="F800" s="85"/>
      <c r="G800" s="85"/>
      <c r="H800" s="85"/>
      <c r="I800" s="85"/>
      <c r="J800" s="85"/>
      <c r="K800" s="86"/>
      <c r="L800" s="85"/>
      <c r="M800" s="85"/>
      <c r="N800" s="85"/>
      <c r="O800" s="85"/>
      <c r="P800" s="85"/>
      <c r="Q800" s="85"/>
      <c r="R800" s="87"/>
      <c r="S800" s="85"/>
      <c r="T800" s="85"/>
      <c r="U800" s="87"/>
      <c r="V800" s="85"/>
      <c r="W800" s="85"/>
      <c r="X800" s="85"/>
      <c r="Y800" s="85"/>
      <c r="Z800" s="85"/>
      <c r="AA800" s="88"/>
      <c r="AV800" s="25"/>
      <c r="BG800" s="25"/>
      <c r="BH800" s="89"/>
    </row>
    <row r="801" spans="1:60" ht="17.25" customHeight="1">
      <c r="A801" s="82"/>
      <c r="B801" s="82"/>
      <c r="C801" s="83"/>
      <c r="E801" s="84"/>
      <c r="F801" s="85"/>
      <c r="G801" s="85"/>
      <c r="H801" s="85"/>
      <c r="I801" s="85"/>
      <c r="J801" s="85"/>
      <c r="K801" s="86"/>
      <c r="L801" s="85"/>
      <c r="M801" s="85"/>
      <c r="N801" s="85"/>
      <c r="O801" s="85"/>
      <c r="P801" s="85"/>
      <c r="Q801" s="85"/>
      <c r="R801" s="87"/>
      <c r="S801" s="85"/>
      <c r="T801" s="85"/>
      <c r="U801" s="87"/>
      <c r="V801" s="85"/>
      <c r="W801" s="85"/>
      <c r="X801" s="85"/>
      <c r="Y801" s="85"/>
      <c r="Z801" s="85"/>
      <c r="AA801" s="88"/>
      <c r="AV801" s="25"/>
      <c r="BG801" s="25"/>
      <c r="BH801" s="89"/>
    </row>
    <row r="802" spans="1:60" ht="17.25" customHeight="1">
      <c r="A802" s="82"/>
      <c r="B802" s="82"/>
      <c r="C802" s="83"/>
      <c r="E802" s="84"/>
      <c r="F802" s="85"/>
      <c r="G802" s="85"/>
      <c r="H802" s="85"/>
      <c r="I802" s="85"/>
      <c r="J802" s="85"/>
      <c r="K802" s="86"/>
      <c r="L802" s="85"/>
      <c r="M802" s="85"/>
      <c r="N802" s="85"/>
      <c r="O802" s="85"/>
      <c r="P802" s="85"/>
      <c r="Q802" s="85"/>
      <c r="R802" s="87"/>
      <c r="S802" s="85"/>
      <c r="T802" s="85"/>
      <c r="U802" s="87"/>
      <c r="V802" s="85"/>
      <c r="W802" s="85"/>
      <c r="X802" s="85"/>
      <c r="Y802" s="85"/>
      <c r="Z802" s="85"/>
      <c r="AA802" s="88"/>
      <c r="AV802" s="25"/>
      <c r="BG802" s="25"/>
      <c r="BH802" s="89"/>
    </row>
    <row r="803" spans="1:60" ht="17.25" customHeight="1">
      <c r="A803" s="82"/>
      <c r="B803" s="82"/>
      <c r="C803" s="83"/>
      <c r="E803" s="84"/>
      <c r="F803" s="85"/>
      <c r="G803" s="85"/>
      <c r="H803" s="85"/>
      <c r="I803" s="85"/>
      <c r="J803" s="85"/>
      <c r="K803" s="86"/>
      <c r="L803" s="85"/>
      <c r="M803" s="85"/>
      <c r="N803" s="85"/>
      <c r="O803" s="85"/>
      <c r="P803" s="85"/>
      <c r="Q803" s="85"/>
      <c r="R803" s="87"/>
      <c r="S803" s="85"/>
      <c r="T803" s="85"/>
      <c r="U803" s="87"/>
      <c r="V803" s="85"/>
      <c r="W803" s="85"/>
      <c r="X803" s="85"/>
      <c r="Y803" s="85"/>
      <c r="Z803" s="85"/>
      <c r="AA803" s="88"/>
      <c r="AV803" s="25"/>
      <c r="BG803" s="25"/>
      <c r="BH803" s="89"/>
    </row>
    <row r="804" spans="1:60" ht="17.25" customHeight="1">
      <c r="A804" s="82"/>
      <c r="B804" s="82"/>
      <c r="C804" s="83"/>
      <c r="E804" s="84"/>
      <c r="F804" s="85"/>
      <c r="G804" s="85"/>
      <c r="H804" s="85"/>
      <c r="I804" s="85"/>
      <c r="J804" s="85"/>
      <c r="K804" s="86"/>
      <c r="L804" s="85"/>
      <c r="M804" s="85"/>
      <c r="N804" s="85"/>
      <c r="O804" s="85"/>
      <c r="P804" s="85"/>
      <c r="Q804" s="85"/>
      <c r="R804" s="87"/>
      <c r="S804" s="85"/>
      <c r="T804" s="85"/>
      <c r="U804" s="87"/>
      <c r="V804" s="85"/>
      <c r="W804" s="85"/>
      <c r="X804" s="85"/>
      <c r="Y804" s="85"/>
      <c r="Z804" s="85"/>
      <c r="AA804" s="88"/>
      <c r="AV804" s="25"/>
      <c r="BG804" s="25"/>
      <c r="BH804" s="89"/>
    </row>
    <row r="805" spans="1:60" ht="17.25" customHeight="1">
      <c r="A805" s="82"/>
      <c r="B805" s="82"/>
      <c r="C805" s="83"/>
      <c r="E805" s="84"/>
      <c r="F805" s="85"/>
      <c r="G805" s="85"/>
      <c r="H805" s="85"/>
      <c r="I805" s="85"/>
      <c r="J805" s="85"/>
      <c r="K805" s="86"/>
      <c r="L805" s="85"/>
      <c r="M805" s="85"/>
      <c r="N805" s="85"/>
      <c r="O805" s="85"/>
      <c r="P805" s="85"/>
      <c r="Q805" s="85"/>
      <c r="R805" s="87"/>
      <c r="S805" s="85"/>
      <c r="T805" s="85"/>
      <c r="U805" s="87"/>
      <c r="V805" s="85"/>
      <c r="W805" s="85"/>
      <c r="X805" s="85"/>
      <c r="Y805" s="85"/>
      <c r="Z805" s="85"/>
      <c r="AA805" s="88"/>
      <c r="AV805" s="25"/>
      <c r="BG805" s="25"/>
      <c r="BH805" s="89"/>
    </row>
    <row r="806" spans="1:60" ht="17.25" customHeight="1">
      <c r="A806" s="82"/>
      <c r="B806" s="82"/>
      <c r="C806" s="83"/>
      <c r="E806" s="84"/>
      <c r="F806" s="85"/>
      <c r="G806" s="85"/>
      <c r="H806" s="85"/>
      <c r="I806" s="85"/>
      <c r="J806" s="85"/>
      <c r="K806" s="86"/>
      <c r="L806" s="85"/>
      <c r="M806" s="85"/>
      <c r="N806" s="85"/>
      <c r="O806" s="85"/>
      <c r="P806" s="85"/>
      <c r="Q806" s="85"/>
      <c r="R806" s="87"/>
      <c r="S806" s="85"/>
      <c r="T806" s="85"/>
      <c r="U806" s="87"/>
      <c r="V806" s="85"/>
      <c r="W806" s="85"/>
      <c r="X806" s="85"/>
      <c r="Y806" s="85"/>
      <c r="Z806" s="85"/>
      <c r="AA806" s="88"/>
      <c r="AV806" s="25"/>
      <c r="BG806" s="25"/>
      <c r="BH806" s="89"/>
    </row>
    <row r="807" spans="1:60" ht="17.25" customHeight="1">
      <c r="A807" s="82"/>
      <c r="B807" s="82"/>
      <c r="C807" s="83"/>
      <c r="E807" s="84"/>
      <c r="F807" s="85"/>
      <c r="G807" s="85"/>
      <c r="H807" s="85"/>
      <c r="I807" s="85"/>
      <c r="J807" s="85"/>
      <c r="K807" s="86"/>
      <c r="L807" s="85"/>
      <c r="M807" s="85"/>
      <c r="N807" s="85"/>
      <c r="O807" s="85"/>
      <c r="P807" s="85"/>
      <c r="Q807" s="85"/>
      <c r="R807" s="87"/>
      <c r="S807" s="85"/>
      <c r="T807" s="85"/>
      <c r="U807" s="87"/>
      <c r="V807" s="85"/>
      <c r="W807" s="85"/>
      <c r="X807" s="85"/>
      <c r="Y807" s="85"/>
      <c r="Z807" s="85"/>
      <c r="AA807" s="88"/>
      <c r="AV807" s="25"/>
      <c r="BG807" s="25"/>
      <c r="BH807" s="89"/>
    </row>
    <row r="808" spans="1:60" ht="17.25" customHeight="1">
      <c r="A808" s="82"/>
      <c r="B808" s="82"/>
      <c r="C808" s="83"/>
      <c r="E808" s="84"/>
      <c r="F808" s="85"/>
      <c r="G808" s="85"/>
      <c r="H808" s="85"/>
      <c r="I808" s="85"/>
      <c r="J808" s="85"/>
      <c r="K808" s="86"/>
      <c r="L808" s="85"/>
      <c r="M808" s="85"/>
      <c r="N808" s="85"/>
      <c r="O808" s="85"/>
      <c r="P808" s="85"/>
      <c r="Q808" s="85"/>
      <c r="R808" s="87"/>
      <c r="S808" s="85"/>
      <c r="T808" s="85"/>
      <c r="U808" s="87"/>
      <c r="V808" s="85"/>
      <c r="W808" s="85"/>
      <c r="X808" s="85"/>
      <c r="Y808" s="85"/>
      <c r="Z808" s="85"/>
      <c r="AA808" s="88"/>
      <c r="AV808" s="25"/>
      <c r="BG808" s="25"/>
      <c r="BH808" s="89"/>
    </row>
    <row r="809" spans="1:60" ht="17.25" customHeight="1">
      <c r="A809" s="82"/>
      <c r="B809" s="82"/>
      <c r="C809" s="83"/>
      <c r="E809" s="84"/>
      <c r="F809" s="85"/>
      <c r="G809" s="85"/>
      <c r="H809" s="85"/>
      <c r="I809" s="85"/>
      <c r="J809" s="85"/>
      <c r="K809" s="86"/>
      <c r="L809" s="85"/>
      <c r="M809" s="85"/>
      <c r="N809" s="85"/>
      <c r="O809" s="85"/>
      <c r="P809" s="85"/>
      <c r="Q809" s="85"/>
      <c r="R809" s="87"/>
      <c r="S809" s="85"/>
      <c r="T809" s="85"/>
      <c r="U809" s="87"/>
      <c r="V809" s="85"/>
      <c r="W809" s="85"/>
      <c r="X809" s="85"/>
      <c r="Y809" s="85"/>
      <c r="Z809" s="85"/>
      <c r="AA809" s="88"/>
      <c r="AV809" s="25"/>
      <c r="BG809" s="25"/>
      <c r="BH809" s="89"/>
    </row>
    <row r="810" spans="1:60" ht="17.25" customHeight="1">
      <c r="A810" s="82"/>
      <c r="B810" s="82"/>
      <c r="C810" s="83"/>
      <c r="E810" s="84"/>
      <c r="F810" s="85"/>
      <c r="G810" s="85"/>
      <c r="H810" s="85"/>
      <c r="I810" s="85"/>
      <c r="J810" s="85"/>
      <c r="K810" s="86"/>
      <c r="L810" s="85"/>
      <c r="M810" s="85"/>
      <c r="N810" s="85"/>
      <c r="O810" s="85"/>
      <c r="P810" s="85"/>
      <c r="Q810" s="85"/>
      <c r="R810" s="87"/>
      <c r="S810" s="85"/>
      <c r="T810" s="85"/>
      <c r="U810" s="87"/>
      <c r="V810" s="85"/>
      <c r="W810" s="85"/>
      <c r="X810" s="85"/>
      <c r="Y810" s="85"/>
      <c r="Z810" s="85"/>
      <c r="AA810" s="88"/>
      <c r="AV810" s="25"/>
      <c r="BG810" s="25"/>
      <c r="BH810" s="89"/>
    </row>
    <row r="811" spans="1:60" ht="17.25" customHeight="1">
      <c r="A811" s="82"/>
      <c r="B811" s="82"/>
      <c r="C811" s="83"/>
      <c r="E811" s="84"/>
      <c r="F811" s="85"/>
      <c r="G811" s="85"/>
      <c r="H811" s="85"/>
      <c r="I811" s="85"/>
      <c r="J811" s="85"/>
      <c r="K811" s="86"/>
      <c r="L811" s="85"/>
      <c r="M811" s="85"/>
      <c r="N811" s="85"/>
      <c r="O811" s="85"/>
      <c r="P811" s="85"/>
      <c r="Q811" s="85"/>
      <c r="R811" s="87"/>
      <c r="S811" s="85"/>
      <c r="T811" s="85"/>
      <c r="U811" s="87"/>
      <c r="V811" s="85"/>
      <c r="W811" s="85"/>
      <c r="X811" s="85"/>
      <c r="Y811" s="85"/>
      <c r="Z811" s="85"/>
      <c r="AA811" s="88"/>
      <c r="AV811" s="25"/>
      <c r="BG811" s="25"/>
      <c r="BH811" s="89"/>
    </row>
    <row r="812" spans="1:60" ht="17.25" customHeight="1">
      <c r="A812" s="82"/>
      <c r="B812" s="82"/>
      <c r="C812" s="83"/>
      <c r="E812" s="84"/>
      <c r="F812" s="85"/>
      <c r="G812" s="85"/>
      <c r="H812" s="85"/>
      <c r="I812" s="85"/>
      <c r="J812" s="85"/>
      <c r="K812" s="86"/>
      <c r="L812" s="85"/>
      <c r="M812" s="85"/>
      <c r="N812" s="85"/>
      <c r="O812" s="85"/>
      <c r="P812" s="85"/>
      <c r="Q812" s="85"/>
      <c r="R812" s="87"/>
      <c r="S812" s="85"/>
      <c r="T812" s="85"/>
      <c r="U812" s="87"/>
      <c r="V812" s="85"/>
      <c r="W812" s="85"/>
      <c r="X812" s="85"/>
      <c r="Y812" s="85"/>
      <c r="Z812" s="85"/>
      <c r="AA812" s="88"/>
      <c r="AV812" s="25"/>
      <c r="BG812" s="25"/>
      <c r="BH812" s="89"/>
    </row>
    <row r="813" spans="1:60" ht="17.25" customHeight="1">
      <c r="A813" s="82"/>
      <c r="B813" s="82"/>
      <c r="C813" s="83"/>
      <c r="E813" s="84"/>
      <c r="F813" s="85"/>
      <c r="G813" s="85"/>
      <c r="H813" s="85"/>
      <c r="I813" s="85"/>
      <c r="J813" s="85"/>
      <c r="K813" s="86"/>
      <c r="L813" s="85"/>
      <c r="M813" s="85"/>
      <c r="N813" s="85"/>
      <c r="O813" s="85"/>
      <c r="P813" s="85"/>
      <c r="Q813" s="85"/>
      <c r="R813" s="87"/>
      <c r="S813" s="85"/>
      <c r="T813" s="85"/>
      <c r="U813" s="87"/>
      <c r="V813" s="85"/>
      <c r="W813" s="85"/>
      <c r="X813" s="85"/>
      <c r="Y813" s="85"/>
      <c r="Z813" s="85"/>
      <c r="AA813" s="88"/>
      <c r="AV813" s="25"/>
      <c r="BG813" s="25"/>
      <c r="BH813" s="89"/>
    </row>
    <row r="814" spans="1:60" ht="17.25" customHeight="1">
      <c r="A814" s="82"/>
      <c r="B814" s="82"/>
      <c r="C814" s="83"/>
      <c r="E814" s="84"/>
      <c r="F814" s="85"/>
      <c r="G814" s="85"/>
      <c r="H814" s="85"/>
      <c r="I814" s="85"/>
      <c r="J814" s="85"/>
      <c r="K814" s="86"/>
      <c r="L814" s="85"/>
      <c r="M814" s="85"/>
      <c r="N814" s="85"/>
      <c r="O814" s="85"/>
      <c r="P814" s="85"/>
      <c r="Q814" s="85"/>
      <c r="R814" s="87"/>
      <c r="S814" s="85"/>
      <c r="T814" s="85"/>
      <c r="U814" s="87"/>
      <c r="V814" s="85"/>
      <c r="W814" s="85"/>
      <c r="X814" s="85"/>
      <c r="Y814" s="85"/>
      <c r="Z814" s="85"/>
      <c r="AA814" s="88"/>
      <c r="AV814" s="25"/>
      <c r="BG814" s="25"/>
      <c r="BH814" s="89"/>
    </row>
    <row r="815" spans="1:60" ht="17.25" customHeight="1">
      <c r="A815" s="82"/>
      <c r="B815" s="82"/>
      <c r="C815" s="83"/>
      <c r="E815" s="84"/>
      <c r="F815" s="85"/>
      <c r="G815" s="85"/>
      <c r="H815" s="85"/>
      <c r="I815" s="85"/>
      <c r="J815" s="85"/>
      <c r="K815" s="86"/>
      <c r="L815" s="85"/>
      <c r="M815" s="85"/>
      <c r="N815" s="85"/>
      <c r="O815" s="85"/>
      <c r="P815" s="85"/>
      <c r="Q815" s="85"/>
      <c r="R815" s="87"/>
      <c r="S815" s="85"/>
      <c r="T815" s="85"/>
      <c r="U815" s="87"/>
      <c r="V815" s="85"/>
      <c r="W815" s="85"/>
      <c r="X815" s="85"/>
      <c r="Y815" s="85"/>
      <c r="Z815" s="85"/>
      <c r="AA815" s="88"/>
      <c r="AV815" s="25"/>
      <c r="BG815" s="25"/>
      <c r="BH815" s="89"/>
    </row>
    <row r="816" spans="1:60" ht="17.25" customHeight="1">
      <c r="A816" s="82"/>
      <c r="B816" s="82"/>
      <c r="C816" s="83"/>
      <c r="E816" s="84"/>
      <c r="F816" s="85"/>
      <c r="G816" s="85"/>
      <c r="H816" s="85"/>
      <c r="I816" s="85"/>
      <c r="J816" s="85"/>
      <c r="K816" s="86"/>
      <c r="L816" s="85"/>
      <c r="M816" s="85"/>
      <c r="N816" s="85"/>
      <c r="O816" s="85"/>
      <c r="P816" s="85"/>
      <c r="Q816" s="85"/>
      <c r="R816" s="87"/>
      <c r="S816" s="85"/>
      <c r="T816" s="85"/>
      <c r="U816" s="87"/>
      <c r="V816" s="85"/>
      <c r="W816" s="85"/>
      <c r="X816" s="85"/>
      <c r="Y816" s="85"/>
      <c r="Z816" s="85"/>
      <c r="AA816" s="88"/>
      <c r="AV816" s="25"/>
      <c r="BG816" s="25"/>
      <c r="BH816" s="89"/>
    </row>
    <row r="817" spans="1:60" ht="17.25" customHeight="1">
      <c r="A817" s="82"/>
      <c r="B817" s="82"/>
      <c r="C817" s="83"/>
      <c r="E817" s="84"/>
      <c r="F817" s="85"/>
      <c r="G817" s="85"/>
      <c r="H817" s="85"/>
      <c r="I817" s="85"/>
      <c r="J817" s="85"/>
      <c r="K817" s="86"/>
      <c r="L817" s="85"/>
      <c r="M817" s="85"/>
      <c r="N817" s="85"/>
      <c r="O817" s="85"/>
      <c r="P817" s="85"/>
      <c r="Q817" s="85"/>
      <c r="R817" s="87"/>
      <c r="S817" s="85"/>
      <c r="T817" s="85"/>
      <c r="U817" s="87"/>
      <c r="V817" s="85"/>
      <c r="W817" s="85"/>
      <c r="X817" s="85"/>
      <c r="Y817" s="85"/>
      <c r="Z817" s="85"/>
      <c r="AA817" s="88"/>
      <c r="AV817" s="25"/>
      <c r="BG817" s="25"/>
      <c r="BH817" s="89"/>
    </row>
    <row r="818" spans="1:60" ht="17.25" customHeight="1">
      <c r="A818" s="82"/>
      <c r="B818" s="82"/>
      <c r="C818" s="83"/>
      <c r="E818" s="84"/>
      <c r="F818" s="85"/>
      <c r="G818" s="85"/>
      <c r="H818" s="85"/>
      <c r="I818" s="85"/>
      <c r="J818" s="85"/>
      <c r="K818" s="86"/>
      <c r="L818" s="85"/>
      <c r="M818" s="85"/>
      <c r="N818" s="85"/>
      <c r="O818" s="85"/>
      <c r="P818" s="85"/>
      <c r="Q818" s="85"/>
      <c r="R818" s="87"/>
      <c r="S818" s="85"/>
      <c r="T818" s="85"/>
      <c r="U818" s="87"/>
      <c r="V818" s="85"/>
      <c r="W818" s="85"/>
      <c r="X818" s="85"/>
      <c r="Y818" s="85"/>
      <c r="Z818" s="85"/>
      <c r="AA818" s="88"/>
      <c r="AV818" s="25"/>
      <c r="BG818" s="25"/>
      <c r="BH818" s="89"/>
    </row>
    <row r="819" spans="1:60" ht="17.25" customHeight="1">
      <c r="A819" s="82"/>
      <c r="B819" s="82"/>
      <c r="C819" s="83"/>
      <c r="E819" s="84"/>
      <c r="F819" s="85"/>
      <c r="G819" s="85"/>
      <c r="H819" s="85"/>
      <c r="I819" s="85"/>
      <c r="J819" s="85"/>
      <c r="K819" s="86"/>
      <c r="L819" s="85"/>
      <c r="M819" s="85"/>
      <c r="N819" s="85"/>
      <c r="O819" s="85"/>
      <c r="P819" s="85"/>
      <c r="Q819" s="85"/>
      <c r="R819" s="87"/>
      <c r="S819" s="85"/>
      <c r="T819" s="85"/>
      <c r="U819" s="87"/>
      <c r="V819" s="85"/>
      <c r="W819" s="85"/>
      <c r="X819" s="85"/>
      <c r="Y819" s="85"/>
      <c r="Z819" s="85"/>
      <c r="AA819" s="88"/>
      <c r="AV819" s="25"/>
      <c r="BG819" s="25"/>
      <c r="BH819" s="89"/>
    </row>
    <row r="820" spans="1:60" ht="17.25" customHeight="1">
      <c r="A820" s="82"/>
      <c r="B820" s="82"/>
      <c r="C820" s="83"/>
      <c r="E820" s="84"/>
      <c r="F820" s="85"/>
      <c r="G820" s="85"/>
      <c r="H820" s="85"/>
      <c r="I820" s="85"/>
      <c r="J820" s="85"/>
      <c r="K820" s="86"/>
      <c r="L820" s="85"/>
      <c r="M820" s="85"/>
      <c r="N820" s="85"/>
      <c r="O820" s="85"/>
      <c r="P820" s="85"/>
      <c r="Q820" s="85"/>
      <c r="R820" s="87"/>
      <c r="S820" s="85"/>
      <c r="T820" s="85"/>
      <c r="U820" s="87"/>
      <c r="V820" s="85"/>
      <c r="W820" s="85"/>
      <c r="X820" s="85"/>
      <c r="Y820" s="85"/>
      <c r="Z820" s="85"/>
      <c r="AA820" s="88"/>
      <c r="AV820" s="25"/>
      <c r="BG820" s="25"/>
      <c r="BH820" s="89"/>
    </row>
    <row r="821" spans="1:60" ht="17.25" customHeight="1">
      <c r="A821" s="82"/>
      <c r="B821" s="82"/>
      <c r="C821" s="83"/>
      <c r="E821" s="84"/>
      <c r="F821" s="85"/>
      <c r="G821" s="85"/>
      <c r="H821" s="85"/>
      <c r="I821" s="85"/>
      <c r="J821" s="85"/>
      <c r="K821" s="86"/>
      <c r="L821" s="85"/>
      <c r="M821" s="85"/>
      <c r="N821" s="85"/>
      <c r="O821" s="85"/>
      <c r="P821" s="85"/>
      <c r="Q821" s="85"/>
      <c r="R821" s="87"/>
      <c r="S821" s="85"/>
      <c r="T821" s="85"/>
      <c r="U821" s="87"/>
      <c r="V821" s="85"/>
      <c r="W821" s="85"/>
      <c r="X821" s="85"/>
      <c r="Y821" s="85"/>
      <c r="Z821" s="85"/>
      <c r="AA821" s="88"/>
      <c r="AV821" s="25"/>
      <c r="BG821" s="25"/>
      <c r="BH821" s="89"/>
    </row>
    <row r="822" spans="1:60" ht="17.25" customHeight="1">
      <c r="A822" s="82"/>
      <c r="B822" s="82"/>
      <c r="C822" s="83"/>
      <c r="E822" s="84"/>
      <c r="F822" s="85"/>
      <c r="G822" s="85"/>
      <c r="H822" s="85"/>
      <c r="I822" s="85"/>
      <c r="J822" s="85"/>
      <c r="K822" s="86"/>
      <c r="L822" s="85"/>
      <c r="M822" s="85"/>
      <c r="N822" s="85"/>
      <c r="O822" s="85"/>
      <c r="P822" s="85"/>
      <c r="Q822" s="85"/>
      <c r="R822" s="87"/>
      <c r="S822" s="85"/>
      <c r="T822" s="85"/>
      <c r="U822" s="87"/>
      <c r="V822" s="85"/>
      <c r="W822" s="85"/>
      <c r="X822" s="85"/>
      <c r="Y822" s="85"/>
      <c r="Z822" s="85"/>
      <c r="AA822" s="88"/>
      <c r="AV822" s="25"/>
      <c r="BG822" s="25"/>
      <c r="BH822" s="89"/>
    </row>
    <row r="823" spans="1:60" ht="17.25" customHeight="1">
      <c r="A823" s="82"/>
      <c r="B823" s="82"/>
      <c r="C823" s="83"/>
      <c r="E823" s="84"/>
      <c r="F823" s="85"/>
      <c r="G823" s="85"/>
      <c r="H823" s="85"/>
      <c r="I823" s="85"/>
      <c r="J823" s="85"/>
      <c r="K823" s="86"/>
      <c r="L823" s="85"/>
      <c r="M823" s="85"/>
      <c r="N823" s="85"/>
      <c r="O823" s="85"/>
      <c r="P823" s="85"/>
      <c r="Q823" s="85"/>
      <c r="R823" s="87"/>
      <c r="S823" s="85"/>
      <c r="T823" s="85"/>
      <c r="U823" s="87"/>
      <c r="V823" s="85"/>
      <c r="W823" s="85"/>
      <c r="X823" s="85"/>
      <c r="Y823" s="85"/>
      <c r="Z823" s="85"/>
      <c r="AA823" s="88"/>
      <c r="AV823" s="25"/>
      <c r="BG823" s="25"/>
      <c r="BH823" s="89"/>
    </row>
    <row r="824" spans="1:60" ht="17.25" customHeight="1">
      <c r="A824" s="82"/>
      <c r="B824" s="82"/>
      <c r="C824" s="83"/>
      <c r="E824" s="84"/>
      <c r="F824" s="85"/>
      <c r="G824" s="85"/>
      <c r="H824" s="85"/>
      <c r="I824" s="85"/>
      <c r="J824" s="85"/>
      <c r="K824" s="86"/>
      <c r="L824" s="85"/>
      <c r="M824" s="85"/>
      <c r="N824" s="85"/>
      <c r="O824" s="85"/>
      <c r="P824" s="85"/>
      <c r="Q824" s="85"/>
      <c r="R824" s="87"/>
      <c r="S824" s="85"/>
      <c r="T824" s="85"/>
      <c r="U824" s="87"/>
      <c r="V824" s="85"/>
      <c r="W824" s="85"/>
      <c r="X824" s="85"/>
      <c r="Y824" s="85"/>
      <c r="Z824" s="85"/>
      <c r="AA824" s="88"/>
      <c r="AV824" s="25"/>
      <c r="BG824" s="25"/>
      <c r="BH824" s="89"/>
    </row>
    <row r="825" spans="1:60" ht="17.25" customHeight="1">
      <c r="A825" s="82"/>
      <c r="B825" s="82"/>
      <c r="C825" s="83"/>
      <c r="E825" s="84"/>
      <c r="F825" s="85"/>
      <c r="G825" s="85"/>
      <c r="H825" s="85"/>
      <c r="I825" s="85"/>
      <c r="J825" s="85"/>
      <c r="K825" s="86"/>
      <c r="L825" s="85"/>
      <c r="M825" s="85"/>
      <c r="N825" s="85"/>
      <c r="O825" s="85"/>
      <c r="P825" s="85"/>
      <c r="Q825" s="85"/>
      <c r="R825" s="87"/>
      <c r="S825" s="85"/>
      <c r="T825" s="85"/>
      <c r="U825" s="87"/>
      <c r="V825" s="85"/>
      <c r="W825" s="85"/>
      <c r="X825" s="85"/>
      <c r="Y825" s="85"/>
      <c r="Z825" s="85"/>
      <c r="AA825" s="88"/>
      <c r="AV825" s="25"/>
      <c r="BG825" s="25"/>
      <c r="BH825" s="89"/>
    </row>
    <row r="826" spans="1:60" ht="17.25" customHeight="1">
      <c r="A826" s="82"/>
      <c r="B826" s="82"/>
      <c r="C826" s="83"/>
      <c r="E826" s="84"/>
      <c r="F826" s="85"/>
      <c r="G826" s="85"/>
      <c r="H826" s="85"/>
      <c r="I826" s="85"/>
      <c r="J826" s="85"/>
      <c r="K826" s="86"/>
      <c r="L826" s="85"/>
      <c r="M826" s="85"/>
      <c r="N826" s="85"/>
      <c r="O826" s="85"/>
      <c r="P826" s="85"/>
      <c r="Q826" s="85"/>
      <c r="R826" s="87"/>
      <c r="S826" s="85"/>
      <c r="T826" s="85"/>
      <c r="U826" s="87"/>
      <c r="V826" s="85"/>
      <c r="W826" s="85"/>
      <c r="X826" s="85"/>
      <c r="Y826" s="85"/>
      <c r="Z826" s="85"/>
      <c r="AA826" s="88"/>
      <c r="AV826" s="25"/>
      <c r="BG826" s="25"/>
      <c r="BH826" s="89"/>
    </row>
    <row r="827" spans="1:60" ht="17.25" customHeight="1">
      <c r="A827" s="82"/>
      <c r="B827" s="82"/>
      <c r="C827" s="83"/>
      <c r="E827" s="84"/>
      <c r="F827" s="85"/>
      <c r="G827" s="85"/>
      <c r="H827" s="85"/>
      <c r="I827" s="85"/>
      <c r="J827" s="85"/>
      <c r="K827" s="86"/>
      <c r="L827" s="85"/>
      <c r="M827" s="85"/>
      <c r="N827" s="85"/>
      <c r="O827" s="85"/>
      <c r="P827" s="85"/>
      <c r="Q827" s="85"/>
      <c r="R827" s="87"/>
      <c r="S827" s="85"/>
      <c r="T827" s="85"/>
      <c r="U827" s="87"/>
      <c r="V827" s="85"/>
      <c r="W827" s="85"/>
      <c r="X827" s="85"/>
      <c r="Y827" s="85"/>
      <c r="Z827" s="85"/>
      <c r="AA827" s="88"/>
      <c r="AV827" s="25"/>
      <c r="BG827" s="25"/>
      <c r="BH827" s="89"/>
    </row>
    <row r="828" spans="1:60" ht="17.25" customHeight="1">
      <c r="A828" s="82"/>
      <c r="B828" s="82"/>
      <c r="C828" s="83"/>
      <c r="E828" s="84"/>
      <c r="F828" s="85"/>
      <c r="G828" s="85"/>
      <c r="H828" s="85"/>
      <c r="I828" s="85"/>
      <c r="J828" s="85"/>
      <c r="K828" s="86"/>
      <c r="L828" s="85"/>
      <c r="M828" s="85"/>
      <c r="N828" s="85"/>
      <c r="O828" s="85"/>
      <c r="P828" s="85"/>
      <c r="Q828" s="85"/>
      <c r="R828" s="87"/>
      <c r="S828" s="85"/>
      <c r="T828" s="85"/>
      <c r="U828" s="87"/>
      <c r="V828" s="85"/>
      <c r="W828" s="85"/>
      <c r="X828" s="85"/>
      <c r="Y828" s="85"/>
      <c r="Z828" s="85"/>
      <c r="AA828" s="88"/>
      <c r="AV828" s="25"/>
      <c r="BG828" s="25"/>
      <c r="BH828" s="89"/>
    </row>
    <row r="829" spans="1:60" ht="17.25" customHeight="1">
      <c r="A829" s="82"/>
      <c r="B829" s="82"/>
      <c r="C829" s="83"/>
      <c r="E829" s="84"/>
      <c r="F829" s="85"/>
      <c r="G829" s="85"/>
      <c r="H829" s="85"/>
      <c r="I829" s="85"/>
      <c r="J829" s="85"/>
      <c r="K829" s="86"/>
      <c r="L829" s="85"/>
      <c r="M829" s="85"/>
      <c r="N829" s="85"/>
      <c r="O829" s="85"/>
      <c r="P829" s="85"/>
      <c r="Q829" s="85"/>
      <c r="R829" s="87"/>
      <c r="S829" s="85"/>
      <c r="T829" s="85"/>
      <c r="U829" s="87"/>
      <c r="V829" s="85"/>
      <c r="W829" s="85"/>
      <c r="X829" s="85"/>
      <c r="Y829" s="85"/>
      <c r="Z829" s="85"/>
      <c r="AA829" s="88"/>
      <c r="AV829" s="25"/>
      <c r="BG829" s="25"/>
      <c r="BH829" s="89"/>
    </row>
    <row r="830" spans="1:60" ht="17.25" customHeight="1">
      <c r="A830" s="82"/>
      <c r="B830" s="82"/>
      <c r="C830" s="83"/>
      <c r="E830" s="84"/>
      <c r="F830" s="85"/>
      <c r="G830" s="85"/>
      <c r="H830" s="85"/>
      <c r="I830" s="85"/>
      <c r="J830" s="85"/>
      <c r="K830" s="86"/>
      <c r="L830" s="85"/>
      <c r="M830" s="85"/>
      <c r="N830" s="85"/>
      <c r="O830" s="85"/>
      <c r="P830" s="85"/>
      <c r="Q830" s="85"/>
      <c r="R830" s="87"/>
      <c r="S830" s="85"/>
      <c r="T830" s="85"/>
      <c r="U830" s="87"/>
      <c r="V830" s="85"/>
      <c r="W830" s="85"/>
      <c r="X830" s="85"/>
      <c r="Y830" s="85"/>
      <c r="Z830" s="85"/>
      <c r="AA830" s="88"/>
      <c r="AV830" s="25"/>
      <c r="BG830" s="25"/>
      <c r="BH830" s="89"/>
    </row>
    <row r="831" spans="1:60" ht="17.25" customHeight="1">
      <c r="A831" s="82"/>
      <c r="B831" s="82"/>
      <c r="C831" s="83"/>
      <c r="E831" s="84"/>
      <c r="F831" s="85"/>
      <c r="G831" s="85"/>
      <c r="H831" s="85"/>
      <c r="I831" s="85"/>
      <c r="J831" s="85"/>
      <c r="K831" s="86"/>
      <c r="L831" s="85"/>
      <c r="M831" s="85"/>
      <c r="N831" s="85"/>
      <c r="O831" s="85"/>
      <c r="P831" s="85"/>
      <c r="Q831" s="85"/>
      <c r="R831" s="87"/>
      <c r="S831" s="85"/>
      <c r="T831" s="85"/>
      <c r="U831" s="87"/>
      <c r="V831" s="85"/>
      <c r="W831" s="85"/>
      <c r="X831" s="85"/>
      <c r="Y831" s="85"/>
      <c r="Z831" s="85"/>
      <c r="AA831" s="88"/>
      <c r="AV831" s="25"/>
      <c r="BG831" s="25"/>
      <c r="BH831" s="89"/>
    </row>
    <row r="832" spans="1:60" ht="17.25" customHeight="1">
      <c r="A832" s="82"/>
      <c r="B832" s="82"/>
      <c r="C832" s="83"/>
      <c r="E832" s="84"/>
      <c r="F832" s="85"/>
      <c r="G832" s="85"/>
      <c r="H832" s="85"/>
      <c r="I832" s="85"/>
      <c r="J832" s="85"/>
      <c r="K832" s="86"/>
      <c r="L832" s="85"/>
      <c r="M832" s="85"/>
      <c r="N832" s="85"/>
      <c r="O832" s="85"/>
      <c r="P832" s="85"/>
      <c r="Q832" s="85"/>
      <c r="R832" s="87"/>
      <c r="S832" s="85"/>
      <c r="T832" s="85"/>
      <c r="U832" s="87"/>
      <c r="V832" s="85"/>
      <c r="W832" s="85"/>
      <c r="X832" s="85"/>
      <c r="Y832" s="85"/>
      <c r="Z832" s="85"/>
      <c r="AA832" s="88"/>
      <c r="AV832" s="25"/>
      <c r="BG832" s="25"/>
      <c r="BH832" s="89"/>
    </row>
    <row r="833" spans="1:60" ht="17.25" customHeight="1">
      <c r="A833" s="82"/>
      <c r="B833" s="82"/>
      <c r="C833" s="83"/>
      <c r="E833" s="84"/>
      <c r="F833" s="85"/>
      <c r="G833" s="85"/>
      <c r="H833" s="85"/>
      <c r="I833" s="85"/>
      <c r="J833" s="85"/>
      <c r="K833" s="86"/>
      <c r="L833" s="85"/>
      <c r="M833" s="85"/>
      <c r="N833" s="85"/>
      <c r="O833" s="85"/>
      <c r="P833" s="85"/>
      <c r="Q833" s="85"/>
      <c r="R833" s="87"/>
      <c r="S833" s="85"/>
      <c r="T833" s="85"/>
      <c r="U833" s="87"/>
      <c r="V833" s="85"/>
      <c r="W833" s="85"/>
      <c r="X833" s="85"/>
      <c r="Y833" s="85"/>
      <c r="Z833" s="85"/>
      <c r="AA833" s="88"/>
      <c r="AV833" s="25"/>
      <c r="BG833" s="25"/>
      <c r="BH833" s="89"/>
    </row>
    <row r="834" spans="1:60" ht="17.25" customHeight="1">
      <c r="A834" s="82"/>
      <c r="B834" s="82"/>
      <c r="C834" s="83"/>
      <c r="E834" s="84"/>
      <c r="F834" s="85"/>
      <c r="G834" s="85"/>
      <c r="H834" s="85"/>
      <c r="I834" s="85"/>
      <c r="J834" s="85"/>
      <c r="K834" s="86"/>
      <c r="L834" s="85"/>
      <c r="M834" s="85"/>
      <c r="N834" s="85"/>
      <c r="O834" s="85"/>
      <c r="P834" s="85"/>
      <c r="Q834" s="85"/>
      <c r="R834" s="87"/>
      <c r="S834" s="85"/>
      <c r="T834" s="85"/>
      <c r="U834" s="87"/>
      <c r="V834" s="85"/>
      <c r="W834" s="85"/>
      <c r="X834" s="85"/>
      <c r="Y834" s="85"/>
      <c r="Z834" s="85"/>
      <c r="AA834" s="88"/>
      <c r="AV834" s="25"/>
      <c r="BG834" s="25"/>
      <c r="BH834" s="89"/>
    </row>
    <row r="835" spans="1:60" ht="17.25" customHeight="1">
      <c r="A835" s="82"/>
      <c r="B835" s="82"/>
      <c r="C835" s="83"/>
      <c r="E835" s="84"/>
      <c r="F835" s="85"/>
      <c r="G835" s="85"/>
      <c r="H835" s="85"/>
      <c r="I835" s="85"/>
      <c r="J835" s="85"/>
      <c r="K835" s="86"/>
      <c r="L835" s="85"/>
      <c r="M835" s="85"/>
      <c r="N835" s="85"/>
      <c r="O835" s="85"/>
      <c r="P835" s="85"/>
      <c r="Q835" s="85"/>
      <c r="R835" s="87"/>
      <c r="S835" s="85"/>
      <c r="T835" s="85"/>
      <c r="U835" s="87"/>
      <c r="V835" s="85"/>
      <c r="W835" s="85"/>
      <c r="X835" s="85"/>
      <c r="Y835" s="85"/>
      <c r="Z835" s="85"/>
      <c r="AA835" s="88"/>
      <c r="AV835" s="25"/>
      <c r="BG835" s="25"/>
      <c r="BH835" s="89"/>
    </row>
    <row r="836" spans="1:60" ht="17.25" customHeight="1">
      <c r="A836" s="82"/>
      <c r="B836" s="82"/>
      <c r="C836" s="83"/>
      <c r="E836" s="84"/>
      <c r="F836" s="85"/>
      <c r="G836" s="85"/>
      <c r="H836" s="85"/>
      <c r="I836" s="85"/>
      <c r="J836" s="85"/>
      <c r="K836" s="86"/>
      <c r="L836" s="85"/>
      <c r="M836" s="85"/>
      <c r="N836" s="85"/>
      <c r="O836" s="85"/>
      <c r="P836" s="85"/>
      <c r="Q836" s="85"/>
      <c r="R836" s="87"/>
      <c r="S836" s="85"/>
      <c r="T836" s="85"/>
      <c r="U836" s="87"/>
      <c r="V836" s="85"/>
      <c r="W836" s="85"/>
      <c r="X836" s="85"/>
      <c r="Y836" s="85"/>
      <c r="Z836" s="85"/>
      <c r="AA836" s="88"/>
      <c r="AV836" s="25"/>
      <c r="BG836" s="25"/>
      <c r="BH836" s="89"/>
    </row>
    <row r="837" spans="1:60" ht="17.25" customHeight="1">
      <c r="A837" s="82"/>
      <c r="B837" s="82"/>
      <c r="C837" s="83"/>
      <c r="E837" s="84"/>
      <c r="F837" s="85"/>
      <c r="G837" s="85"/>
      <c r="H837" s="85"/>
      <c r="I837" s="85"/>
      <c r="J837" s="85"/>
      <c r="K837" s="86"/>
      <c r="L837" s="85"/>
      <c r="M837" s="85"/>
      <c r="N837" s="85"/>
      <c r="O837" s="85"/>
      <c r="P837" s="85"/>
      <c r="Q837" s="85"/>
      <c r="R837" s="87"/>
      <c r="S837" s="85"/>
      <c r="T837" s="85"/>
      <c r="U837" s="87"/>
      <c r="V837" s="85"/>
      <c r="W837" s="85"/>
      <c r="X837" s="85"/>
      <c r="Y837" s="85"/>
      <c r="Z837" s="85"/>
      <c r="AA837" s="88"/>
      <c r="AV837" s="25"/>
      <c r="BG837" s="25"/>
      <c r="BH837" s="89"/>
    </row>
    <row r="838" spans="1:60" ht="17.25" customHeight="1">
      <c r="A838" s="82"/>
      <c r="B838" s="82"/>
      <c r="C838" s="83"/>
      <c r="E838" s="84"/>
      <c r="F838" s="85"/>
      <c r="G838" s="85"/>
      <c r="H838" s="85"/>
      <c r="I838" s="85"/>
      <c r="J838" s="85"/>
      <c r="K838" s="86"/>
      <c r="L838" s="85"/>
      <c r="M838" s="85"/>
      <c r="N838" s="85"/>
      <c r="O838" s="85"/>
      <c r="P838" s="85"/>
      <c r="Q838" s="85"/>
      <c r="R838" s="87"/>
      <c r="S838" s="85"/>
      <c r="T838" s="85"/>
      <c r="U838" s="87"/>
      <c r="V838" s="85"/>
      <c r="W838" s="85"/>
      <c r="X838" s="85"/>
      <c r="Y838" s="85"/>
      <c r="Z838" s="85"/>
      <c r="AA838" s="88"/>
      <c r="AV838" s="25"/>
      <c r="BG838" s="25"/>
      <c r="BH838" s="89"/>
    </row>
    <row r="839" spans="1:60" ht="17.25" customHeight="1">
      <c r="A839" s="82"/>
      <c r="B839" s="82"/>
      <c r="C839" s="83"/>
      <c r="E839" s="84"/>
      <c r="F839" s="85"/>
      <c r="G839" s="85"/>
      <c r="H839" s="85"/>
      <c r="I839" s="85"/>
      <c r="J839" s="85"/>
      <c r="K839" s="86"/>
      <c r="L839" s="85"/>
      <c r="M839" s="85"/>
      <c r="N839" s="85"/>
      <c r="O839" s="85"/>
      <c r="P839" s="85"/>
      <c r="Q839" s="85"/>
      <c r="R839" s="87"/>
      <c r="S839" s="85"/>
      <c r="T839" s="85"/>
      <c r="U839" s="87"/>
      <c r="V839" s="85"/>
      <c r="W839" s="85"/>
      <c r="X839" s="85"/>
      <c r="Y839" s="85"/>
      <c r="Z839" s="85"/>
      <c r="AA839" s="88"/>
      <c r="AV839" s="25"/>
      <c r="BG839" s="25"/>
      <c r="BH839" s="89"/>
    </row>
    <row r="840" spans="1:60" ht="17.25" customHeight="1">
      <c r="A840" s="82"/>
      <c r="B840" s="82"/>
      <c r="C840" s="83"/>
      <c r="E840" s="84"/>
      <c r="F840" s="85"/>
      <c r="G840" s="85"/>
      <c r="H840" s="85"/>
      <c r="I840" s="85"/>
      <c r="J840" s="85"/>
      <c r="K840" s="86"/>
      <c r="L840" s="85"/>
      <c r="M840" s="85"/>
      <c r="N840" s="85"/>
      <c r="O840" s="85"/>
      <c r="P840" s="85"/>
      <c r="Q840" s="85"/>
      <c r="R840" s="87"/>
      <c r="S840" s="85"/>
      <c r="T840" s="85"/>
      <c r="U840" s="87"/>
      <c r="V840" s="85"/>
      <c r="W840" s="85"/>
      <c r="X840" s="85"/>
      <c r="Y840" s="85"/>
      <c r="Z840" s="85"/>
      <c r="AA840" s="88"/>
      <c r="AV840" s="25"/>
      <c r="BG840" s="25"/>
      <c r="BH840" s="89"/>
    </row>
    <row r="841" spans="1:60" ht="17.25" customHeight="1">
      <c r="A841" s="82"/>
      <c r="B841" s="82"/>
      <c r="C841" s="83"/>
      <c r="E841" s="84"/>
      <c r="F841" s="85"/>
      <c r="G841" s="85"/>
      <c r="H841" s="85"/>
      <c r="I841" s="85"/>
      <c r="J841" s="85"/>
      <c r="K841" s="86"/>
      <c r="L841" s="85"/>
      <c r="M841" s="85"/>
      <c r="N841" s="85"/>
      <c r="O841" s="85"/>
      <c r="P841" s="85"/>
      <c r="Q841" s="85"/>
      <c r="R841" s="87"/>
      <c r="S841" s="85"/>
      <c r="T841" s="85"/>
      <c r="U841" s="87"/>
      <c r="V841" s="85"/>
      <c r="W841" s="85"/>
      <c r="X841" s="85"/>
      <c r="Y841" s="85"/>
      <c r="Z841" s="85"/>
      <c r="AA841" s="88"/>
      <c r="AV841" s="25"/>
      <c r="BG841" s="25"/>
      <c r="BH841" s="89"/>
    </row>
    <row r="842" spans="1:60" ht="17.25" customHeight="1">
      <c r="A842" s="82"/>
      <c r="B842" s="82"/>
      <c r="C842" s="83"/>
      <c r="E842" s="84"/>
      <c r="F842" s="85"/>
      <c r="G842" s="85"/>
      <c r="H842" s="85"/>
      <c r="I842" s="85"/>
      <c r="J842" s="85"/>
      <c r="K842" s="86"/>
      <c r="L842" s="85"/>
      <c r="M842" s="85"/>
      <c r="N842" s="85"/>
      <c r="O842" s="85"/>
      <c r="P842" s="85"/>
      <c r="Q842" s="85"/>
      <c r="R842" s="87"/>
      <c r="S842" s="85"/>
      <c r="T842" s="85"/>
      <c r="U842" s="87"/>
      <c r="V842" s="85"/>
      <c r="W842" s="85"/>
      <c r="X842" s="85"/>
      <c r="Y842" s="85"/>
      <c r="Z842" s="85"/>
      <c r="AA842" s="88"/>
      <c r="AV842" s="25"/>
      <c r="BG842" s="25"/>
      <c r="BH842" s="89"/>
    </row>
    <row r="843" spans="1:60" ht="17.25" customHeight="1">
      <c r="A843" s="82"/>
      <c r="B843" s="82"/>
      <c r="C843" s="83"/>
      <c r="E843" s="84"/>
      <c r="F843" s="85"/>
      <c r="G843" s="85"/>
      <c r="H843" s="85"/>
      <c r="I843" s="85"/>
      <c r="J843" s="85"/>
      <c r="K843" s="86"/>
      <c r="L843" s="85"/>
      <c r="M843" s="85"/>
      <c r="N843" s="85"/>
      <c r="O843" s="85"/>
      <c r="P843" s="85"/>
      <c r="Q843" s="85"/>
      <c r="R843" s="87"/>
      <c r="S843" s="85"/>
      <c r="T843" s="85"/>
      <c r="U843" s="87"/>
      <c r="V843" s="85"/>
      <c r="W843" s="85"/>
      <c r="X843" s="85"/>
      <c r="Y843" s="85"/>
      <c r="Z843" s="85"/>
      <c r="AA843" s="88"/>
      <c r="AV843" s="25"/>
      <c r="BG843" s="25"/>
      <c r="BH843" s="89"/>
    </row>
    <row r="844" spans="1:60" ht="17.25" customHeight="1">
      <c r="A844" s="82"/>
      <c r="B844" s="82"/>
      <c r="C844" s="83"/>
      <c r="E844" s="84"/>
      <c r="F844" s="85"/>
      <c r="G844" s="85"/>
      <c r="H844" s="85"/>
      <c r="I844" s="85"/>
      <c r="J844" s="85"/>
      <c r="K844" s="86"/>
      <c r="L844" s="85"/>
      <c r="M844" s="85"/>
      <c r="N844" s="85"/>
      <c r="O844" s="85"/>
      <c r="P844" s="85"/>
      <c r="Q844" s="85"/>
      <c r="R844" s="87"/>
      <c r="S844" s="85"/>
      <c r="T844" s="85"/>
      <c r="U844" s="87"/>
      <c r="V844" s="85"/>
      <c r="W844" s="85"/>
      <c r="X844" s="85"/>
      <c r="Y844" s="85"/>
      <c r="Z844" s="85"/>
      <c r="AA844" s="88"/>
      <c r="AV844" s="25"/>
      <c r="BG844" s="25"/>
      <c r="BH844" s="89"/>
    </row>
    <row r="845" spans="1:60" ht="17.25" customHeight="1">
      <c r="A845" s="82"/>
      <c r="B845" s="82"/>
      <c r="C845" s="83"/>
      <c r="E845" s="84"/>
      <c r="F845" s="85"/>
      <c r="G845" s="85"/>
      <c r="H845" s="85"/>
      <c r="I845" s="85"/>
      <c r="J845" s="85"/>
      <c r="K845" s="86"/>
      <c r="L845" s="85"/>
      <c r="M845" s="85"/>
      <c r="N845" s="85"/>
      <c r="O845" s="85"/>
      <c r="P845" s="85"/>
      <c r="Q845" s="85"/>
      <c r="R845" s="87"/>
      <c r="S845" s="85"/>
      <c r="T845" s="85"/>
      <c r="U845" s="87"/>
      <c r="V845" s="85"/>
      <c r="W845" s="85"/>
      <c r="X845" s="85"/>
      <c r="Y845" s="85"/>
      <c r="Z845" s="85"/>
      <c r="AA845" s="88"/>
      <c r="AV845" s="25"/>
      <c r="BG845" s="25"/>
      <c r="BH845" s="89"/>
    </row>
    <row r="846" spans="1:60" ht="17.25" customHeight="1">
      <c r="A846" s="82"/>
      <c r="B846" s="82"/>
      <c r="C846" s="83"/>
      <c r="E846" s="84"/>
      <c r="F846" s="85"/>
      <c r="G846" s="85"/>
      <c r="H846" s="85"/>
      <c r="I846" s="85"/>
      <c r="J846" s="85"/>
      <c r="K846" s="86"/>
      <c r="L846" s="85"/>
      <c r="M846" s="85"/>
      <c r="N846" s="85"/>
      <c r="O846" s="85"/>
      <c r="P846" s="85"/>
      <c r="Q846" s="85"/>
      <c r="R846" s="87"/>
      <c r="S846" s="85"/>
      <c r="T846" s="85"/>
      <c r="U846" s="87"/>
      <c r="V846" s="85"/>
      <c r="W846" s="85"/>
      <c r="X846" s="85"/>
      <c r="Y846" s="85"/>
      <c r="Z846" s="85"/>
      <c r="AA846" s="88"/>
      <c r="AV846" s="25"/>
      <c r="BG846" s="25"/>
      <c r="BH846" s="89"/>
    </row>
    <row r="847" spans="1:60" ht="17.25" customHeight="1">
      <c r="A847" s="82"/>
      <c r="B847" s="82"/>
      <c r="C847" s="83"/>
      <c r="E847" s="84"/>
      <c r="F847" s="85"/>
      <c r="G847" s="85"/>
      <c r="H847" s="85"/>
      <c r="I847" s="85"/>
      <c r="J847" s="85"/>
      <c r="K847" s="86"/>
      <c r="L847" s="85"/>
      <c r="M847" s="85"/>
      <c r="N847" s="85"/>
      <c r="O847" s="85"/>
      <c r="P847" s="85"/>
      <c r="Q847" s="85"/>
      <c r="R847" s="87"/>
      <c r="S847" s="85"/>
      <c r="T847" s="85"/>
      <c r="U847" s="87"/>
      <c r="V847" s="85"/>
      <c r="W847" s="85"/>
      <c r="X847" s="85"/>
      <c r="Y847" s="85"/>
      <c r="Z847" s="85"/>
      <c r="AA847" s="88"/>
      <c r="AV847" s="25"/>
      <c r="BG847" s="25"/>
      <c r="BH847" s="89"/>
    </row>
    <row r="848" spans="1:60" ht="17.25" customHeight="1">
      <c r="A848" s="82"/>
      <c r="B848" s="82"/>
      <c r="C848" s="83"/>
      <c r="E848" s="84"/>
      <c r="F848" s="85"/>
      <c r="G848" s="85"/>
      <c r="H848" s="85"/>
      <c r="I848" s="85"/>
      <c r="J848" s="85"/>
      <c r="K848" s="86"/>
      <c r="L848" s="85"/>
      <c r="M848" s="85"/>
      <c r="N848" s="85"/>
      <c r="O848" s="85"/>
      <c r="P848" s="85"/>
      <c r="Q848" s="85"/>
      <c r="R848" s="87"/>
      <c r="S848" s="85"/>
      <c r="T848" s="85"/>
      <c r="U848" s="87"/>
      <c r="V848" s="85"/>
      <c r="W848" s="85"/>
      <c r="X848" s="85"/>
      <c r="Y848" s="85"/>
      <c r="Z848" s="85"/>
      <c r="AA848" s="88"/>
      <c r="AV848" s="25"/>
      <c r="BG848" s="25"/>
      <c r="BH848" s="89"/>
    </row>
    <row r="849" spans="1:60" ht="17.25" customHeight="1">
      <c r="A849" s="82"/>
      <c r="B849" s="82"/>
      <c r="C849" s="83"/>
      <c r="E849" s="84"/>
      <c r="F849" s="85"/>
      <c r="G849" s="85"/>
      <c r="H849" s="85"/>
      <c r="I849" s="85"/>
      <c r="J849" s="85"/>
      <c r="K849" s="86"/>
      <c r="L849" s="85"/>
      <c r="M849" s="85"/>
      <c r="N849" s="85"/>
      <c r="O849" s="85"/>
      <c r="P849" s="85"/>
      <c r="Q849" s="85"/>
      <c r="R849" s="87"/>
      <c r="S849" s="85"/>
      <c r="T849" s="85"/>
      <c r="U849" s="87"/>
      <c r="V849" s="85"/>
      <c r="W849" s="85"/>
      <c r="X849" s="85"/>
      <c r="Y849" s="85"/>
      <c r="Z849" s="85"/>
      <c r="AA849" s="88"/>
      <c r="AV849" s="25"/>
      <c r="BG849" s="25"/>
      <c r="BH849" s="89"/>
    </row>
    <row r="850" spans="1:60" ht="17.25" customHeight="1">
      <c r="A850" s="82"/>
      <c r="B850" s="82"/>
      <c r="C850" s="83"/>
      <c r="E850" s="84"/>
      <c r="F850" s="85"/>
      <c r="G850" s="85"/>
      <c r="H850" s="85"/>
      <c r="I850" s="85"/>
      <c r="J850" s="85"/>
      <c r="K850" s="86"/>
      <c r="L850" s="85"/>
      <c r="M850" s="85"/>
      <c r="N850" s="85"/>
      <c r="O850" s="85"/>
      <c r="P850" s="85"/>
      <c r="Q850" s="85"/>
      <c r="R850" s="87"/>
      <c r="S850" s="85"/>
      <c r="T850" s="85"/>
      <c r="U850" s="87"/>
      <c r="V850" s="85"/>
      <c r="W850" s="85"/>
      <c r="X850" s="85"/>
      <c r="Y850" s="85"/>
      <c r="Z850" s="85"/>
      <c r="AA850" s="88"/>
      <c r="AV850" s="25"/>
      <c r="BG850" s="25"/>
      <c r="BH850" s="89"/>
    </row>
    <row r="851" spans="1:60" ht="17.25" customHeight="1">
      <c r="A851" s="82"/>
      <c r="B851" s="82"/>
      <c r="C851" s="83"/>
      <c r="E851" s="84"/>
      <c r="F851" s="85"/>
      <c r="G851" s="85"/>
      <c r="H851" s="85"/>
      <c r="I851" s="85"/>
      <c r="J851" s="85"/>
      <c r="K851" s="86"/>
      <c r="L851" s="85"/>
      <c r="M851" s="85"/>
      <c r="N851" s="85"/>
      <c r="O851" s="85"/>
      <c r="P851" s="85"/>
      <c r="Q851" s="85"/>
      <c r="R851" s="87"/>
      <c r="S851" s="85"/>
      <c r="T851" s="85"/>
      <c r="U851" s="87"/>
      <c r="V851" s="85"/>
      <c r="W851" s="85"/>
      <c r="X851" s="85"/>
      <c r="Y851" s="85"/>
      <c r="Z851" s="85"/>
      <c r="AA851" s="88"/>
      <c r="AV851" s="25"/>
      <c r="BG851" s="25"/>
      <c r="BH851" s="89"/>
    </row>
    <row r="852" spans="1:60" ht="17.25" customHeight="1">
      <c r="A852" s="82"/>
      <c r="B852" s="82"/>
      <c r="C852" s="83"/>
      <c r="E852" s="84"/>
      <c r="F852" s="85"/>
      <c r="G852" s="85"/>
      <c r="H852" s="85"/>
      <c r="I852" s="85"/>
      <c r="J852" s="85"/>
      <c r="K852" s="86"/>
      <c r="L852" s="85"/>
      <c r="M852" s="85"/>
      <c r="N852" s="85"/>
      <c r="O852" s="85"/>
      <c r="P852" s="85"/>
      <c r="Q852" s="85"/>
      <c r="R852" s="87"/>
      <c r="S852" s="85"/>
      <c r="T852" s="85"/>
      <c r="U852" s="87"/>
      <c r="V852" s="85"/>
      <c r="W852" s="85"/>
      <c r="X852" s="85"/>
      <c r="Y852" s="85"/>
      <c r="Z852" s="85"/>
      <c r="AA852" s="88"/>
      <c r="AV852" s="25"/>
      <c r="BG852" s="25"/>
      <c r="BH852" s="89"/>
    </row>
    <row r="853" spans="1:60" ht="17.25" customHeight="1">
      <c r="A853" s="82"/>
      <c r="B853" s="82"/>
      <c r="C853" s="83"/>
      <c r="E853" s="84"/>
      <c r="F853" s="85"/>
      <c r="G853" s="85"/>
      <c r="H853" s="85"/>
      <c r="I853" s="85"/>
      <c r="J853" s="85"/>
      <c r="K853" s="86"/>
      <c r="L853" s="85"/>
      <c r="M853" s="85"/>
      <c r="N853" s="85"/>
      <c r="O853" s="85"/>
      <c r="P853" s="85"/>
      <c r="Q853" s="85"/>
      <c r="R853" s="87"/>
      <c r="S853" s="85"/>
      <c r="T853" s="85"/>
      <c r="U853" s="87"/>
      <c r="V853" s="85"/>
      <c r="W853" s="85"/>
      <c r="X853" s="85"/>
      <c r="Y853" s="85"/>
      <c r="Z853" s="85"/>
      <c r="AA853" s="88"/>
      <c r="AV853" s="25"/>
      <c r="BG853" s="25"/>
      <c r="BH853" s="89"/>
    </row>
    <row r="854" spans="1:60" ht="17.25" customHeight="1">
      <c r="A854" s="82"/>
      <c r="B854" s="82"/>
      <c r="C854" s="83"/>
      <c r="E854" s="84"/>
      <c r="F854" s="85"/>
      <c r="G854" s="85"/>
      <c r="H854" s="85"/>
      <c r="I854" s="85"/>
      <c r="J854" s="85"/>
      <c r="K854" s="86"/>
      <c r="L854" s="85"/>
      <c r="M854" s="85"/>
      <c r="N854" s="85"/>
      <c r="O854" s="85"/>
      <c r="P854" s="85"/>
      <c r="Q854" s="85"/>
      <c r="R854" s="87"/>
      <c r="S854" s="85"/>
      <c r="T854" s="85"/>
      <c r="U854" s="87"/>
      <c r="V854" s="85"/>
      <c r="W854" s="85"/>
      <c r="X854" s="85"/>
      <c r="Y854" s="85"/>
      <c r="Z854" s="85"/>
      <c r="AA854" s="88"/>
      <c r="AV854" s="25"/>
      <c r="BG854" s="25"/>
      <c r="BH854" s="89"/>
    </row>
    <row r="855" spans="1:60" ht="17.25" customHeight="1">
      <c r="A855" s="82"/>
      <c r="B855" s="82"/>
      <c r="C855" s="83"/>
      <c r="E855" s="84"/>
      <c r="F855" s="85"/>
      <c r="G855" s="85"/>
      <c r="H855" s="85"/>
      <c r="I855" s="85"/>
      <c r="J855" s="85"/>
      <c r="K855" s="86"/>
      <c r="L855" s="85"/>
      <c r="M855" s="85"/>
      <c r="N855" s="85"/>
      <c r="O855" s="85"/>
      <c r="P855" s="85"/>
      <c r="Q855" s="85"/>
      <c r="R855" s="87"/>
      <c r="S855" s="85"/>
      <c r="T855" s="85"/>
      <c r="U855" s="87"/>
      <c r="V855" s="85"/>
      <c r="W855" s="85"/>
      <c r="X855" s="85"/>
      <c r="Y855" s="85"/>
      <c r="Z855" s="85"/>
      <c r="AA855" s="88"/>
      <c r="AV855" s="25"/>
      <c r="BG855" s="25"/>
      <c r="BH855" s="89"/>
    </row>
    <row r="856" spans="1:60" ht="17.25" customHeight="1">
      <c r="A856" s="82"/>
      <c r="B856" s="82"/>
      <c r="C856" s="83"/>
      <c r="E856" s="84"/>
      <c r="F856" s="85"/>
      <c r="G856" s="85"/>
      <c r="H856" s="85"/>
      <c r="I856" s="85"/>
      <c r="J856" s="85"/>
      <c r="K856" s="86"/>
      <c r="L856" s="85"/>
      <c r="M856" s="85"/>
      <c r="N856" s="85"/>
      <c r="O856" s="85"/>
      <c r="P856" s="85"/>
      <c r="Q856" s="85"/>
      <c r="R856" s="87"/>
      <c r="S856" s="85"/>
      <c r="T856" s="85"/>
      <c r="U856" s="87"/>
      <c r="V856" s="85"/>
      <c r="W856" s="85"/>
      <c r="X856" s="85"/>
      <c r="Y856" s="85"/>
      <c r="Z856" s="85"/>
      <c r="AA856" s="88"/>
      <c r="AV856" s="25"/>
      <c r="BG856" s="25"/>
      <c r="BH856" s="89"/>
    </row>
    <row r="857" spans="1:60" ht="17.25" customHeight="1">
      <c r="A857" s="82"/>
      <c r="B857" s="82"/>
      <c r="C857" s="83"/>
      <c r="E857" s="84"/>
      <c r="F857" s="85"/>
      <c r="G857" s="85"/>
      <c r="H857" s="85"/>
      <c r="I857" s="85"/>
      <c r="J857" s="85"/>
      <c r="K857" s="86"/>
      <c r="L857" s="85"/>
      <c r="M857" s="85"/>
      <c r="N857" s="85"/>
      <c r="O857" s="85"/>
      <c r="P857" s="85"/>
      <c r="Q857" s="85"/>
      <c r="R857" s="87"/>
      <c r="S857" s="85"/>
      <c r="T857" s="85"/>
      <c r="U857" s="87"/>
      <c r="V857" s="85"/>
      <c r="W857" s="85"/>
      <c r="X857" s="85"/>
      <c r="Y857" s="85"/>
      <c r="Z857" s="85"/>
      <c r="AA857" s="88"/>
      <c r="AV857" s="25"/>
      <c r="BG857" s="25"/>
      <c r="BH857" s="89"/>
    </row>
    <row r="858" spans="1:60" ht="17.25" customHeight="1">
      <c r="A858" s="82"/>
      <c r="B858" s="82"/>
      <c r="C858" s="83"/>
      <c r="E858" s="84"/>
      <c r="F858" s="85"/>
      <c r="G858" s="85"/>
      <c r="H858" s="85"/>
      <c r="I858" s="85"/>
      <c r="J858" s="85"/>
      <c r="K858" s="86"/>
      <c r="L858" s="85"/>
      <c r="M858" s="85"/>
      <c r="N858" s="85"/>
      <c r="O858" s="85"/>
      <c r="P858" s="85"/>
      <c r="Q858" s="85"/>
      <c r="R858" s="87"/>
      <c r="S858" s="85"/>
      <c r="T858" s="85"/>
      <c r="U858" s="87"/>
      <c r="V858" s="85"/>
      <c r="W858" s="85"/>
      <c r="X858" s="85"/>
      <c r="Y858" s="85"/>
      <c r="Z858" s="85"/>
      <c r="AA858" s="88"/>
      <c r="AV858" s="25"/>
      <c r="BG858" s="25"/>
      <c r="BH858" s="89"/>
    </row>
    <row r="859" spans="1:60" ht="17.25" customHeight="1">
      <c r="A859" s="82"/>
      <c r="B859" s="82"/>
      <c r="C859" s="83"/>
      <c r="E859" s="84"/>
      <c r="F859" s="85"/>
      <c r="G859" s="85"/>
      <c r="H859" s="85"/>
      <c r="I859" s="85"/>
      <c r="J859" s="85"/>
      <c r="K859" s="86"/>
      <c r="L859" s="85"/>
      <c r="M859" s="85"/>
      <c r="N859" s="85"/>
      <c r="O859" s="85"/>
      <c r="P859" s="85"/>
      <c r="Q859" s="85"/>
      <c r="R859" s="87"/>
      <c r="S859" s="85"/>
      <c r="T859" s="85"/>
      <c r="U859" s="87"/>
      <c r="V859" s="85"/>
      <c r="W859" s="85"/>
      <c r="X859" s="85"/>
      <c r="Y859" s="85"/>
      <c r="Z859" s="85"/>
      <c r="AA859" s="88"/>
      <c r="AV859" s="25"/>
      <c r="BG859" s="25"/>
      <c r="BH859" s="89"/>
    </row>
    <row r="860" spans="1:60" ht="17.25" customHeight="1">
      <c r="A860" s="82"/>
      <c r="B860" s="82"/>
      <c r="C860" s="83"/>
      <c r="E860" s="84"/>
      <c r="F860" s="85"/>
      <c r="G860" s="85"/>
      <c r="H860" s="85"/>
      <c r="I860" s="85"/>
      <c r="J860" s="85"/>
      <c r="K860" s="86"/>
      <c r="L860" s="85"/>
      <c r="M860" s="85"/>
      <c r="N860" s="85"/>
      <c r="O860" s="85"/>
      <c r="P860" s="85"/>
      <c r="Q860" s="85"/>
      <c r="R860" s="87"/>
      <c r="S860" s="85"/>
      <c r="T860" s="85"/>
      <c r="U860" s="87"/>
      <c r="V860" s="85"/>
      <c r="W860" s="85"/>
      <c r="X860" s="85"/>
      <c r="Y860" s="85"/>
      <c r="Z860" s="85"/>
      <c r="AA860" s="88"/>
      <c r="AV860" s="25"/>
      <c r="BG860" s="25"/>
      <c r="BH860" s="89"/>
    </row>
    <row r="861" spans="1:60" ht="17.25" customHeight="1">
      <c r="A861" s="82"/>
      <c r="B861" s="82"/>
      <c r="C861" s="83"/>
      <c r="E861" s="84"/>
      <c r="F861" s="85"/>
      <c r="G861" s="85"/>
      <c r="H861" s="85"/>
      <c r="I861" s="85"/>
      <c r="J861" s="85"/>
      <c r="K861" s="86"/>
      <c r="L861" s="85"/>
      <c r="M861" s="85"/>
      <c r="N861" s="85"/>
      <c r="O861" s="85"/>
      <c r="P861" s="85"/>
      <c r="Q861" s="85"/>
      <c r="R861" s="87"/>
      <c r="S861" s="85"/>
      <c r="T861" s="85"/>
      <c r="U861" s="87"/>
      <c r="V861" s="85"/>
      <c r="W861" s="85"/>
      <c r="X861" s="85"/>
      <c r="Y861" s="85"/>
      <c r="Z861" s="85"/>
      <c r="AA861" s="88"/>
      <c r="AV861" s="25"/>
      <c r="BG861" s="25"/>
      <c r="BH861" s="89"/>
    </row>
    <row r="862" spans="1:60" ht="17.25" customHeight="1">
      <c r="A862" s="82"/>
      <c r="B862" s="82"/>
      <c r="C862" s="83"/>
      <c r="E862" s="84"/>
      <c r="F862" s="85"/>
      <c r="G862" s="85"/>
      <c r="H862" s="85"/>
      <c r="I862" s="85"/>
      <c r="J862" s="85"/>
      <c r="K862" s="86"/>
      <c r="L862" s="85"/>
      <c r="M862" s="85"/>
      <c r="N862" s="85"/>
      <c r="O862" s="85"/>
      <c r="P862" s="85"/>
      <c r="Q862" s="85"/>
      <c r="R862" s="87"/>
      <c r="S862" s="85"/>
      <c r="T862" s="85"/>
      <c r="U862" s="87"/>
      <c r="V862" s="85"/>
      <c r="W862" s="85"/>
      <c r="X862" s="85"/>
      <c r="Y862" s="85"/>
      <c r="Z862" s="85"/>
      <c r="AA862" s="88"/>
      <c r="AV862" s="25"/>
      <c r="BG862" s="25"/>
      <c r="BH862" s="89"/>
    </row>
    <row r="863" spans="1:60" ht="17.25" customHeight="1">
      <c r="A863" s="82"/>
      <c r="B863" s="82"/>
      <c r="C863" s="83"/>
      <c r="E863" s="84"/>
      <c r="F863" s="85"/>
      <c r="G863" s="85"/>
      <c r="H863" s="85"/>
      <c r="I863" s="85"/>
      <c r="J863" s="85"/>
      <c r="K863" s="86"/>
      <c r="L863" s="85"/>
      <c r="M863" s="85"/>
      <c r="N863" s="85"/>
      <c r="O863" s="85"/>
      <c r="P863" s="85"/>
      <c r="Q863" s="85"/>
      <c r="R863" s="87"/>
      <c r="S863" s="85"/>
      <c r="T863" s="85"/>
      <c r="U863" s="87"/>
      <c r="V863" s="85"/>
      <c r="W863" s="85"/>
      <c r="X863" s="85"/>
      <c r="Y863" s="85"/>
      <c r="Z863" s="85"/>
      <c r="AA863" s="88"/>
      <c r="AV863" s="25"/>
      <c r="BG863" s="25"/>
      <c r="BH863" s="89"/>
    </row>
    <row r="864" spans="1:60" ht="17.25" customHeight="1">
      <c r="A864" s="82"/>
      <c r="B864" s="82"/>
      <c r="C864" s="83"/>
      <c r="E864" s="84"/>
      <c r="F864" s="85"/>
      <c r="G864" s="85"/>
      <c r="H864" s="85"/>
      <c r="I864" s="85"/>
      <c r="J864" s="85"/>
      <c r="K864" s="86"/>
      <c r="L864" s="85"/>
      <c r="M864" s="85"/>
      <c r="N864" s="85"/>
      <c r="O864" s="85"/>
      <c r="P864" s="85"/>
      <c r="Q864" s="85"/>
      <c r="R864" s="87"/>
      <c r="S864" s="85"/>
      <c r="T864" s="85"/>
      <c r="U864" s="87"/>
      <c r="V864" s="85"/>
      <c r="W864" s="85"/>
      <c r="X864" s="85"/>
      <c r="Y864" s="85"/>
      <c r="Z864" s="85"/>
      <c r="AA864" s="88"/>
      <c r="AV864" s="25"/>
      <c r="BG864" s="25"/>
      <c r="BH864" s="89"/>
    </row>
    <row r="865" spans="1:60" ht="17.25" customHeight="1">
      <c r="A865" s="82"/>
      <c r="B865" s="82"/>
      <c r="C865" s="83"/>
      <c r="E865" s="84"/>
      <c r="F865" s="85"/>
      <c r="G865" s="85"/>
      <c r="H865" s="85"/>
      <c r="I865" s="85"/>
      <c r="J865" s="85"/>
      <c r="K865" s="86"/>
      <c r="L865" s="85"/>
      <c r="M865" s="85"/>
      <c r="N865" s="85"/>
      <c r="O865" s="85"/>
      <c r="P865" s="85"/>
      <c r="Q865" s="85"/>
      <c r="R865" s="87"/>
      <c r="S865" s="85"/>
      <c r="T865" s="85"/>
      <c r="U865" s="87"/>
      <c r="V865" s="85"/>
      <c r="W865" s="85"/>
      <c r="X865" s="85"/>
      <c r="Y865" s="85"/>
      <c r="Z865" s="85"/>
      <c r="AA865" s="88"/>
      <c r="AV865" s="25"/>
      <c r="BG865" s="25"/>
      <c r="BH865" s="89"/>
    </row>
    <row r="866" spans="1:60" ht="17.25" customHeight="1">
      <c r="A866" s="82"/>
      <c r="B866" s="82"/>
      <c r="C866" s="83"/>
      <c r="E866" s="84"/>
      <c r="F866" s="85"/>
      <c r="G866" s="85"/>
      <c r="H866" s="85"/>
      <c r="I866" s="85"/>
      <c r="J866" s="85"/>
      <c r="K866" s="86"/>
      <c r="L866" s="85"/>
      <c r="M866" s="85"/>
      <c r="N866" s="85"/>
      <c r="O866" s="85"/>
      <c r="P866" s="85"/>
      <c r="Q866" s="85"/>
      <c r="R866" s="87"/>
      <c r="S866" s="85"/>
      <c r="T866" s="85"/>
      <c r="U866" s="87"/>
      <c r="V866" s="85"/>
      <c r="W866" s="85"/>
      <c r="X866" s="85"/>
      <c r="Y866" s="85"/>
      <c r="Z866" s="85"/>
      <c r="AA866" s="88"/>
      <c r="AV866" s="25"/>
      <c r="BG866" s="25"/>
      <c r="BH866" s="89"/>
    </row>
    <row r="867" spans="1:60" ht="17.25" customHeight="1">
      <c r="A867" s="82"/>
      <c r="B867" s="82"/>
      <c r="C867" s="83"/>
      <c r="E867" s="84"/>
      <c r="F867" s="85"/>
      <c r="G867" s="85"/>
      <c r="H867" s="85"/>
      <c r="I867" s="85"/>
      <c r="J867" s="85"/>
      <c r="K867" s="86"/>
      <c r="L867" s="85"/>
      <c r="M867" s="85"/>
      <c r="N867" s="85"/>
      <c r="O867" s="85"/>
      <c r="P867" s="85"/>
      <c r="Q867" s="85"/>
      <c r="R867" s="87"/>
      <c r="S867" s="85"/>
      <c r="T867" s="85"/>
      <c r="U867" s="87"/>
      <c r="V867" s="85"/>
      <c r="W867" s="85"/>
      <c r="X867" s="85"/>
      <c r="Y867" s="85"/>
      <c r="Z867" s="85"/>
      <c r="AA867" s="88"/>
      <c r="AV867" s="25"/>
      <c r="BG867" s="25"/>
      <c r="BH867" s="89"/>
    </row>
    <row r="868" spans="1:60" ht="17.25" customHeight="1">
      <c r="A868" s="82"/>
      <c r="B868" s="82"/>
      <c r="C868" s="83"/>
      <c r="E868" s="84"/>
      <c r="F868" s="85"/>
      <c r="G868" s="85"/>
      <c r="H868" s="85"/>
      <c r="I868" s="85"/>
      <c r="J868" s="85"/>
      <c r="K868" s="86"/>
      <c r="L868" s="85"/>
      <c r="M868" s="85"/>
      <c r="N868" s="85"/>
      <c r="O868" s="85"/>
      <c r="P868" s="85"/>
      <c r="Q868" s="85"/>
      <c r="R868" s="87"/>
      <c r="S868" s="85"/>
      <c r="T868" s="85"/>
      <c r="U868" s="87"/>
      <c r="V868" s="85"/>
      <c r="W868" s="85"/>
      <c r="X868" s="85"/>
      <c r="Y868" s="85"/>
      <c r="Z868" s="85"/>
      <c r="AA868" s="88"/>
      <c r="AV868" s="25"/>
      <c r="BG868" s="25"/>
      <c r="BH868" s="89"/>
    </row>
    <row r="869" spans="1:60" ht="17.25" customHeight="1">
      <c r="A869" s="82"/>
      <c r="B869" s="82"/>
      <c r="C869" s="83"/>
      <c r="E869" s="84"/>
      <c r="F869" s="85"/>
      <c r="G869" s="85"/>
      <c r="H869" s="85"/>
      <c r="I869" s="85"/>
      <c r="J869" s="85"/>
      <c r="K869" s="86"/>
      <c r="L869" s="85"/>
      <c r="M869" s="85"/>
      <c r="N869" s="85"/>
      <c r="O869" s="85"/>
      <c r="P869" s="85"/>
      <c r="Q869" s="85"/>
      <c r="R869" s="87"/>
      <c r="S869" s="85"/>
      <c r="T869" s="85"/>
      <c r="U869" s="87"/>
      <c r="V869" s="85"/>
      <c r="W869" s="85"/>
      <c r="X869" s="85"/>
      <c r="Y869" s="85"/>
      <c r="Z869" s="85"/>
      <c r="AA869" s="88"/>
      <c r="AV869" s="25"/>
      <c r="BG869" s="25"/>
      <c r="BH869" s="89"/>
    </row>
    <row r="870" spans="1:60" ht="17.25" customHeight="1">
      <c r="A870" s="82"/>
      <c r="B870" s="82"/>
      <c r="C870" s="83"/>
      <c r="E870" s="84"/>
      <c r="F870" s="85"/>
      <c r="G870" s="85"/>
      <c r="H870" s="85"/>
      <c r="I870" s="85"/>
      <c r="J870" s="85"/>
      <c r="K870" s="86"/>
      <c r="L870" s="85"/>
      <c r="M870" s="85"/>
      <c r="N870" s="85"/>
      <c r="O870" s="85"/>
      <c r="P870" s="85"/>
      <c r="Q870" s="85"/>
      <c r="R870" s="87"/>
      <c r="S870" s="85"/>
      <c r="T870" s="85"/>
      <c r="U870" s="87"/>
      <c r="V870" s="85"/>
      <c r="W870" s="85"/>
      <c r="X870" s="85"/>
      <c r="Y870" s="85"/>
      <c r="Z870" s="85"/>
      <c r="AA870" s="88"/>
      <c r="AV870" s="25"/>
      <c r="BG870" s="25"/>
      <c r="BH870" s="89"/>
    </row>
    <row r="871" spans="1:60" ht="17.25" customHeight="1">
      <c r="A871" s="82"/>
      <c r="B871" s="82"/>
      <c r="C871" s="83"/>
      <c r="E871" s="84"/>
      <c r="F871" s="85"/>
      <c r="G871" s="85"/>
      <c r="H871" s="85"/>
      <c r="I871" s="85"/>
      <c r="J871" s="85"/>
      <c r="K871" s="86"/>
      <c r="L871" s="85"/>
      <c r="M871" s="85"/>
      <c r="N871" s="85"/>
      <c r="O871" s="85"/>
      <c r="P871" s="85"/>
      <c r="Q871" s="85"/>
      <c r="R871" s="87"/>
      <c r="S871" s="85"/>
      <c r="T871" s="85"/>
      <c r="U871" s="87"/>
      <c r="V871" s="85"/>
      <c r="W871" s="85"/>
      <c r="X871" s="85"/>
      <c r="Y871" s="85"/>
      <c r="Z871" s="85"/>
      <c r="AA871" s="88"/>
      <c r="AV871" s="25"/>
      <c r="BG871" s="25"/>
      <c r="BH871" s="89"/>
    </row>
    <row r="872" spans="1:60" ht="17.25" customHeight="1">
      <c r="A872" s="82"/>
      <c r="B872" s="82"/>
      <c r="C872" s="83"/>
      <c r="E872" s="84"/>
      <c r="F872" s="85"/>
      <c r="G872" s="85"/>
      <c r="H872" s="85"/>
      <c r="I872" s="85"/>
      <c r="J872" s="85"/>
      <c r="K872" s="86"/>
      <c r="L872" s="85"/>
      <c r="M872" s="85"/>
      <c r="N872" s="85"/>
      <c r="O872" s="85"/>
      <c r="P872" s="85"/>
      <c r="Q872" s="85"/>
      <c r="R872" s="87"/>
      <c r="S872" s="85"/>
      <c r="T872" s="85"/>
      <c r="U872" s="87"/>
      <c r="V872" s="85"/>
      <c r="W872" s="85"/>
      <c r="X872" s="85"/>
      <c r="Y872" s="85"/>
      <c r="Z872" s="85"/>
      <c r="AA872" s="88"/>
      <c r="AV872" s="25"/>
      <c r="BG872" s="25"/>
      <c r="BH872" s="89"/>
    </row>
    <row r="873" spans="1:60" ht="17.25" customHeight="1">
      <c r="A873" s="82"/>
      <c r="B873" s="82"/>
      <c r="C873" s="83"/>
      <c r="E873" s="84"/>
      <c r="F873" s="85"/>
      <c r="G873" s="85"/>
      <c r="H873" s="85"/>
      <c r="I873" s="85"/>
      <c r="J873" s="85"/>
      <c r="K873" s="86"/>
      <c r="L873" s="85"/>
      <c r="M873" s="85"/>
      <c r="N873" s="85"/>
      <c r="O873" s="85"/>
      <c r="P873" s="85"/>
      <c r="Q873" s="85"/>
      <c r="R873" s="87"/>
      <c r="S873" s="85"/>
      <c r="T873" s="85"/>
      <c r="U873" s="87"/>
      <c r="V873" s="85"/>
      <c r="W873" s="85"/>
      <c r="X873" s="85"/>
      <c r="Y873" s="85"/>
      <c r="Z873" s="85"/>
      <c r="AA873" s="88"/>
      <c r="AV873" s="25"/>
      <c r="BG873" s="25"/>
      <c r="BH873" s="89"/>
    </row>
    <row r="874" spans="1:60" ht="17.25" customHeight="1">
      <c r="A874" s="82"/>
      <c r="B874" s="82"/>
      <c r="C874" s="83"/>
      <c r="E874" s="84"/>
      <c r="F874" s="85"/>
      <c r="G874" s="85"/>
      <c r="H874" s="85"/>
      <c r="I874" s="85"/>
      <c r="J874" s="85"/>
      <c r="K874" s="86"/>
      <c r="L874" s="85"/>
      <c r="M874" s="85"/>
      <c r="N874" s="85"/>
      <c r="O874" s="85"/>
      <c r="P874" s="85"/>
      <c r="Q874" s="85"/>
      <c r="R874" s="87"/>
      <c r="S874" s="85"/>
      <c r="T874" s="85"/>
      <c r="U874" s="87"/>
      <c r="V874" s="85"/>
      <c r="W874" s="85"/>
      <c r="X874" s="85"/>
      <c r="Y874" s="85"/>
      <c r="Z874" s="85"/>
      <c r="AA874" s="88"/>
      <c r="AV874" s="25"/>
      <c r="BG874" s="25"/>
      <c r="BH874" s="89"/>
    </row>
    <row r="875" spans="1:60" ht="17.25" customHeight="1">
      <c r="A875" s="82"/>
      <c r="B875" s="82"/>
      <c r="C875" s="83"/>
      <c r="E875" s="84"/>
      <c r="F875" s="85"/>
      <c r="G875" s="85"/>
      <c r="H875" s="85"/>
      <c r="I875" s="85"/>
      <c r="J875" s="85"/>
      <c r="K875" s="86"/>
      <c r="L875" s="85"/>
      <c r="M875" s="85"/>
      <c r="N875" s="85"/>
      <c r="O875" s="85"/>
      <c r="P875" s="85"/>
      <c r="Q875" s="85"/>
      <c r="R875" s="87"/>
      <c r="S875" s="85"/>
      <c r="T875" s="85"/>
      <c r="U875" s="87"/>
      <c r="V875" s="85"/>
      <c r="W875" s="85"/>
      <c r="X875" s="85"/>
      <c r="Y875" s="85"/>
      <c r="Z875" s="85"/>
      <c r="AA875" s="88"/>
      <c r="AV875" s="25"/>
      <c r="BG875" s="25"/>
      <c r="BH875" s="89"/>
    </row>
    <row r="876" spans="1:60" ht="17.25" customHeight="1">
      <c r="A876" s="82"/>
      <c r="B876" s="82"/>
      <c r="C876" s="83"/>
      <c r="E876" s="84"/>
      <c r="F876" s="85"/>
      <c r="G876" s="85"/>
      <c r="H876" s="85"/>
      <c r="I876" s="85"/>
      <c r="J876" s="85"/>
      <c r="K876" s="86"/>
      <c r="L876" s="85"/>
      <c r="M876" s="85"/>
      <c r="N876" s="85"/>
      <c r="O876" s="85"/>
      <c r="P876" s="85"/>
      <c r="Q876" s="85"/>
      <c r="R876" s="87"/>
      <c r="S876" s="85"/>
      <c r="T876" s="85"/>
      <c r="U876" s="87"/>
      <c r="V876" s="85"/>
      <c r="W876" s="85"/>
      <c r="X876" s="85"/>
      <c r="Y876" s="85"/>
      <c r="Z876" s="85"/>
      <c r="AA876" s="88"/>
      <c r="AV876" s="25"/>
      <c r="BG876" s="25"/>
      <c r="BH876" s="89"/>
    </row>
    <row r="877" spans="1:60" ht="17.25" customHeight="1">
      <c r="A877" s="82"/>
      <c r="B877" s="82"/>
      <c r="C877" s="83"/>
      <c r="E877" s="84"/>
      <c r="F877" s="85"/>
      <c r="G877" s="85"/>
      <c r="H877" s="85"/>
      <c r="I877" s="85"/>
      <c r="J877" s="85"/>
      <c r="K877" s="86"/>
      <c r="L877" s="85"/>
      <c r="M877" s="85"/>
      <c r="N877" s="85"/>
      <c r="O877" s="85"/>
      <c r="P877" s="85"/>
      <c r="Q877" s="85"/>
      <c r="R877" s="87"/>
      <c r="S877" s="85"/>
      <c r="T877" s="85"/>
      <c r="U877" s="87"/>
      <c r="V877" s="85"/>
      <c r="W877" s="85"/>
      <c r="X877" s="85"/>
      <c r="Y877" s="85"/>
      <c r="Z877" s="85"/>
      <c r="AA877" s="88"/>
      <c r="AV877" s="25"/>
      <c r="BG877" s="25"/>
      <c r="BH877" s="89"/>
    </row>
    <row r="878" spans="1:60" ht="17.25" customHeight="1">
      <c r="A878" s="82"/>
      <c r="B878" s="82"/>
      <c r="C878" s="83"/>
      <c r="E878" s="84"/>
      <c r="F878" s="85"/>
      <c r="G878" s="85"/>
      <c r="H878" s="85"/>
      <c r="I878" s="85"/>
      <c r="J878" s="85"/>
      <c r="K878" s="86"/>
      <c r="L878" s="85"/>
      <c r="M878" s="85"/>
      <c r="N878" s="85"/>
      <c r="O878" s="85"/>
      <c r="P878" s="85"/>
      <c r="Q878" s="85"/>
      <c r="R878" s="87"/>
      <c r="S878" s="85"/>
      <c r="T878" s="85"/>
      <c r="U878" s="87"/>
      <c r="V878" s="85"/>
      <c r="W878" s="85"/>
      <c r="X878" s="85"/>
      <c r="Y878" s="85"/>
      <c r="Z878" s="85"/>
      <c r="AA878" s="88"/>
      <c r="AV878" s="25"/>
      <c r="BG878" s="25"/>
      <c r="BH878" s="89"/>
    </row>
    <row r="879" spans="1:60" ht="17.25" customHeight="1">
      <c r="A879" s="82"/>
      <c r="B879" s="82"/>
      <c r="C879" s="83"/>
      <c r="E879" s="84"/>
      <c r="F879" s="85"/>
      <c r="G879" s="85"/>
      <c r="H879" s="85"/>
      <c r="I879" s="85"/>
      <c r="J879" s="85"/>
      <c r="K879" s="86"/>
      <c r="L879" s="85"/>
      <c r="M879" s="85"/>
      <c r="N879" s="85"/>
      <c r="O879" s="85"/>
      <c r="P879" s="85"/>
      <c r="Q879" s="85"/>
      <c r="R879" s="87"/>
      <c r="S879" s="85"/>
      <c r="T879" s="85"/>
      <c r="U879" s="87"/>
      <c r="V879" s="85"/>
      <c r="W879" s="85"/>
      <c r="X879" s="85"/>
      <c r="Y879" s="85"/>
      <c r="Z879" s="85"/>
      <c r="AA879" s="88"/>
      <c r="AV879" s="25"/>
      <c r="BG879" s="25"/>
      <c r="BH879" s="89"/>
    </row>
    <row r="880" spans="1:60" ht="17.25" customHeight="1">
      <c r="A880" s="82"/>
      <c r="B880" s="82"/>
      <c r="C880" s="83"/>
      <c r="E880" s="84"/>
      <c r="F880" s="85"/>
      <c r="G880" s="85"/>
      <c r="H880" s="85"/>
      <c r="I880" s="85"/>
      <c r="J880" s="85"/>
      <c r="K880" s="86"/>
      <c r="L880" s="85"/>
      <c r="M880" s="85"/>
      <c r="N880" s="85"/>
      <c r="O880" s="85"/>
      <c r="P880" s="85"/>
      <c r="Q880" s="85"/>
      <c r="R880" s="87"/>
      <c r="S880" s="85"/>
      <c r="T880" s="85"/>
      <c r="U880" s="87"/>
      <c r="V880" s="85"/>
      <c r="W880" s="85"/>
      <c r="X880" s="85"/>
      <c r="Y880" s="85"/>
      <c r="Z880" s="85"/>
      <c r="AA880" s="88"/>
      <c r="AV880" s="25"/>
      <c r="BG880" s="25"/>
      <c r="BH880" s="89"/>
    </row>
    <row r="881" spans="1:60" ht="17.25" customHeight="1">
      <c r="A881" s="82"/>
      <c r="B881" s="82"/>
      <c r="C881" s="83"/>
      <c r="E881" s="84"/>
      <c r="F881" s="85"/>
      <c r="G881" s="85"/>
      <c r="H881" s="85"/>
      <c r="I881" s="85"/>
      <c r="J881" s="85"/>
      <c r="K881" s="86"/>
      <c r="L881" s="85"/>
      <c r="M881" s="85"/>
      <c r="N881" s="85"/>
      <c r="O881" s="85"/>
      <c r="P881" s="85"/>
      <c r="Q881" s="85"/>
      <c r="R881" s="87"/>
      <c r="S881" s="85"/>
      <c r="T881" s="85"/>
      <c r="U881" s="87"/>
      <c r="V881" s="85"/>
      <c r="W881" s="85"/>
      <c r="X881" s="85"/>
      <c r="Y881" s="85"/>
      <c r="Z881" s="85"/>
      <c r="AA881" s="88"/>
      <c r="AV881" s="25"/>
      <c r="BG881" s="25"/>
      <c r="BH881" s="89"/>
    </row>
    <row r="882" spans="1:60" ht="17.25" customHeight="1">
      <c r="A882" s="82"/>
      <c r="B882" s="82"/>
      <c r="C882" s="83"/>
      <c r="E882" s="84"/>
      <c r="F882" s="85"/>
      <c r="G882" s="85"/>
      <c r="H882" s="85"/>
      <c r="I882" s="85"/>
      <c r="J882" s="85"/>
      <c r="K882" s="86"/>
      <c r="L882" s="85"/>
      <c r="M882" s="85"/>
      <c r="N882" s="85"/>
      <c r="O882" s="85"/>
      <c r="P882" s="85"/>
      <c r="Q882" s="85"/>
      <c r="R882" s="87"/>
      <c r="S882" s="85"/>
      <c r="T882" s="85"/>
      <c r="U882" s="87"/>
      <c r="V882" s="85"/>
      <c r="W882" s="85"/>
      <c r="X882" s="85"/>
      <c r="Y882" s="85"/>
      <c r="Z882" s="85"/>
      <c r="AA882" s="88"/>
      <c r="AV882" s="25"/>
      <c r="BG882" s="25"/>
      <c r="BH882" s="89"/>
    </row>
    <row r="883" spans="1:60" ht="17.25" customHeight="1">
      <c r="A883" s="82"/>
      <c r="B883" s="82"/>
      <c r="C883" s="83"/>
      <c r="E883" s="84"/>
      <c r="F883" s="85"/>
      <c r="G883" s="85"/>
      <c r="H883" s="85"/>
      <c r="I883" s="85"/>
      <c r="J883" s="85"/>
      <c r="K883" s="86"/>
      <c r="L883" s="85"/>
      <c r="M883" s="85"/>
      <c r="N883" s="85"/>
      <c r="O883" s="85"/>
      <c r="P883" s="85"/>
      <c r="Q883" s="85"/>
      <c r="R883" s="87"/>
      <c r="S883" s="85"/>
      <c r="T883" s="85"/>
      <c r="U883" s="87"/>
      <c r="V883" s="85"/>
      <c r="W883" s="85"/>
      <c r="X883" s="85"/>
      <c r="Y883" s="85"/>
      <c r="Z883" s="85"/>
      <c r="AA883" s="88"/>
      <c r="AV883" s="25"/>
      <c r="BG883" s="25"/>
      <c r="BH883" s="89"/>
    </row>
    <row r="884" spans="1:60" ht="17.25" customHeight="1">
      <c r="A884" s="82"/>
      <c r="B884" s="82"/>
      <c r="C884" s="83"/>
      <c r="E884" s="84"/>
      <c r="F884" s="85"/>
      <c r="G884" s="85"/>
      <c r="H884" s="85"/>
      <c r="I884" s="85"/>
      <c r="J884" s="85"/>
      <c r="K884" s="86"/>
      <c r="L884" s="85"/>
      <c r="M884" s="85"/>
      <c r="N884" s="85"/>
      <c r="O884" s="85"/>
      <c r="P884" s="85"/>
      <c r="Q884" s="85"/>
      <c r="R884" s="87"/>
      <c r="S884" s="85"/>
      <c r="T884" s="85"/>
      <c r="U884" s="87"/>
      <c r="V884" s="85"/>
      <c r="W884" s="85"/>
      <c r="X884" s="85"/>
      <c r="Y884" s="85"/>
      <c r="Z884" s="85"/>
      <c r="AA884" s="88"/>
      <c r="AV884" s="25"/>
      <c r="BG884" s="25"/>
      <c r="BH884" s="89"/>
    </row>
    <row r="885" spans="1:60" ht="17.25" customHeight="1">
      <c r="A885" s="82"/>
      <c r="B885" s="82"/>
      <c r="C885" s="83"/>
      <c r="E885" s="84"/>
      <c r="F885" s="85"/>
      <c r="G885" s="85"/>
      <c r="H885" s="85"/>
      <c r="I885" s="85"/>
      <c r="J885" s="85"/>
      <c r="K885" s="86"/>
      <c r="L885" s="85"/>
      <c r="M885" s="85"/>
      <c r="N885" s="85"/>
      <c r="O885" s="85"/>
      <c r="P885" s="85"/>
      <c r="Q885" s="85"/>
      <c r="R885" s="87"/>
      <c r="S885" s="85"/>
      <c r="T885" s="85"/>
      <c r="U885" s="87"/>
      <c r="V885" s="85"/>
      <c r="W885" s="85"/>
      <c r="X885" s="85"/>
      <c r="Y885" s="85"/>
      <c r="Z885" s="85"/>
      <c r="AA885" s="88"/>
      <c r="AV885" s="25"/>
      <c r="BG885" s="25"/>
      <c r="BH885" s="89"/>
    </row>
    <row r="886" spans="1:60" ht="17.25" customHeight="1">
      <c r="A886" s="82"/>
      <c r="B886" s="82"/>
      <c r="C886" s="83"/>
      <c r="E886" s="84"/>
      <c r="F886" s="85"/>
      <c r="G886" s="85"/>
      <c r="H886" s="85"/>
      <c r="I886" s="85"/>
      <c r="J886" s="85"/>
      <c r="K886" s="86"/>
      <c r="L886" s="85"/>
      <c r="M886" s="85"/>
      <c r="N886" s="85"/>
      <c r="O886" s="85"/>
      <c r="P886" s="85"/>
      <c r="Q886" s="85"/>
      <c r="R886" s="87"/>
      <c r="S886" s="85"/>
      <c r="T886" s="85"/>
      <c r="U886" s="87"/>
      <c r="V886" s="85"/>
      <c r="W886" s="85"/>
      <c r="X886" s="85"/>
      <c r="Y886" s="85"/>
      <c r="Z886" s="85"/>
      <c r="AA886" s="88"/>
      <c r="AV886" s="25"/>
      <c r="BG886" s="25"/>
      <c r="BH886" s="89"/>
    </row>
    <row r="887" spans="1:60" ht="17.25" customHeight="1">
      <c r="A887" s="82"/>
      <c r="B887" s="82"/>
      <c r="C887" s="83"/>
      <c r="E887" s="84"/>
      <c r="F887" s="85"/>
      <c r="G887" s="85"/>
      <c r="H887" s="85"/>
      <c r="I887" s="85"/>
      <c r="J887" s="85"/>
      <c r="K887" s="86"/>
      <c r="L887" s="85"/>
      <c r="M887" s="85"/>
      <c r="N887" s="85"/>
      <c r="O887" s="85"/>
      <c r="P887" s="85"/>
      <c r="Q887" s="85"/>
      <c r="R887" s="87"/>
      <c r="S887" s="85"/>
      <c r="T887" s="85"/>
      <c r="U887" s="87"/>
      <c r="V887" s="85"/>
      <c r="W887" s="85"/>
      <c r="X887" s="85"/>
      <c r="Y887" s="85"/>
      <c r="Z887" s="85"/>
      <c r="AA887" s="88"/>
      <c r="AV887" s="25"/>
      <c r="BG887" s="25"/>
      <c r="BH887" s="89"/>
    </row>
    <row r="888" spans="1:60" ht="17.25" customHeight="1">
      <c r="A888" s="82"/>
      <c r="B888" s="82"/>
      <c r="C888" s="83"/>
      <c r="E888" s="84"/>
      <c r="F888" s="85"/>
      <c r="G888" s="85"/>
      <c r="H888" s="85"/>
      <c r="I888" s="85"/>
      <c r="J888" s="85"/>
      <c r="K888" s="86"/>
      <c r="L888" s="85"/>
      <c r="M888" s="85"/>
      <c r="N888" s="85"/>
      <c r="O888" s="85"/>
      <c r="P888" s="85"/>
      <c r="Q888" s="85"/>
      <c r="R888" s="87"/>
      <c r="S888" s="85"/>
      <c r="T888" s="85"/>
      <c r="U888" s="87"/>
      <c r="V888" s="85"/>
      <c r="W888" s="85"/>
      <c r="X888" s="85"/>
      <c r="Y888" s="85"/>
      <c r="Z888" s="85"/>
      <c r="AA888" s="88"/>
      <c r="AV888" s="25"/>
      <c r="BG888" s="25"/>
      <c r="BH888" s="89"/>
    </row>
    <row r="889" spans="1:60" ht="17.25" customHeight="1">
      <c r="A889" s="82"/>
      <c r="B889" s="82"/>
      <c r="C889" s="83"/>
      <c r="E889" s="84"/>
      <c r="F889" s="85"/>
      <c r="G889" s="85"/>
      <c r="H889" s="85"/>
      <c r="I889" s="85"/>
      <c r="J889" s="85"/>
      <c r="K889" s="86"/>
      <c r="L889" s="85"/>
      <c r="M889" s="85"/>
      <c r="N889" s="85"/>
      <c r="O889" s="85"/>
      <c r="P889" s="85"/>
      <c r="Q889" s="85"/>
      <c r="R889" s="87"/>
      <c r="S889" s="85"/>
      <c r="T889" s="85"/>
      <c r="U889" s="87"/>
      <c r="V889" s="85"/>
      <c r="W889" s="85"/>
      <c r="X889" s="85"/>
      <c r="Y889" s="85"/>
      <c r="Z889" s="85"/>
      <c r="AA889" s="88"/>
      <c r="AV889" s="25"/>
      <c r="BG889" s="25"/>
      <c r="BH889" s="89"/>
    </row>
    <row r="890" spans="1:60" ht="17.25" customHeight="1">
      <c r="A890" s="82"/>
      <c r="B890" s="82"/>
      <c r="C890" s="83"/>
      <c r="E890" s="84"/>
      <c r="F890" s="85"/>
      <c r="G890" s="85"/>
      <c r="H890" s="85"/>
      <c r="I890" s="85"/>
      <c r="J890" s="85"/>
      <c r="K890" s="86"/>
      <c r="L890" s="85"/>
      <c r="M890" s="85"/>
      <c r="N890" s="85"/>
      <c r="O890" s="85"/>
      <c r="P890" s="85"/>
      <c r="Q890" s="85"/>
      <c r="R890" s="87"/>
      <c r="S890" s="85"/>
      <c r="T890" s="85"/>
      <c r="U890" s="87"/>
      <c r="V890" s="85"/>
      <c r="W890" s="85"/>
      <c r="X890" s="85"/>
      <c r="Y890" s="85"/>
      <c r="Z890" s="85"/>
      <c r="AA890" s="88"/>
      <c r="AV890" s="25"/>
      <c r="BG890" s="25"/>
      <c r="BH890" s="89"/>
    </row>
    <row r="891" spans="1:60" ht="17.25" customHeight="1">
      <c r="A891" s="82"/>
      <c r="B891" s="82"/>
      <c r="C891" s="83"/>
      <c r="E891" s="84"/>
      <c r="F891" s="85"/>
      <c r="G891" s="85"/>
      <c r="H891" s="85"/>
      <c r="I891" s="85"/>
      <c r="J891" s="85"/>
      <c r="K891" s="86"/>
      <c r="L891" s="85"/>
      <c r="M891" s="85"/>
      <c r="N891" s="85"/>
      <c r="O891" s="85"/>
      <c r="P891" s="85"/>
      <c r="Q891" s="85"/>
      <c r="R891" s="87"/>
      <c r="S891" s="85"/>
      <c r="T891" s="85"/>
      <c r="U891" s="87"/>
      <c r="V891" s="85"/>
      <c r="W891" s="85"/>
      <c r="X891" s="85"/>
      <c r="Y891" s="85"/>
      <c r="Z891" s="85"/>
      <c r="AA891" s="88"/>
      <c r="AV891" s="25"/>
      <c r="BG891" s="25"/>
      <c r="BH891" s="89"/>
    </row>
    <row r="892" spans="1:60" ht="17.25" customHeight="1">
      <c r="A892" s="82"/>
      <c r="B892" s="82"/>
      <c r="C892" s="83"/>
      <c r="E892" s="84"/>
      <c r="F892" s="85"/>
      <c r="G892" s="85"/>
      <c r="H892" s="85"/>
      <c r="I892" s="85"/>
      <c r="J892" s="85"/>
      <c r="K892" s="86"/>
      <c r="L892" s="85"/>
      <c r="M892" s="85"/>
      <c r="N892" s="85"/>
      <c r="O892" s="85"/>
      <c r="P892" s="85"/>
      <c r="Q892" s="85"/>
      <c r="R892" s="87"/>
      <c r="S892" s="85"/>
      <c r="T892" s="85"/>
      <c r="U892" s="87"/>
      <c r="V892" s="85"/>
      <c r="W892" s="85"/>
      <c r="X892" s="85"/>
      <c r="Y892" s="85"/>
      <c r="Z892" s="85"/>
      <c r="AA892" s="88"/>
      <c r="AV892" s="25"/>
      <c r="BG892" s="25"/>
      <c r="BH892" s="89"/>
    </row>
    <row r="893" spans="1:60" ht="17.25" customHeight="1">
      <c r="A893" s="82"/>
      <c r="B893" s="82"/>
      <c r="C893" s="83"/>
      <c r="E893" s="84"/>
      <c r="F893" s="85"/>
      <c r="G893" s="85"/>
      <c r="H893" s="85"/>
      <c r="I893" s="85"/>
      <c r="J893" s="85"/>
      <c r="K893" s="86"/>
      <c r="L893" s="85"/>
      <c r="M893" s="85"/>
      <c r="N893" s="85"/>
      <c r="O893" s="85"/>
      <c r="P893" s="85"/>
      <c r="Q893" s="85"/>
      <c r="R893" s="87"/>
      <c r="S893" s="85"/>
      <c r="T893" s="85"/>
      <c r="U893" s="87"/>
      <c r="V893" s="85"/>
      <c r="W893" s="85"/>
      <c r="X893" s="85"/>
      <c r="Y893" s="85"/>
      <c r="Z893" s="85"/>
      <c r="AA893" s="88"/>
      <c r="AV893" s="25"/>
      <c r="BG893" s="25"/>
      <c r="BH893" s="89"/>
    </row>
    <row r="894" spans="1:60" ht="17.25" customHeight="1">
      <c r="A894" s="82"/>
      <c r="B894" s="82"/>
      <c r="C894" s="83"/>
      <c r="E894" s="84"/>
      <c r="F894" s="85"/>
      <c r="G894" s="85"/>
      <c r="H894" s="85"/>
      <c r="I894" s="85"/>
      <c r="J894" s="85"/>
      <c r="K894" s="86"/>
      <c r="L894" s="85"/>
      <c r="M894" s="85"/>
      <c r="N894" s="85"/>
      <c r="O894" s="85"/>
      <c r="P894" s="85"/>
      <c r="Q894" s="85"/>
      <c r="R894" s="87"/>
      <c r="S894" s="85"/>
      <c r="T894" s="85"/>
      <c r="U894" s="87"/>
      <c r="V894" s="85"/>
      <c r="W894" s="85"/>
      <c r="X894" s="85"/>
      <c r="Y894" s="85"/>
      <c r="Z894" s="85"/>
      <c r="AA894" s="88"/>
      <c r="AV894" s="25"/>
      <c r="BG894" s="25"/>
      <c r="BH894" s="89"/>
    </row>
    <row r="895" spans="1:60" ht="17.25" customHeight="1">
      <c r="A895" s="82"/>
      <c r="B895" s="82"/>
      <c r="C895" s="83"/>
      <c r="E895" s="84"/>
      <c r="F895" s="85"/>
      <c r="G895" s="85"/>
      <c r="H895" s="85"/>
      <c r="I895" s="85"/>
      <c r="J895" s="85"/>
      <c r="K895" s="86"/>
      <c r="L895" s="85"/>
      <c r="M895" s="85"/>
      <c r="N895" s="85"/>
      <c r="O895" s="85"/>
      <c r="P895" s="85"/>
      <c r="Q895" s="85"/>
      <c r="R895" s="87"/>
      <c r="S895" s="85"/>
      <c r="T895" s="85"/>
      <c r="U895" s="87"/>
      <c r="V895" s="85"/>
      <c r="W895" s="85"/>
      <c r="X895" s="85"/>
      <c r="Y895" s="85"/>
      <c r="Z895" s="85"/>
      <c r="AA895" s="88"/>
      <c r="AV895" s="25"/>
      <c r="BG895" s="25"/>
      <c r="BH895" s="89"/>
    </row>
    <row r="896" spans="1:60" ht="17.25" customHeight="1">
      <c r="A896" s="82"/>
      <c r="B896" s="82"/>
      <c r="C896" s="83"/>
      <c r="E896" s="84"/>
      <c r="F896" s="85"/>
      <c r="G896" s="85"/>
      <c r="H896" s="85"/>
      <c r="I896" s="85"/>
      <c r="J896" s="85"/>
      <c r="K896" s="86"/>
      <c r="L896" s="85"/>
      <c r="M896" s="85"/>
      <c r="N896" s="85"/>
      <c r="O896" s="85"/>
      <c r="P896" s="85"/>
      <c r="Q896" s="85"/>
      <c r="R896" s="87"/>
      <c r="S896" s="85"/>
      <c r="T896" s="85"/>
      <c r="U896" s="87"/>
      <c r="V896" s="85"/>
      <c r="W896" s="85"/>
      <c r="X896" s="85"/>
      <c r="Y896" s="85"/>
      <c r="Z896" s="85"/>
      <c r="AA896" s="88"/>
      <c r="AV896" s="25"/>
      <c r="BG896" s="25"/>
      <c r="BH896" s="89"/>
    </row>
    <row r="897" spans="1:60" ht="17.25" customHeight="1">
      <c r="A897" s="82"/>
      <c r="B897" s="82"/>
      <c r="C897" s="83"/>
      <c r="E897" s="84"/>
      <c r="F897" s="85"/>
      <c r="G897" s="85"/>
      <c r="H897" s="85"/>
      <c r="I897" s="85"/>
      <c r="J897" s="85"/>
      <c r="K897" s="86"/>
      <c r="L897" s="85"/>
      <c r="M897" s="85"/>
      <c r="N897" s="85"/>
      <c r="O897" s="85"/>
      <c r="P897" s="85"/>
      <c r="Q897" s="85"/>
      <c r="R897" s="87"/>
      <c r="S897" s="85"/>
      <c r="T897" s="85"/>
      <c r="U897" s="87"/>
      <c r="V897" s="85"/>
      <c r="W897" s="85"/>
      <c r="X897" s="85"/>
      <c r="Y897" s="85"/>
      <c r="Z897" s="85"/>
      <c r="AA897" s="88"/>
      <c r="AV897" s="25"/>
      <c r="BG897" s="25"/>
      <c r="BH897" s="89"/>
    </row>
    <row r="898" spans="1:60" ht="17.25" customHeight="1">
      <c r="A898" s="82"/>
      <c r="B898" s="82"/>
      <c r="C898" s="83"/>
      <c r="E898" s="84"/>
      <c r="F898" s="85"/>
      <c r="G898" s="85"/>
      <c r="H898" s="85"/>
      <c r="I898" s="85"/>
      <c r="J898" s="85"/>
      <c r="K898" s="86"/>
      <c r="L898" s="85"/>
      <c r="M898" s="85"/>
      <c r="N898" s="85"/>
      <c r="O898" s="85"/>
      <c r="P898" s="85"/>
      <c r="Q898" s="85"/>
      <c r="R898" s="87"/>
      <c r="S898" s="85"/>
      <c r="T898" s="85"/>
      <c r="U898" s="87"/>
      <c r="V898" s="85"/>
      <c r="W898" s="85"/>
      <c r="X898" s="85"/>
      <c r="Y898" s="85"/>
      <c r="Z898" s="85"/>
      <c r="AA898" s="88"/>
      <c r="AV898" s="25"/>
      <c r="BG898" s="25"/>
      <c r="BH898" s="89"/>
    </row>
    <row r="899" spans="1:60" ht="17.25" customHeight="1">
      <c r="A899" s="82"/>
      <c r="B899" s="82"/>
      <c r="C899" s="83"/>
      <c r="E899" s="84"/>
      <c r="F899" s="85"/>
      <c r="G899" s="85"/>
      <c r="H899" s="85"/>
      <c r="I899" s="85"/>
      <c r="J899" s="85"/>
      <c r="K899" s="86"/>
      <c r="L899" s="85"/>
      <c r="M899" s="85"/>
      <c r="N899" s="85"/>
      <c r="O899" s="85"/>
      <c r="P899" s="85"/>
      <c r="Q899" s="85"/>
      <c r="R899" s="87"/>
      <c r="S899" s="85"/>
      <c r="T899" s="85"/>
      <c r="U899" s="87"/>
      <c r="V899" s="85"/>
      <c r="W899" s="85"/>
      <c r="X899" s="85"/>
      <c r="Y899" s="85"/>
      <c r="Z899" s="85"/>
      <c r="AA899" s="88"/>
      <c r="AV899" s="25"/>
      <c r="BG899" s="25"/>
      <c r="BH899" s="89"/>
    </row>
    <row r="900" spans="1:60" ht="17.25" customHeight="1">
      <c r="A900" s="82"/>
      <c r="B900" s="82"/>
      <c r="C900" s="83"/>
      <c r="E900" s="84"/>
      <c r="F900" s="85"/>
      <c r="G900" s="85"/>
      <c r="H900" s="85"/>
      <c r="I900" s="85"/>
      <c r="J900" s="85"/>
      <c r="K900" s="86"/>
      <c r="L900" s="85"/>
      <c r="M900" s="85"/>
      <c r="N900" s="85"/>
      <c r="O900" s="85"/>
      <c r="P900" s="85"/>
      <c r="Q900" s="85"/>
      <c r="R900" s="87"/>
      <c r="S900" s="85"/>
      <c r="T900" s="85"/>
      <c r="U900" s="87"/>
      <c r="V900" s="85"/>
      <c r="W900" s="85"/>
      <c r="X900" s="85"/>
      <c r="Y900" s="85"/>
      <c r="Z900" s="85"/>
      <c r="AA900" s="88"/>
      <c r="AV900" s="25"/>
      <c r="BG900" s="25"/>
      <c r="BH900" s="89"/>
    </row>
    <row r="901" spans="1:60" ht="17.25" customHeight="1">
      <c r="A901" s="82"/>
      <c r="B901" s="82"/>
      <c r="C901" s="83"/>
      <c r="E901" s="84"/>
      <c r="F901" s="85"/>
      <c r="G901" s="85"/>
      <c r="H901" s="85"/>
      <c r="I901" s="85"/>
      <c r="J901" s="85"/>
      <c r="K901" s="86"/>
      <c r="L901" s="85"/>
      <c r="M901" s="85"/>
      <c r="N901" s="85"/>
      <c r="O901" s="85"/>
      <c r="P901" s="85"/>
      <c r="Q901" s="85"/>
      <c r="R901" s="87"/>
      <c r="S901" s="85"/>
      <c r="T901" s="85"/>
      <c r="U901" s="87"/>
      <c r="V901" s="85"/>
      <c r="W901" s="85"/>
      <c r="X901" s="85"/>
      <c r="Y901" s="85"/>
      <c r="Z901" s="85"/>
      <c r="AA901" s="88"/>
      <c r="AV901" s="25"/>
      <c r="BG901" s="25"/>
      <c r="BH901" s="89"/>
    </row>
    <row r="902" spans="1:60" ht="17.25" customHeight="1">
      <c r="A902" s="82"/>
      <c r="B902" s="82"/>
      <c r="C902" s="83"/>
      <c r="E902" s="84"/>
      <c r="F902" s="85"/>
      <c r="G902" s="85"/>
      <c r="H902" s="85"/>
      <c r="I902" s="85"/>
      <c r="J902" s="85"/>
      <c r="K902" s="86"/>
      <c r="L902" s="85"/>
      <c r="M902" s="85"/>
      <c r="N902" s="85"/>
      <c r="O902" s="85"/>
      <c r="P902" s="85"/>
      <c r="Q902" s="85"/>
      <c r="R902" s="87"/>
      <c r="S902" s="85"/>
      <c r="T902" s="85"/>
      <c r="U902" s="87"/>
      <c r="V902" s="85"/>
      <c r="W902" s="85"/>
      <c r="X902" s="85"/>
      <c r="Y902" s="85"/>
      <c r="Z902" s="85"/>
      <c r="AA902" s="88"/>
      <c r="AV902" s="25"/>
      <c r="BG902" s="25"/>
      <c r="BH902" s="89"/>
    </row>
    <row r="903" spans="1:60" ht="17.25" customHeight="1">
      <c r="A903" s="82"/>
      <c r="B903" s="82"/>
      <c r="C903" s="83"/>
      <c r="E903" s="84"/>
      <c r="F903" s="85"/>
      <c r="G903" s="85"/>
      <c r="H903" s="85"/>
      <c r="I903" s="85"/>
      <c r="J903" s="85"/>
      <c r="K903" s="86"/>
      <c r="L903" s="85"/>
      <c r="M903" s="85"/>
      <c r="N903" s="85"/>
      <c r="O903" s="85"/>
      <c r="P903" s="85"/>
      <c r="Q903" s="85"/>
      <c r="R903" s="87"/>
      <c r="S903" s="85"/>
      <c r="T903" s="85"/>
      <c r="U903" s="87"/>
      <c r="V903" s="85"/>
      <c r="W903" s="85"/>
      <c r="X903" s="85"/>
      <c r="Y903" s="85"/>
      <c r="Z903" s="85"/>
      <c r="AA903" s="88"/>
      <c r="AV903" s="25"/>
      <c r="BG903" s="25"/>
      <c r="BH903" s="89"/>
    </row>
    <row r="904" spans="1:60" ht="17.25" customHeight="1">
      <c r="A904" s="82"/>
      <c r="B904" s="82"/>
      <c r="C904" s="83"/>
      <c r="E904" s="84"/>
      <c r="F904" s="85"/>
      <c r="G904" s="85"/>
      <c r="H904" s="85"/>
      <c r="I904" s="85"/>
      <c r="J904" s="85"/>
      <c r="K904" s="86"/>
      <c r="L904" s="85"/>
      <c r="M904" s="85"/>
      <c r="N904" s="85"/>
      <c r="O904" s="85"/>
      <c r="P904" s="85"/>
      <c r="Q904" s="85"/>
      <c r="R904" s="87"/>
      <c r="S904" s="85"/>
      <c r="T904" s="85"/>
      <c r="U904" s="87"/>
      <c r="V904" s="85"/>
      <c r="W904" s="85"/>
      <c r="X904" s="85"/>
      <c r="Y904" s="85"/>
      <c r="Z904" s="85"/>
      <c r="AA904" s="88"/>
      <c r="AV904" s="25"/>
      <c r="BG904" s="25"/>
      <c r="BH904" s="89"/>
    </row>
    <row r="905" spans="1:60" ht="17.25" customHeight="1">
      <c r="A905" s="82"/>
      <c r="B905" s="82"/>
      <c r="C905" s="83"/>
      <c r="E905" s="84"/>
      <c r="F905" s="85"/>
      <c r="G905" s="85"/>
      <c r="H905" s="85"/>
      <c r="I905" s="85"/>
      <c r="J905" s="85"/>
      <c r="K905" s="86"/>
      <c r="L905" s="85"/>
      <c r="M905" s="85"/>
      <c r="N905" s="85"/>
      <c r="O905" s="85"/>
      <c r="P905" s="85"/>
      <c r="Q905" s="85"/>
      <c r="R905" s="87"/>
      <c r="S905" s="85"/>
      <c r="T905" s="85"/>
      <c r="U905" s="87"/>
      <c r="V905" s="85"/>
      <c r="W905" s="85"/>
      <c r="X905" s="85"/>
      <c r="Y905" s="85"/>
      <c r="Z905" s="85"/>
      <c r="AA905" s="88"/>
      <c r="AV905" s="25"/>
      <c r="BG905" s="25"/>
      <c r="BH905" s="89"/>
    </row>
    <row r="906" spans="1:60" ht="17.25" customHeight="1">
      <c r="A906" s="82"/>
      <c r="B906" s="82"/>
      <c r="C906" s="83"/>
      <c r="E906" s="84"/>
      <c r="F906" s="85"/>
      <c r="G906" s="85"/>
      <c r="H906" s="85"/>
      <c r="I906" s="85"/>
      <c r="J906" s="85"/>
      <c r="K906" s="86"/>
      <c r="L906" s="85"/>
      <c r="M906" s="85"/>
      <c r="N906" s="85"/>
      <c r="O906" s="85"/>
      <c r="P906" s="85"/>
      <c r="Q906" s="85"/>
      <c r="R906" s="87"/>
      <c r="S906" s="85"/>
      <c r="T906" s="85"/>
      <c r="U906" s="87"/>
      <c r="V906" s="85"/>
      <c r="W906" s="85"/>
      <c r="X906" s="85"/>
      <c r="Y906" s="85"/>
      <c r="Z906" s="85"/>
      <c r="AA906" s="88"/>
      <c r="AV906" s="25"/>
      <c r="BG906" s="25"/>
      <c r="BH906" s="89"/>
    </row>
    <row r="907" spans="1:60" ht="17.25" customHeight="1">
      <c r="A907" s="82"/>
      <c r="B907" s="82"/>
      <c r="C907" s="83"/>
      <c r="E907" s="84"/>
      <c r="F907" s="85"/>
      <c r="G907" s="85"/>
      <c r="H907" s="85"/>
      <c r="I907" s="85"/>
      <c r="J907" s="85"/>
      <c r="K907" s="86"/>
      <c r="L907" s="85"/>
      <c r="M907" s="85"/>
      <c r="N907" s="85"/>
      <c r="O907" s="85"/>
      <c r="P907" s="85"/>
      <c r="Q907" s="85"/>
      <c r="R907" s="87"/>
      <c r="S907" s="85"/>
      <c r="T907" s="85"/>
      <c r="U907" s="87"/>
      <c r="V907" s="85"/>
      <c r="W907" s="85"/>
      <c r="X907" s="85"/>
      <c r="Y907" s="85"/>
      <c r="Z907" s="85"/>
      <c r="AA907" s="88"/>
      <c r="AV907" s="25"/>
      <c r="BG907" s="25"/>
      <c r="BH907" s="89"/>
    </row>
    <row r="908" spans="1:60" ht="17.25" customHeight="1">
      <c r="A908" s="82"/>
      <c r="B908" s="82"/>
      <c r="C908" s="83"/>
      <c r="E908" s="84"/>
      <c r="F908" s="85"/>
      <c r="G908" s="85"/>
      <c r="H908" s="85"/>
      <c r="I908" s="85"/>
      <c r="J908" s="85"/>
      <c r="K908" s="86"/>
      <c r="L908" s="85"/>
      <c r="M908" s="85"/>
      <c r="N908" s="85"/>
      <c r="O908" s="85"/>
      <c r="P908" s="85"/>
      <c r="Q908" s="85"/>
      <c r="R908" s="87"/>
      <c r="S908" s="85"/>
      <c r="T908" s="85"/>
      <c r="U908" s="87"/>
      <c r="V908" s="85"/>
      <c r="W908" s="85"/>
      <c r="X908" s="85"/>
      <c r="Y908" s="85"/>
      <c r="Z908" s="85"/>
      <c r="AA908" s="88"/>
      <c r="AV908" s="25"/>
      <c r="BG908" s="25"/>
      <c r="BH908" s="89"/>
    </row>
    <row r="909" spans="1:60" ht="17.25" customHeight="1">
      <c r="A909" s="82"/>
      <c r="B909" s="82"/>
      <c r="C909" s="83"/>
      <c r="E909" s="84"/>
      <c r="F909" s="85"/>
      <c r="G909" s="85"/>
      <c r="H909" s="85"/>
      <c r="I909" s="85"/>
      <c r="J909" s="85"/>
      <c r="K909" s="86"/>
      <c r="L909" s="85"/>
      <c r="M909" s="85"/>
      <c r="N909" s="85"/>
      <c r="O909" s="85"/>
      <c r="P909" s="85"/>
      <c r="Q909" s="85"/>
      <c r="R909" s="87"/>
      <c r="S909" s="85"/>
      <c r="T909" s="85"/>
      <c r="U909" s="87"/>
      <c r="V909" s="85"/>
      <c r="W909" s="85"/>
      <c r="X909" s="85"/>
      <c r="Y909" s="85"/>
      <c r="Z909" s="85"/>
      <c r="AA909" s="88"/>
      <c r="AV909" s="25"/>
      <c r="BG909" s="25"/>
      <c r="BH909" s="89"/>
    </row>
    <row r="910" spans="1:60" ht="17.25" customHeight="1">
      <c r="A910" s="82"/>
      <c r="B910" s="82"/>
      <c r="C910" s="83"/>
      <c r="E910" s="84"/>
      <c r="F910" s="85"/>
      <c r="G910" s="85"/>
      <c r="H910" s="85"/>
      <c r="I910" s="85"/>
      <c r="J910" s="85"/>
      <c r="K910" s="86"/>
      <c r="L910" s="85"/>
      <c r="M910" s="85"/>
      <c r="N910" s="85"/>
      <c r="O910" s="85"/>
      <c r="P910" s="85"/>
      <c r="Q910" s="85"/>
      <c r="R910" s="87"/>
      <c r="S910" s="85"/>
      <c r="T910" s="85"/>
      <c r="U910" s="87"/>
      <c r="V910" s="85"/>
      <c r="W910" s="85"/>
      <c r="X910" s="85"/>
      <c r="Y910" s="85"/>
      <c r="Z910" s="85"/>
      <c r="AA910" s="88"/>
      <c r="AV910" s="25"/>
      <c r="BG910" s="25"/>
      <c r="BH910" s="89"/>
    </row>
    <row r="911" spans="1:60" ht="17.25" customHeight="1">
      <c r="A911" s="82"/>
      <c r="B911" s="82"/>
      <c r="C911" s="83"/>
      <c r="E911" s="84"/>
      <c r="F911" s="85"/>
      <c r="G911" s="85"/>
      <c r="H911" s="85"/>
      <c r="I911" s="85"/>
      <c r="J911" s="85"/>
      <c r="K911" s="86"/>
      <c r="L911" s="85"/>
      <c r="M911" s="85"/>
      <c r="N911" s="85"/>
      <c r="O911" s="85"/>
      <c r="P911" s="85"/>
      <c r="Q911" s="85"/>
      <c r="R911" s="87"/>
      <c r="S911" s="85"/>
      <c r="T911" s="85"/>
      <c r="U911" s="87"/>
      <c r="V911" s="85"/>
      <c r="W911" s="85"/>
      <c r="X911" s="85"/>
      <c r="Y911" s="85"/>
      <c r="Z911" s="85"/>
      <c r="AA911" s="88"/>
      <c r="AV911" s="25"/>
      <c r="BG911" s="25"/>
      <c r="BH911" s="89"/>
    </row>
    <row r="912" spans="1:60" ht="17.25" customHeight="1">
      <c r="A912" s="82"/>
      <c r="B912" s="82"/>
      <c r="C912" s="83"/>
      <c r="E912" s="84"/>
      <c r="F912" s="85"/>
      <c r="G912" s="85"/>
      <c r="H912" s="85"/>
      <c r="I912" s="85"/>
      <c r="J912" s="85"/>
      <c r="K912" s="86"/>
      <c r="L912" s="85"/>
      <c r="M912" s="85"/>
      <c r="N912" s="85"/>
      <c r="O912" s="85"/>
      <c r="P912" s="85"/>
      <c r="Q912" s="85"/>
      <c r="R912" s="87"/>
      <c r="S912" s="85"/>
      <c r="T912" s="85"/>
      <c r="U912" s="87"/>
      <c r="V912" s="85"/>
      <c r="W912" s="85"/>
      <c r="X912" s="85"/>
      <c r="Y912" s="85"/>
      <c r="Z912" s="85"/>
      <c r="AA912" s="88"/>
      <c r="AV912" s="25"/>
      <c r="BG912" s="25"/>
      <c r="BH912" s="89"/>
    </row>
    <row r="913" spans="1:60" ht="17.25" customHeight="1">
      <c r="A913" s="82"/>
      <c r="B913" s="82"/>
      <c r="C913" s="83"/>
      <c r="E913" s="84"/>
      <c r="F913" s="85"/>
      <c r="G913" s="85"/>
      <c r="H913" s="85"/>
      <c r="I913" s="85"/>
      <c r="J913" s="85"/>
      <c r="K913" s="86"/>
      <c r="L913" s="85"/>
      <c r="M913" s="85"/>
      <c r="N913" s="85"/>
      <c r="O913" s="85"/>
      <c r="P913" s="85"/>
      <c r="Q913" s="85"/>
      <c r="R913" s="87"/>
      <c r="S913" s="85"/>
      <c r="T913" s="85"/>
      <c r="U913" s="87"/>
      <c r="V913" s="85"/>
      <c r="W913" s="85"/>
      <c r="X913" s="85"/>
      <c r="Y913" s="85"/>
      <c r="Z913" s="85"/>
      <c r="AA913" s="88"/>
      <c r="AV913" s="25"/>
      <c r="BG913" s="25"/>
      <c r="BH913" s="89"/>
    </row>
    <row r="914" spans="1:60" ht="17.25" customHeight="1">
      <c r="A914" s="82"/>
      <c r="B914" s="82"/>
      <c r="C914" s="83"/>
      <c r="E914" s="84"/>
      <c r="F914" s="85"/>
      <c r="G914" s="85"/>
      <c r="H914" s="85"/>
      <c r="I914" s="85"/>
      <c r="J914" s="85"/>
      <c r="K914" s="86"/>
      <c r="L914" s="85"/>
      <c r="M914" s="85"/>
      <c r="N914" s="85"/>
      <c r="O914" s="85"/>
      <c r="P914" s="85"/>
      <c r="Q914" s="85"/>
      <c r="R914" s="87"/>
      <c r="S914" s="85"/>
      <c r="T914" s="85"/>
      <c r="U914" s="87"/>
      <c r="V914" s="85"/>
      <c r="W914" s="85"/>
      <c r="X914" s="85"/>
      <c r="Y914" s="85"/>
      <c r="Z914" s="85"/>
      <c r="AA914" s="88"/>
      <c r="AV914" s="25"/>
      <c r="BG914" s="25"/>
      <c r="BH914" s="89"/>
    </row>
    <row r="915" spans="1:60" ht="17.25" customHeight="1">
      <c r="A915" s="82"/>
      <c r="B915" s="82"/>
      <c r="C915" s="83"/>
      <c r="E915" s="84"/>
      <c r="F915" s="85"/>
      <c r="G915" s="85"/>
      <c r="H915" s="85"/>
      <c r="I915" s="85"/>
      <c r="J915" s="85"/>
      <c r="K915" s="86"/>
      <c r="L915" s="85"/>
      <c r="M915" s="85"/>
      <c r="N915" s="85"/>
      <c r="O915" s="85"/>
      <c r="P915" s="85"/>
      <c r="Q915" s="85"/>
      <c r="R915" s="87"/>
      <c r="S915" s="85"/>
      <c r="T915" s="85"/>
      <c r="U915" s="87"/>
      <c r="V915" s="85"/>
      <c r="W915" s="85"/>
      <c r="X915" s="85"/>
      <c r="Y915" s="85"/>
      <c r="Z915" s="85"/>
      <c r="AA915" s="88"/>
      <c r="AV915" s="25"/>
      <c r="BG915" s="25"/>
      <c r="BH915" s="89"/>
    </row>
    <row r="916" spans="1:60" ht="17.25" customHeight="1">
      <c r="A916" s="82"/>
      <c r="B916" s="82"/>
      <c r="C916" s="83"/>
      <c r="E916" s="84"/>
      <c r="F916" s="85"/>
      <c r="G916" s="85"/>
      <c r="H916" s="85"/>
      <c r="I916" s="85"/>
      <c r="J916" s="85"/>
      <c r="K916" s="86"/>
      <c r="L916" s="85"/>
      <c r="M916" s="85"/>
      <c r="N916" s="85"/>
      <c r="O916" s="85"/>
      <c r="P916" s="85"/>
      <c r="Q916" s="85"/>
      <c r="R916" s="87"/>
      <c r="S916" s="85"/>
      <c r="T916" s="85"/>
      <c r="U916" s="87"/>
      <c r="V916" s="85"/>
      <c r="W916" s="85"/>
      <c r="X916" s="85"/>
      <c r="Y916" s="85"/>
      <c r="Z916" s="85"/>
      <c r="AA916" s="88"/>
      <c r="AV916" s="25"/>
      <c r="BG916" s="25"/>
      <c r="BH916" s="89"/>
    </row>
    <row r="917" spans="1:60" ht="17.25" customHeight="1">
      <c r="A917" s="82"/>
      <c r="B917" s="82"/>
      <c r="C917" s="83"/>
      <c r="E917" s="84"/>
      <c r="F917" s="85"/>
      <c r="G917" s="85"/>
      <c r="H917" s="85"/>
      <c r="I917" s="85"/>
      <c r="J917" s="85"/>
      <c r="K917" s="86"/>
      <c r="L917" s="85"/>
      <c r="M917" s="85"/>
      <c r="N917" s="85"/>
      <c r="O917" s="85"/>
      <c r="P917" s="85"/>
      <c r="Q917" s="85"/>
      <c r="R917" s="87"/>
      <c r="S917" s="85"/>
      <c r="T917" s="85"/>
      <c r="U917" s="87"/>
      <c r="V917" s="85"/>
      <c r="W917" s="85"/>
      <c r="X917" s="85"/>
      <c r="Y917" s="85"/>
      <c r="Z917" s="85"/>
      <c r="AA917" s="88"/>
      <c r="AV917" s="25"/>
      <c r="BG917" s="25"/>
      <c r="BH917" s="89"/>
    </row>
    <row r="918" spans="1:60" ht="17.25" customHeight="1">
      <c r="A918" s="82"/>
      <c r="B918" s="82"/>
      <c r="C918" s="83"/>
      <c r="E918" s="84"/>
      <c r="F918" s="85"/>
      <c r="G918" s="85"/>
      <c r="H918" s="85"/>
      <c r="I918" s="85"/>
      <c r="J918" s="85"/>
      <c r="K918" s="86"/>
      <c r="L918" s="85"/>
      <c r="M918" s="85"/>
      <c r="N918" s="85"/>
      <c r="O918" s="85"/>
      <c r="P918" s="85"/>
      <c r="Q918" s="85"/>
      <c r="R918" s="87"/>
      <c r="S918" s="85"/>
      <c r="T918" s="85"/>
      <c r="U918" s="87"/>
      <c r="V918" s="85"/>
      <c r="W918" s="85"/>
      <c r="X918" s="85"/>
      <c r="Y918" s="85"/>
      <c r="Z918" s="85"/>
      <c r="AA918" s="88"/>
      <c r="AV918" s="25"/>
      <c r="BG918" s="25"/>
      <c r="BH918" s="89"/>
    </row>
    <row r="919" spans="1:60" ht="17.25" customHeight="1">
      <c r="A919" s="82"/>
      <c r="B919" s="82"/>
      <c r="C919" s="83"/>
      <c r="E919" s="84"/>
      <c r="F919" s="85"/>
      <c r="G919" s="85"/>
      <c r="H919" s="85"/>
      <c r="I919" s="85"/>
      <c r="J919" s="85"/>
      <c r="K919" s="86"/>
      <c r="L919" s="85"/>
      <c r="M919" s="85"/>
      <c r="N919" s="85"/>
      <c r="O919" s="85"/>
      <c r="P919" s="85"/>
      <c r="Q919" s="85"/>
      <c r="R919" s="87"/>
      <c r="S919" s="85"/>
      <c r="T919" s="85"/>
      <c r="U919" s="87"/>
      <c r="V919" s="85"/>
      <c r="W919" s="85"/>
      <c r="X919" s="85"/>
      <c r="Y919" s="85"/>
      <c r="Z919" s="85"/>
      <c r="AA919" s="88"/>
      <c r="AV919" s="25"/>
      <c r="BG919" s="25"/>
      <c r="BH919" s="89"/>
    </row>
    <row r="920" spans="1:60" ht="17.25" customHeight="1">
      <c r="A920" s="82"/>
      <c r="B920" s="82"/>
      <c r="C920" s="83"/>
      <c r="E920" s="84"/>
      <c r="F920" s="85"/>
      <c r="G920" s="85"/>
      <c r="H920" s="85"/>
      <c r="I920" s="85"/>
      <c r="J920" s="85"/>
      <c r="K920" s="86"/>
      <c r="L920" s="85"/>
      <c r="M920" s="85"/>
      <c r="N920" s="85"/>
      <c r="O920" s="85"/>
      <c r="P920" s="85"/>
      <c r="Q920" s="85"/>
      <c r="R920" s="87"/>
      <c r="S920" s="85"/>
      <c r="T920" s="85"/>
      <c r="U920" s="87"/>
      <c r="V920" s="85"/>
      <c r="W920" s="85"/>
      <c r="X920" s="85"/>
      <c r="Y920" s="85"/>
      <c r="Z920" s="85"/>
      <c r="AA920" s="88"/>
      <c r="AV920" s="25"/>
      <c r="BG920" s="25"/>
      <c r="BH920" s="89"/>
    </row>
    <row r="921" spans="1:60" ht="17.25" customHeight="1">
      <c r="A921" s="82"/>
      <c r="B921" s="82"/>
      <c r="C921" s="83"/>
      <c r="E921" s="84"/>
      <c r="F921" s="85"/>
      <c r="G921" s="85"/>
      <c r="H921" s="85"/>
      <c r="I921" s="85"/>
      <c r="J921" s="85"/>
      <c r="K921" s="86"/>
      <c r="L921" s="85"/>
      <c r="M921" s="85"/>
      <c r="N921" s="85"/>
      <c r="O921" s="85"/>
      <c r="P921" s="85"/>
      <c r="Q921" s="85"/>
      <c r="R921" s="87"/>
      <c r="S921" s="85"/>
      <c r="T921" s="85"/>
      <c r="U921" s="87"/>
      <c r="V921" s="85"/>
      <c r="W921" s="85"/>
      <c r="X921" s="85"/>
      <c r="Y921" s="85"/>
      <c r="Z921" s="85"/>
      <c r="AA921" s="88"/>
      <c r="AV921" s="25"/>
      <c r="BG921" s="25"/>
      <c r="BH921" s="89"/>
    </row>
    <row r="922" spans="1:60" ht="17.25" customHeight="1">
      <c r="A922" s="82"/>
      <c r="B922" s="82"/>
      <c r="C922" s="83"/>
      <c r="E922" s="84"/>
      <c r="F922" s="85"/>
      <c r="G922" s="85"/>
      <c r="H922" s="85"/>
      <c r="I922" s="85"/>
      <c r="J922" s="85"/>
      <c r="K922" s="86"/>
      <c r="L922" s="85"/>
      <c r="M922" s="85"/>
      <c r="N922" s="85"/>
      <c r="O922" s="85"/>
      <c r="P922" s="85"/>
      <c r="Q922" s="85"/>
      <c r="R922" s="87"/>
      <c r="S922" s="85"/>
      <c r="T922" s="85"/>
      <c r="U922" s="87"/>
      <c r="V922" s="85"/>
      <c r="W922" s="85"/>
      <c r="X922" s="85"/>
      <c r="Y922" s="85"/>
      <c r="Z922" s="85"/>
      <c r="AA922" s="88"/>
      <c r="AV922" s="25"/>
      <c r="BG922" s="25"/>
      <c r="BH922" s="89"/>
    </row>
    <row r="923" spans="1:60" ht="17.25" customHeight="1">
      <c r="A923" s="82"/>
      <c r="B923" s="82"/>
      <c r="C923" s="83"/>
      <c r="E923" s="84"/>
      <c r="F923" s="85"/>
      <c r="G923" s="85"/>
      <c r="H923" s="85"/>
      <c r="I923" s="85"/>
      <c r="J923" s="85"/>
      <c r="K923" s="86"/>
      <c r="L923" s="85"/>
      <c r="M923" s="85"/>
      <c r="N923" s="85"/>
      <c r="O923" s="85"/>
      <c r="P923" s="85"/>
      <c r="Q923" s="85"/>
      <c r="R923" s="87"/>
      <c r="S923" s="85"/>
      <c r="T923" s="85"/>
      <c r="U923" s="87"/>
      <c r="V923" s="85"/>
      <c r="W923" s="85"/>
      <c r="X923" s="85"/>
      <c r="Y923" s="85"/>
      <c r="Z923" s="85"/>
      <c r="AA923" s="88"/>
      <c r="AV923" s="25"/>
      <c r="BG923" s="25"/>
      <c r="BH923" s="89"/>
    </row>
    <row r="924" spans="1:60" ht="17.25" customHeight="1">
      <c r="A924" s="82"/>
      <c r="B924" s="82"/>
      <c r="C924" s="83"/>
      <c r="E924" s="84"/>
      <c r="F924" s="85"/>
      <c r="G924" s="85"/>
      <c r="H924" s="85"/>
      <c r="I924" s="85"/>
      <c r="J924" s="85"/>
      <c r="K924" s="86"/>
      <c r="L924" s="85"/>
      <c r="M924" s="85"/>
      <c r="N924" s="85"/>
      <c r="O924" s="85"/>
      <c r="P924" s="85"/>
      <c r="Q924" s="85"/>
      <c r="R924" s="87"/>
      <c r="S924" s="85"/>
      <c r="T924" s="85"/>
      <c r="U924" s="87"/>
      <c r="V924" s="85"/>
      <c r="W924" s="85"/>
      <c r="X924" s="85"/>
      <c r="Y924" s="85"/>
      <c r="Z924" s="85"/>
      <c r="AA924" s="88"/>
      <c r="AV924" s="25"/>
      <c r="BG924" s="25"/>
      <c r="BH924" s="89"/>
    </row>
    <row r="925" spans="1:60" ht="17.25" customHeight="1">
      <c r="A925" s="82"/>
      <c r="B925" s="82"/>
      <c r="C925" s="83"/>
      <c r="E925" s="84"/>
      <c r="F925" s="85"/>
      <c r="G925" s="85"/>
      <c r="H925" s="85"/>
      <c r="I925" s="85"/>
      <c r="J925" s="85"/>
      <c r="K925" s="86"/>
      <c r="L925" s="85"/>
      <c r="M925" s="85"/>
      <c r="N925" s="85"/>
      <c r="O925" s="85"/>
      <c r="P925" s="85"/>
      <c r="Q925" s="85"/>
      <c r="R925" s="87"/>
      <c r="S925" s="85"/>
      <c r="T925" s="85"/>
      <c r="U925" s="87"/>
      <c r="V925" s="85"/>
      <c r="W925" s="85"/>
      <c r="X925" s="85"/>
      <c r="Y925" s="85"/>
      <c r="Z925" s="85"/>
      <c r="AA925" s="88"/>
      <c r="AV925" s="25"/>
      <c r="BG925" s="25"/>
      <c r="BH925" s="89"/>
    </row>
    <row r="926" spans="1:60" ht="17.25" customHeight="1">
      <c r="A926" s="82"/>
      <c r="B926" s="82"/>
      <c r="C926" s="83"/>
      <c r="E926" s="84"/>
      <c r="F926" s="85"/>
      <c r="G926" s="85"/>
      <c r="H926" s="85"/>
      <c r="I926" s="85"/>
      <c r="J926" s="85"/>
      <c r="K926" s="86"/>
      <c r="L926" s="85"/>
      <c r="M926" s="85"/>
      <c r="N926" s="85"/>
      <c r="O926" s="85"/>
      <c r="P926" s="85"/>
      <c r="Q926" s="85"/>
      <c r="R926" s="87"/>
      <c r="S926" s="85"/>
      <c r="T926" s="85"/>
      <c r="U926" s="87"/>
      <c r="V926" s="85"/>
      <c r="W926" s="85"/>
      <c r="X926" s="85"/>
      <c r="Y926" s="85"/>
      <c r="Z926" s="85"/>
      <c r="AA926" s="88"/>
      <c r="AV926" s="25"/>
      <c r="BG926" s="25"/>
      <c r="BH926" s="89"/>
    </row>
    <row r="927" spans="1:60" ht="17.25" customHeight="1">
      <c r="A927" s="82"/>
      <c r="B927" s="82"/>
      <c r="C927" s="83"/>
      <c r="E927" s="84"/>
      <c r="F927" s="85"/>
      <c r="G927" s="85"/>
      <c r="H927" s="85"/>
      <c r="I927" s="85"/>
      <c r="J927" s="85"/>
      <c r="K927" s="86"/>
      <c r="L927" s="85"/>
      <c r="M927" s="85"/>
      <c r="N927" s="85"/>
      <c r="O927" s="85"/>
      <c r="P927" s="85"/>
      <c r="Q927" s="85"/>
      <c r="R927" s="87"/>
      <c r="S927" s="85"/>
      <c r="T927" s="85"/>
      <c r="U927" s="87"/>
      <c r="V927" s="85"/>
      <c r="W927" s="85"/>
      <c r="X927" s="85"/>
      <c r="Y927" s="85"/>
      <c r="Z927" s="85"/>
      <c r="AA927" s="88"/>
      <c r="AV927" s="25"/>
      <c r="BG927" s="25"/>
      <c r="BH927" s="89"/>
    </row>
    <row r="928" spans="1:60" ht="17.25" customHeight="1">
      <c r="A928" s="82"/>
      <c r="B928" s="82"/>
      <c r="C928" s="83"/>
      <c r="E928" s="84"/>
      <c r="F928" s="85"/>
      <c r="G928" s="85"/>
      <c r="H928" s="85"/>
      <c r="I928" s="85"/>
      <c r="J928" s="85"/>
      <c r="K928" s="86"/>
      <c r="L928" s="85"/>
      <c r="M928" s="85"/>
      <c r="N928" s="85"/>
      <c r="O928" s="85"/>
      <c r="P928" s="85"/>
      <c r="Q928" s="85"/>
      <c r="R928" s="87"/>
      <c r="S928" s="85"/>
      <c r="T928" s="85"/>
      <c r="U928" s="87"/>
      <c r="V928" s="85"/>
      <c r="W928" s="85"/>
      <c r="X928" s="85"/>
      <c r="Y928" s="85"/>
      <c r="Z928" s="85"/>
      <c r="AA928" s="88"/>
      <c r="AV928" s="25"/>
      <c r="BG928" s="25"/>
      <c r="BH928" s="89"/>
    </row>
    <row r="929" spans="1:60" ht="17.25" customHeight="1">
      <c r="A929" s="82"/>
      <c r="B929" s="82"/>
      <c r="C929" s="83"/>
      <c r="E929" s="84"/>
      <c r="F929" s="85"/>
      <c r="G929" s="85"/>
      <c r="H929" s="85"/>
      <c r="I929" s="85"/>
      <c r="J929" s="85"/>
      <c r="K929" s="86"/>
      <c r="L929" s="85"/>
      <c r="M929" s="85"/>
      <c r="N929" s="85"/>
      <c r="O929" s="85"/>
      <c r="P929" s="85"/>
      <c r="Q929" s="85"/>
      <c r="R929" s="87"/>
      <c r="S929" s="85"/>
      <c r="T929" s="85"/>
      <c r="U929" s="87"/>
      <c r="V929" s="85"/>
      <c r="W929" s="85"/>
      <c r="X929" s="85"/>
      <c r="Y929" s="85"/>
      <c r="Z929" s="85"/>
      <c r="AA929" s="88"/>
      <c r="AV929" s="25"/>
      <c r="BG929" s="25"/>
      <c r="BH929" s="89"/>
    </row>
    <row r="930" spans="1:60" ht="17.25" customHeight="1">
      <c r="A930" s="82"/>
      <c r="B930" s="82"/>
      <c r="C930" s="83"/>
      <c r="E930" s="84"/>
      <c r="F930" s="85"/>
      <c r="G930" s="85"/>
      <c r="H930" s="85"/>
      <c r="I930" s="85"/>
      <c r="J930" s="85"/>
      <c r="K930" s="86"/>
      <c r="L930" s="85"/>
      <c r="M930" s="85"/>
      <c r="N930" s="85"/>
      <c r="O930" s="85"/>
      <c r="P930" s="85"/>
      <c r="Q930" s="85"/>
      <c r="R930" s="87"/>
      <c r="S930" s="85"/>
      <c r="T930" s="85"/>
      <c r="U930" s="87"/>
      <c r="V930" s="85"/>
      <c r="W930" s="85"/>
      <c r="X930" s="85"/>
      <c r="Y930" s="85"/>
      <c r="Z930" s="85"/>
      <c r="AA930" s="88"/>
      <c r="AV930" s="25"/>
      <c r="BG930" s="25"/>
      <c r="BH930" s="89"/>
    </row>
    <row r="931" spans="1:60" ht="17.25" customHeight="1">
      <c r="A931" s="82"/>
      <c r="B931" s="82"/>
      <c r="C931" s="83"/>
      <c r="E931" s="84"/>
      <c r="F931" s="85"/>
      <c r="G931" s="85"/>
      <c r="H931" s="85"/>
      <c r="I931" s="85"/>
      <c r="J931" s="85"/>
      <c r="K931" s="86"/>
      <c r="L931" s="85"/>
      <c r="M931" s="85"/>
      <c r="N931" s="85"/>
      <c r="O931" s="85"/>
      <c r="P931" s="85"/>
      <c r="Q931" s="85"/>
      <c r="R931" s="87"/>
      <c r="S931" s="85"/>
      <c r="T931" s="85"/>
      <c r="U931" s="87"/>
      <c r="V931" s="85"/>
      <c r="W931" s="85"/>
      <c r="X931" s="85"/>
      <c r="Y931" s="85"/>
      <c r="Z931" s="85"/>
      <c r="AA931" s="88"/>
      <c r="AV931" s="25"/>
      <c r="BG931" s="25"/>
      <c r="BH931" s="89"/>
    </row>
    <row r="932" spans="1:60" ht="17.25" customHeight="1">
      <c r="A932" s="82"/>
      <c r="B932" s="82"/>
      <c r="C932" s="83"/>
      <c r="E932" s="84"/>
      <c r="F932" s="85"/>
      <c r="G932" s="85"/>
      <c r="H932" s="85"/>
      <c r="I932" s="85"/>
      <c r="J932" s="85"/>
      <c r="K932" s="86"/>
      <c r="L932" s="85"/>
      <c r="M932" s="85"/>
      <c r="N932" s="85"/>
      <c r="O932" s="85"/>
      <c r="P932" s="85"/>
      <c r="Q932" s="85"/>
      <c r="R932" s="87"/>
      <c r="S932" s="85"/>
      <c r="T932" s="85"/>
      <c r="U932" s="87"/>
      <c r="V932" s="85"/>
      <c r="W932" s="85"/>
      <c r="X932" s="85"/>
      <c r="Y932" s="85"/>
      <c r="Z932" s="85"/>
      <c r="AA932" s="88"/>
      <c r="AV932" s="25"/>
      <c r="BG932" s="25"/>
      <c r="BH932" s="89"/>
    </row>
    <row r="933" spans="1:60" ht="17.25" customHeight="1">
      <c r="A933" s="82"/>
      <c r="B933" s="82"/>
      <c r="C933" s="83"/>
      <c r="E933" s="84"/>
      <c r="F933" s="85"/>
      <c r="G933" s="85"/>
      <c r="H933" s="85"/>
      <c r="I933" s="85"/>
      <c r="J933" s="85"/>
      <c r="K933" s="86"/>
      <c r="L933" s="85"/>
      <c r="M933" s="85"/>
      <c r="N933" s="85"/>
      <c r="O933" s="85"/>
      <c r="P933" s="85"/>
      <c r="Q933" s="85"/>
      <c r="R933" s="87"/>
      <c r="S933" s="85"/>
      <c r="T933" s="85"/>
      <c r="U933" s="87"/>
      <c r="V933" s="85"/>
      <c r="W933" s="85"/>
      <c r="X933" s="85"/>
      <c r="Y933" s="85"/>
      <c r="Z933" s="85"/>
      <c r="AA933" s="88"/>
      <c r="AV933" s="25"/>
      <c r="BG933" s="25"/>
      <c r="BH933" s="89"/>
    </row>
    <row r="934" spans="1:60" ht="17.25" customHeight="1">
      <c r="A934" s="82"/>
      <c r="B934" s="82"/>
      <c r="C934" s="83"/>
      <c r="E934" s="84"/>
      <c r="F934" s="85"/>
      <c r="G934" s="85"/>
      <c r="H934" s="85"/>
      <c r="I934" s="85"/>
      <c r="J934" s="85"/>
      <c r="K934" s="86"/>
      <c r="L934" s="85"/>
      <c r="M934" s="85"/>
      <c r="N934" s="85"/>
      <c r="O934" s="85"/>
      <c r="P934" s="85"/>
      <c r="Q934" s="85"/>
      <c r="R934" s="87"/>
      <c r="S934" s="85"/>
      <c r="T934" s="85"/>
      <c r="U934" s="87"/>
      <c r="V934" s="85"/>
      <c r="W934" s="85"/>
      <c r="X934" s="85"/>
      <c r="Y934" s="85"/>
      <c r="Z934" s="85"/>
      <c r="AA934" s="88"/>
      <c r="AV934" s="25"/>
      <c r="BG934" s="25"/>
      <c r="BH934" s="89"/>
    </row>
    <row r="935" spans="1:60" ht="17.25" customHeight="1">
      <c r="A935" s="82"/>
      <c r="B935" s="82"/>
      <c r="C935" s="83"/>
      <c r="E935" s="84"/>
      <c r="F935" s="85"/>
      <c r="G935" s="85"/>
      <c r="H935" s="85"/>
      <c r="I935" s="85"/>
      <c r="J935" s="85"/>
      <c r="K935" s="86"/>
      <c r="L935" s="85"/>
      <c r="M935" s="85"/>
      <c r="N935" s="85"/>
      <c r="O935" s="85"/>
      <c r="P935" s="85"/>
      <c r="Q935" s="85"/>
      <c r="R935" s="87"/>
      <c r="S935" s="85"/>
      <c r="T935" s="85"/>
      <c r="U935" s="87"/>
      <c r="V935" s="85"/>
      <c r="W935" s="85"/>
      <c r="X935" s="85"/>
      <c r="Y935" s="85"/>
      <c r="Z935" s="85"/>
      <c r="AA935" s="88"/>
      <c r="AV935" s="25"/>
      <c r="BG935" s="25"/>
      <c r="BH935" s="89"/>
    </row>
    <row r="936" spans="1:60" ht="17.25" customHeight="1">
      <c r="A936" s="82"/>
      <c r="B936" s="82"/>
      <c r="C936" s="83"/>
      <c r="E936" s="84"/>
      <c r="F936" s="85"/>
      <c r="G936" s="85"/>
      <c r="H936" s="85"/>
      <c r="I936" s="85"/>
      <c r="J936" s="85"/>
      <c r="K936" s="86"/>
      <c r="L936" s="85"/>
      <c r="M936" s="85"/>
      <c r="N936" s="85"/>
      <c r="O936" s="85"/>
      <c r="P936" s="85"/>
      <c r="Q936" s="85"/>
      <c r="R936" s="87"/>
      <c r="S936" s="85"/>
      <c r="T936" s="85"/>
      <c r="U936" s="87"/>
      <c r="V936" s="85"/>
      <c r="W936" s="85"/>
      <c r="X936" s="85"/>
      <c r="Y936" s="85"/>
      <c r="Z936" s="85"/>
      <c r="AA936" s="88"/>
      <c r="AV936" s="25"/>
      <c r="BG936" s="25"/>
      <c r="BH936" s="89"/>
    </row>
    <row r="937" spans="1:60" ht="17.25" customHeight="1">
      <c r="A937" s="82"/>
      <c r="B937" s="82"/>
      <c r="C937" s="83"/>
      <c r="E937" s="84"/>
      <c r="F937" s="85"/>
      <c r="G937" s="85"/>
      <c r="H937" s="85"/>
      <c r="I937" s="85"/>
      <c r="J937" s="85"/>
      <c r="K937" s="86"/>
      <c r="L937" s="85"/>
      <c r="M937" s="85"/>
      <c r="N937" s="85"/>
      <c r="O937" s="85"/>
      <c r="P937" s="85"/>
      <c r="Q937" s="85"/>
      <c r="R937" s="87"/>
      <c r="S937" s="85"/>
      <c r="T937" s="85"/>
      <c r="U937" s="87"/>
      <c r="V937" s="85"/>
      <c r="W937" s="85"/>
      <c r="X937" s="85"/>
      <c r="Y937" s="85"/>
      <c r="Z937" s="85"/>
      <c r="AA937" s="88"/>
      <c r="AV937" s="25"/>
      <c r="BG937" s="25"/>
      <c r="BH937" s="89"/>
    </row>
    <row r="938" spans="1:60" ht="17.25" customHeight="1">
      <c r="A938" s="82"/>
      <c r="B938" s="82"/>
      <c r="C938" s="83"/>
      <c r="E938" s="84"/>
      <c r="F938" s="85"/>
      <c r="G938" s="85"/>
      <c r="H938" s="85"/>
      <c r="I938" s="85"/>
      <c r="J938" s="85"/>
      <c r="K938" s="86"/>
      <c r="L938" s="85"/>
      <c r="M938" s="85"/>
      <c r="N938" s="85"/>
      <c r="O938" s="85"/>
      <c r="P938" s="85"/>
      <c r="Q938" s="85"/>
      <c r="R938" s="87"/>
      <c r="S938" s="85"/>
      <c r="T938" s="85"/>
      <c r="U938" s="87"/>
      <c r="V938" s="85"/>
      <c r="W938" s="85"/>
      <c r="X938" s="85"/>
      <c r="Y938" s="85"/>
      <c r="Z938" s="85"/>
      <c r="AA938" s="88"/>
      <c r="AV938" s="25"/>
      <c r="BG938" s="25"/>
      <c r="BH938" s="89"/>
    </row>
    <row r="939" spans="1:60" ht="17.25" customHeight="1">
      <c r="A939" s="82"/>
      <c r="B939" s="82"/>
      <c r="C939" s="83"/>
      <c r="E939" s="84"/>
      <c r="F939" s="85"/>
      <c r="G939" s="85"/>
      <c r="H939" s="85"/>
      <c r="I939" s="85"/>
      <c r="J939" s="85"/>
      <c r="K939" s="86"/>
      <c r="L939" s="85"/>
      <c r="M939" s="85"/>
      <c r="N939" s="85"/>
      <c r="O939" s="85"/>
      <c r="P939" s="85"/>
      <c r="Q939" s="85"/>
      <c r="R939" s="87"/>
      <c r="S939" s="85"/>
      <c r="T939" s="85"/>
      <c r="U939" s="87"/>
      <c r="V939" s="85"/>
      <c r="W939" s="85"/>
      <c r="X939" s="85"/>
      <c r="Y939" s="85"/>
      <c r="Z939" s="85"/>
      <c r="AA939" s="88"/>
      <c r="AV939" s="25"/>
      <c r="BG939" s="25"/>
      <c r="BH939" s="89"/>
    </row>
    <row r="940" spans="1:60" ht="17.25" customHeight="1">
      <c r="A940" s="82"/>
      <c r="B940" s="82"/>
      <c r="C940" s="83"/>
      <c r="E940" s="84"/>
      <c r="F940" s="85"/>
      <c r="G940" s="85"/>
      <c r="H940" s="85"/>
      <c r="I940" s="85"/>
      <c r="J940" s="85"/>
      <c r="K940" s="86"/>
      <c r="L940" s="85"/>
      <c r="M940" s="85"/>
      <c r="N940" s="85"/>
      <c r="O940" s="85"/>
      <c r="P940" s="85"/>
      <c r="Q940" s="85"/>
      <c r="R940" s="87"/>
      <c r="S940" s="85"/>
      <c r="T940" s="85"/>
      <c r="U940" s="87"/>
      <c r="V940" s="85"/>
      <c r="W940" s="85"/>
      <c r="X940" s="85"/>
      <c r="Y940" s="85"/>
      <c r="Z940" s="85"/>
      <c r="AA940" s="88"/>
      <c r="AV940" s="25"/>
      <c r="BG940" s="25"/>
      <c r="BH940" s="89"/>
    </row>
    <row r="941" spans="1:60" ht="17.25" customHeight="1">
      <c r="A941" s="82"/>
      <c r="B941" s="82"/>
      <c r="C941" s="83"/>
      <c r="E941" s="84"/>
      <c r="F941" s="85"/>
      <c r="G941" s="85"/>
      <c r="H941" s="85"/>
      <c r="I941" s="85"/>
      <c r="J941" s="85"/>
      <c r="K941" s="86"/>
      <c r="L941" s="85"/>
      <c r="M941" s="85"/>
      <c r="N941" s="85"/>
      <c r="O941" s="85"/>
      <c r="P941" s="85"/>
      <c r="Q941" s="85"/>
      <c r="R941" s="87"/>
      <c r="S941" s="85"/>
      <c r="T941" s="85"/>
      <c r="U941" s="87"/>
      <c r="V941" s="85"/>
      <c r="W941" s="85"/>
      <c r="X941" s="85"/>
      <c r="Y941" s="85"/>
      <c r="Z941" s="85"/>
      <c r="AA941" s="88"/>
      <c r="AV941" s="25"/>
      <c r="BG941" s="25"/>
      <c r="BH941" s="89"/>
    </row>
    <row r="942" spans="1:60" ht="17.25" customHeight="1">
      <c r="A942" s="82"/>
      <c r="B942" s="82"/>
      <c r="C942" s="83"/>
      <c r="E942" s="84"/>
      <c r="F942" s="85"/>
      <c r="G942" s="85"/>
      <c r="H942" s="85"/>
      <c r="I942" s="85"/>
      <c r="J942" s="85"/>
      <c r="K942" s="86"/>
      <c r="L942" s="85"/>
      <c r="M942" s="85"/>
      <c r="N942" s="85"/>
      <c r="O942" s="85"/>
      <c r="P942" s="85"/>
      <c r="Q942" s="85"/>
      <c r="R942" s="87"/>
      <c r="S942" s="85"/>
      <c r="T942" s="85"/>
      <c r="U942" s="87"/>
      <c r="V942" s="85"/>
      <c r="W942" s="85"/>
      <c r="X942" s="85"/>
      <c r="Y942" s="85"/>
      <c r="Z942" s="85"/>
      <c r="AA942" s="88"/>
      <c r="AV942" s="25"/>
      <c r="BG942" s="25"/>
      <c r="BH942" s="89"/>
    </row>
    <row r="943" spans="1:60" ht="17.25" customHeight="1">
      <c r="A943" s="82"/>
      <c r="B943" s="82"/>
      <c r="C943" s="83"/>
      <c r="E943" s="84"/>
      <c r="F943" s="85"/>
      <c r="G943" s="85"/>
      <c r="H943" s="85"/>
      <c r="I943" s="85"/>
      <c r="J943" s="85"/>
      <c r="K943" s="86"/>
      <c r="L943" s="85"/>
      <c r="M943" s="85"/>
      <c r="N943" s="85"/>
      <c r="O943" s="85"/>
      <c r="P943" s="85"/>
      <c r="Q943" s="85"/>
      <c r="R943" s="87"/>
      <c r="S943" s="85"/>
      <c r="T943" s="85"/>
      <c r="U943" s="87"/>
      <c r="V943" s="85"/>
      <c r="W943" s="85"/>
      <c r="X943" s="85"/>
      <c r="Y943" s="85"/>
      <c r="Z943" s="85"/>
      <c r="AA943" s="88"/>
      <c r="AV943" s="25"/>
      <c r="BG943" s="25"/>
      <c r="BH943" s="89"/>
    </row>
    <row r="944" spans="1:60" ht="17.25" customHeight="1">
      <c r="A944" s="82"/>
      <c r="B944" s="82"/>
      <c r="C944" s="83"/>
      <c r="E944" s="84"/>
      <c r="F944" s="85"/>
      <c r="G944" s="85"/>
      <c r="H944" s="85"/>
      <c r="I944" s="85"/>
      <c r="J944" s="85"/>
      <c r="K944" s="86"/>
      <c r="L944" s="85"/>
      <c r="M944" s="85"/>
      <c r="N944" s="85"/>
      <c r="O944" s="85"/>
      <c r="P944" s="85"/>
      <c r="Q944" s="85"/>
      <c r="R944" s="87"/>
      <c r="S944" s="85"/>
      <c r="T944" s="85"/>
      <c r="U944" s="87"/>
      <c r="V944" s="85"/>
      <c r="W944" s="85"/>
      <c r="X944" s="85"/>
      <c r="Y944" s="85"/>
      <c r="Z944" s="85"/>
      <c r="AA944" s="88"/>
      <c r="AV944" s="25"/>
      <c r="BG944" s="25"/>
      <c r="BH944" s="89"/>
    </row>
    <row r="945" spans="1:60" ht="17.25" customHeight="1">
      <c r="A945" s="82"/>
      <c r="B945" s="82"/>
      <c r="C945" s="83"/>
      <c r="E945" s="84"/>
      <c r="F945" s="85"/>
      <c r="G945" s="85"/>
      <c r="H945" s="85"/>
      <c r="I945" s="85"/>
      <c r="J945" s="85"/>
      <c r="K945" s="86"/>
      <c r="L945" s="85"/>
      <c r="M945" s="85"/>
      <c r="N945" s="85"/>
      <c r="O945" s="85"/>
      <c r="P945" s="85"/>
      <c r="Q945" s="85"/>
      <c r="R945" s="87"/>
      <c r="S945" s="85"/>
      <c r="T945" s="85"/>
      <c r="U945" s="87"/>
      <c r="V945" s="85"/>
      <c r="W945" s="85"/>
      <c r="X945" s="85"/>
      <c r="Y945" s="85"/>
      <c r="Z945" s="85"/>
      <c r="AA945" s="88"/>
      <c r="AV945" s="25"/>
      <c r="BG945" s="25"/>
      <c r="BH945" s="89"/>
    </row>
    <row r="946" spans="1:60" ht="17.25" customHeight="1">
      <c r="A946" s="82"/>
      <c r="B946" s="82"/>
      <c r="C946" s="83"/>
      <c r="E946" s="84"/>
      <c r="F946" s="85"/>
      <c r="G946" s="85"/>
      <c r="H946" s="85"/>
      <c r="I946" s="85"/>
      <c r="J946" s="85"/>
      <c r="K946" s="86"/>
      <c r="L946" s="85"/>
      <c r="M946" s="85"/>
      <c r="N946" s="85"/>
      <c r="O946" s="85"/>
      <c r="P946" s="85"/>
      <c r="Q946" s="85"/>
      <c r="R946" s="87"/>
      <c r="S946" s="85"/>
      <c r="T946" s="85"/>
      <c r="U946" s="87"/>
      <c r="V946" s="85"/>
      <c r="W946" s="85"/>
      <c r="X946" s="85"/>
      <c r="Y946" s="85"/>
      <c r="Z946" s="85"/>
      <c r="AA946" s="88"/>
      <c r="AV946" s="25"/>
      <c r="BG946" s="25"/>
      <c r="BH946" s="89"/>
    </row>
    <row r="947" spans="1:60" ht="17.25" customHeight="1">
      <c r="A947" s="82"/>
      <c r="B947" s="82"/>
      <c r="C947" s="83"/>
      <c r="E947" s="84"/>
      <c r="F947" s="85"/>
      <c r="G947" s="85"/>
      <c r="H947" s="85"/>
      <c r="I947" s="85"/>
      <c r="J947" s="85"/>
      <c r="K947" s="86"/>
      <c r="L947" s="85"/>
      <c r="M947" s="85"/>
      <c r="N947" s="85"/>
      <c r="O947" s="85"/>
      <c r="P947" s="85"/>
      <c r="Q947" s="85"/>
      <c r="R947" s="87"/>
      <c r="S947" s="85"/>
      <c r="T947" s="85"/>
      <c r="U947" s="87"/>
      <c r="V947" s="85"/>
      <c r="W947" s="85"/>
      <c r="X947" s="85"/>
      <c r="Y947" s="85"/>
      <c r="Z947" s="85"/>
      <c r="AA947" s="88"/>
      <c r="AV947" s="25"/>
      <c r="BG947" s="25"/>
      <c r="BH947" s="89"/>
    </row>
    <row r="948" spans="1:60" ht="17.25" customHeight="1">
      <c r="A948" s="82"/>
      <c r="B948" s="82"/>
      <c r="C948" s="83"/>
      <c r="E948" s="84"/>
      <c r="F948" s="85"/>
      <c r="G948" s="85"/>
      <c r="H948" s="85"/>
      <c r="I948" s="85"/>
      <c r="J948" s="85"/>
      <c r="K948" s="86"/>
      <c r="L948" s="85"/>
      <c r="M948" s="85"/>
      <c r="N948" s="85"/>
      <c r="O948" s="85"/>
      <c r="P948" s="85"/>
      <c r="Q948" s="85"/>
      <c r="R948" s="87"/>
      <c r="S948" s="85"/>
      <c r="T948" s="85"/>
      <c r="U948" s="87"/>
      <c r="V948" s="85"/>
      <c r="W948" s="85"/>
      <c r="X948" s="85"/>
      <c r="Y948" s="85"/>
      <c r="Z948" s="85"/>
      <c r="AA948" s="88"/>
      <c r="AV948" s="25"/>
      <c r="BG948" s="25"/>
      <c r="BH948" s="89"/>
    </row>
    <row r="949" spans="1:60" ht="17.25" customHeight="1">
      <c r="A949" s="82"/>
      <c r="B949" s="82"/>
      <c r="C949" s="83"/>
      <c r="E949" s="84"/>
      <c r="F949" s="85"/>
      <c r="G949" s="85"/>
      <c r="H949" s="85"/>
      <c r="I949" s="85"/>
      <c r="J949" s="85"/>
      <c r="K949" s="86"/>
      <c r="L949" s="85"/>
      <c r="M949" s="85"/>
      <c r="N949" s="85"/>
      <c r="O949" s="85"/>
      <c r="P949" s="85"/>
      <c r="Q949" s="85"/>
      <c r="R949" s="87"/>
      <c r="S949" s="85"/>
      <c r="T949" s="85"/>
      <c r="U949" s="87"/>
      <c r="V949" s="85"/>
      <c r="W949" s="85"/>
      <c r="X949" s="85"/>
      <c r="Y949" s="85"/>
      <c r="Z949" s="85"/>
      <c r="AA949" s="88"/>
      <c r="AV949" s="25"/>
      <c r="BG949" s="25"/>
      <c r="BH949" s="89"/>
    </row>
    <row r="950" spans="1:60" ht="17.25" customHeight="1">
      <c r="A950" s="82"/>
      <c r="B950" s="82"/>
      <c r="C950" s="83"/>
      <c r="E950" s="84"/>
      <c r="F950" s="85"/>
      <c r="G950" s="85"/>
      <c r="H950" s="85"/>
      <c r="I950" s="85"/>
      <c r="J950" s="85"/>
      <c r="K950" s="86"/>
      <c r="L950" s="85"/>
      <c r="M950" s="85"/>
      <c r="N950" s="85"/>
      <c r="O950" s="85"/>
      <c r="P950" s="85"/>
      <c r="Q950" s="85"/>
      <c r="R950" s="87"/>
      <c r="S950" s="85"/>
      <c r="T950" s="85"/>
      <c r="U950" s="87"/>
      <c r="V950" s="85"/>
      <c r="W950" s="85"/>
      <c r="X950" s="85"/>
      <c r="Y950" s="85"/>
      <c r="Z950" s="85"/>
      <c r="AA950" s="88"/>
      <c r="AV950" s="25"/>
      <c r="BG950" s="25"/>
      <c r="BH950" s="89"/>
    </row>
    <row r="951" spans="1:60" ht="17.25" customHeight="1">
      <c r="A951" s="82"/>
      <c r="B951" s="82"/>
      <c r="C951" s="83"/>
      <c r="E951" s="84"/>
      <c r="F951" s="85"/>
      <c r="G951" s="85"/>
      <c r="H951" s="85"/>
      <c r="I951" s="85"/>
      <c r="J951" s="85"/>
      <c r="K951" s="86"/>
      <c r="L951" s="85"/>
      <c r="M951" s="85"/>
      <c r="N951" s="85"/>
      <c r="O951" s="85"/>
      <c r="P951" s="85"/>
      <c r="Q951" s="85"/>
      <c r="R951" s="87"/>
      <c r="S951" s="85"/>
      <c r="T951" s="85"/>
      <c r="U951" s="87"/>
      <c r="V951" s="85"/>
      <c r="W951" s="85"/>
      <c r="X951" s="85"/>
      <c r="Y951" s="85"/>
      <c r="Z951" s="85"/>
      <c r="AA951" s="88"/>
      <c r="AV951" s="25"/>
      <c r="BG951" s="25"/>
      <c r="BH951" s="89"/>
    </row>
    <row r="952" spans="1:60" ht="17.25" customHeight="1">
      <c r="A952" s="82"/>
      <c r="B952" s="82"/>
      <c r="C952" s="83"/>
      <c r="E952" s="84"/>
      <c r="F952" s="85"/>
      <c r="G952" s="85"/>
      <c r="H952" s="85"/>
      <c r="I952" s="85"/>
      <c r="J952" s="85"/>
      <c r="K952" s="86"/>
      <c r="L952" s="85"/>
      <c r="M952" s="85"/>
      <c r="N952" s="85"/>
      <c r="O952" s="85"/>
      <c r="P952" s="85"/>
      <c r="Q952" s="85"/>
      <c r="R952" s="87"/>
      <c r="S952" s="85"/>
      <c r="T952" s="85"/>
      <c r="U952" s="87"/>
      <c r="V952" s="85"/>
      <c r="W952" s="85"/>
      <c r="X952" s="85"/>
      <c r="Y952" s="85"/>
      <c r="Z952" s="85"/>
      <c r="AA952" s="88"/>
      <c r="AV952" s="25"/>
      <c r="BG952" s="25"/>
      <c r="BH952" s="89"/>
    </row>
    <row r="953" spans="1:60" ht="17.25" customHeight="1">
      <c r="A953" s="82"/>
      <c r="B953" s="82"/>
      <c r="C953" s="83"/>
      <c r="E953" s="84"/>
      <c r="F953" s="85"/>
      <c r="G953" s="85"/>
      <c r="H953" s="85"/>
      <c r="I953" s="85"/>
      <c r="J953" s="85"/>
      <c r="K953" s="86"/>
      <c r="L953" s="85"/>
      <c r="M953" s="85"/>
      <c r="N953" s="85"/>
      <c r="O953" s="85"/>
      <c r="P953" s="85"/>
      <c r="Q953" s="85"/>
      <c r="R953" s="87"/>
      <c r="S953" s="85"/>
      <c r="T953" s="85"/>
      <c r="U953" s="87"/>
      <c r="V953" s="85"/>
      <c r="W953" s="85"/>
      <c r="X953" s="85"/>
      <c r="Y953" s="85"/>
      <c r="Z953" s="85"/>
      <c r="AA953" s="88"/>
      <c r="AV953" s="25"/>
      <c r="BG953" s="25"/>
      <c r="BH953" s="89"/>
    </row>
    <row r="954" spans="1:60" ht="17.25" customHeight="1">
      <c r="A954" s="82"/>
      <c r="B954" s="82"/>
      <c r="C954" s="83"/>
      <c r="E954" s="84"/>
      <c r="F954" s="85"/>
      <c r="G954" s="85"/>
      <c r="H954" s="85"/>
      <c r="I954" s="85"/>
      <c r="J954" s="85"/>
      <c r="K954" s="86"/>
      <c r="L954" s="85"/>
      <c r="M954" s="85"/>
      <c r="N954" s="85"/>
      <c r="O954" s="85"/>
      <c r="P954" s="85"/>
      <c r="Q954" s="85"/>
      <c r="R954" s="87"/>
      <c r="S954" s="85"/>
      <c r="T954" s="85"/>
      <c r="U954" s="87"/>
      <c r="V954" s="85"/>
      <c r="W954" s="85"/>
      <c r="X954" s="85"/>
      <c r="Y954" s="85"/>
      <c r="Z954" s="85"/>
      <c r="AA954" s="88"/>
      <c r="AV954" s="25"/>
      <c r="BG954" s="25"/>
      <c r="BH954" s="89"/>
    </row>
    <row r="955" spans="1:60" ht="17.25" customHeight="1">
      <c r="A955" s="82"/>
      <c r="B955" s="82"/>
      <c r="C955" s="83"/>
      <c r="E955" s="84"/>
      <c r="F955" s="85"/>
      <c r="G955" s="85"/>
      <c r="H955" s="85"/>
      <c r="I955" s="85"/>
      <c r="J955" s="85"/>
      <c r="K955" s="86"/>
      <c r="L955" s="85"/>
      <c r="M955" s="85"/>
      <c r="N955" s="85"/>
      <c r="O955" s="85"/>
      <c r="P955" s="85"/>
      <c r="Q955" s="85"/>
      <c r="R955" s="87"/>
      <c r="S955" s="85"/>
      <c r="T955" s="85"/>
      <c r="U955" s="87"/>
      <c r="V955" s="85"/>
      <c r="W955" s="85"/>
      <c r="X955" s="85"/>
      <c r="Y955" s="85"/>
      <c r="Z955" s="85"/>
      <c r="AA955" s="88"/>
      <c r="AV955" s="25"/>
      <c r="BG955" s="25"/>
      <c r="BH955" s="89"/>
    </row>
    <row r="956" spans="1:60" ht="17.25" customHeight="1">
      <c r="A956" s="82"/>
      <c r="B956" s="82"/>
      <c r="C956" s="83"/>
      <c r="E956" s="84"/>
      <c r="F956" s="85"/>
      <c r="G956" s="85"/>
      <c r="H956" s="85"/>
      <c r="I956" s="85"/>
      <c r="J956" s="85"/>
      <c r="K956" s="86"/>
      <c r="L956" s="85"/>
      <c r="M956" s="85"/>
      <c r="N956" s="85"/>
      <c r="O956" s="85"/>
      <c r="P956" s="85"/>
      <c r="Q956" s="85"/>
      <c r="R956" s="87"/>
      <c r="S956" s="85"/>
      <c r="T956" s="85"/>
      <c r="U956" s="87"/>
      <c r="V956" s="85"/>
      <c r="W956" s="85"/>
      <c r="X956" s="85"/>
      <c r="Y956" s="85"/>
      <c r="Z956" s="85"/>
      <c r="AA956" s="88"/>
      <c r="AV956" s="25"/>
      <c r="BG956" s="25"/>
      <c r="BH956" s="89"/>
    </row>
    <row r="957" spans="1:60" ht="17.25" customHeight="1">
      <c r="A957" s="82"/>
      <c r="B957" s="82"/>
      <c r="C957" s="83"/>
      <c r="E957" s="84"/>
      <c r="F957" s="85"/>
      <c r="G957" s="85"/>
      <c r="H957" s="85"/>
      <c r="I957" s="85"/>
      <c r="J957" s="85"/>
      <c r="K957" s="86"/>
      <c r="L957" s="85"/>
      <c r="M957" s="85"/>
      <c r="N957" s="85"/>
      <c r="O957" s="85"/>
      <c r="P957" s="85"/>
      <c r="Q957" s="85"/>
      <c r="R957" s="87"/>
      <c r="S957" s="85"/>
      <c r="T957" s="85"/>
      <c r="U957" s="87"/>
      <c r="V957" s="85"/>
      <c r="W957" s="85"/>
      <c r="X957" s="85"/>
      <c r="Y957" s="85"/>
      <c r="Z957" s="85"/>
      <c r="AA957" s="88"/>
      <c r="AV957" s="25"/>
      <c r="BG957" s="25"/>
      <c r="BH957" s="89"/>
    </row>
    <row r="958" spans="1:60" ht="17.25" customHeight="1">
      <c r="A958" s="82"/>
      <c r="B958" s="82"/>
      <c r="C958" s="83"/>
      <c r="E958" s="84"/>
      <c r="F958" s="85"/>
      <c r="G958" s="85"/>
      <c r="H958" s="85"/>
      <c r="I958" s="85"/>
      <c r="J958" s="85"/>
      <c r="K958" s="86"/>
      <c r="L958" s="85"/>
      <c r="M958" s="85"/>
      <c r="N958" s="85"/>
      <c r="O958" s="85"/>
      <c r="P958" s="85"/>
      <c r="Q958" s="85"/>
      <c r="R958" s="87"/>
      <c r="S958" s="85"/>
      <c r="T958" s="85"/>
      <c r="U958" s="87"/>
      <c r="V958" s="85"/>
      <c r="W958" s="85"/>
      <c r="X958" s="85"/>
      <c r="Y958" s="85"/>
      <c r="Z958" s="85"/>
      <c r="AA958" s="88"/>
      <c r="AV958" s="25"/>
      <c r="BG958" s="25"/>
      <c r="BH958" s="89"/>
    </row>
    <row r="959" spans="1:60" ht="17.25" customHeight="1">
      <c r="A959" s="82"/>
      <c r="B959" s="82"/>
      <c r="C959" s="83"/>
      <c r="E959" s="84"/>
      <c r="F959" s="85"/>
      <c r="G959" s="85"/>
      <c r="H959" s="85"/>
      <c r="I959" s="85"/>
      <c r="J959" s="85"/>
      <c r="K959" s="86"/>
      <c r="L959" s="85"/>
      <c r="M959" s="85"/>
      <c r="N959" s="85"/>
      <c r="O959" s="85"/>
      <c r="P959" s="85"/>
      <c r="Q959" s="85"/>
      <c r="R959" s="87"/>
      <c r="S959" s="85"/>
      <c r="T959" s="85"/>
      <c r="U959" s="87"/>
      <c r="V959" s="85"/>
      <c r="W959" s="85"/>
      <c r="X959" s="85"/>
      <c r="Y959" s="85"/>
      <c r="Z959" s="85"/>
      <c r="AA959" s="88"/>
      <c r="AV959" s="25"/>
      <c r="BG959" s="25"/>
      <c r="BH959" s="89"/>
    </row>
    <row r="960" spans="1:60" ht="17.25" customHeight="1">
      <c r="A960" s="82"/>
      <c r="B960" s="82"/>
      <c r="C960" s="83"/>
      <c r="E960" s="84"/>
      <c r="F960" s="85"/>
      <c r="G960" s="85"/>
      <c r="H960" s="85"/>
      <c r="I960" s="85"/>
      <c r="J960" s="85"/>
      <c r="K960" s="86"/>
      <c r="L960" s="85"/>
      <c r="M960" s="85"/>
      <c r="N960" s="85"/>
      <c r="O960" s="85"/>
      <c r="P960" s="85"/>
      <c r="Q960" s="85"/>
      <c r="R960" s="87"/>
      <c r="S960" s="85"/>
      <c r="T960" s="85"/>
      <c r="U960" s="87"/>
      <c r="V960" s="85"/>
      <c r="W960" s="85"/>
      <c r="X960" s="85"/>
      <c r="Y960" s="85"/>
      <c r="Z960" s="85"/>
      <c r="AA960" s="88"/>
      <c r="AV960" s="25"/>
      <c r="BG960" s="25"/>
      <c r="BH960" s="89"/>
    </row>
    <row r="961" spans="1:60" ht="17.25" customHeight="1">
      <c r="A961" s="82"/>
      <c r="B961" s="82"/>
      <c r="C961" s="83"/>
      <c r="E961" s="84"/>
      <c r="F961" s="85"/>
      <c r="G961" s="85"/>
      <c r="H961" s="85"/>
      <c r="I961" s="85"/>
      <c r="J961" s="85"/>
      <c r="K961" s="86"/>
      <c r="L961" s="85"/>
      <c r="M961" s="85"/>
      <c r="N961" s="85"/>
      <c r="O961" s="85"/>
      <c r="P961" s="85"/>
      <c r="Q961" s="85"/>
      <c r="R961" s="87"/>
      <c r="S961" s="85"/>
      <c r="T961" s="85"/>
      <c r="U961" s="87"/>
      <c r="V961" s="85"/>
      <c r="W961" s="85"/>
      <c r="X961" s="85"/>
      <c r="Y961" s="85"/>
      <c r="Z961" s="85"/>
      <c r="AA961" s="88"/>
      <c r="AV961" s="25"/>
      <c r="BG961" s="25"/>
      <c r="BH961" s="89"/>
    </row>
    <row r="962" spans="1:60" ht="17.25" customHeight="1">
      <c r="A962" s="82"/>
      <c r="B962" s="82"/>
      <c r="C962" s="83"/>
      <c r="E962" s="84"/>
      <c r="F962" s="85"/>
      <c r="G962" s="85"/>
      <c r="H962" s="85"/>
      <c r="I962" s="85"/>
      <c r="J962" s="85"/>
      <c r="K962" s="86"/>
      <c r="L962" s="85"/>
      <c r="M962" s="85"/>
      <c r="N962" s="85"/>
      <c r="O962" s="85"/>
      <c r="P962" s="85"/>
      <c r="Q962" s="85"/>
      <c r="R962" s="87"/>
      <c r="S962" s="85"/>
      <c r="T962" s="85"/>
      <c r="U962" s="87"/>
      <c r="V962" s="85"/>
      <c r="W962" s="85"/>
      <c r="X962" s="85"/>
      <c r="Y962" s="85"/>
      <c r="Z962" s="85"/>
      <c r="AA962" s="88"/>
      <c r="AV962" s="25"/>
      <c r="BG962" s="25"/>
      <c r="BH962" s="89"/>
    </row>
    <row r="963" spans="1:60" ht="17.25" customHeight="1">
      <c r="A963" s="82"/>
      <c r="B963" s="82"/>
      <c r="C963" s="83"/>
      <c r="E963" s="84"/>
      <c r="F963" s="85"/>
      <c r="G963" s="85"/>
      <c r="H963" s="85"/>
      <c r="I963" s="85"/>
      <c r="J963" s="85"/>
      <c r="K963" s="86"/>
      <c r="L963" s="85"/>
      <c r="M963" s="85"/>
      <c r="N963" s="85"/>
      <c r="O963" s="85"/>
      <c r="P963" s="85"/>
      <c r="Q963" s="85"/>
      <c r="R963" s="87"/>
      <c r="S963" s="85"/>
      <c r="T963" s="85"/>
      <c r="U963" s="87"/>
      <c r="V963" s="85"/>
      <c r="W963" s="85"/>
      <c r="X963" s="85"/>
      <c r="Y963" s="85"/>
      <c r="Z963" s="85"/>
      <c r="AA963" s="88"/>
      <c r="AV963" s="25"/>
      <c r="BG963" s="25"/>
      <c r="BH963" s="89"/>
    </row>
    <row r="964" spans="1:60" ht="17.25" customHeight="1">
      <c r="A964" s="82"/>
      <c r="B964" s="82"/>
      <c r="C964" s="83"/>
      <c r="E964" s="84"/>
      <c r="F964" s="85"/>
      <c r="G964" s="85"/>
      <c r="H964" s="85"/>
      <c r="I964" s="85"/>
      <c r="J964" s="85"/>
      <c r="K964" s="86"/>
      <c r="L964" s="85"/>
      <c r="M964" s="85"/>
      <c r="N964" s="85"/>
      <c r="O964" s="85"/>
      <c r="P964" s="85"/>
      <c r="Q964" s="85"/>
      <c r="R964" s="87"/>
      <c r="S964" s="85"/>
      <c r="T964" s="85"/>
      <c r="U964" s="87"/>
      <c r="V964" s="85"/>
      <c r="W964" s="85"/>
      <c r="X964" s="85"/>
      <c r="Y964" s="85"/>
      <c r="Z964" s="85"/>
      <c r="AA964" s="88"/>
      <c r="AV964" s="25"/>
      <c r="BG964" s="25"/>
      <c r="BH964" s="89"/>
    </row>
    <row r="965" spans="1:60" ht="17.25" customHeight="1">
      <c r="A965" s="82"/>
      <c r="B965" s="82"/>
      <c r="C965" s="83"/>
      <c r="E965" s="84"/>
      <c r="F965" s="85"/>
      <c r="G965" s="85"/>
      <c r="H965" s="85"/>
      <c r="I965" s="85"/>
      <c r="J965" s="85"/>
      <c r="K965" s="86"/>
      <c r="L965" s="85"/>
      <c r="M965" s="85"/>
      <c r="N965" s="85"/>
      <c r="O965" s="85"/>
      <c r="P965" s="85"/>
      <c r="Q965" s="85"/>
      <c r="R965" s="87"/>
      <c r="S965" s="85"/>
      <c r="T965" s="85"/>
      <c r="U965" s="87"/>
      <c r="V965" s="85"/>
      <c r="W965" s="85"/>
      <c r="X965" s="85"/>
      <c r="Y965" s="85"/>
      <c r="Z965" s="85"/>
      <c r="AA965" s="88"/>
      <c r="AV965" s="25"/>
      <c r="BG965" s="25"/>
      <c r="BH965" s="89"/>
    </row>
    <row r="966" spans="1:60" ht="17.25" customHeight="1">
      <c r="A966" s="82"/>
      <c r="B966" s="82"/>
      <c r="C966" s="83"/>
      <c r="E966" s="84"/>
      <c r="F966" s="85"/>
      <c r="G966" s="85"/>
      <c r="H966" s="85"/>
      <c r="I966" s="85"/>
      <c r="J966" s="85"/>
      <c r="K966" s="86"/>
      <c r="L966" s="85"/>
      <c r="M966" s="85"/>
      <c r="N966" s="85"/>
      <c r="O966" s="85"/>
      <c r="P966" s="85"/>
      <c r="Q966" s="85"/>
      <c r="R966" s="87"/>
      <c r="S966" s="85"/>
      <c r="T966" s="85"/>
      <c r="U966" s="87"/>
      <c r="V966" s="85"/>
      <c r="W966" s="85"/>
      <c r="X966" s="85"/>
      <c r="Y966" s="85"/>
      <c r="Z966" s="85"/>
      <c r="AA966" s="88"/>
      <c r="AV966" s="25"/>
      <c r="BG966" s="25"/>
      <c r="BH966" s="89"/>
    </row>
    <row r="967" spans="1:60" ht="17.25" customHeight="1">
      <c r="A967" s="82"/>
      <c r="B967" s="82"/>
      <c r="C967" s="83"/>
      <c r="E967" s="84"/>
      <c r="F967" s="85"/>
      <c r="G967" s="85"/>
      <c r="H967" s="85"/>
      <c r="I967" s="85"/>
      <c r="J967" s="85"/>
      <c r="K967" s="86"/>
      <c r="L967" s="85"/>
      <c r="M967" s="85"/>
      <c r="N967" s="85"/>
      <c r="O967" s="85"/>
      <c r="P967" s="85"/>
      <c r="Q967" s="85"/>
      <c r="R967" s="87"/>
      <c r="S967" s="85"/>
      <c r="T967" s="85"/>
      <c r="U967" s="87"/>
      <c r="V967" s="85"/>
      <c r="W967" s="85"/>
      <c r="X967" s="85"/>
      <c r="Y967" s="85"/>
      <c r="Z967" s="85"/>
      <c r="AA967" s="88"/>
      <c r="AV967" s="25"/>
      <c r="BG967" s="25"/>
      <c r="BH967" s="89"/>
    </row>
    <row r="968" spans="1:60" ht="17.25" customHeight="1">
      <c r="A968" s="82"/>
      <c r="B968" s="82"/>
      <c r="C968" s="83"/>
      <c r="E968" s="84"/>
      <c r="F968" s="85"/>
      <c r="G968" s="85"/>
      <c r="H968" s="85"/>
      <c r="I968" s="85"/>
      <c r="J968" s="85"/>
      <c r="K968" s="86"/>
      <c r="L968" s="85"/>
      <c r="M968" s="85"/>
      <c r="N968" s="85"/>
      <c r="O968" s="85"/>
      <c r="P968" s="85"/>
      <c r="Q968" s="85"/>
      <c r="R968" s="87"/>
      <c r="S968" s="85"/>
      <c r="T968" s="85"/>
      <c r="U968" s="87"/>
      <c r="V968" s="85"/>
      <c r="W968" s="85"/>
      <c r="X968" s="85"/>
      <c r="Y968" s="85"/>
      <c r="Z968" s="85"/>
      <c r="AA968" s="88"/>
      <c r="AV968" s="25"/>
      <c r="BG968" s="25"/>
      <c r="BH968" s="89"/>
    </row>
    <row r="969" spans="1:60" ht="17.25" customHeight="1">
      <c r="A969" s="82"/>
      <c r="B969" s="82"/>
      <c r="C969" s="83"/>
      <c r="E969" s="84"/>
      <c r="F969" s="85"/>
      <c r="G969" s="85"/>
      <c r="H969" s="85"/>
      <c r="I969" s="85"/>
      <c r="J969" s="85"/>
      <c r="K969" s="86"/>
      <c r="L969" s="85"/>
      <c r="M969" s="85"/>
      <c r="N969" s="85"/>
      <c r="O969" s="85"/>
      <c r="P969" s="85"/>
      <c r="Q969" s="85"/>
      <c r="R969" s="87"/>
      <c r="S969" s="85"/>
      <c r="T969" s="85"/>
      <c r="U969" s="87"/>
      <c r="V969" s="85"/>
      <c r="W969" s="85"/>
      <c r="X969" s="85"/>
      <c r="Y969" s="85"/>
      <c r="Z969" s="85"/>
      <c r="AA969" s="88"/>
      <c r="AV969" s="25"/>
      <c r="BG969" s="25"/>
      <c r="BH969" s="89"/>
    </row>
    <row r="970" spans="1:60" ht="17.25" customHeight="1">
      <c r="A970" s="82"/>
      <c r="B970" s="82"/>
      <c r="C970" s="83"/>
      <c r="E970" s="84"/>
      <c r="F970" s="85"/>
      <c r="G970" s="85"/>
      <c r="H970" s="85"/>
      <c r="I970" s="85"/>
      <c r="J970" s="85"/>
      <c r="K970" s="86"/>
      <c r="L970" s="85"/>
      <c r="M970" s="85"/>
      <c r="N970" s="85"/>
      <c r="O970" s="85"/>
      <c r="P970" s="85"/>
      <c r="Q970" s="85"/>
      <c r="R970" s="87"/>
      <c r="S970" s="85"/>
      <c r="T970" s="85"/>
      <c r="U970" s="87"/>
      <c r="V970" s="85"/>
      <c r="W970" s="85"/>
      <c r="X970" s="85"/>
      <c r="Y970" s="85"/>
      <c r="Z970" s="85"/>
      <c r="AA970" s="88"/>
      <c r="AV970" s="25"/>
      <c r="BG970" s="25"/>
      <c r="BH970" s="89"/>
    </row>
    <row r="971" spans="1:60" ht="17.25" customHeight="1">
      <c r="A971" s="82"/>
      <c r="B971" s="82"/>
      <c r="C971" s="83"/>
      <c r="E971" s="84"/>
      <c r="F971" s="85"/>
      <c r="G971" s="85"/>
      <c r="H971" s="85"/>
      <c r="I971" s="85"/>
      <c r="J971" s="85"/>
      <c r="K971" s="86"/>
      <c r="L971" s="85"/>
      <c r="M971" s="85"/>
      <c r="N971" s="85"/>
      <c r="O971" s="85"/>
      <c r="P971" s="85"/>
      <c r="Q971" s="85"/>
      <c r="R971" s="87"/>
      <c r="S971" s="85"/>
      <c r="T971" s="85"/>
      <c r="U971" s="87"/>
      <c r="V971" s="85"/>
      <c r="W971" s="85"/>
      <c r="X971" s="85"/>
      <c r="Y971" s="85"/>
      <c r="Z971" s="85"/>
      <c r="AA971" s="88"/>
      <c r="AV971" s="25"/>
      <c r="BG971" s="25"/>
      <c r="BH971" s="89"/>
    </row>
    <row r="972" spans="1:60" ht="17.25" customHeight="1">
      <c r="A972" s="82"/>
      <c r="B972" s="82"/>
      <c r="C972" s="83"/>
      <c r="E972" s="84"/>
      <c r="F972" s="85"/>
      <c r="G972" s="85"/>
      <c r="H972" s="85"/>
      <c r="I972" s="85"/>
      <c r="J972" s="85"/>
      <c r="K972" s="86"/>
      <c r="L972" s="85"/>
      <c r="M972" s="85"/>
      <c r="N972" s="85"/>
      <c r="O972" s="85"/>
      <c r="P972" s="85"/>
      <c r="Q972" s="85"/>
      <c r="R972" s="87"/>
      <c r="S972" s="85"/>
      <c r="T972" s="85"/>
      <c r="U972" s="87"/>
      <c r="V972" s="85"/>
      <c r="W972" s="85"/>
      <c r="X972" s="85"/>
      <c r="Y972" s="85"/>
      <c r="Z972" s="85"/>
      <c r="AA972" s="88"/>
      <c r="AV972" s="25"/>
      <c r="BG972" s="25"/>
      <c r="BH972" s="89"/>
    </row>
    <row r="973" spans="1:60" ht="17.25" customHeight="1">
      <c r="A973" s="82"/>
      <c r="B973" s="82"/>
      <c r="C973" s="83"/>
      <c r="E973" s="84"/>
      <c r="F973" s="85"/>
      <c r="G973" s="85"/>
      <c r="H973" s="85"/>
      <c r="I973" s="85"/>
      <c r="J973" s="85"/>
      <c r="K973" s="86"/>
      <c r="L973" s="85"/>
      <c r="M973" s="85"/>
      <c r="N973" s="85"/>
      <c r="O973" s="85"/>
      <c r="P973" s="85"/>
      <c r="Q973" s="85"/>
      <c r="R973" s="87"/>
      <c r="S973" s="85"/>
      <c r="T973" s="85"/>
      <c r="U973" s="87"/>
      <c r="V973" s="85"/>
      <c r="W973" s="85"/>
      <c r="X973" s="85"/>
      <c r="Y973" s="85"/>
      <c r="Z973" s="85"/>
      <c r="AA973" s="88"/>
      <c r="AV973" s="25"/>
      <c r="BG973" s="25"/>
      <c r="BH973" s="89"/>
    </row>
    <row r="974" spans="1:60" ht="17.25" customHeight="1">
      <c r="A974" s="82"/>
      <c r="B974" s="82"/>
      <c r="C974" s="83"/>
      <c r="E974" s="84"/>
      <c r="F974" s="85"/>
      <c r="G974" s="85"/>
      <c r="H974" s="85"/>
      <c r="I974" s="85"/>
      <c r="J974" s="85"/>
      <c r="K974" s="86"/>
      <c r="L974" s="85"/>
      <c r="M974" s="85"/>
      <c r="N974" s="85"/>
      <c r="O974" s="85"/>
      <c r="P974" s="85"/>
      <c r="Q974" s="85"/>
      <c r="R974" s="87"/>
      <c r="S974" s="85"/>
      <c r="T974" s="85"/>
      <c r="U974" s="87"/>
      <c r="V974" s="85"/>
      <c r="W974" s="85"/>
      <c r="X974" s="85"/>
      <c r="Y974" s="85"/>
      <c r="Z974" s="85"/>
      <c r="AA974" s="88"/>
      <c r="AV974" s="25"/>
      <c r="BG974" s="25"/>
      <c r="BH974" s="89"/>
    </row>
    <row r="975" spans="1:60" ht="17.25" customHeight="1">
      <c r="A975" s="82"/>
      <c r="B975" s="82"/>
      <c r="C975" s="83"/>
      <c r="E975" s="84"/>
      <c r="F975" s="85"/>
      <c r="G975" s="85"/>
      <c r="H975" s="85"/>
      <c r="I975" s="85"/>
      <c r="J975" s="85"/>
      <c r="K975" s="86"/>
      <c r="L975" s="85"/>
      <c r="M975" s="85"/>
      <c r="N975" s="85"/>
      <c r="O975" s="85"/>
      <c r="P975" s="85"/>
      <c r="Q975" s="85"/>
      <c r="R975" s="87"/>
      <c r="S975" s="85"/>
      <c r="T975" s="85"/>
      <c r="U975" s="87"/>
      <c r="V975" s="85"/>
      <c r="W975" s="85"/>
      <c r="X975" s="85"/>
      <c r="Y975" s="85"/>
      <c r="Z975" s="85"/>
      <c r="AA975" s="88"/>
      <c r="AV975" s="25"/>
      <c r="BG975" s="25"/>
      <c r="BH975" s="89"/>
    </row>
    <row r="976" spans="1:60" ht="17.25" customHeight="1">
      <c r="A976" s="82"/>
      <c r="B976" s="82"/>
      <c r="C976" s="83"/>
      <c r="E976" s="84"/>
      <c r="F976" s="85"/>
      <c r="G976" s="85"/>
      <c r="H976" s="85"/>
      <c r="I976" s="85"/>
      <c r="J976" s="85"/>
      <c r="K976" s="86"/>
      <c r="L976" s="85"/>
      <c r="M976" s="85"/>
      <c r="N976" s="85"/>
      <c r="O976" s="85"/>
      <c r="P976" s="85"/>
      <c r="Q976" s="85"/>
      <c r="R976" s="87"/>
      <c r="S976" s="85"/>
      <c r="T976" s="85"/>
      <c r="U976" s="87"/>
      <c r="V976" s="85"/>
      <c r="W976" s="85"/>
      <c r="X976" s="85"/>
      <c r="Y976" s="85"/>
      <c r="Z976" s="85"/>
      <c r="AA976" s="88"/>
      <c r="AV976" s="25"/>
      <c r="BG976" s="25"/>
      <c r="BH976" s="89"/>
    </row>
    <row r="977" spans="1:60" ht="17.25" customHeight="1">
      <c r="A977" s="82"/>
      <c r="B977" s="82"/>
      <c r="C977" s="83"/>
      <c r="E977" s="84"/>
      <c r="F977" s="85"/>
      <c r="G977" s="85"/>
      <c r="H977" s="85"/>
      <c r="I977" s="85"/>
      <c r="J977" s="85"/>
      <c r="K977" s="86"/>
      <c r="L977" s="85"/>
      <c r="M977" s="85"/>
      <c r="N977" s="85"/>
      <c r="O977" s="85"/>
      <c r="P977" s="85"/>
      <c r="Q977" s="85"/>
      <c r="R977" s="87"/>
      <c r="S977" s="85"/>
      <c r="T977" s="85"/>
      <c r="U977" s="87"/>
      <c r="V977" s="85"/>
      <c r="W977" s="85"/>
      <c r="X977" s="85"/>
      <c r="Y977" s="85"/>
      <c r="Z977" s="85"/>
      <c r="AA977" s="88"/>
      <c r="AV977" s="25"/>
      <c r="BG977" s="25"/>
      <c r="BH977" s="89"/>
    </row>
    <row r="978" spans="1:60" ht="17.25" customHeight="1">
      <c r="A978" s="82"/>
      <c r="B978" s="82"/>
      <c r="C978" s="83"/>
      <c r="E978" s="84"/>
      <c r="F978" s="85"/>
      <c r="G978" s="85"/>
      <c r="H978" s="85"/>
      <c r="I978" s="85"/>
      <c r="J978" s="85"/>
      <c r="K978" s="86"/>
      <c r="L978" s="85"/>
      <c r="M978" s="85"/>
      <c r="N978" s="85"/>
      <c r="O978" s="85"/>
      <c r="P978" s="85"/>
      <c r="Q978" s="85"/>
      <c r="R978" s="87"/>
      <c r="S978" s="85"/>
      <c r="T978" s="85"/>
      <c r="U978" s="87"/>
      <c r="V978" s="85"/>
      <c r="W978" s="85"/>
      <c r="X978" s="85"/>
      <c r="Y978" s="85"/>
      <c r="Z978" s="85"/>
      <c r="AA978" s="88"/>
      <c r="AV978" s="25"/>
      <c r="BG978" s="25"/>
      <c r="BH978" s="89"/>
    </row>
    <row r="979" spans="1:60" ht="17.25" customHeight="1">
      <c r="A979" s="82"/>
      <c r="B979" s="82"/>
      <c r="C979" s="83"/>
      <c r="E979" s="84"/>
      <c r="F979" s="85"/>
      <c r="G979" s="85"/>
      <c r="H979" s="85"/>
      <c r="I979" s="85"/>
      <c r="J979" s="85"/>
      <c r="K979" s="86"/>
      <c r="L979" s="85"/>
      <c r="M979" s="85"/>
      <c r="N979" s="85"/>
      <c r="O979" s="85"/>
      <c r="P979" s="85"/>
      <c r="Q979" s="85"/>
      <c r="R979" s="87"/>
      <c r="S979" s="85"/>
      <c r="T979" s="85"/>
      <c r="U979" s="87"/>
      <c r="V979" s="85"/>
      <c r="W979" s="85"/>
      <c r="X979" s="85"/>
      <c r="Y979" s="85"/>
      <c r="Z979" s="85"/>
      <c r="AA979" s="88"/>
      <c r="AV979" s="25"/>
      <c r="BG979" s="25"/>
      <c r="BH979" s="89"/>
    </row>
    <row r="980" spans="1:60" ht="17.25" customHeight="1">
      <c r="A980" s="82"/>
      <c r="B980" s="82"/>
      <c r="C980" s="83"/>
      <c r="E980" s="84"/>
      <c r="F980" s="85"/>
      <c r="G980" s="85"/>
      <c r="H980" s="85"/>
      <c r="I980" s="85"/>
      <c r="J980" s="85"/>
      <c r="K980" s="86"/>
      <c r="L980" s="85"/>
      <c r="M980" s="85"/>
      <c r="N980" s="85"/>
      <c r="O980" s="85"/>
      <c r="P980" s="85"/>
      <c r="Q980" s="85"/>
      <c r="R980" s="87"/>
      <c r="S980" s="85"/>
      <c r="T980" s="85"/>
      <c r="U980" s="87"/>
      <c r="V980" s="85"/>
      <c r="W980" s="85"/>
      <c r="X980" s="85"/>
      <c r="Y980" s="85"/>
      <c r="Z980" s="85"/>
      <c r="AA980" s="88"/>
      <c r="AV980" s="25"/>
      <c r="BG980" s="25"/>
      <c r="BH980" s="89"/>
    </row>
    <row r="981" spans="1:60" ht="17.25" customHeight="1">
      <c r="A981" s="82"/>
      <c r="B981" s="82"/>
      <c r="C981" s="83"/>
      <c r="E981" s="84"/>
      <c r="F981" s="85"/>
      <c r="G981" s="85"/>
      <c r="H981" s="85"/>
      <c r="I981" s="85"/>
      <c r="J981" s="85"/>
      <c r="K981" s="86"/>
      <c r="L981" s="85"/>
      <c r="M981" s="85"/>
      <c r="N981" s="85"/>
      <c r="O981" s="85"/>
      <c r="P981" s="85"/>
      <c r="Q981" s="85"/>
      <c r="R981" s="87"/>
      <c r="S981" s="85"/>
      <c r="T981" s="85"/>
      <c r="U981" s="87"/>
      <c r="V981" s="85"/>
      <c r="W981" s="85"/>
      <c r="X981" s="85"/>
      <c r="Y981" s="85"/>
      <c r="Z981" s="85"/>
      <c r="AA981" s="88"/>
      <c r="AV981" s="25"/>
      <c r="BG981" s="25"/>
      <c r="BH981" s="89"/>
    </row>
    <row r="982" spans="1:60" ht="17.25" customHeight="1">
      <c r="A982" s="82"/>
      <c r="B982" s="82"/>
      <c r="C982" s="83"/>
      <c r="E982" s="84"/>
      <c r="F982" s="85"/>
      <c r="G982" s="85"/>
      <c r="H982" s="85"/>
      <c r="I982" s="85"/>
      <c r="J982" s="85"/>
      <c r="K982" s="86"/>
      <c r="L982" s="85"/>
      <c r="M982" s="85"/>
      <c r="N982" s="85"/>
      <c r="O982" s="85"/>
      <c r="P982" s="85"/>
      <c r="Q982" s="85"/>
      <c r="R982" s="87"/>
      <c r="S982" s="85"/>
      <c r="T982" s="85"/>
      <c r="U982" s="87"/>
      <c r="V982" s="85"/>
      <c r="W982" s="85"/>
      <c r="X982" s="85"/>
      <c r="Y982" s="85"/>
      <c r="Z982" s="85"/>
      <c r="AA982" s="88"/>
      <c r="AV982" s="25"/>
      <c r="BG982" s="25"/>
      <c r="BH982" s="89"/>
    </row>
    <row r="983" spans="1:60" ht="17.25" customHeight="1">
      <c r="A983" s="82"/>
      <c r="B983" s="82"/>
      <c r="C983" s="83"/>
      <c r="E983" s="84"/>
      <c r="F983" s="85"/>
      <c r="G983" s="85"/>
      <c r="H983" s="85"/>
      <c r="I983" s="85"/>
      <c r="J983" s="85"/>
      <c r="K983" s="86"/>
      <c r="L983" s="85"/>
      <c r="M983" s="85"/>
      <c r="N983" s="85"/>
      <c r="O983" s="85"/>
      <c r="P983" s="85"/>
      <c r="Q983" s="85"/>
      <c r="R983" s="87"/>
      <c r="S983" s="85"/>
      <c r="T983" s="85"/>
      <c r="U983" s="87"/>
      <c r="V983" s="85"/>
      <c r="W983" s="85"/>
      <c r="X983" s="85"/>
      <c r="Y983" s="85"/>
      <c r="Z983" s="85"/>
      <c r="AA983" s="88"/>
      <c r="AV983" s="25"/>
      <c r="BG983" s="25"/>
      <c r="BH983" s="89"/>
    </row>
    <row r="984" spans="1:60" ht="17.25" customHeight="1">
      <c r="A984" s="82"/>
      <c r="B984" s="82"/>
      <c r="C984" s="83"/>
      <c r="E984" s="84"/>
      <c r="F984" s="85"/>
      <c r="G984" s="85"/>
      <c r="H984" s="85"/>
      <c r="I984" s="85"/>
      <c r="J984" s="85"/>
      <c r="K984" s="86"/>
      <c r="L984" s="85"/>
      <c r="M984" s="85"/>
      <c r="N984" s="85"/>
      <c r="O984" s="85"/>
      <c r="P984" s="85"/>
      <c r="Q984" s="85"/>
      <c r="R984" s="87"/>
      <c r="S984" s="85"/>
      <c r="T984" s="85"/>
      <c r="U984" s="87"/>
      <c r="V984" s="85"/>
      <c r="W984" s="85"/>
      <c r="X984" s="85"/>
      <c r="Y984" s="85"/>
      <c r="Z984" s="85"/>
      <c r="AA984" s="88"/>
      <c r="AV984" s="25"/>
      <c r="BG984" s="25"/>
      <c r="BH984" s="89"/>
    </row>
    <row r="985" spans="1:60" ht="17.25" customHeight="1">
      <c r="A985" s="82"/>
      <c r="B985" s="82"/>
      <c r="C985" s="83"/>
      <c r="E985" s="84"/>
      <c r="F985" s="85"/>
      <c r="G985" s="85"/>
      <c r="H985" s="85"/>
      <c r="I985" s="85"/>
      <c r="J985" s="85"/>
      <c r="K985" s="86"/>
      <c r="L985" s="85"/>
      <c r="M985" s="85"/>
      <c r="N985" s="85"/>
      <c r="O985" s="85"/>
      <c r="P985" s="85"/>
      <c r="Q985" s="85"/>
      <c r="R985" s="87"/>
      <c r="S985" s="85"/>
      <c r="T985" s="85"/>
      <c r="U985" s="87"/>
      <c r="V985" s="85"/>
      <c r="W985" s="85"/>
      <c r="X985" s="85"/>
      <c r="Y985" s="85"/>
      <c r="Z985" s="85"/>
      <c r="AA985" s="88"/>
      <c r="AV985" s="25"/>
      <c r="BG985" s="25"/>
      <c r="BH985" s="89"/>
    </row>
    <row r="986" spans="1:60" ht="17.25" customHeight="1">
      <c r="A986" s="82"/>
      <c r="B986" s="82"/>
      <c r="C986" s="83"/>
      <c r="E986" s="84"/>
      <c r="F986" s="85"/>
      <c r="G986" s="85"/>
      <c r="H986" s="85"/>
      <c r="I986" s="85"/>
      <c r="J986" s="85"/>
      <c r="K986" s="86"/>
      <c r="L986" s="85"/>
      <c r="M986" s="85"/>
      <c r="N986" s="85"/>
      <c r="O986" s="85"/>
      <c r="P986" s="85"/>
      <c r="Q986" s="85"/>
      <c r="R986" s="87"/>
      <c r="S986" s="85"/>
      <c r="T986" s="85"/>
      <c r="U986" s="87"/>
      <c r="V986" s="85"/>
      <c r="W986" s="85"/>
      <c r="X986" s="85"/>
      <c r="Y986" s="85"/>
      <c r="Z986" s="85"/>
      <c r="AA986" s="88"/>
      <c r="AV986" s="25"/>
      <c r="BG986" s="25"/>
      <c r="BH986" s="89"/>
    </row>
    <row r="987" spans="1:60" ht="17.25" customHeight="1">
      <c r="A987" s="82"/>
      <c r="B987" s="82"/>
      <c r="C987" s="83"/>
      <c r="E987" s="84"/>
      <c r="F987" s="85"/>
      <c r="G987" s="85"/>
      <c r="H987" s="85"/>
      <c r="I987" s="85"/>
      <c r="J987" s="85"/>
      <c r="K987" s="86"/>
      <c r="L987" s="85"/>
      <c r="M987" s="85"/>
      <c r="N987" s="85"/>
      <c r="O987" s="85"/>
      <c r="P987" s="85"/>
      <c r="Q987" s="85"/>
      <c r="R987" s="87"/>
      <c r="S987" s="85"/>
      <c r="T987" s="85"/>
      <c r="U987" s="87"/>
      <c r="V987" s="85"/>
      <c r="W987" s="85"/>
      <c r="X987" s="85"/>
      <c r="Y987" s="85"/>
      <c r="Z987" s="85"/>
      <c r="AA987" s="88"/>
      <c r="AV987" s="25"/>
      <c r="BG987" s="25"/>
      <c r="BH987" s="89"/>
    </row>
    <row r="988" spans="1:60" ht="17.25" customHeight="1">
      <c r="A988" s="82"/>
      <c r="B988" s="82"/>
      <c r="C988" s="83"/>
      <c r="E988" s="84"/>
      <c r="F988" s="85"/>
      <c r="G988" s="85"/>
      <c r="H988" s="85"/>
      <c r="I988" s="85"/>
      <c r="J988" s="85"/>
      <c r="K988" s="86"/>
      <c r="L988" s="85"/>
      <c r="M988" s="85"/>
      <c r="N988" s="85"/>
      <c r="O988" s="85"/>
      <c r="P988" s="85"/>
      <c r="Q988" s="85"/>
      <c r="R988" s="87"/>
      <c r="S988" s="85"/>
      <c r="T988" s="85"/>
      <c r="U988" s="87"/>
      <c r="V988" s="85"/>
      <c r="W988" s="85"/>
      <c r="X988" s="85"/>
      <c r="Y988" s="85"/>
      <c r="Z988" s="85"/>
      <c r="AA988" s="88"/>
      <c r="AV988" s="25"/>
      <c r="BG988" s="25"/>
      <c r="BH988" s="89"/>
    </row>
    <row r="989" spans="1:60" ht="17.25" customHeight="1">
      <c r="A989" s="82"/>
      <c r="B989" s="82"/>
      <c r="C989" s="83"/>
      <c r="E989" s="84"/>
      <c r="F989" s="85"/>
      <c r="G989" s="85"/>
      <c r="H989" s="85"/>
      <c r="I989" s="85"/>
      <c r="J989" s="85"/>
      <c r="K989" s="86"/>
      <c r="L989" s="85"/>
      <c r="M989" s="85"/>
      <c r="N989" s="85"/>
      <c r="O989" s="85"/>
      <c r="P989" s="85"/>
      <c r="Q989" s="85"/>
      <c r="R989" s="87"/>
      <c r="S989" s="85"/>
      <c r="T989" s="85"/>
      <c r="U989" s="87"/>
      <c r="V989" s="85"/>
      <c r="W989" s="85"/>
      <c r="X989" s="85"/>
      <c r="Y989" s="85"/>
      <c r="Z989" s="85"/>
      <c r="AA989" s="88"/>
      <c r="AV989" s="25"/>
      <c r="BG989" s="25"/>
      <c r="BH989" s="89"/>
    </row>
    <row r="990" spans="1:60" ht="17.25" customHeight="1">
      <c r="A990" s="82"/>
      <c r="B990" s="82"/>
      <c r="C990" s="83"/>
      <c r="E990" s="84"/>
      <c r="F990" s="85"/>
      <c r="G990" s="85"/>
      <c r="H990" s="85"/>
      <c r="I990" s="85"/>
      <c r="J990" s="85"/>
      <c r="K990" s="86"/>
      <c r="L990" s="85"/>
      <c r="M990" s="85"/>
      <c r="N990" s="85"/>
      <c r="O990" s="85"/>
      <c r="P990" s="85"/>
      <c r="Q990" s="85"/>
      <c r="R990" s="87"/>
      <c r="S990" s="85"/>
      <c r="T990" s="85"/>
      <c r="U990" s="87"/>
      <c r="V990" s="85"/>
      <c r="W990" s="85"/>
      <c r="X990" s="85"/>
      <c r="Y990" s="85"/>
      <c r="Z990" s="85"/>
      <c r="AA990" s="88"/>
      <c r="AV990" s="25"/>
      <c r="BG990" s="25"/>
      <c r="BH990" s="89"/>
    </row>
    <row r="991" spans="1:60" ht="17.25" customHeight="1">
      <c r="A991" s="82"/>
      <c r="B991" s="82"/>
      <c r="C991" s="83"/>
      <c r="E991" s="84"/>
      <c r="F991" s="85"/>
      <c r="G991" s="85"/>
      <c r="H991" s="85"/>
      <c r="I991" s="85"/>
      <c r="J991" s="85"/>
      <c r="K991" s="86"/>
      <c r="L991" s="85"/>
      <c r="M991" s="85"/>
      <c r="N991" s="85"/>
      <c r="O991" s="85"/>
      <c r="P991" s="85"/>
      <c r="Q991" s="85"/>
      <c r="R991" s="87"/>
      <c r="S991" s="85"/>
      <c r="T991" s="85"/>
      <c r="U991" s="87"/>
      <c r="V991" s="85"/>
      <c r="W991" s="85"/>
      <c r="X991" s="85"/>
      <c r="Y991" s="85"/>
      <c r="Z991" s="85"/>
      <c r="AA991" s="88"/>
      <c r="AV991" s="25"/>
      <c r="BG991" s="25"/>
      <c r="BH991" s="89"/>
    </row>
    <row r="992" spans="1:60" ht="17.25" customHeight="1">
      <c r="A992" s="82"/>
      <c r="B992" s="82"/>
      <c r="C992" s="83"/>
      <c r="E992" s="84"/>
      <c r="F992" s="85"/>
      <c r="G992" s="85"/>
      <c r="H992" s="85"/>
      <c r="I992" s="85"/>
      <c r="J992" s="85"/>
      <c r="K992" s="86"/>
      <c r="L992" s="85"/>
      <c r="M992" s="85"/>
      <c r="N992" s="85"/>
      <c r="O992" s="85"/>
      <c r="P992" s="85"/>
      <c r="Q992" s="85"/>
      <c r="R992" s="87"/>
      <c r="S992" s="85"/>
      <c r="T992" s="85"/>
      <c r="U992" s="87"/>
      <c r="V992" s="85"/>
      <c r="W992" s="85"/>
      <c r="X992" s="85"/>
      <c r="Y992" s="85"/>
      <c r="Z992" s="85"/>
      <c r="AA992" s="88"/>
      <c r="AV992" s="25"/>
      <c r="BG992" s="25"/>
      <c r="BH992" s="89"/>
    </row>
    <row r="993" spans="1:60" ht="17.25" customHeight="1">
      <c r="A993" s="82"/>
      <c r="B993" s="82"/>
      <c r="C993" s="83"/>
      <c r="E993" s="84"/>
      <c r="F993" s="85"/>
      <c r="G993" s="85"/>
      <c r="H993" s="85"/>
      <c r="I993" s="85"/>
      <c r="J993" s="85"/>
      <c r="K993" s="86"/>
      <c r="L993" s="85"/>
      <c r="M993" s="85"/>
      <c r="N993" s="85"/>
      <c r="O993" s="85"/>
      <c r="P993" s="85"/>
      <c r="Q993" s="85"/>
      <c r="R993" s="87"/>
      <c r="S993" s="85"/>
      <c r="T993" s="85"/>
      <c r="U993" s="87"/>
      <c r="V993" s="85"/>
      <c r="W993" s="85"/>
      <c r="X993" s="85"/>
      <c r="Y993" s="85"/>
      <c r="Z993" s="85"/>
      <c r="AA993" s="88"/>
      <c r="AV993" s="25"/>
      <c r="BG993" s="25"/>
      <c r="BH993" s="89"/>
    </row>
    <row r="994" spans="1:60" ht="17.25" customHeight="1">
      <c r="A994" s="82"/>
      <c r="B994" s="82"/>
      <c r="C994" s="83"/>
      <c r="E994" s="84"/>
      <c r="F994" s="85"/>
      <c r="G994" s="85"/>
      <c r="H994" s="85"/>
      <c r="I994" s="85"/>
      <c r="J994" s="85"/>
      <c r="K994" s="86"/>
      <c r="L994" s="85"/>
      <c r="M994" s="85"/>
      <c r="N994" s="85"/>
      <c r="O994" s="85"/>
      <c r="P994" s="85"/>
      <c r="Q994" s="85"/>
      <c r="R994" s="87"/>
      <c r="S994" s="85"/>
      <c r="T994" s="85"/>
      <c r="U994" s="87"/>
      <c r="V994" s="85"/>
      <c r="W994" s="85"/>
      <c r="X994" s="85"/>
      <c r="Y994" s="85"/>
      <c r="Z994" s="85"/>
      <c r="AA994" s="88"/>
      <c r="AV994" s="25"/>
      <c r="BG994" s="25"/>
      <c r="BH994" s="89"/>
    </row>
    <row r="995" spans="1:60" ht="17.25" customHeight="1">
      <c r="A995" s="82"/>
      <c r="B995" s="82"/>
      <c r="C995" s="83"/>
      <c r="E995" s="84"/>
      <c r="F995" s="85"/>
      <c r="G995" s="85"/>
      <c r="H995" s="85"/>
      <c r="I995" s="85"/>
      <c r="J995" s="85"/>
      <c r="K995" s="86"/>
      <c r="L995" s="85"/>
      <c r="M995" s="85"/>
      <c r="N995" s="85"/>
      <c r="O995" s="85"/>
      <c r="P995" s="85"/>
      <c r="Q995" s="85"/>
      <c r="R995" s="87"/>
      <c r="S995" s="85"/>
      <c r="T995" s="85"/>
      <c r="U995" s="87"/>
      <c r="V995" s="85"/>
      <c r="W995" s="85"/>
      <c r="X995" s="85"/>
      <c r="Y995" s="85"/>
      <c r="Z995" s="85"/>
      <c r="AA995" s="88"/>
      <c r="AV995" s="25"/>
      <c r="BG995" s="25"/>
      <c r="BH995" s="89"/>
    </row>
    <row r="996" spans="1:60" ht="17.25" customHeight="1">
      <c r="A996" s="82"/>
      <c r="B996" s="82"/>
      <c r="C996" s="83"/>
      <c r="E996" s="84"/>
      <c r="F996" s="85"/>
      <c r="G996" s="85"/>
      <c r="H996" s="85"/>
      <c r="I996" s="85"/>
      <c r="J996" s="85"/>
      <c r="K996" s="86"/>
      <c r="L996" s="85"/>
      <c r="M996" s="85"/>
      <c r="N996" s="85"/>
      <c r="O996" s="85"/>
      <c r="P996" s="85"/>
      <c r="Q996" s="85"/>
      <c r="R996" s="87"/>
      <c r="S996" s="85"/>
      <c r="T996" s="85"/>
      <c r="U996" s="87"/>
      <c r="V996" s="85"/>
      <c r="W996" s="85"/>
      <c r="X996" s="85"/>
      <c r="Y996" s="85"/>
      <c r="Z996" s="85"/>
      <c r="AA996" s="88"/>
      <c r="AV996" s="25"/>
      <c r="BG996" s="25"/>
      <c r="BH996" s="89"/>
    </row>
    <row r="997" spans="1:60" ht="17.25" customHeight="1">
      <c r="A997" s="82"/>
      <c r="B997" s="82"/>
      <c r="C997" s="83"/>
      <c r="E997" s="84"/>
      <c r="F997" s="85"/>
      <c r="G997" s="85"/>
      <c r="H997" s="85"/>
      <c r="I997" s="85"/>
      <c r="J997" s="85"/>
      <c r="K997" s="86"/>
      <c r="L997" s="85"/>
      <c r="M997" s="85"/>
      <c r="N997" s="85"/>
      <c r="O997" s="85"/>
      <c r="P997" s="85"/>
      <c r="Q997" s="85"/>
      <c r="R997" s="87"/>
      <c r="S997" s="85"/>
      <c r="T997" s="85"/>
      <c r="U997" s="87"/>
      <c r="V997" s="85"/>
      <c r="W997" s="85"/>
      <c r="X997" s="85"/>
      <c r="Y997" s="85"/>
      <c r="Z997" s="85"/>
      <c r="AA997" s="88"/>
      <c r="AV997" s="25"/>
      <c r="BG997" s="25"/>
      <c r="BH997" s="89"/>
    </row>
    <row r="998" spans="1:60" ht="17.25" customHeight="1">
      <c r="A998" s="82"/>
      <c r="B998" s="82"/>
      <c r="C998" s="83"/>
      <c r="E998" s="84"/>
      <c r="F998" s="85"/>
      <c r="G998" s="85"/>
      <c r="H998" s="85"/>
      <c r="I998" s="85"/>
      <c r="J998" s="85"/>
      <c r="K998" s="86"/>
      <c r="L998" s="85"/>
      <c r="M998" s="85"/>
      <c r="N998" s="85"/>
      <c r="O998" s="85"/>
      <c r="P998" s="85"/>
      <c r="Q998" s="85"/>
      <c r="R998" s="87"/>
      <c r="S998" s="85"/>
      <c r="T998" s="85"/>
      <c r="U998" s="87"/>
      <c r="V998" s="85"/>
      <c r="W998" s="85"/>
      <c r="X998" s="85"/>
      <c r="Y998" s="85"/>
      <c r="Z998" s="85"/>
      <c r="AA998" s="88"/>
      <c r="AV998" s="25"/>
      <c r="BG998" s="25"/>
      <c r="BH998" s="89"/>
    </row>
    <row r="999" spans="1:60" ht="17.25" customHeight="1">
      <c r="A999" s="82"/>
      <c r="B999" s="82"/>
      <c r="C999" s="83"/>
      <c r="E999" s="84"/>
      <c r="F999" s="85"/>
      <c r="G999" s="85"/>
      <c r="H999" s="85"/>
      <c r="I999" s="85"/>
      <c r="J999" s="85"/>
      <c r="K999" s="86"/>
      <c r="L999" s="85"/>
      <c r="M999" s="85"/>
      <c r="N999" s="85"/>
      <c r="O999" s="85"/>
      <c r="P999" s="85"/>
      <c r="Q999" s="85"/>
      <c r="R999" s="87"/>
      <c r="S999" s="85"/>
      <c r="T999" s="85"/>
      <c r="U999" s="87"/>
      <c r="V999" s="85"/>
      <c r="W999" s="85"/>
      <c r="X999" s="85"/>
      <c r="Y999" s="85"/>
      <c r="Z999" s="85"/>
      <c r="AA999" s="88"/>
      <c r="AV999" s="25"/>
      <c r="BG999" s="25"/>
      <c r="BH999" s="89"/>
    </row>
    <row r="1000" spans="1:60" ht="17.25" customHeight="1">
      <c r="A1000" s="82"/>
      <c r="B1000" s="82"/>
      <c r="C1000" s="83"/>
      <c r="E1000" s="84"/>
      <c r="F1000" s="85"/>
      <c r="G1000" s="85"/>
      <c r="H1000" s="85"/>
      <c r="I1000" s="85"/>
      <c r="J1000" s="85"/>
      <c r="K1000" s="86"/>
      <c r="L1000" s="85"/>
      <c r="M1000" s="85"/>
      <c r="N1000" s="85"/>
      <c r="O1000" s="85"/>
      <c r="P1000" s="85"/>
      <c r="Q1000" s="85"/>
      <c r="R1000" s="87"/>
      <c r="S1000" s="85"/>
      <c r="T1000" s="85"/>
      <c r="U1000" s="87"/>
      <c r="V1000" s="85"/>
      <c r="W1000" s="85"/>
      <c r="X1000" s="85"/>
      <c r="Y1000" s="85"/>
      <c r="Z1000" s="85"/>
      <c r="AA1000" s="88"/>
      <c r="AV1000" s="25"/>
      <c r="BG1000" s="25"/>
      <c r="BH1000" s="89"/>
    </row>
    <row r="1001" spans="1:60" ht="17.25" customHeight="1">
      <c r="A1001" s="82"/>
      <c r="B1001" s="82"/>
      <c r="C1001" s="83"/>
      <c r="E1001" s="84"/>
      <c r="F1001" s="85"/>
      <c r="G1001" s="85"/>
      <c r="H1001" s="85"/>
      <c r="I1001" s="85"/>
      <c r="J1001" s="85"/>
      <c r="K1001" s="86"/>
      <c r="L1001" s="85"/>
      <c r="M1001" s="85"/>
      <c r="N1001" s="85"/>
      <c r="O1001" s="85"/>
      <c r="P1001" s="85"/>
      <c r="Q1001" s="85"/>
      <c r="R1001" s="87"/>
      <c r="S1001" s="85"/>
      <c r="T1001" s="85"/>
      <c r="U1001" s="87"/>
      <c r="V1001" s="85"/>
      <c r="W1001" s="85"/>
      <c r="X1001" s="85"/>
      <c r="Y1001" s="85"/>
      <c r="Z1001" s="85"/>
      <c r="AA1001" s="88"/>
      <c r="AV1001" s="25"/>
      <c r="BG1001" s="25"/>
      <c r="BH1001" s="89"/>
    </row>
    <row r="1002" spans="1:60" ht="17.25" customHeight="1">
      <c r="A1002" s="82"/>
      <c r="B1002" s="82"/>
      <c r="C1002" s="83"/>
      <c r="E1002" s="84"/>
      <c r="F1002" s="85"/>
      <c r="G1002" s="85"/>
      <c r="H1002" s="85"/>
      <c r="I1002" s="85"/>
      <c r="J1002" s="85"/>
      <c r="K1002" s="86"/>
      <c r="L1002" s="85"/>
      <c r="M1002" s="85"/>
      <c r="N1002" s="85"/>
      <c r="O1002" s="85"/>
      <c r="P1002" s="85"/>
      <c r="Q1002" s="85"/>
      <c r="R1002" s="87"/>
      <c r="S1002" s="85"/>
      <c r="T1002" s="85"/>
      <c r="U1002" s="87"/>
      <c r="V1002" s="85"/>
      <c r="W1002" s="85"/>
      <c r="X1002" s="85"/>
      <c r="Y1002" s="85"/>
      <c r="Z1002" s="85"/>
      <c r="AA1002" s="88"/>
      <c r="AV1002" s="25"/>
      <c r="BG1002" s="25"/>
      <c r="BH1002" s="89"/>
    </row>
    <row r="1003" spans="1:60" ht="17.25" customHeight="1">
      <c r="A1003" s="82"/>
      <c r="B1003" s="82"/>
      <c r="C1003" s="83"/>
      <c r="E1003" s="84"/>
      <c r="F1003" s="85"/>
      <c r="G1003" s="85"/>
      <c r="H1003" s="85"/>
      <c r="I1003" s="85"/>
      <c r="J1003" s="85"/>
      <c r="K1003" s="86"/>
      <c r="L1003" s="85"/>
      <c r="M1003" s="85"/>
      <c r="N1003" s="85"/>
      <c r="O1003" s="85"/>
      <c r="P1003" s="85"/>
      <c r="Q1003" s="85"/>
      <c r="R1003" s="87"/>
      <c r="S1003" s="85"/>
      <c r="T1003" s="85"/>
      <c r="U1003" s="87"/>
      <c r="V1003" s="85"/>
      <c r="W1003" s="85"/>
      <c r="X1003" s="85"/>
      <c r="Y1003" s="85"/>
      <c r="Z1003" s="85"/>
      <c r="AA1003" s="88"/>
      <c r="AV1003" s="25"/>
      <c r="BG1003" s="25"/>
      <c r="BH1003" s="89"/>
    </row>
    <row r="1004" spans="1:60" ht="17.25" customHeight="1">
      <c r="A1004" s="82"/>
      <c r="B1004" s="82"/>
      <c r="C1004" s="83"/>
      <c r="E1004" s="84"/>
      <c r="F1004" s="85"/>
      <c r="G1004" s="85"/>
      <c r="H1004" s="85"/>
      <c r="I1004" s="85"/>
      <c r="J1004" s="85"/>
      <c r="K1004" s="86"/>
      <c r="L1004" s="85"/>
      <c r="M1004" s="85"/>
      <c r="N1004" s="85"/>
      <c r="O1004" s="85"/>
      <c r="P1004" s="85"/>
      <c r="Q1004" s="85"/>
      <c r="R1004" s="87"/>
      <c r="S1004" s="85"/>
      <c r="T1004" s="85"/>
      <c r="U1004" s="87"/>
      <c r="V1004" s="85"/>
      <c r="W1004" s="85"/>
      <c r="X1004" s="85"/>
      <c r="Y1004" s="85"/>
      <c r="Z1004" s="85"/>
      <c r="AA1004" s="88"/>
      <c r="AV1004" s="25"/>
      <c r="BG1004" s="25"/>
      <c r="BH1004" s="89"/>
    </row>
    <row r="1005" spans="1:60" ht="17.25" customHeight="1">
      <c r="A1005" s="82"/>
      <c r="B1005" s="82"/>
      <c r="C1005" s="83"/>
      <c r="E1005" s="84"/>
      <c r="F1005" s="85"/>
      <c r="G1005" s="85"/>
      <c r="H1005" s="85"/>
      <c r="I1005" s="85"/>
      <c r="J1005" s="85"/>
      <c r="K1005" s="86"/>
      <c r="L1005" s="85"/>
      <c r="M1005" s="85"/>
      <c r="N1005" s="85"/>
      <c r="O1005" s="85"/>
      <c r="P1005" s="85"/>
      <c r="Q1005" s="85"/>
      <c r="R1005" s="87"/>
      <c r="S1005" s="85"/>
      <c r="T1005" s="85"/>
      <c r="U1005" s="87"/>
      <c r="V1005" s="85"/>
      <c r="W1005" s="85"/>
      <c r="X1005" s="85"/>
      <c r="Y1005" s="85"/>
      <c r="Z1005" s="85"/>
      <c r="AA1005" s="88"/>
      <c r="AV1005" s="25"/>
      <c r="BG1005" s="25"/>
      <c r="BH1005" s="89"/>
    </row>
    <row r="1006" spans="1:60" ht="17.25" customHeight="1">
      <c r="A1006" s="82"/>
      <c r="B1006" s="82"/>
      <c r="C1006" s="83"/>
      <c r="E1006" s="84"/>
      <c r="F1006" s="85"/>
      <c r="G1006" s="85"/>
      <c r="H1006" s="85"/>
      <c r="I1006" s="85"/>
      <c r="J1006" s="85"/>
      <c r="K1006" s="86"/>
      <c r="L1006" s="85"/>
      <c r="M1006" s="85"/>
      <c r="N1006" s="85"/>
      <c r="O1006" s="85"/>
      <c r="P1006" s="85"/>
      <c r="Q1006" s="85"/>
      <c r="R1006" s="87"/>
      <c r="S1006" s="85"/>
      <c r="T1006" s="85"/>
      <c r="U1006" s="87"/>
      <c r="V1006" s="85"/>
      <c r="W1006" s="85"/>
      <c r="X1006" s="85"/>
      <c r="Y1006" s="85"/>
      <c r="Z1006" s="85"/>
      <c r="AA1006" s="88"/>
      <c r="AV1006" s="25"/>
      <c r="BG1006" s="25"/>
      <c r="BH1006" s="89"/>
    </row>
    <row r="1007" spans="1:60" ht="17.25" customHeight="1">
      <c r="A1007" s="82"/>
      <c r="B1007" s="82"/>
      <c r="C1007" s="83"/>
      <c r="E1007" s="84"/>
      <c r="F1007" s="85"/>
      <c r="G1007" s="85"/>
      <c r="H1007" s="85"/>
      <c r="I1007" s="85"/>
      <c r="J1007" s="85"/>
      <c r="K1007" s="86"/>
      <c r="L1007" s="85"/>
      <c r="M1007" s="85"/>
      <c r="N1007" s="85"/>
      <c r="O1007" s="85"/>
      <c r="P1007" s="85"/>
      <c r="Q1007" s="85"/>
      <c r="R1007" s="87"/>
      <c r="S1007" s="85"/>
      <c r="T1007" s="85"/>
      <c r="U1007" s="87"/>
      <c r="V1007" s="85"/>
      <c r="W1007" s="85"/>
      <c r="X1007" s="85"/>
      <c r="Y1007" s="85"/>
      <c r="Z1007" s="85"/>
      <c r="AA1007" s="88"/>
      <c r="AV1007" s="25"/>
      <c r="BG1007" s="25"/>
      <c r="BH1007" s="89"/>
    </row>
    <row r="1008" spans="1:60" ht="17.25" customHeight="1">
      <c r="A1008" s="82"/>
      <c r="B1008" s="82"/>
      <c r="C1008" s="83"/>
      <c r="E1008" s="84"/>
      <c r="F1008" s="85"/>
      <c r="G1008" s="85"/>
      <c r="H1008" s="85"/>
      <c r="I1008" s="85"/>
      <c r="J1008" s="85"/>
      <c r="K1008" s="86"/>
      <c r="L1008" s="85"/>
      <c r="M1008" s="85"/>
      <c r="N1008" s="85"/>
      <c r="O1008" s="85"/>
      <c r="P1008" s="85"/>
      <c r="Q1008" s="85"/>
      <c r="R1008" s="87"/>
      <c r="S1008" s="85"/>
      <c r="T1008" s="85"/>
      <c r="U1008" s="87"/>
      <c r="V1008" s="85"/>
      <c r="W1008" s="85"/>
      <c r="X1008" s="85"/>
      <c r="Y1008" s="85"/>
      <c r="Z1008" s="85"/>
      <c r="AA1008" s="88"/>
      <c r="AV1008" s="25"/>
      <c r="BG1008" s="25"/>
      <c r="BH1008" s="89"/>
    </row>
    <row r="1009" spans="1:60" ht="17.25" customHeight="1">
      <c r="A1009" s="82"/>
      <c r="B1009" s="82"/>
      <c r="C1009" s="83"/>
      <c r="E1009" s="84"/>
      <c r="F1009" s="85"/>
      <c r="G1009" s="85"/>
      <c r="H1009" s="85"/>
      <c r="I1009" s="85"/>
      <c r="J1009" s="85"/>
      <c r="K1009" s="86"/>
      <c r="L1009" s="85"/>
      <c r="M1009" s="85"/>
      <c r="N1009" s="85"/>
      <c r="O1009" s="85"/>
      <c r="P1009" s="85"/>
      <c r="Q1009" s="85"/>
      <c r="R1009" s="87"/>
      <c r="S1009" s="85"/>
      <c r="T1009" s="85"/>
      <c r="U1009" s="87"/>
      <c r="V1009" s="85"/>
      <c r="W1009" s="85"/>
      <c r="X1009" s="85"/>
      <c r="Y1009" s="85"/>
      <c r="Z1009" s="85"/>
      <c r="AA1009" s="88"/>
      <c r="AV1009" s="25"/>
      <c r="BG1009" s="25"/>
      <c r="BH1009" s="89"/>
    </row>
    <row r="1010" spans="1:60" ht="17.25" customHeight="1">
      <c r="A1010" s="82"/>
      <c r="B1010" s="82"/>
      <c r="C1010" s="83"/>
      <c r="E1010" s="84"/>
      <c r="F1010" s="85"/>
      <c r="G1010" s="85"/>
      <c r="H1010" s="85"/>
      <c r="I1010" s="85"/>
      <c r="J1010" s="85"/>
      <c r="K1010" s="86"/>
      <c r="L1010" s="85"/>
      <c r="M1010" s="85"/>
      <c r="N1010" s="85"/>
      <c r="O1010" s="85"/>
      <c r="P1010" s="85"/>
      <c r="Q1010" s="85"/>
      <c r="R1010" s="87"/>
      <c r="S1010" s="85"/>
      <c r="T1010" s="85"/>
      <c r="U1010" s="87"/>
      <c r="V1010" s="85"/>
      <c r="W1010" s="85"/>
      <c r="X1010" s="85"/>
      <c r="Y1010" s="85"/>
      <c r="Z1010" s="85"/>
      <c r="AA1010" s="88"/>
      <c r="AV1010" s="25"/>
      <c r="BG1010" s="25"/>
      <c r="BH1010" s="89"/>
    </row>
    <row r="1011" spans="1:60" ht="17.25" customHeight="1">
      <c r="A1011" s="82"/>
      <c r="B1011" s="82"/>
      <c r="C1011" s="83"/>
      <c r="E1011" s="84"/>
      <c r="F1011" s="85"/>
      <c r="G1011" s="85"/>
      <c r="H1011" s="85"/>
      <c r="I1011" s="85"/>
      <c r="J1011" s="85"/>
      <c r="K1011" s="86"/>
      <c r="L1011" s="85"/>
      <c r="M1011" s="85"/>
      <c r="N1011" s="85"/>
      <c r="O1011" s="85"/>
      <c r="P1011" s="85"/>
      <c r="Q1011" s="85"/>
      <c r="R1011" s="87"/>
      <c r="S1011" s="85"/>
      <c r="T1011" s="85"/>
      <c r="U1011" s="87"/>
      <c r="V1011" s="85"/>
      <c r="W1011" s="85"/>
      <c r="X1011" s="85"/>
      <c r="Y1011" s="85"/>
      <c r="Z1011" s="85"/>
      <c r="AA1011" s="88"/>
      <c r="AV1011" s="25"/>
      <c r="BG1011" s="25"/>
      <c r="BH1011" s="89"/>
    </row>
    <row r="1012" spans="1:60" ht="17.25" customHeight="1">
      <c r="A1012" s="82"/>
      <c r="B1012" s="82"/>
      <c r="C1012" s="83"/>
      <c r="E1012" s="84"/>
      <c r="F1012" s="85"/>
      <c r="G1012" s="85"/>
      <c r="H1012" s="85"/>
      <c r="I1012" s="85"/>
      <c r="J1012" s="85"/>
      <c r="K1012" s="86"/>
      <c r="L1012" s="85"/>
      <c r="M1012" s="85"/>
      <c r="N1012" s="85"/>
      <c r="O1012" s="85"/>
      <c r="P1012" s="85"/>
      <c r="Q1012" s="85"/>
      <c r="R1012" s="87"/>
      <c r="S1012" s="85"/>
      <c r="T1012" s="85"/>
      <c r="U1012" s="87"/>
      <c r="V1012" s="85"/>
      <c r="W1012" s="85"/>
      <c r="X1012" s="85"/>
      <c r="Y1012" s="85"/>
      <c r="Z1012" s="85"/>
      <c r="AA1012" s="88"/>
      <c r="AV1012" s="25"/>
      <c r="BG1012" s="25"/>
      <c r="BH1012" s="89"/>
    </row>
    <row r="1013" spans="1:60" ht="17.25" customHeight="1">
      <c r="A1013" s="82"/>
      <c r="B1013" s="82"/>
      <c r="C1013" s="83"/>
      <c r="E1013" s="84"/>
      <c r="F1013" s="85"/>
      <c r="G1013" s="85"/>
      <c r="H1013" s="85"/>
      <c r="I1013" s="85"/>
      <c r="J1013" s="85"/>
      <c r="K1013" s="86"/>
      <c r="L1013" s="85"/>
      <c r="M1013" s="85"/>
      <c r="N1013" s="85"/>
      <c r="O1013" s="85"/>
      <c r="P1013" s="85"/>
      <c r="Q1013" s="85"/>
      <c r="R1013" s="87"/>
      <c r="S1013" s="85"/>
      <c r="T1013" s="85"/>
      <c r="U1013" s="87"/>
      <c r="V1013" s="85"/>
      <c r="W1013" s="85"/>
      <c r="X1013" s="85"/>
      <c r="Y1013" s="85"/>
      <c r="Z1013" s="85"/>
      <c r="AA1013" s="88"/>
      <c r="AV1013" s="25"/>
      <c r="BG1013" s="25"/>
      <c r="BH1013" s="89"/>
    </row>
    <row r="1014" spans="1:60" ht="17.25" customHeight="1">
      <c r="A1014" s="82"/>
      <c r="B1014" s="82"/>
      <c r="C1014" s="83"/>
      <c r="E1014" s="84"/>
      <c r="F1014" s="85"/>
      <c r="G1014" s="85"/>
      <c r="H1014" s="85"/>
      <c r="I1014" s="85"/>
      <c r="J1014" s="85"/>
      <c r="K1014" s="86"/>
      <c r="L1014" s="85"/>
      <c r="M1014" s="85"/>
      <c r="N1014" s="85"/>
      <c r="O1014" s="85"/>
      <c r="P1014" s="85"/>
      <c r="Q1014" s="85"/>
      <c r="R1014" s="87"/>
      <c r="S1014" s="85"/>
      <c r="T1014" s="85"/>
      <c r="U1014" s="87"/>
      <c r="V1014" s="85"/>
      <c r="W1014" s="85"/>
      <c r="X1014" s="85"/>
      <c r="Y1014" s="85"/>
      <c r="Z1014" s="85"/>
      <c r="AA1014" s="88"/>
      <c r="AV1014" s="25"/>
      <c r="BG1014" s="25"/>
      <c r="BH1014" s="89"/>
    </row>
    <row r="1015" spans="1:60" ht="17.25" customHeight="1">
      <c r="A1015" s="82"/>
      <c r="B1015" s="82"/>
      <c r="C1015" s="83"/>
      <c r="E1015" s="84"/>
      <c r="F1015" s="85"/>
      <c r="G1015" s="85"/>
      <c r="H1015" s="85"/>
      <c r="I1015" s="85"/>
      <c r="J1015" s="85"/>
      <c r="K1015" s="86"/>
      <c r="L1015" s="85"/>
      <c r="M1015" s="85"/>
      <c r="N1015" s="85"/>
      <c r="O1015" s="85"/>
      <c r="P1015" s="85"/>
      <c r="Q1015" s="85"/>
      <c r="R1015" s="87"/>
      <c r="S1015" s="85"/>
      <c r="T1015" s="85"/>
      <c r="U1015" s="87"/>
      <c r="V1015" s="85"/>
      <c r="W1015" s="85"/>
      <c r="X1015" s="85"/>
      <c r="Y1015" s="85"/>
      <c r="Z1015" s="85"/>
      <c r="AA1015" s="88"/>
      <c r="AV1015" s="25"/>
      <c r="BG1015" s="25"/>
      <c r="BH1015" s="89"/>
    </row>
    <row r="1016" spans="1:60" ht="17.25" customHeight="1">
      <c r="A1016" s="82"/>
      <c r="B1016" s="82"/>
      <c r="C1016" s="83"/>
      <c r="E1016" s="84"/>
      <c r="F1016" s="85"/>
      <c r="G1016" s="85"/>
      <c r="H1016" s="85"/>
      <c r="I1016" s="85"/>
      <c r="J1016" s="85"/>
      <c r="K1016" s="86"/>
      <c r="L1016" s="85"/>
      <c r="M1016" s="85"/>
      <c r="N1016" s="85"/>
      <c r="O1016" s="85"/>
      <c r="P1016" s="85"/>
      <c r="Q1016" s="85"/>
      <c r="R1016" s="87"/>
      <c r="S1016" s="85"/>
      <c r="T1016" s="85"/>
      <c r="U1016" s="87"/>
      <c r="V1016" s="85"/>
      <c r="W1016" s="85"/>
      <c r="X1016" s="85"/>
      <c r="Y1016" s="85"/>
      <c r="Z1016" s="85"/>
      <c r="AA1016" s="88"/>
      <c r="AV1016" s="25"/>
      <c r="BG1016" s="25"/>
      <c r="BH1016" s="89"/>
    </row>
    <row r="1017" spans="1:60" ht="17.25" customHeight="1">
      <c r="A1017" s="82"/>
      <c r="B1017" s="82"/>
      <c r="C1017" s="83"/>
      <c r="E1017" s="84"/>
      <c r="F1017" s="85"/>
      <c r="G1017" s="85"/>
      <c r="H1017" s="85"/>
      <c r="I1017" s="85"/>
      <c r="J1017" s="85"/>
      <c r="K1017" s="86"/>
      <c r="L1017" s="85"/>
      <c r="M1017" s="85"/>
      <c r="N1017" s="85"/>
      <c r="O1017" s="85"/>
      <c r="P1017" s="85"/>
      <c r="Q1017" s="85"/>
      <c r="R1017" s="87"/>
      <c r="S1017" s="85"/>
      <c r="T1017" s="85"/>
      <c r="U1017" s="87"/>
      <c r="V1017" s="85"/>
      <c r="W1017" s="85"/>
      <c r="X1017" s="85"/>
      <c r="Y1017" s="85"/>
      <c r="Z1017" s="85"/>
      <c r="AA1017" s="88"/>
      <c r="AV1017" s="25"/>
      <c r="BG1017" s="25"/>
      <c r="BH1017" s="89"/>
    </row>
    <row r="1018" spans="1:60" ht="17.25" customHeight="1">
      <c r="A1018" s="82"/>
      <c r="B1018" s="82"/>
      <c r="C1018" s="83"/>
      <c r="E1018" s="84"/>
      <c r="F1018" s="85"/>
      <c r="G1018" s="85"/>
      <c r="H1018" s="85"/>
      <c r="I1018" s="85"/>
      <c r="J1018" s="85"/>
      <c r="K1018" s="86"/>
      <c r="L1018" s="85"/>
      <c r="M1018" s="85"/>
      <c r="N1018" s="85"/>
      <c r="O1018" s="85"/>
      <c r="P1018" s="85"/>
      <c r="Q1018" s="85"/>
      <c r="R1018" s="87"/>
      <c r="S1018" s="85"/>
      <c r="T1018" s="85"/>
      <c r="U1018" s="87"/>
      <c r="V1018" s="85"/>
      <c r="W1018" s="85"/>
      <c r="X1018" s="85"/>
      <c r="Y1018" s="85"/>
      <c r="Z1018" s="85"/>
      <c r="AA1018" s="88"/>
      <c r="AV1018" s="25"/>
      <c r="BG1018" s="25"/>
      <c r="BH1018" s="89"/>
    </row>
    <row r="1019" spans="1:60" ht="17.25" customHeight="1">
      <c r="A1019" s="82"/>
      <c r="B1019" s="82"/>
      <c r="C1019" s="83"/>
      <c r="E1019" s="84"/>
      <c r="F1019" s="85"/>
      <c r="G1019" s="85"/>
      <c r="H1019" s="85"/>
      <c r="I1019" s="85"/>
      <c r="J1019" s="85"/>
      <c r="K1019" s="86"/>
      <c r="L1019" s="85"/>
      <c r="M1019" s="85"/>
      <c r="N1019" s="85"/>
      <c r="O1019" s="85"/>
      <c r="P1019" s="85"/>
      <c r="Q1019" s="85"/>
      <c r="R1019" s="87"/>
      <c r="S1019" s="85"/>
      <c r="T1019" s="85"/>
      <c r="U1019" s="87"/>
      <c r="V1019" s="85"/>
      <c r="W1019" s="85"/>
      <c r="X1019" s="85"/>
      <c r="Y1019" s="85"/>
      <c r="Z1019" s="85"/>
      <c r="AA1019" s="88"/>
      <c r="AV1019" s="25"/>
      <c r="BG1019" s="25"/>
      <c r="BH1019" s="89"/>
    </row>
    <row r="1020" spans="1:60" ht="17.25" customHeight="1">
      <c r="A1020" s="82"/>
      <c r="B1020" s="82"/>
      <c r="C1020" s="83"/>
      <c r="E1020" s="84"/>
      <c r="F1020" s="85"/>
      <c r="G1020" s="85"/>
      <c r="H1020" s="85"/>
      <c r="I1020" s="85"/>
      <c r="J1020" s="85"/>
      <c r="K1020" s="86"/>
      <c r="L1020" s="85"/>
      <c r="M1020" s="85"/>
      <c r="N1020" s="85"/>
      <c r="O1020" s="85"/>
      <c r="P1020" s="85"/>
      <c r="Q1020" s="85"/>
      <c r="R1020" s="87"/>
      <c r="S1020" s="85"/>
      <c r="T1020" s="85"/>
      <c r="U1020" s="87"/>
      <c r="V1020" s="85"/>
      <c r="W1020" s="85"/>
      <c r="X1020" s="85"/>
      <c r="Y1020" s="85"/>
      <c r="Z1020" s="85"/>
      <c r="AA1020" s="88"/>
      <c r="AV1020" s="25"/>
      <c r="BG1020" s="25"/>
      <c r="BH1020" s="89"/>
    </row>
    <row r="1021" spans="1:60" ht="17.25" customHeight="1">
      <c r="A1021" s="82"/>
      <c r="B1021" s="82"/>
      <c r="C1021" s="83"/>
      <c r="E1021" s="84"/>
      <c r="F1021" s="85"/>
      <c r="G1021" s="85"/>
      <c r="H1021" s="85"/>
      <c r="I1021" s="85"/>
      <c r="J1021" s="85"/>
      <c r="K1021" s="86"/>
      <c r="L1021" s="85"/>
      <c r="M1021" s="85"/>
      <c r="N1021" s="85"/>
      <c r="O1021" s="85"/>
      <c r="P1021" s="85"/>
      <c r="Q1021" s="85"/>
      <c r="R1021" s="87"/>
      <c r="S1021" s="85"/>
      <c r="T1021" s="85"/>
      <c r="U1021" s="87"/>
      <c r="V1021" s="85"/>
      <c r="W1021" s="85"/>
      <c r="X1021" s="85"/>
      <c r="Y1021" s="85"/>
      <c r="Z1021" s="85"/>
      <c r="AA1021" s="88"/>
      <c r="AV1021" s="25"/>
      <c r="BG1021" s="25"/>
      <c r="BH1021" s="89"/>
    </row>
    <row r="1022" spans="1:60" ht="17.25" customHeight="1">
      <c r="A1022" s="82"/>
      <c r="B1022" s="82"/>
      <c r="C1022" s="83"/>
      <c r="E1022" s="84"/>
      <c r="F1022" s="85"/>
      <c r="G1022" s="85"/>
      <c r="H1022" s="85"/>
      <c r="I1022" s="85"/>
      <c r="J1022" s="85"/>
      <c r="K1022" s="86"/>
      <c r="L1022" s="85"/>
      <c r="M1022" s="85"/>
      <c r="N1022" s="85"/>
      <c r="O1022" s="85"/>
      <c r="P1022" s="85"/>
      <c r="Q1022" s="85"/>
      <c r="R1022" s="87"/>
      <c r="S1022" s="85"/>
      <c r="T1022" s="85"/>
      <c r="U1022" s="87"/>
      <c r="V1022" s="85"/>
      <c r="W1022" s="85"/>
      <c r="X1022" s="85"/>
      <c r="Y1022" s="85"/>
      <c r="Z1022" s="85"/>
      <c r="AA1022" s="88"/>
      <c r="AV1022" s="25"/>
      <c r="BG1022" s="25"/>
      <c r="BH1022" s="89"/>
    </row>
    <row r="1023" spans="1:60" ht="17.25" customHeight="1">
      <c r="A1023" s="82"/>
      <c r="B1023" s="82"/>
      <c r="C1023" s="83"/>
      <c r="E1023" s="84"/>
      <c r="F1023" s="85"/>
      <c r="G1023" s="85"/>
      <c r="H1023" s="85"/>
      <c r="I1023" s="85"/>
      <c r="J1023" s="85"/>
      <c r="K1023" s="86"/>
      <c r="L1023" s="85"/>
      <c r="M1023" s="85"/>
      <c r="N1023" s="85"/>
      <c r="O1023" s="85"/>
      <c r="P1023" s="85"/>
      <c r="Q1023" s="85"/>
      <c r="R1023" s="87"/>
      <c r="S1023" s="85"/>
      <c r="T1023" s="85"/>
      <c r="U1023" s="87"/>
      <c r="V1023" s="85"/>
      <c r="W1023" s="85"/>
      <c r="X1023" s="85"/>
      <c r="Y1023" s="85"/>
      <c r="Z1023" s="85"/>
      <c r="AA1023" s="88"/>
      <c r="AV1023" s="25"/>
      <c r="BG1023" s="25"/>
      <c r="BH1023" s="89"/>
    </row>
    <row r="1024" spans="1:60" ht="17.25" customHeight="1">
      <c r="A1024" s="82"/>
      <c r="B1024" s="82"/>
      <c r="C1024" s="83"/>
      <c r="E1024" s="84"/>
      <c r="F1024" s="85"/>
      <c r="G1024" s="85"/>
      <c r="H1024" s="85"/>
      <c r="I1024" s="85"/>
      <c r="J1024" s="85"/>
      <c r="K1024" s="86"/>
      <c r="L1024" s="85"/>
      <c r="M1024" s="85"/>
      <c r="N1024" s="85"/>
      <c r="O1024" s="85"/>
      <c r="P1024" s="85"/>
      <c r="Q1024" s="85"/>
      <c r="R1024" s="87"/>
      <c r="S1024" s="85"/>
      <c r="T1024" s="85"/>
      <c r="U1024" s="87"/>
      <c r="V1024" s="85"/>
      <c r="W1024" s="85"/>
      <c r="X1024" s="85"/>
      <c r="Y1024" s="85"/>
      <c r="Z1024" s="85"/>
      <c r="AA1024" s="88"/>
      <c r="AV1024" s="25"/>
      <c r="BG1024" s="25"/>
      <c r="BH1024" s="89"/>
    </row>
    <row r="1025" spans="1:60" ht="17.25" customHeight="1">
      <c r="A1025" s="82"/>
      <c r="B1025" s="82"/>
      <c r="C1025" s="83"/>
      <c r="E1025" s="84"/>
      <c r="F1025" s="85"/>
      <c r="G1025" s="85"/>
      <c r="H1025" s="85"/>
      <c r="I1025" s="85"/>
      <c r="J1025" s="85"/>
      <c r="K1025" s="86"/>
      <c r="L1025" s="85"/>
      <c r="M1025" s="85"/>
      <c r="N1025" s="85"/>
      <c r="O1025" s="85"/>
      <c r="P1025" s="85"/>
      <c r="Q1025" s="85"/>
      <c r="R1025" s="87"/>
      <c r="S1025" s="85"/>
      <c r="T1025" s="85"/>
      <c r="U1025" s="87"/>
      <c r="V1025" s="85"/>
      <c r="W1025" s="85"/>
      <c r="X1025" s="85"/>
      <c r="Y1025" s="85"/>
      <c r="Z1025" s="85"/>
      <c r="AA1025" s="88"/>
      <c r="AV1025" s="25"/>
      <c r="BG1025" s="25"/>
      <c r="BH1025" s="89"/>
    </row>
    <row r="1026" spans="1:60" ht="17.25" customHeight="1">
      <c r="A1026" s="82"/>
      <c r="B1026" s="82"/>
      <c r="C1026" s="83"/>
      <c r="E1026" s="84"/>
      <c r="F1026" s="85"/>
      <c r="G1026" s="85"/>
      <c r="H1026" s="85"/>
      <c r="I1026" s="85"/>
      <c r="J1026" s="85"/>
      <c r="K1026" s="86"/>
      <c r="L1026" s="85"/>
      <c r="M1026" s="85"/>
      <c r="N1026" s="85"/>
      <c r="O1026" s="85"/>
      <c r="P1026" s="85"/>
      <c r="Q1026" s="85"/>
      <c r="R1026" s="87"/>
      <c r="S1026" s="85"/>
      <c r="T1026" s="85"/>
      <c r="U1026" s="87"/>
      <c r="V1026" s="85"/>
      <c r="W1026" s="85"/>
      <c r="X1026" s="85"/>
      <c r="Y1026" s="85"/>
      <c r="Z1026" s="85"/>
      <c r="AA1026" s="88"/>
      <c r="AV1026" s="25"/>
      <c r="BG1026" s="25"/>
      <c r="BH1026" s="89"/>
    </row>
    <row r="1027" spans="1:60" ht="17.25" customHeight="1">
      <c r="A1027" s="82"/>
      <c r="B1027" s="82"/>
      <c r="C1027" s="83"/>
      <c r="E1027" s="84"/>
      <c r="F1027" s="85"/>
      <c r="G1027" s="85"/>
      <c r="H1027" s="85"/>
      <c r="I1027" s="85"/>
      <c r="J1027" s="85"/>
      <c r="K1027" s="86"/>
      <c r="L1027" s="85"/>
      <c r="M1027" s="85"/>
      <c r="N1027" s="85"/>
      <c r="O1027" s="85"/>
      <c r="P1027" s="85"/>
      <c r="Q1027" s="85"/>
      <c r="R1027" s="87"/>
      <c r="S1027" s="85"/>
      <c r="T1027" s="85"/>
      <c r="U1027" s="87"/>
      <c r="V1027" s="85"/>
      <c r="W1027" s="85"/>
      <c r="X1027" s="85"/>
      <c r="Y1027" s="85"/>
      <c r="Z1027" s="85"/>
      <c r="AA1027" s="88"/>
      <c r="AV1027" s="25"/>
      <c r="BG1027" s="25"/>
      <c r="BH1027" s="89"/>
    </row>
    <row r="1028" spans="1:60" ht="17.25" customHeight="1">
      <c r="A1028" s="82"/>
      <c r="B1028" s="82"/>
      <c r="C1028" s="83"/>
      <c r="E1028" s="84"/>
      <c r="F1028" s="85"/>
      <c r="G1028" s="85"/>
      <c r="H1028" s="85"/>
      <c r="I1028" s="85"/>
      <c r="J1028" s="85"/>
      <c r="K1028" s="86"/>
      <c r="L1028" s="85"/>
      <c r="M1028" s="85"/>
      <c r="N1028" s="85"/>
      <c r="O1028" s="85"/>
      <c r="P1028" s="85"/>
      <c r="Q1028" s="85"/>
      <c r="R1028" s="87"/>
      <c r="S1028" s="85"/>
      <c r="T1028" s="85"/>
      <c r="U1028" s="87"/>
      <c r="V1028" s="85"/>
      <c r="W1028" s="85"/>
      <c r="X1028" s="85"/>
      <c r="Y1028" s="85"/>
      <c r="Z1028" s="85"/>
      <c r="AA1028" s="88"/>
      <c r="AV1028" s="25"/>
      <c r="BG1028" s="25"/>
      <c r="BH1028" s="89"/>
    </row>
    <row r="1029" spans="1:60" ht="17.25" customHeight="1">
      <c r="A1029" s="82"/>
      <c r="B1029" s="82"/>
      <c r="C1029" s="83"/>
      <c r="E1029" s="84"/>
      <c r="F1029" s="85"/>
      <c r="G1029" s="85"/>
      <c r="H1029" s="85"/>
      <c r="I1029" s="85"/>
      <c r="J1029" s="85"/>
      <c r="K1029" s="86"/>
      <c r="L1029" s="85"/>
      <c r="M1029" s="85"/>
      <c r="N1029" s="85"/>
      <c r="O1029" s="85"/>
      <c r="P1029" s="85"/>
      <c r="Q1029" s="85"/>
      <c r="R1029" s="87"/>
      <c r="S1029" s="85"/>
      <c r="T1029" s="85"/>
      <c r="U1029" s="87"/>
      <c r="V1029" s="85"/>
      <c r="W1029" s="85"/>
      <c r="X1029" s="85"/>
      <c r="Y1029" s="85"/>
      <c r="Z1029" s="85"/>
      <c r="AA1029" s="88"/>
      <c r="AV1029" s="25"/>
      <c r="BG1029" s="25"/>
      <c r="BH1029" s="89"/>
    </row>
    <row r="1030" spans="1:60" ht="17.25" customHeight="1">
      <c r="A1030" s="82"/>
      <c r="B1030" s="82"/>
      <c r="C1030" s="83"/>
      <c r="E1030" s="84"/>
      <c r="F1030" s="85"/>
      <c r="G1030" s="85"/>
      <c r="H1030" s="85"/>
      <c r="I1030" s="85"/>
      <c r="J1030" s="85"/>
      <c r="K1030" s="86"/>
      <c r="L1030" s="85"/>
      <c r="M1030" s="85"/>
      <c r="N1030" s="85"/>
      <c r="O1030" s="85"/>
      <c r="P1030" s="85"/>
      <c r="Q1030" s="85"/>
      <c r="R1030" s="87"/>
      <c r="S1030" s="85"/>
      <c r="T1030" s="85"/>
      <c r="U1030" s="87"/>
      <c r="V1030" s="85"/>
      <c r="W1030" s="85"/>
      <c r="X1030" s="85"/>
      <c r="Y1030" s="85"/>
      <c r="Z1030" s="85"/>
      <c r="AA1030" s="88"/>
      <c r="AV1030" s="25"/>
      <c r="BG1030" s="25"/>
      <c r="BH1030" s="89"/>
    </row>
    <row r="1031" spans="1:60" ht="17.25" customHeight="1">
      <c r="A1031" s="82"/>
      <c r="B1031" s="82"/>
      <c r="C1031" s="83"/>
      <c r="E1031" s="84"/>
      <c r="F1031" s="85"/>
      <c r="G1031" s="85"/>
      <c r="H1031" s="85"/>
      <c r="I1031" s="85"/>
      <c r="J1031" s="85"/>
      <c r="K1031" s="86"/>
      <c r="L1031" s="85"/>
      <c r="M1031" s="85"/>
      <c r="N1031" s="85"/>
      <c r="O1031" s="85"/>
      <c r="P1031" s="85"/>
      <c r="Q1031" s="85"/>
      <c r="R1031" s="87"/>
      <c r="S1031" s="85"/>
      <c r="T1031" s="85"/>
      <c r="U1031" s="87"/>
      <c r="V1031" s="85"/>
      <c r="W1031" s="85"/>
      <c r="X1031" s="85"/>
      <c r="Y1031" s="85"/>
      <c r="Z1031" s="85"/>
      <c r="AA1031" s="88"/>
      <c r="AV1031" s="25"/>
      <c r="BG1031" s="25"/>
      <c r="BH1031" s="89"/>
    </row>
    <row r="1032" spans="1:60" ht="17.25" customHeight="1">
      <c r="A1032" s="82"/>
      <c r="B1032" s="82"/>
      <c r="C1032" s="83"/>
      <c r="E1032" s="84"/>
      <c r="F1032" s="85"/>
      <c r="G1032" s="85"/>
      <c r="H1032" s="85"/>
      <c r="I1032" s="85"/>
      <c r="J1032" s="85"/>
      <c r="K1032" s="86"/>
      <c r="L1032" s="85"/>
      <c r="M1032" s="85"/>
      <c r="N1032" s="85"/>
      <c r="O1032" s="85"/>
      <c r="P1032" s="85"/>
      <c r="Q1032" s="85"/>
      <c r="R1032" s="87"/>
      <c r="S1032" s="85"/>
      <c r="T1032" s="85"/>
      <c r="U1032" s="87"/>
      <c r="V1032" s="85"/>
      <c r="W1032" s="85"/>
      <c r="X1032" s="85"/>
      <c r="Y1032" s="85"/>
      <c r="Z1032" s="85"/>
      <c r="AA1032" s="88"/>
      <c r="AV1032" s="25"/>
      <c r="BG1032" s="25"/>
      <c r="BH1032" s="89"/>
    </row>
    <row r="1033" spans="1:60" ht="17.25" customHeight="1">
      <c r="A1033" s="82"/>
      <c r="B1033" s="82"/>
      <c r="C1033" s="83"/>
      <c r="E1033" s="84"/>
      <c r="F1033" s="85"/>
      <c r="G1033" s="85"/>
      <c r="H1033" s="85"/>
      <c r="I1033" s="85"/>
      <c r="J1033" s="85"/>
      <c r="K1033" s="86"/>
      <c r="L1033" s="85"/>
      <c r="M1033" s="85"/>
      <c r="N1033" s="85"/>
      <c r="O1033" s="85"/>
      <c r="P1033" s="85"/>
      <c r="Q1033" s="85"/>
      <c r="R1033" s="87"/>
      <c r="S1033" s="85"/>
      <c r="T1033" s="85"/>
      <c r="U1033" s="87"/>
      <c r="V1033" s="85"/>
      <c r="W1033" s="85"/>
      <c r="X1033" s="85"/>
      <c r="Y1033" s="85"/>
      <c r="Z1033" s="85"/>
      <c r="AA1033" s="88"/>
      <c r="AV1033" s="25"/>
      <c r="BG1033" s="25"/>
      <c r="BH1033" s="89"/>
    </row>
    <row r="1034" spans="1:60" ht="17.25" customHeight="1">
      <c r="A1034" s="82"/>
      <c r="B1034" s="82"/>
      <c r="C1034" s="83"/>
      <c r="E1034" s="84"/>
      <c r="F1034" s="85"/>
      <c r="G1034" s="85"/>
      <c r="H1034" s="85"/>
      <c r="I1034" s="85"/>
      <c r="J1034" s="85"/>
      <c r="K1034" s="86"/>
      <c r="L1034" s="85"/>
      <c r="M1034" s="85"/>
      <c r="N1034" s="85"/>
      <c r="O1034" s="85"/>
      <c r="P1034" s="85"/>
      <c r="Q1034" s="85"/>
      <c r="R1034" s="87"/>
      <c r="S1034" s="85"/>
      <c r="T1034" s="85"/>
      <c r="U1034" s="87"/>
      <c r="V1034" s="85"/>
      <c r="W1034" s="85"/>
      <c r="X1034" s="85"/>
      <c r="Y1034" s="85"/>
      <c r="Z1034" s="85"/>
      <c r="AA1034" s="88"/>
      <c r="AV1034" s="25"/>
      <c r="BG1034" s="25"/>
      <c r="BH1034" s="89"/>
    </row>
    <row r="1035" spans="1:60" ht="17.25" customHeight="1">
      <c r="A1035" s="82"/>
      <c r="B1035" s="82"/>
      <c r="C1035" s="83"/>
      <c r="E1035" s="84"/>
      <c r="F1035" s="85"/>
      <c r="G1035" s="85"/>
      <c r="H1035" s="85"/>
      <c r="I1035" s="85"/>
      <c r="J1035" s="85"/>
      <c r="K1035" s="86"/>
      <c r="L1035" s="85"/>
      <c r="M1035" s="85"/>
      <c r="N1035" s="85"/>
      <c r="O1035" s="85"/>
      <c r="P1035" s="85"/>
      <c r="Q1035" s="85"/>
      <c r="R1035" s="87"/>
      <c r="S1035" s="85"/>
      <c r="T1035" s="85"/>
      <c r="U1035" s="87"/>
      <c r="V1035" s="85"/>
      <c r="W1035" s="85"/>
      <c r="X1035" s="85"/>
      <c r="Y1035" s="85"/>
      <c r="Z1035" s="85"/>
      <c r="AA1035" s="88"/>
      <c r="AV1035" s="25"/>
      <c r="BG1035" s="25"/>
      <c r="BH1035" s="89"/>
    </row>
    <row r="1036" spans="1:60" ht="17.25" customHeight="1">
      <c r="A1036" s="82"/>
      <c r="B1036" s="82"/>
      <c r="C1036" s="83"/>
      <c r="E1036" s="84"/>
      <c r="F1036" s="85"/>
      <c r="G1036" s="85"/>
      <c r="H1036" s="85"/>
      <c r="I1036" s="85"/>
      <c r="J1036" s="85"/>
      <c r="K1036" s="86"/>
      <c r="L1036" s="85"/>
      <c r="M1036" s="85"/>
      <c r="N1036" s="85"/>
      <c r="O1036" s="85"/>
      <c r="P1036" s="85"/>
      <c r="Q1036" s="85"/>
      <c r="R1036" s="87"/>
      <c r="S1036" s="85"/>
      <c r="T1036" s="85"/>
      <c r="U1036" s="87"/>
      <c r="V1036" s="85"/>
      <c r="W1036" s="85"/>
      <c r="X1036" s="85"/>
      <c r="Y1036" s="85"/>
      <c r="Z1036" s="85"/>
      <c r="AA1036" s="88"/>
      <c r="AV1036" s="25"/>
      <c r="BG1036" s="25"/>
      <c r="BH1036" s="89"/>
    </row>
    <row r="1037" spans="1:60" ht="17.25" customHeight="1">
      <c r="A1037" s="82"/>
      <c r="B1037" s="82"/>
      <c r="C1037" s="83"/>
      <c r="E1037" s="84"/>
      <c r="F1037" s="85"/>
      <c r="G1037" s="85"/>
      <c r="H1037" s="85"/>
      <c r="I1037" s="85"/>
      <c r="J1037" s="85"/>
      <c r="K1037" s="86"/>
      <c r="L1037" s="85"/>
      <c r="M1037" s="85"/>
      <c r="N1037" s="85"/>
      <c r="O1037" s="85"/>
      <c r="P1037" s="85"/>
      <c r="Q1037" s="85"/>
      <c r="R1037" s="87"/>
      <c r="S1037" s="85"/>
      <c r="T1037" s="85"/>
      <c r="U1037" s="87"/>
      <c r="V1037" s="85"/>
      <c r="W1037" s="85"/>
      <c r="X1037" s="85"/>
      <c r="Y1037" s="85"/>
      <c r="Z1037" s="85"/>
      <c r="AA1037" s="88"/>
      <c r="AV1037" s="25"/>
      <c r="BG1037" s="25"/>
      <c r="BH1037" s="89"/>
    </row>
    <row r="1038" spans="1:60" ht="17.25" customHeight="1">
      <c r="A1038" s="82"/>
      <c r="B1038" s="82"/>
      <c r="C1038" s="83"/>
      <c r="E1038" s="84"/>
      <c r="F1038" s="85"/>
      <c r="G1038" s="85"/>
      <c r="H1038" s="85"/>
      <c r="I1038" s="85"/>
      <c r="J1038" s="85"/>
      <c r="K1038" s="86"/>
      <c r="L1038" s="85"/>
      <c r="M1038" s="85"/>
      <c r="N1038" s="85"/>
      <c r="O1038" s="85"/>
      <c r="P1038" s="85"/>
      <c r="Q1038" s="85"/>
      <c r="R1038" s="87"/>
      <c r="S1038" s="85"/>
      <c r="T1038" s="85"/>
      <c r="U1038" s="87"/>
      <c r="V1038" s="85"/>
      <c r="W1038" s="85"/>
      <c r="X1038" s="85"/>
      <c r="Y1038" s="85"/>
      <c r="Z1038" s="85"/>
      <c r="AA1038" s="88"/>
      <c r="AV1038" s="25"/>
      <c r="BG1038" s="25"/>
      <c r="BH1038" s="89"/>
    </row>
    <row r="1039" spans="1:60" ht="17.25" customHeight="1">
      <c r="A1039" s="82"/>
      <c r="B1039" s="82"/>
      <c r="C1039" s="83"/>
      <c r="E1039" s="84"/>
      <c r="F1039" s="85"/>
      <c r="G1039" s="85"/>
      <c r="H1039" s="85"/>
      <c r="I1039" s="85"/>
      <c r="J1039" s="85"/>
      <c r="K1039" s="86"/>
      <c r="L1039" s="85"/>
      <c r="M1039" s="85"/>
      <c r="N1039" s="85"/>
      <c r="O1039" s="85"/>
      <c r="P1039" s="85"/>
      <c r="Q1039" s="85"/>
      <c r="R1039" s="87"/>
      <c r="S1039" s="85"/>
      <c r="T1039" s="85"/>
      <c r="U1039" s="87"/>
      <c r="V1039" s="85"/>
      <c r="W1039" s="85"/>
      <c r="X1039" s="85"/>
      <c r="Y1039" s="85"/>
      <c r="Z1039" s="85"/>
      <c r="AA1039" s="88"/>
      <c r="AV1039" s="25"/>
      <c r="BG1039" s="25"/>
      <c r="BH1039" s="89"/>
    </row>
    <row r="1040" spans="1:60" ht="17.25" customHeight="1">
      <c r="A1040" s="82"/>
      <c r="B1040" s="82"/>
      <c r="C1040" s="83"/>
      <c r="E1040" s="84"/>
      <c r="F1040" s="85"/>
      <c r="G1040" s="85"/>
      <c r="H1040" s="85"/>
      <c r="I1040" s="85"/>
      <c r="J1040" s="85"/>
      <c r="K1040" s="86"/>
      <c r="L1040" s="85"/>
      <c r="M1040" s="85"/>
      <c r="N1040" s="85"/>
      <c r="O1040" s="85"/>
      <c r="P1040" s="85"/>
      <c r="Q1040" s="85"/>
      <c r="R1040" s="87"/>
      <c r="S1040" s="85"/>
      <c r="T1040" s="85"/>
      <c r="U1040" s="87"/>
      <c r="V1040" s="85"/>
      <c r="W1040" s="85"/>
      <c r="X1040" s="85"/>
      <c r="Y1040" s="85"/>
      <c r="Z1040" s="85"/>
      <c r="AA1040" s="88"/>
      <c r="AV1040" s="25"/>
      <c r="BG1040" s="25"/>
      <c r="BH1040" s="89"/>
    </row>
    <row r="1041" spans="1:60" ht="17.25" customHeight="1">
      <c r="A1041" s="82"/>
      <c r="B1041" s="82"/>
      <c r="C1041" s="83"/>
      <c r="E1041" s="84"/>
      <c r="F1041" s="85"/>
      <c r="G1041" s="85"/>
      <c r="H1041" s="85"/>
      <c r="I1041" s="85"/>
      <c r="J1041" s="85"/>
      <c r="K1041" s="86"/>
      <c r="L1041" s="85"/>
      <c r="M1041" s="85"/>
      <c r="N1041" s="85"/>
      <c r="O1041" s="85"/>
      <c r="P1041" s="85"/>
      <c r="Q1041" s="85"/>
      <c r="R1041" s="87"/>
      <c r="S1041" s="85"/>
      <c r="T1041" s="85"/>
      <c r="U1041" s="87"/>
      <c r="V1041" s="85"/>
      <c r="W1041" s="85"/>
      <c r="X1041" s="85"/>
      <c r="Y1041" s="85"/>
      <c r="Z1041" s="85"/>
      <c r="AA1041" s="88"/>
      <c r="AV1041" s="25"/>
      <c r="BG1041" s="25"/>
      <c r="BH1041" s="89"/>
    </row>
    <row r="1042" spans="1:60" ht="17.25" customHeight="1">
      <c r="A1042" s="82"/>
      <c r="B1042" s="82"/>
      <c r="C1042" s="83"/>
      <c r="E1042" s="84"/>
      <c r="F1042" s="85"/>
      <c r="G1042" s="85"/>
      <c r="H1042" s="85"/>
      <c r="I1042" s="85"/>
      <c r="J1042" s="85"/>
      <c r="K1042" s="86"/>
      <c r="L1042" s="85"/>
      <c r="M1042" s="85"/>
      <c r="N1042" s="85"/>
      <c r="O1042" s="85"/>
      <c r="P1042" s="85"/>
      <c r="Q1042" s="85"/>
      <c r="R1042" s="87"/>
      <c r="S1042" s="85"/>
      <c r="T1042" s="85"/>
      <c r="U1042" s="87"/>
      <c r="V1042" s="85"/>
      <c r="W1042" s="85"/>
      <c r="X1042" s="85"/>
      <c r="Y1042" s="85"/>
      <c r="Z1042" s="85"/>
      <c r="AA1042" s="88"/>
      <c r="AV1042" s="25"/>
      <c r="BG1042" s="25"/>
      <c r="BH1042" s="89"/>
    </row>
    <row r="1043" spans="1:60" ht="17.25" customHeight="1">
      <c r="A1043" s="82"/>
      <c r="B1043" s="82"/>
      <c r="C1043" s="83"/>
      <c r="E1043" s="84"/>
      <c r="F1043" s="85"/>
      <c r="G1043" s="85"/>
      <c r="H1043" s="85"/>
      <c r="I1043" s="85"/>
      <c r="J1043" s="85"/>
      <c r="K1043" s="86"/>
      <c r="L1043" s="85"/>
      <c r="M1043" s="85"/>
      <c r="N1043" s="85"/>
      <c r="O1043" s="85"/>
      <c r="P1043" s="85"/>
      <c r="Q1043" s="85"/>
      <c r="R1043" s="87"/>
      <c r="S1043" s="85"/>
      <c r="T1043" s="85"/>
      <c r="U1043" s="87"/>
      <c r="V1043" s="85"/>
      <c r="W1043" s="85"/>
      <c r="X1043" s="85"/>
      <c r="Y1043" s="85"/>
      <c r="Z1043" s="85"/>
      <c r="AA1043" s="88"/>
      <c r="AV1043" s="25"/>
      <c r="BG1043" s="25"/>
      <c r="BH1043" s="89"/>
    </row>
    <row r="1044" spans="1:60" ht="17.25" customHeight="1">
      <c r="A1044" s="82"/>
      <c r="B1044" s="82"/>
      <c r="C1044" s="83"/>
      <c r="E1044" s="84"/>
      <c r="F1044" s="85"/>
      <c r="G1044" s="85"/>
      <c r="H1044" s="85"/>
      <c r="I1044" s="85"/>
      <c r="J1044" s="85"/>
      <c r="K1044" s="86"/>
      <c r="L1044" s="85"/>
      <c r="M1044" s="85"/>
      <c r="N1044" s="85"/>
      <c r="O1044" s="85"/>
      <c r="P1044" s="85"/>
      <c r="Q1044" s="85"/>
      <c r="R1044" s="87"/>
      <c r="S1044" s="85"/>
      <c r="T1044" s="85"/>
      <c r="U1044" s="87"/>
      <c r="V1044" s="85"/>
      <c r="W1044" s="85"/>
      <c r="X1044" s="85"/>
      <c r="Y1044" s="85"/>
      <c r="Z1044" s="85"/>
      <c r="AA1044" s="88"/>
      <c r="AV1044" s="25"/>
      <c r="BG1044" s="25"/>
      <c r="BH1044" s="89"/>
    </row>
    <row r="1045" spans="1:60" ht="17.25" customHeight="1">
      <c r="A1045" s="82"/>
      <c r="B1045" s="82"/>
      <c r="C1045" s="83"/>
      <c r="E1045" s="84"/>
      <c r="F1045" s="85"/>
      <c r="G1045" s="85"/>
      <c r="H1045" s="85"/>
      <c r="I1045" s="85"/>
      <c r="J1045" s="85"/>
      <c r="K1045" s="86"/>
      <c r="L1045" s="85"/>
      <c r="M1045" s="85"/>
      <c r="N1045" s="85"/>
      <c r="O1045" s="85"/>
      <c r="P1045" s="85"/>
      <c r="Q1045" s="85"/>
      <c r="R1045" s="87"/>
      <c r="S1045" s="85"/>
      <c r="T1045" s="85"/>
      <c r="U1045" s="87"/>
      <c r="V1045" s="85"/>
      <c r="W1045" s="85"/>
      <c r="X1045" s="85"/>
      <c r="Y1045" s="85"/>
      <c r="Z1045" s="85"/>
      <c r="AA1045" s="88"/>
      <c r="AV1045" s="25"/>
      <c r="BG1045" s="25"/>
      <c r="BH1045" s="89"/>
    </row>
    <row r="1046" spans="1:60" ht="17.25" customHeight="1">
      <c r="A1046" s="82"/>
      <c r="B1046" s="82"/>
      <c r="C1046" s="83"/>
      <c r="E1046" s="84"/>
      <c r="F1046" s="85"/>
      <c r="G1046" s="85"/>
      <c r="H1046" s="85"/>
      <c r="I1046" s="85"/>
      <c r="J1046" s="85"/>
      <c r="K1046" s="86"/>
      <c r="L1046" s="85"/>
      <c r="M1046" s="85"/>
      <c r="N1046" s="85"/>
      <c r="O1046" s="85"/>
      <c r="P1046" s="85"/>
      <c r="Q1046" s="85"/>
      <c r="R1046" s="87"/>
      <c r="S1046" s="85"/>
      <c r="T1046" s="85"/>
      <c r="U1046" s="87"/>
      <c r="V1046" s="85"/>
      <c r="W1046" s="85"/>
      <c r="X1046" s="85"/>
      <c r="Y1046" s="85"/>
      <c r="Z1046" s="85"/>
      <c r="AA1046" s="88"/>
      <c r="AV1046" s="25"/>
      <c r="BG1046" s="25"/>
      <c r="BH1046" s="89"/>
    </row>
    <row r="1047" spans="1:60" ht="17.25" customHeight="1">
      <c r="A1047" s="82"/>
      <c r="B1047" s="82"/>
      <c r="C1047" s="83"/>
      <c r="E1047" s="84"/>
      <c r="F1047" s="85"/>
      <c r="G1047" s="85"/>
      <c r="H1047" s="85"/>
      <c r="I1047" s="85"/>
      <c r="J1047" s="85"/>
      <c r="K1047" s="86"/>
      <c r="L1047" s="85"/>
      <c r="M1047" s="85"/>
      <c r="N1047" s="85"/>
      <c r="O1047" s="85"/>
      <c r="P1047" s="85"/>
      <c r="Q1047" s="85"/>
      <c r="R1047" s="87"/>
      <c r="S1047" s="85"/>
      <c r="T1047" s="85"/>
      <c r="U1047" s="87"/>
      <c r="V1047" s="85"/>
      <c r="W1047" s="85"/>
      <c r="X1047" s="85"/>
      <c r="Y1047" s="85"/>
      <c r="Z1047" s="85"/>
      <c r="AA1047" s="88"/>
      <c r="AV1047" s="25"/>
      <c r="BG1047" s="25"/>
      <c r="BH1047" s="89"/>
    </row>
    <row r="1048" spans="1:60" ht="17.25" customHeight="1">
      <c r="A1048" s="82"/>
      <c r="B1048" s="82"/>
      <c r="C1048" s="83"/>
      <c r="E1048" s="84"/>
      <c r="F1048" s="85"/>
      <c r="G1048" s="85"/>
      <c r="H1048" s="85"/>
      <c r="I1048" s="85"/>
      <c r="J1048" s="85"/>
      <c r="K1048" s="86"/>
      <c r="L1048" s="85"/>
      <c r="M1048" s="85"/>
      <c r="N1048" s="85"/>
      <c r="O1048" s="85"/>
      <c r="P1048" s="85"/>
      <c r="Q1048" s="85"/>
      <c r="R1048" s="87"/>
      <c r="S1048" s="85"/>
      <c r="T1048" s="85"/>
      <c r="U1048" s="87"/>
      <c r="V1048" s="85"/>
      <c r="W1048" s="85"/>
      <c r="X1048" s="85"/>
      <c r="Y1048" s="85"/>
      <c r="Z1048" s="85"/>
      <c r="AA1048" s="88"/>
      <c r="AV1048" s="25"/>
      <c r="BG1048" s="25"/>
      <c r="BH1048" s="89"/>
    </row>
    <row r="1049" spans="1:60" ht="17.25" customHeight="1">
      <c r="A1049" s="82"/>
      <c r="B1049" s="82"/>
      <c r="C1049" s="83"/>
      <c r="E1049" s="84"/>
      <c r="F1049" s="85"/>
      <c r="G1049" s="85"/>
      <c r="H1049" s="85"/>
      <c r="I1049" s="85"/>
      <c r="J1049" s="85"/>
      <c r="K1049" s="86"/>
      <c r="L1049" s="85"/>
      <c r="M1049" s="85"/>
      <c r="N1049" s="85"/>
      <c r="O1049" s="85"/>
      <c r="P1049" s="85"/>
      <c r="Q1049" s="85"/>
      <c r="R1049" s="87"/>
      <c r="S1049" s="85"/>
      <c r="T1049" s="85"/>
      <c r="U1049" s="87"/>
      <c r="V1049" s="85"/>
      <c r="W1049" s="85"/>
      <c r="X1049" s="85"/>
      <c r="Y1049" s="85"/>
      <c r="Z1049" s="85"/>
      <c r="AA1049" s="88"/>
      <c r="AV1049" s="25"/>
      <c r="BG1049" s="25"/>
      <c r="BH1049" s="89"/>
    </row>
    <row r="1050" spans="1:60" ht="17.25" customHeight="1">
      <c r="A1050" s="82"/>
      <c r="B1050" s="82"/>
      <c r="C1050" s="83"/>
      <c r="E1050" s="84"/>
      <c r="F1050" s="85"/>
      <c r="G1050" s="85"/>
      <c r="H1050" s="85"/>
      <c r="I1050" s="85"/>
      <c r="J1050" s="85"/>
      <c r="K1050" s="86"/>
      <c r="L1050" s="85"/>
      <c r="M1050" s="85"/>
      <c r="N1050" s="85"/>
      <c r="O1050" s="85"/>
      <c r="P1050" s="85"/>
      <c r="Q1050" s="85"/>
      <c r="R1050" s="87"/>
      <c r="S1050" s="85"/>
      <c r="T1050" s="85"/>
      <c r="U1050" s="87"/>
      <c r="V1050" s="85"/>
      <c r="W1050" s="85"/>
      <c r="X1050" s="85"/>
      <c r="Y1050" s="85"/>
      <c r="Z1050" s="85"/>
      <c r="AA1050" s="88"/>
      <c r="AV1050" s="25"/>
      <c r="BG1050" s="25"/>
      <c r="BH1050" s="89"/>
    </row>
    <row r="1051" spans="1:60" ht="17.25" customHeight="1">
      <c r="A1051" s="82"/>
      <c r="B1051" s="82"/>
      <c r="C1051" s="83"/>
      <c r="E1051" s="84"/>
      <c r="F1051" s="85"/>
      <c r="G1051" s="85"/>
      <c r="H1051" s="85"/>
      <c r="I1051" s="85"/>
      <c r="J1051" s="85"/>
      <c r="K1051" s="86"/>
      <c r="L1051" s="85"/>
      <c r="M1051" s="85"/>
      <c r="N1051" s="85"/>
      <c r="O1051" s="85"/>
      <c r="P1051" s="85"/>
      <c r="Q1051" s="85"/>
      <c r="R1051" s="87"/>
      <c r="S1051" s="85"/>
      <c r="T1051" s="85"/>
      <c r="U1051" s="87"/>
      <c r="V1051" s="85"/>
      <c r="W1051" s="85"/>
      <c r="X1051" s="85"/>
      <c r="Y1051" s="85"/>
      <c r="Z1051" s="85"/>
      <c r="AA1051" s="88"/>
      <c r="AV1051" s="25"/>
      <c r="BG1051" s="25"/>
      <c r="BH1051" s="89"/>
    </row>
    <row r="1052" spans="1:60" ht="17.25" customHeight="1">
      <c r="A1052" s="82"/>
      <c r="B1052" s="82"/>
      <c r="C1052" s="83"/>
      <c r="E1052" s="84"/>
      <c r="F1052" s="85"/>
      <c r="G1052" s="85"/>
      <c r="H1052" s="85"/>
      <c r="I1052" s="85"/>
      <c r="J1052" s="85"/>
      <c r="K1052" s="86"/>
      <c r="L1052" s="85"/>
      <c r="M1052" s="85"/>
      <c r="N1052" s="85"/>
      <c r="O1052" s="85"/>
      <c r="P1052" s="85"/>
      <c r="Q1052" s="85"/>
      <c r="R1052" s="87"/>
      <c r="S1052" s="85"/>
      <c r="T1052" s="85"/>
      <c r="U1052" s="87"/>
      <c r="V1052" s="85"/>
      <c r="W1052" s="85"/>
      <c r="X1052" s="85"/>
      <c r="Y1052" s="85"/>
      <c r="Z1052" s="85"/>
      <c r="AA1052" s="88"/>
      <c r="AV1052" s="25"/>
      <c r="BG1052" s="25"/>
      <c r="BH1052" s="89"/>
    </row>
    <row r="1053" spans="1:60" ht="17.25" customHeight="1">
      <c r="A1053" s="82"/>
      <c r="B1053" s="82"/>
      <c r="C1053" s="83"/>
      <c r="E1053" s="84"/>
      <c r="F1053" s="85"/>
      <c r="G1053" s="85"/>
      <c r="H1053" s="85"/>
      <c r="I1053" s="85"/>
      <c r="J1053" s="85"/>
      <c r="K1053" s="86"/>
      <c r="L1053" s="85"/>
      <c r="M1053" s="85"/>
      <c r="N1053" s="85"/>
      <c r="O1053" s="85"/>
      <c r="P1053" s="85"/>
      <c r="Q1053" s="85"/>
      <c r="R1053" s="87"/>
      <c r="S1053" s="85"/>
      <c r="T1053" s="85"/>
      <c r="U1053" s="87"/>
      <c r="V1053" s="85"/>
      <c r="W1053" s="85"/>
      <c r="X1053" s="85"/>
      <c r="Y1053" s="85"/>
      <c r="Z1053" s="85"/>
      <c r="AA1053" s="88"/>
      <c r="AV1053" s="25"/>
      <c r="BG1053" s="25"/>
      <c r="BH1053" s="89"/>
    </row>
    <row r="1054" spans="1:60" ht="17.25" customHeight="1">
      <c r="A1054" s="82"/>
      <c r="B1054" s="82"/>
      <c r="C1054" s="83"/>
      <c r="E1054" s="84"/>
      <c r="F1054" s="85"/>
      <c r="G1054" s="85"/>
      <c r="H1054" s="85"/>
      <c r="I1054" s="85"/>
      <c r="J1054" s="85"/>
      <c r="K1054" s="86"/>
      <c r="L1054" s="85"/>
      <c r="M1054" s="85"/>
      <c r="N1054" s="85"/>
      <c r="O1054" s="85"/>
      <c r="P1054" s="85"/>
      <c r="Q1054" s="85"/>
      <c r="R1054" s="87"/>
      <c r="S1054" s="85"/>
      <c r="T1054" s="85"/>
      <c r="U1054" s="87"/>
      <c r="V1054" s="85"/>
      <c r="W1054" s="85"/>
      <c r="X1054" s="85"/>
      <c r="Y1054" s="85"/>
      <c r="Z1054" s="85"/>
      <c r="AA1054" s="88"/>
      <c r="AV1054" s="25"/>
      <c r="BG1054" s="25"/>
      <c r="BH1054" s="89"/>
    </row>
    <row r="1055" spans="1:60" ht="17.25" customHeight="1">
      <c r="A1055" s="82"/>
      <c r="B1055" s="82"/>
      <c r="C1055" s="83"/>
      <c r="E1055" s="84"/>
      <c r="F1055" s="85"/>
      <c r="G1055" s="85"/>
      <c r="H1055" s="85"/>
      <c r="I1055" s="85"/>
      <c r="J1055" s="85"/>
      <c r="K1055" s="86"/>
      <c r="L1055" s="85"/>
      <c r="M1055" s="85"/>
      <c r="N1055" s="85"/>
      <c r="O1055" s="85"/>
      <c r="P1055" s="85"/>
      <c r="Q1055" s="85"/>
      <c r="R1055" s="87"/>
      <c r="S1055" s="85"/>
      <c r="T1055" s="85"/>
      <c r="U1055" s="87"/>
      <c r="V1055" s="85"/>
      <c r="W1055" s="85"/>
      <c r="X1055" s="85"/>
      <c r="Y1055" s="85"/>
      <c r="Z1055" s="85"/>
      <c r="AA1055" s="88"/>
      <c r="AV1055" s="25"/>
      <c r="BG1055" s="25"/>
      <c r="BH1055" s="89"/>
    </row>
    <row r="1056" spans="1:60" ht="17.25" customHeight="1">
      <c r="A1056" s="82"/>
      <c r="B1056" s="82"/>
      <c r="C1056" s="83"/>
      <c r="E1056" s="84"/>
      <c r="F1056" s="85"/>
      <c r="G1056" s="85"/>
      <c r="H1056" s="85"/>
      <c r="I1056" s="85"/>
      <c r="J1056" s="85"/>
      <c r="K1056" s="86"/>
      <c r="L1056" s="85"/>
      <c r="M1056" s="85"/>
      <c r="N1056" s="85"/>
      <c r="O1056" s="85"/>
      <c r="P1056" s="85"/>
      <c r="Q1056" s="85"/>
      <c r="R1056" s="87"/>
      <c r="S1056" s="85"/>
      <c r="T1056" s="85"/>
      <c r="U1056" s="87"/>
      <c r="V1056" s="85"/>
      <c r="W1056" s="85"/>
      <c r="X1056" s="85"/>
      <c r="Y1056" s="85"/>
      <c r="Z1056" s="85"/>
      <c r="AA1056" s="88"/>
      <c r="AV1056" s="25"/>
      <c r="BG1056" s="25"/>
      <c r="BH1056" s="89"/>
    </row>
    <row r="1057" spans="1:60" ht="17.25" customHeight="1">
      <c r="A1057" s="82"/>
      <c r="B1057" s="82"/>
      <c r="C1057" s="83"/>
      <c r="E1057" s="84"/>
      <c r="F1057" s="85"/>
      <c r="G1057" s="85"/>
      <c r="H1057" s="85"/>
      <c r="I1057" s="85"/>
      <c r="J1057" s="85"/>
      <c r="K1057" s="86"/>
      <c r="L1057" s="85"/>
      <c r="M1057" s="85"/>
      <c r="N1057" s="85"/>
      <c r="O1057" s="85"/>
      <c r="P1057" s="85"/>
      <c r="Q1057" s="85"/>
      <c r="R1057" s="87"/>
      <c r="S1057" s="85"/>
      <c r="T1057" s="85"/>
      <c r="U1057" s="87"/>
      <c r="V1057" s="85"/>
      <c r="W1057" s="85"/>
      <c r="X1057" s="85"/>
      <c r="Y1057" s="85"/>
      <c r="Z1057" s="85"/>
      <c r="AA1057" s="88"/>
      <c r="AV1057" s="25"/>
      <c r="BG1057" s="25"/>
      <c r="BH1057" s="89"/>
    </row>
    <row r="1058" spans="1:60" ht="17.25" customHeight="1">
      <c r="A1058" s="82"/>
      <c r="B1058" s="82"/>
      <c r="C1058" s="83"/>
      <c r="E1058" s="84"/>
      <c r="F1058" s="85"/>
      <c r="G1058" s="85"/>
      <c r="H1058" s="85"/>
      <c r="I1058" s="85"/>
      <c r="J1058" s="85"/>
      <c r="K1058" s="86"/>
      <c r="L1058" s="85"/>
      <c r="M1058" s="85"/>
      <c r="N1058" s="85"/>
      <c r="O1058" s="85"/>
      <c r="P1058" s="85"/>
      <c r="Q1058" s="85"/>
      <c r="R1058" s="87"/>
      <c r="S1058" s="85"/>
      <c r="T1058" s="85"/>
      <c r="U1058" s="87"/>
      <c r="V1058" s="85"/>
      <c r="W1058" s="85"/>
      <c r="X1058" s="85"/>
      <c r="Y1058" s="85"/>
      <c r="Z1058" s="85"/>
      <c r="AA1058" s="88"/>
      <c r="AV1058" s="25"/>
      <c r="BG1058" s="25"/>
      <c r="BH1058" s="89"/>
    </row>
    <row r="1059" spans="1:60" ht="17.25" customHeight="1">
      <c r="A1059" s="82"/>
      <c r="B1059" s="82"/>
      <c r="C1059" s="83"/>
      <c r="E1059" s="84"/>
      <c r="F1059" s="85"/>
      <c r="G1059" s="85"/>
      <c r="H1059" s="85"/>
      <c r="I1059" s="85"/>
      <c r="J1059" s="85"/>
      <c r="K1059" s="86"/>
      <c r="L1059" s="85"/>
      <c r="M1059" s="85"/>
      <c r="N1059" s="85"/>
      <c r="O1059" s="85"/>
      <c r="P1059" s="85"/>
      <c r="Q1059" s="85"/>
      <c r="R1059" s="87"/>
      <c r="S1059" s="85"/>
      <c r="T1059" s="85"/>
      <c r="U1059" s="87"/>
      <c r="V1059" s="85"/>
      <c r="W1059" s="85"/>
      <c r="X1059" s="85"/>
      <c r="Y1059" s="85"/>
      <c r="Z1059" s="85"/>
      <c r="AA1059" s="88"/>
      <c r="AV1059" s="25"/>
      <c r="BG1059" s="25"/>
      <c r="BH1059" s="89"/>
    </row>
    <row r="1060" spans="1:60" ht="17.25" customHeight="1">
      <c r="A1060" s="82"/>
      <c r="B1060" s="82"/>
      <c r="C1060" s="83"/>
      <c r="E1060" s="84"/>
      <c r="F1060" s="85"/>
      <c r="G1060" s="85"/>
      <c r="H1060" s="85"/>
      <c r="I1060" s="85"/>
      <c r="J1060" s="85"/>
      <c r="K1060" s="86"/>
      <c r="L1060" s="85"/>
      <c r="M1060" s="85"/>
      <c r="N1060" s="85"/>
      <c r="O1060" s="85"/>
      <c r="P1060" s="85"/>
      <c r="Q1060" s="85"/>
      <c r="R1060" s="87"/>
      <c r="S1060" s="85"/>
      <c r="T1060" s="85"/>
      <c r="U1060" s="87"/>
      <c r="V1060" s="85"/>
      <c r="W1060" s="85"/>
      <c r="X1060" s="85"/>
      <c r="Y1060" s="85"/>
      <c r="Z1060" s="85"/>
      <c r="AA1060" s="88"/>
      <c r="AV1060" s="25"/>
      <c r="BG1060" s="25"/>
      <c r="BH1060" s="89"/>
    </row>
    <row r="1061" spans="1:60" ht="17.25" customHeight="1">
      <c r="A1061" s="82"/>
      <c r="B1061" s="82"/>
      <c r="C1061" s="83"/>
      <c r="E1061" s="84"/>
      <c r="F1061" s="85"/>
      <c r="G1061" s="85"/>
      <c r="H1061" s="85"/>
      <c r="I1061" s="85"/>
      <c r="J1061" s="85"/>
      <c r="K1061" s="86"/>
      <c r="L1061" s="85"/>
      <c r="M1061" s="85"/>
      <c r="N1061" s="85"/>
      <c r="O1061" s="85"/>
      <c r="P1061" s="85"/>
      <c r="Q1061" s="85"/>
      <c r="R1061" s="87"/>
      <c r="S1061" s="85"/>
      <c r="T1061" s="85"/>
      <c r="U1061" s="87"/>
      <c r="V1061" s="85"/>
      <c r="W1061" s="85"/>
      <c r="X1061" s="85"/>
      <c r="Y1061" s="85"/>
      <c r="Z1061" s="85"/>
      <c r="AA1061" s="88"/>
      <c r="AV1061" s="25"/>
      <c r="BG1061" s="25"/>
      <c r="BH1061" s="89"/>
    </row>
    <row r="1062" spans="1:60" ht="17.25" customHeight="1">
      <c r="A1062" s="82"/>
      <c r="B1062" s="82"/>
      <c r="C1062" s="83"/>
      <c r="E1062" s="84"/>
      <c r="F1062" s="85"/>
      <c r="G1062" s="85"/>
      <c r="H1062" s="85"/>
      <c r="I1062" s="85"/>
      <c r="J1062" s="85"/>
      <c r="K1062" s="86"/>
      <c r="L1062" s="85"/>
      <c r="M1062" s="85"/>
      <c r="N1062" s="85"/>
      <c r="O1062" s="85"/>
      <c r="P1062" s="85"/>
      <c r="Q1062" s="85"/>
      <c r="R1062" s="87"/>
      <c r="S1062" s="85"/>
      <c r="T1062" s="85"/>
      <c r="U1062" s="87"/>
      <c r="V1062" s="85"/>
      <c r="W1062" s="85"/>
      <c r="X1062" s="85"/>
      <c r="Y1062" s="85"/>
      <c r="Z1062" s="85"/>
      <c r="AA1062" s="88"/>
      <c r="AV1062" s="25"/>
      <c r="BG1062" s="25"/>
      <c r="BH1062" s="89"/>
    </row>
    <row r="1063" spans="1:60" ht="17.25" customHeight="1">
      <c r="A1063" s="82"/>
      <c r="B1063" s="82"/>
      <c r="C1063" s="83"/>
      <c r="E1063" s="84"/>
      <c r="F1063" s="85"/>
      <c r="G1063" s="85"/>
      <c r="H1063" s="85"/>
      <c r="I1063" s="85"/>
      <c r="J1063" s="85"/>
      <c r="K1063" s="86"/>
      <c r="L1063" s="85"/>
      <c r="M1063" s="85"/>
      <c r="N1063" s="85"/>
      <c r="O1063" s="85"/>
      <c r="P1063" s="85"/>
      <c r="Q1063" s="85"/>
      <c r="R1063" s="87"/>
      <c r="S1063" s="85"/>
      <c r="T1063" s="85"/>
      <c r="U1063" s="87"/>
      <c r="V1063" s="85"/>
      <c r="W1063" s="85"/>
      <c r="X1063" s="85"/>
      <c r="Y1063" s="85"/>
      <c r="Z1063" s="85"/>
      <c r="AA1063" s="88"/>
      <c r="AV1063" s="25"/>
      <c r="BG1063" s="25"/>
      <c r="BH1063" s="89"/>
    </row>
    <row r="1064" spans="1:60" ht="17.25" customHeight="1">
      <c r="A1064" s="82"/>
      <c r="B1064" s="82"/>
      <c r="C1064" s="83"/>
      <c r="E1064" s="84"/>
      <c r="F1064" s="85"/>
      <c r="G1064" s="85"/>
      <c r="H1064" s="85"/>
      <c r="I1064" s="85"/>
      <c r="J1064" s="85"/>
      <c r="K1064" s="86"/>
      <c r="L1064" s="85"/>
      <c r="M1064" s="85"/>
      <c r="N1064" s="85"/>
      <c r="O1064" s="85"/>
      <c r="P1064" s="85"/>
      <c r="Q1064" s="85"/>
      <c r="R1064" s="87"/>
      <c r="S1064" s="85"/>
      <c r="T1064" s="85"/>
      <c r="U1064" s="87"/>
      <c r="V1064" s="85"/>
      <c r="W1064" s="85"/>
      <c r="X1064" s="85"/>
      <c r="Y1064" s="85"/>
      <c r="Z1064" s="85"/>
      <c r="AA1064" s="88"/>
      <c r="AV1064" s="25"/>
      <c r="BG1064" s="25"/>
      <c r="BH1064" s="89"/>
    </row>
    <row r="1065" spans="1:60" ht="17.25" customHeight="1">
      <c r="A1065" s="82"/>
      <c r="B1065" s="82"/>
      <c r="C1065" s="83"/>
      <c r="E1065" s="84"/>
      <c r="F1065" s="85"/>
      <c r="G1065" s="85"/>
      <c r="H1065" s="85"/>
      <c r="I1065" s="85"/>
      <c r="J1065" s="85"/>
      <c r="K1065" s="86"/>
      <c r="L1065" s="85"/>
      <c r="M1065" s="85"/>
      <c r="N1065" s="85"/>
      <c r="O1065" s="85"/>
      <c r="P1065" s="85"/>
      <c r="Q1065" s="85"/>
      <c r="R1065" s="87"/>
      <c r="S1065" s="85"/>
      <c r="T1065" s="85"/>
      <c r="U1065" s="87"/>
      <c r="V1065" s="85"/>
      <c r="W1065" s="85"/>
      <c r="X1065" s="85"/>
      <c r="Y1065" s="85"/>
      <c r="Z1065" s="85"/>
      <c r="AA1065" s="88"/>
      <c r="AV1065" s="25"/>
      <c r="BG1065" s="25"/>
      <c r="BH1065" s="89"/>
    </row>
    <row r="1066" spans="1:60" ht="17.25" customHeight="1">
      <c r="A1066" s="82"/>
      <c r="B1066" s="82"/>
      <c r="C1066" s="83"/>
      <c r="E1066" s="84"/>
      <c r="F1066" s="85"/>
      <c r="G1066" s="85"/>
      <c r="H1066" s="85"/>
      <c r="I1066" s="85"/>
      <c r="J1066" s="85"/>
      <c r="K1066" s="86"/>
      <c r="L1066" s="85"/>
      <c r="M1066" s="85"/>
      <c r="N1066" s="85"/>
      <c r="O1066" s="85"/>
      <c r="P1066" s="85"/>
      <c r="Q1066" s="85"/>
      <c r="R1066" s="87"/>
      <c r="S1066" s="85"/>
      <c r="T1066" s="85"/>
      <c r="U1066" s="87"/>
      <c r="V1066" s="85"/>
      <c r="W1066" s="85"/>
      <c r="X1066" s="85"/>
      <c r="Y1066" s="85"/>
      <c r="Z1066" s="85"/>
      <c r="AA1066" s="88"/>
      <c r="AV1066" s="25"/>
      <c r="BG1066" s="25"/>
      <c r="BH1066" s="89"/>
    </row>
    <row r="1067" spans="1:60" ht="17.25" customHeight="1">
      <c r="A1067" s="82"/>
      <c r="B1067" s="82"/>
      <c r="C1067" s="83"/>
      <c r="E1067" s="84"/>
      <c r="F1067" s="85"/>
      <c r="G1067" s="85"/>
      <c r="H1067" s="85"/>
      <c r="I1067" s="85"/>
      <c r="J1067" s="85"/>
      <c r="K1067" s="86"/>
      <c r="L1067" s="85"/>
      <c r="M1067" s="85"/>
      <c r="N1067" s="85"/>
      <c r="O1067" s="85"/>
      <c r="P1067" s="85"/>
      <c r="Q1067" s="85"/>
      <c r="R1067" s="87"/>
      <c r="S1067" s="85"/>
      <c r="T1067" s="85"/>
      <c r="U1067" s="87"/>
      <c r="V1067" s="85"/>
      <c r="W1067" s="85"/>
      <c r="X1067" s="85"/>
      <c r="Y1067" s="85"/>
      <c r="Z1067" s="85"/>
      <c r="AA1067" s="88"/>
      <c r="AV1067" s="25"/>
      <c r="BG1067" s="25"/>
      <c r="BH1067" s="89"/>
    </row>
    <row r="1068" spans="1:60" ht="17.25" customHeight="1">
      <c r="A1068" s="82"/>
      <c r="B1068" s="82"/>
      <c r="C1068" s="83"/>
      <c r="E1068" s="84"/>
      <c r="F1068" s="85"/>
      <c r="G1068" s="85"/>
      <c r="H1068" s="85"/>
      <c r="I1068" s="85"/>
      <c r="J1068" s="85"/>
      <c r="K1068" s="86"/>
      <c r="L1068" s="85"/>
      <c r="M1068" s="85"/>
      <c r="N1068" s="85"/>
      <c r="O1068" s="85"/>
      <c r="P1068" s="85"/>
      <c r="Q1068" s="85"/>
      <c r="R1068" s="87"/>
      <c r="S1068" s="85"/>
      <c r="T1068" s="85"/>
      <c r="U1068" s="87"/>
      <c r="V1068" s="85"/>
      <c r="W1068" s="85"/>
      <c r="X1068" s="85"/>
      <c r="Y1068" s="85"/>
      <c r="Z1068" s="85"/>
      <c r="AA1068" s="88"/>
      <c r="AV1068" s="25"/>
      <c r="BG1068" s="25"/>
      <c r="BH1068" s="89"/>
    </row>
    <row r="1069" spans="1:60" ht="17.25" customHeight="1">
      <c r="A1069" s="82"/>
      <c r="B1069" s="82"/>
      <c r="C1069" s="83"/>
      <c r="E1069" s="84"/>
      <c r="F1069" s="85"/>
      <c r="G1069" s="85"/>
      <c r="H1069" s="85"/>
      <c r="I1069" s="85"/>
      <c r="J1069" s="85"/>
      <c r="K1069" s="86"/>
      <c r="L1069" s="85"/>
      <c r="M1069" s="85"/>
      <c r="N1069" s="85"/>
      <c r="O1069" s="85"/>
      <c r="P1069" s="85"/>
      <c r="Q1069" s="85"/>
      <c r="R1069" s="87"/>
      <c r="S1069" s="85"/>
      <c r="T1069" s="85"/>
      <c r="U1069" s="87"/>
      <c r="V1069" s="85"/>
      <c r="W1069" s="85"/>
      <c r="X1069" s="85"/>
      <c r="Y1069" s="85"/>
      <c r="Z1069" s="85"/>
      <c r="AA1069" s="88"/>
      <c r="AV1069" s="25"/>
      <c r="BG1069" s="25"/>
      <c r="BH1069" s="89"/>
    </row>
    <row r="1070" spans="1:60" ht="17.25" customHeight="1">
      <c r="A1070" s="82"/>
      <c r="B1070" s="82"/>
      <c r="C1070" s="83"/>
      <c r="E1070" s="84"/>
      <c r="F1070" s="85"/>
      <c r="G1070" s="85"/>
      <c r="H1070" s="85"/>
      <c r="I1070" s="85"/>
      <c r="J1070" s="85"/>
      <c r="K1070" s="86"/>
      <c r="L1070" s="85"/>
      <c r="M1070" s="85"/>
      <c r="N1070" s="85"/>
      <c r="O1070" s="85"/>
      <c r="P1070" s="85"/>
      <c r="Q1070" s="85"/>
      <c r="R1070" s="87"/>
      <c r="S1070" s="85"/>
      <c r="T1070" s="85"/>
      <c r="U1070" s="87"/>
      <c r="V1070" s="85"/>
      <c r="W1070" s="85"/>
      <c r="X1070" s="85"/>
      <c r="Y1070" s="85"/>
      <c r="Z1070" s="85"/>
      <c r="AA1070" s="88"/>
      <c r="AV1070" s="25"/>
      <c r="BG1070" s="25"/>
      <c r="BH1070" s="89"/>
    </row>
    <row r="1071" spans="1:60" ht="17.25" customHeight="1">
      <c r="A1071" s="82"/>
      <c r="B1071" s="82"/>
      <c r="C1071" s="83"/>
      <c r="E1071" s="84"/>
      <c r="F1071" s="85"/>
      <c r="G1071" s="85"/>
      <c r="H1071" s="85"/>
      <c r="I1071" s="85"/>
      <c r="J1071" s="85"/>
      <c r="K1071" s="86"/>
      <c r="L1071" s="85"/>
      <c r="M1071" s="85"/>
      <c r="N1071" s="85"/>
      <c r="O1071" s="85"/>
      <c r="P1071" s="85"/>
      <c r="Q1071" s="85"/>
      <c r="R1071" s="87"/>
      <c r="S1071" s="85"/>
      <c r="T1071" s="85"/>
      <c r="U1071" s="87"/>
      <c r="V1071" s="85"/>
      <c r="W1071" s="85"/>
      <c r="X1071" s="85"/>
      <c r="Y1071" s="85"/>
      <c r="Z1071" s="85"/>
      <c r="AA1071" s="88"/>
      <c r="AV1071" s="25"/>
      <c r="BG1071" s="25"/>
      <c r="BH1071" s="89"/>
    </row>
    <row r="1072" spans="1:60" ht="17.25" customHeight="1">
      <c r="A1072" s="82"/>
      <c r="B1072" s="82"/>
      <c r="C1072" s="83"/>
      <c r="E1072" s="84"/>
      <c r="F1072" s="85"/>
      <c r="G1072" s="85"/>
      <c r="H1072" s="85"/>
      <c r="I1072" s="85"/>
      <c r="J1072" s="85"/>
      <c r="K1072" s="86"/>
      <c r="L1072" s="85"/>
      <c r="M1072" s="85"/>
      <c r="N1072" s="85"/>
      <c r="O1072" s="85"/>
      <c r="P1072" s="85"/>
      <c r="Q1072" s="85"/>
      <c r="R1072" s="87"/>
      <c r="S1072" s="85"/>
      <c r="T1072" s="85"/>
      <c r="U1072" s="87"/>
      <c r="V1072" s="85"/>
      <c r="W1072" s="85"/>
      <c r="X1072" s="85"/>
      <c r="Y1072" s="85"/>
      <c r="Z1072" s="85"/>
      <c r="AA1072" s="88"/>
      <c r="AV1072" s="25"/>
      <c r="BG1072" s="25"/>
      <c r="BH1072" s="89"/>
    </row>
    <row r="1073" spans="1:60" ht="17.25" customHeight="1">
      <c r="A1073" s="82"/>
      <c r="B1073" s="82"/>
      <c r="C1073" s="83"/>
      <c r="E1073" s="84"/>
      <c r="F1073" s="85"/>
      <c r="G1073" s="85"/>
      <c r="H1073" s="85"/>
      <c r="I1073" s="85"/>
      <c r="J1073" s="85"/>
      <c r="K1073" s="86"/>
      <c r="L1073" s="85"/>
      <c r="M1073" s="85"/>
      <c r="N1073" s="85"/>
      <c r="O1073" s="85"/>
      <c r="P1073" s="85"/>
      <c r="Q1073" s="85"/>
      <c r="R1073" s="87"/>
      <c r="S1073" s="85"/>
      <c r="T1073" s="85"/>
      <c r="U1073" s="87"/>
      <c r="V1073" s="85"/>
      <c r="W1073" s="85"/>
      <c r="X1073" s="85"/>
      <c r="Y1073" s="85"/>
      <c r="Z1073" s="85"/>
      <c r="AA1073" s="88"/>
      <c r="AV1073" s="25"/>
      <c r="BG1073" s="25"/>
      <c r="BH1073" s="89"/>
    </row>
    <row r="1074" spans="1:60" ht="17.25" customHeight="1">
      <c r="A1074" s="82"/>
      <c r="B1074" s="82"/>
      <c r="C1074" s="83"/>
      <c r="E1074" s="84"/>
      <c r="F1074" s="85"/>
      <c r="G1074" s="85"/>
      <c r="H1074" s="85"/>
      <c r="I1074" s="85"/>
      <c r="J1074" s="85"/>
      <c r="K1074" s="86"/>
      <c r="L1074" s="85"/>
      <c r="M1074" s="85"/>
      <c r="N1074" s="85"/>
      <c r="O1074" s="85"/>
      <c r="P1074" s="85"/>
      <c r="Q1074" s="85"/>
      <c r="R1074" s="87"/>
      <c r="S1074" s="85"/>
      <c r="T1074" s="85"/>
      <c r="U1074" s="87"/>
      <c r="V1074" s="85"/>
      <c r="W1074" s="85"/>
      <c r="X1074" s="85"/>
      <c r="Y1074" s="85"/>
      <c r="Z1074" s="85"/>
      <c r="AA1074" s="88"/>
      <c r="AV1074" s="25"/>
      <c r="BG1074" s="25"/>
      <c r="BH1074" s="89"/>
    </row>
    <row r="1075" spans="1:60" ht="17.25" customHeight="1">
      <c r="A1075" s="82"/>
      <c r="B1075" s="82"/>
      <c r="C1075" s="83"/>
      <c r="E1075" s="84"/>
      <c r="F1075" s="85"/>
      <c r="G1075" s="85"/>
      <c r="H1075" s="85"/>
      <c r="I1075" s="85"/>
      <c r="J1075" s="85"/>
      <c r="K1075" s="86"/>
      <c r="L1075" s="85"/>
      <c r="M1075" s="85"/>
      <c r="N1075" s="85"/>
      <c r="O1075" s="85"/>
      <c r="P1075" s="85"/>
      <c r="Q1075" s="85"/>
      <c r="R1075" s="87"/>
      <c r="S1075" s="85"/>
      <c r="T1075" s="85"/>
      <c r="U1075" s="87"/>
      <c r="V1075" s="85"/>
      <c r="W1075" s="85"/>
      <c r="X1075" s="85"/>
      <c r="Y1075" s="85"/>
      <c r="Z1075" s="85"/>
      <c r="AA1075" s="88"/>
      <c r="AV1075" s="25"/>
      <c r="BG1075" s="25"/>
      <c r="BH1075" s="89"/>
    </row>
    <row r="1076" spans="1:60" ht="17.25" customHeight="1">
      <c r="A1076" s="82"/>
      <c r="B1076" s="82"/>
      <c r="C1076" s="83"/>
      <c r="E1076" s="84"/>
      <c r="F1076" s="85"/>
      <c r="G1076" s="85"/>
      <c r="H1076" s="85"/>
      <c r="I1076" s="85"/>
      <c r="J1076" s="85"/>
      <c r="K1076" s="86"/>
      <c r="L1076" s="85"/>
      <c r="M1076" s="85"/>
      <c r="N1076" s="85"/>
      <c r="O1076" s="85"/>
      <c r="P1076" s="85"/>
      <c r="Q1076" s="85"/>
      <c r="R1076" s="87"/>
      <c r="S1076" s="85"/>
      <c r="T1076" s="85"/>
      <c r="U1076" s="87"/>
      <c r="V1076" s="85"/>
      <c r="W1076" s="85"/>
      <c r="X1076" s="85"/>
      <c r="Y1076" s="85"/>
      <c r="Z1076" s="85"/>
      <c r="AA1076" s="88"/>
      <c r="AV1076" s="25"/>
      <c r="BG1076" s="25"/>
      <c r="BH1076" s="89"/>
    </row>
    <row r="1077" spans="1:60" ht="17.25" customHeight="1">
      <c r="A1077" s="82"/>
      <c r="B1077" s="82"/>
      <c r="C1077" s="83"/>
      <c r="E1077" s="84"/>
      <c r="F1077" s="85"/>
      <c r="G1077" s="85"/>
      <c r="H1077" s="85"/>
      <c r="I1077" s="85"/>
      <c r="J1077" s="85"/>
      <c r="K1077" s="86"/>
      <c r="L1077" s="85"/>
      <c r="M1077" s="85"/>
      <c r="N1077" s="85"/>
      <c r="O1077" s="85"/>
      <c r="P1077" s="85"/>
      <c r="Q1077" s="85"/>
      <c r="R1077" s="87"/>
      <c r="S1077" s="85"/>
      <c r="T1077" s="85"/>
      <c r="U1077" s="87"/>
      <c r="V1077" s="85"/>
      <c r="W1077" s="85"/>
      <c r="X1077" s="85"/>
      <c r="Y1077" s="85"/>
      <c r="Z1077" s="85"/>
      <c r="AA1077" s="88"/>
      <c r="AV1077" s="25"/>
      <c r="BG1077" s="25"/>
      <c r="BH1077" s="89"/>
    </row>
    <row r="1078" spans="1:60" ht="17.25" customHeight="1">
      <c r="A1078" s="82"/>
      <c r="B1078" s="82"/>
      <c r="C1078" s="83"/>
      <c r="E1078" s="84"/>
      <c r="F1078" s="85"/>
      <c r="G1078" s="85"/>
      <c r="H1078" s="85"/>
      <c r="I1078" s="85"/>
      <c r="J1078" s="85"/>
      <c r="K1078" s="86"/>
      <c r="L1078" s="85"/>
      <c r="M1078" s="85"/>
      <c r="N1078" s="85"/>
      <c r="O1078" s="85"/>
      <c r="P1078" s="85"/>
      <c r="Q1078" s="85"/>
      <c r="R1078" s="87"/>
      <c r="S1078" s="85"/>
      <c r="T1078" s="85"/>
      <c r="U1078" s="87"/>
      <c r="V1078" s="85"/>
      <c r="W1078" s="85"/>
      <c r="X1078" s="85"/>
      <c r="Y1078" s="85"/>
      <c r="Z1078" s="85"/>
      <c r="AA1078" s="88"/>
      <c r="AV1078" s="25"/>
      <c r="BG1078" s="25"/>
      <c r="BH1078" s="89"/>
    </row>
    <row r="1079" spans="1:60" ht="17.25" customHeight="1">
      <c r="A1079" s="82"/>
      <c r="B1079" s="82"/>
      <c r="C1079" s="83"/>
      <c r="E1079" s="84"/>
      <c r="F1079" s="85"/>
      <c r="G1079" s="85"/>
      <c r="H1079" s="85"/>
      <c r="I1079" s="85"/>
      <c r="J1079" s="85"/>
      <c r="K1079" s="86"/>
      <c r="L1079" s="85"/>
      <c r="M1079" s="85"/>
      <c r="N1079" s="85"/>
      <c r="O1079" s="85"/>
      <c r="P1079" s="85"/>
      <c r="Q1079" s="85"/>
      <c r="R1079" s="87"/>
      <c r="S1079" s="85"/>
      <c r="T1079" s="85"/>
      <c r="U1079" s="87"/>
      <c r="V1079" s="85"/>
      <c r="W1079" s="85"/>
      <c r="X1079" s="85"/>
      <c r="Y1079" s="85"/>
      <c r="Z1079" s="85"/>
      <c r="AA1079" s="88"/>
      <c r="AV1079" s="25"/>
      <c r="BG1079" s="25"/>
      <c r="BH1079" s="89"/>
    </row>
    <row r="1080" spans="1:60" ht="17.25" customHeight="1">
      <c r="A1080" s="82"/>
      <c r="B1080" s="82"/>
      <c r="C1080" s="83"/>
      <c r="E1080" s="84"/>
      <c r="F1080" s="85"/>
      <c r="G1080" s="85"/>
      <c r="H1080" s="85"/>
      <c r="I1080" s="85"/>
      <c r="J1080" s="85"/>
      <c r="K1080" s="86"/>
      <c r="L1080" s="85"/>
      <c r="M1080" s="85"/>
      <c r="N1080" s="85"/>
      <c r="O1080" s="85"/>
      <c r="P1080" s="85"/>
      <c r="Q1080" s="85"/>
      <c r="R1080" s="87"/>
      <c r="S1080" s="85"/>
      <c r="T1080" s="85"/>
      <c r="U1080" s="87"/>
      <c r="V1080" s="85"/>
      <c r="W1080" s="85"/>
      <c r="X1080" s="85"/>
      <c r="Y1080" s="85"/>
      <c r="Z1080" s="85"/>
      <c r="AA1080" s="88"/>
      <c r="AV1080" s="25"/>
      <c r="BG1080" s="25"/>
      <c r="BH1080" s="89"/>
    </row>
    <row r="1081" spans="1:60" ht="17.25" customHeight="1">
      <c r="A1081" s="82"/>
      <c r="B1081" s="82"/>
      <c r="C1081" s="83"/>
      <c r="E1081" s="84"/>
      <c r="F1081" s="85"/>
      <c r="G1081" s="85"/>
      <c r="H1081" s="85"/>
      <c r="I1081" s="85"/>
      <c r="J1081" s="85"/>
      <c r="K1081" s="86"/>
      <c r="L1081" s="85"/>
      <c r="M1081" s="85"/>
      <c r="N1081" s="85"/>
      <c r="O1081" s="85"/>
      <c r="P1081" s="85"/>
      <c r="Q1081" s="85"/>
      <c r="R1081" s="87"/>
      <c r="S1081" s="85"/>
      <c r="T1081" s="85"/>
      <c r="U1081" s="87"/>
      <c r="V1081" s="85"/>
      <c r="W1081" s="85"/>
      <c r="X1081" s="85"/>
      <c r="Y1081" s="85"/>
      <c r="Z1081" s="85"/>
      <c r="AA1081" s="88"/>
      <c r="AV1081" s="25"/>
      <c r="BG1081" s="25"/>
      <c r="BH1081" s="89"/>
    </row>
    <row r="1082" spans="1:60" ht="17.25" customHeight="1">
      <c r="A1082" s="82"/>
      <c r="B1082" s="82"/>
      <c r="C1082" s="83"/>
      <c r="E1082" s="84"/>
      <c r="F1082" s="85"/>
      <c r="G1082" s="85"/>
      <c r="H1082" s="85"/>
      <c r="I1082" s="85"/>
      <c r="J1082" s="85"/>
      <c r="K1082" s="86"/>
      <c r="L1082" s="85"/>
      <c r="M1082" s="85"/>
      <c r="N1082" s="85"/>
      <c r="O1082" s="85"/>
      <c r="P1082" s="85"/>
      <c r="Q1082" s="85"/>
      <c r="R1082" s="87"/>
      <c r="S1082" s="85"/>
      <c r="T1082" s="85"/>
      <c r="U1082" s="87"/>
      <c r="V1082" s="85"/>
      <c r="W1082" s="85"/>
      <c r="X1082" s="85"/>
      <c r="Y1082" s="85"/>
      <c r="Z1082" s="85"/>
      <c r="AA1082" s="88"/>
      <c r="AV1082" s="25"/>
      <c r="BG1082" s="25"/>
      <c r="BH1082" s="89"/>
    </row>
    <row r="1083" spans="1:60" ht="17.25" customHeight="1">
      <c r="A1083" s="82"/>
      <c r="B1083" s="82"/>
      <c r="C1083" s="83"/>
      <c r="E1083" s="84"/>
      <c r="F1083" s="85"/>
      <c r="G1083" s="85"/>
      <c r="H1083" s="85"/>
      <c r="I1083" s="85"/>
      <c r="J1083" s="85"/>
      <c r="K1083" s="86"/>
      <c r="L1083" s="85"/>
      <c r="M1083" s="85"/>
      <c r="N1083" s="85"/>
      <c r="O1083" s="85"/>
      <c r="P1083" s="85"/>
      <c r="Q1083" s="85"/>
      <c r="R1083" s="87"/>
      <c r="S1083" s="85"/>
      <c r="T1083" s="85"/>
      <c r="U1083" s="87"/>
      <c r="V1083" s="85"/>
      <c r="W1083" s="85"/>
      <c r="X1083" s="85"/>
      <c r="Y1083" s="85"/>
      <c r="Z1083" s="85"/>
      <c r="AA1083" s="88"/>
      <c r="AV1083" s="25"/>
      <c r="BG1083" s="25"/>
      <c r="BH1083" s="89"/>
    </row>
    <row r="1084" spans="1:60" ht="17.25" customHeight="1">
      <c r="A1084" s="82"/>
      <c r="B1084" s="82"/>
      <c r="C1084" s="83"/>
      <c r="E1084" s="84"/>
      <c r="F1084" s="85"/>
      <c r="G1084" s="85"/>
      <c r="H1084" s="85"/>
      <c r="I1084" s="85"/>
      <c r="J1084" s="85"/>
      <c r="K1084" s="86"/>
      <c r="L1084" s="85"/>
      <c r="M1084" s="85"/>
      <c r="N1084" s="85"/>
      <c r="O1084" s="85"/>
      <c r="P1084" s="85"/>
      <c r="Q1084" s="85"/>
      <c r="R1084" s="87"/>
      <c r="S1084" s="85"/>
      <c r="T1084" s="85"/>
      <c r="U1084" s="87"/>
      <c r="V1084" s="85"/>
      <c r="W1084" s="85"/>
      <c r="X1084" s="85"/>
      <c r="Y1084" s="85"/>
      <c r="Z1084" s="85"/>
      <c r="AA1084" s="88"/>
      <c r="AV1084" s="25"/>
      <c r="BG1084" s="25"/>
      <c r="BH1084" s="89"/>
    </row>
    <row r="1085" spans="1:60" ht="17.25" customHeight="1">
      <c r="A1085" s="82"/>
      <c r="B1085" s="82"/>
      <c r="C1085" s="83"/>
      <c r="E1085" s="84"/>
      <c r="F1085" s="85"/>
      <c r="G1085" s="85"/>
      <c r="H1085" s="85"/>
      <c r="I1085" s="85"/>
      <c r="J1085" s="85"/>
      <c r="K1085" s="86"/>
      <c r="L1085" s="85"/>
      <c r="M1085" s="85"/>
      <c r="N1085" s="85"/>
      <c r="O1085" s="85"/>
      <c r="P1085" s="85"/>
      <c r="Q1085" s="85"/>
      <c r="R1085" s="87"/>
      <c r="S1085" s="85"/>
      <c r="T1085" s="85"/>
      <c r="U1085" s="87"/>
      <c r="V1085" s="85"/>
      <c r="W1085" s="85"/>
      <c r="X1085" s="85"/>
      <c r="Y1085" s="85"/>
      <c r="Z1085" s="85"/>
      <c r="AA1085" s="88"/>
      <c r="AV1085" s="25"/>
      <c r="BG1085" s="25"/>
      <c r="BH1085" s="89"/>
    </row>
    <row r="1086" spans="1:60" ht="17.25" customHeight="1">
      <c r="A1086" s="82"/>
      <c r="B1086" s="82"/>
      <c r="C1086" s="83"/>
      <c r="E1086" s="84"/>
      <c r="F1086" s="85"/>
      <c r="G1086" s="85"/>
      <c r="H1086" s="85"/>
      <c r="I1086" s="85"/>
      <c r="J1086" s="85"/>
      <c r="K1086" s="86"/>
      <c r="L1086" s="85"/>
      <c r="M1086" s="85"/>
      <c r="N1086" s="85"/>
      <c r="O1086" s="85"/>
      <c r="P1086" s="85"/>
      <c r="Q1086" s="85"/>
      <c r="R1086" s="87"/>
      <c r="S1086" s="85"/>
      <c r="T1086" s="85"/>
      <c r="U1086" s="87"/>
      <c r="V1086" s="85"/>
      <c r="W1086" s="85"/>
      <c r="X1086" s="85"/>
      <c r="Y1086" s="85"/>
      <c r="Z1086" s="85"/>
      <c r="AA1086" s="88"/>
      <c r="AV1086" s="25"/>
      <c r="BG1086" s="25"/>
      <c r="BH1086" s="89"/>
    </row>
    <row r="1087" spans="1:60" ht="17.25" customHeight="1">
      <c r="A1087" s="82"/>
      <c r="B1087" s="82"/>
      <c r="C1087" s="83"/>
      <c r="E1087" s="84"/>
      <c r="F1087" s="85"/>
      <c r="G1087" s="85"/>
      <c r="H1087" s="85"/>
      <c r="I1087" s="85"/>
      <c r="J1087" s="85"/>
      <c r="K1087" s="86"/>
      <c r="L1087" s="85"/>
      <c r="M1087" s="85"/>
      <c r="N1087" s="85"/>
      <c r="O1087" s="85"/>
      <c r="P1087" s="85"/>
      <c r="Q1087" s="85"/>
      <c r="R1087" s="87"/>
      <c r="S1087" s="85"/>
      <c r="T1087" s="85"/>
      <c r="U1087" s="87"/>
      <c r="V1087" s="85"/>
      <c r="W1087" s="85"/>
      <c r="X1087" s="85"/>
      <c r="Y1087" s="85"/>
      <c r="Z1087" s="85"/>
      <c r="AA1087" s="88"/>
      <c r="AV1087" s="25"/>
      <c r="BG1087" s="25"/>
      <c r="BH1087" s="89"/>
    </row>
    <row r="1088" spans="1:60" ht="17.25" customHeight="1">
      <c r="A1088" s="82"/>
      <c r="B1088" s="82"/>
      <c r="C1088" s="83"/>
      <c r="E1088" s="84"/>
      <c r="F1088" s="85"/>
      <c r="G1088" s="85"/>
      <c r="H1088" s="85"/>
      <c r="I1088" s="85"/>
      <c r="J1088" s="85"/>
      <c r="K1088" s="86"/>
      <c r="L1088" s="85"/>
      <c r="M1088" s="85"/>
      <c r="N1088" s="85"/>
      <c r="O1088" s="85"/>
      <c r="P1088" s="85"/>
      <c r="Q1088" s="85"/>
      <c r="R1088" s="87"/>
      <c r="S1088" s="85"/>
      <c r="T1088" s="85"/>
      <c r="U1088" s="87"/>
      <c r="V1088" s="85"/>
      <c r="W1088" s="85"/>
      <c r="X1088" s="85"/>
      <c r="Y1088" s="85"/>
      <c r="Z1088" s="85"/>
      <c r="AA1088" s="88"/>
      <c r="AV1088" s="25"/>
      <c r="BG1088" s="25"/>
      <c r="BH1088" s="89"/>
    </row>
    <row r="1089" spans="1:60" ht="17.25" customHeight="1">
      <c r="A1089" s="82"/>
      <c r="B1089" s="82"/>
      <c r="C1089" s="83"/>
      <c r="E1089" s="84"/>
      <c r="F1089" s="85"/>
      <c r="G1089" s="85"/>
      <c r="H1089" s="85"/>
      <c r="I1089" s="85"/>
      <c r="J1089" s="85"/>
      <c r="K1089" s="86"/>
      <c r="L1089" s="85"/>
      <c r="M1089" s="85"/>
      <c r="N1089" s="85"/>
      <c r="O1089" s="85"/>
      <c r="P1089" s="85"/>
      <c r="Q1089" s="85"/>
      <c r="R1089" s="87"/>
      <c r="S1089" s="85"/>
      <c r="T1089" s="85"/>
      <c r="U1089" s="87"/>
      <c r="V1089" s="85"/>
      <c r="W1089" s="85"/>
      <c r="X1089" s="85"/>
      <c r="Y1089" s="85"/>
      <c r="Z1089" s="85"/>
      <c r="AA1089" s="88"/>
      <c r="AV1089" s="25"/>
      <c r="BG1089" s="25"/>
      <c r="BH1089" s="89"/>
    </row>
    <row r="1090" spans="1:60" ht="17.25" customHeight="1">
      <c r="A1090" s="82"/>
      <c r="B1090" s="82"/>
      <c r="C1090" s="83"/>
      <c r="E1090" s="84"/>
      <c r="F1090" s="85"/>
      <c r="G1090" s="85"/>
      <c r="H1090" s="85"/>
      <c r="I1090" s="85"/>
      <c r="J1090" s="85"/>
      <c r="K1090" s="86"/>
      <c r="L1090" s="85"/>
      <c r="M1090" s="85"/>
      <c r="N1090" s="85"/>
      <c r="O1090" s="85"/>
      <c r="P1090" s="85"/>
      <c r="Q1090" s="85"/>
      <c r="R1090" s="87"/>
      <c r="S1090" s="85"/>
      <c r="T1090" s="85"/>
      <c r="U1090" s="87"/>
      <c r="V1090" s="85"/>
      <c r="W1090" s="85"/>
      <c r="X1090" s="85"/>
      <c r="Y1090" s="85"/>
      <c r="Z1090" s="85"/>
      <c r="AA1090" s="88"/>
      <c r="AV1090" s="25"/>
      <c r="BG1090" s="25"/>
      <c r="BH1090" s="89"/>
    </row>
    <row r="1091" spans="1:60" ht="17.25" customHeight="1">
      <c r="A1091" s="82"/>
      <c r="B1091" s="82"/>
      <c r="C1091" s="83"/>
      <c r="E1091" s="84"/>
      <c r="F1091" s="85"/>
      <c r="G1091" s="85"/>
      <c r="H1091" s="85"/>
      <c r="I1091" s="85"/>
      <c r="J1091" s="85"/>
      <c r="K1091" s="86"/>
      <c r="L1091" s="85"/>
      <c r="M1091" s="85"/>
      <c r="N1091" s="85"/>
      <c r="O1091" s="85"/>
      <c r="P1091" s="85"/>
      <c r="Q1091" s="85"/>
      <c r="R1091" s="87"/>
      <c r="S1091" s="85"/>
      <c r="T1091" s="85"/>
      <c r="U1091" s="87"/>
      <c r="V1091" s="85"/>
      <c r="W1091" s="85"/>
      <c r="X1091" s="85"/>
      <c r="Y1091" s="85"/>
      <c r="Z1091" s="85"/>
      <c r="AA1091" s="88"/>
      <c r="AV1091" s="25"/>
      <c r="BG1091" s="25"/>
      <c r="BH1091" s="89"/>
    </row>
    <row r="1092" spans="1:60" ht="17.25" customHeight="1">
      <c r="A1092" s="82"/>
      <c r="B1092" s="82"/>
      <c r="C1092" s="83"/>
      <c r="E1092" s="84"/>
      <c r="F1092" s="85"/>
      <c r="G1092" s="85"/>
      <c r="H1092" s="85"/>
      <c r="I1092" s="85"/>
      <c r="J1092" s="85"/>
      <c r="K1092" s="86"/>
      <c r="L1092" s="85"/>
      <c r="M1092" s="85"/>
      <c r="N1092" s="85"/>
      <c r="O1092" s="85"/>
      <c r="P1092" s="85"/>
      <c r="Q1092" s="85"/>
      <c r="R1092" s="87"/>
      <c r="S1092" s="85"/>
      <c r="T1092" s="85"/>
      <c r="U1092" s="87"/>
      <c r="V1092" s="85"/>
      <c r="W1092" s="85"/>
      <c r="X1092" s="85"/>
      <c r="Y1092" s="85"/>
      <c r="Z1092" s="85"/>
      <c r="AA1092" s="88"/>
      <c r="AV1092" s="25"/>
      <c r="BG1092" s="25"/>
      <c r="BH1092" s="89"/>
    </row>
    <row r="1093" spans="1:60" ht="17.25" customHeight="1">
      <c r="A1093" s="82"/>
      <c r="B1093" s="82"/>
      <c r="C1093" s="83"/>
      <c r="E1093" s="84"/>
      <c r="F1093" s="85"/>
      <c r="G1093" s="85"/>
      <c r="H1093" s="85"/>
      <c r="I1093" s="85"/>
      <c r="J1093" s="85"/>
      <c r="K1093" s="86"/>
      <c r="L1093" s="85"/>
      <c r="M1093" s="85"/>
      <c r="N1093" s="85"/>
      <c r="O1093" s="85"/>
      <c r="P1093" s="85"/>
      <c r="Q1093" s="85"/>
      <c r="R1093" s="87"/>
      <c r="S1093" s="85"/>
      <c r="T1093" s="85"/>
      <c r="U1093" s="87"/>
      <c r="V1093" s="85"/>
      <c r="W1093" s="85"/>
      <c r="X1093" s="85"/>
      <c r="Y1093" s="85"/>
      <c r="Z1093" s="85"/>
      <c r="AA1093" s="88"/>
      <c r="AV1093" s="25"/>
      <c r="BG1093" s="25"/>
      <c r="BH1093" s="89"/>
    </row>
    <row r="1094" spans="1:60" ht="17.25" customHeight="1">
      <c r="A1094" s="82"/>
      <c r="B1094" s="82"/>
      <c r="C1094" s="83"/>
      <c r="E1094" s="84"/>
      <c r="F1094" s="85"/>
      <c r="G1094" s="85"/>
      <c r="H1094" s="85"/>
      <c r="I1094" s="85"/>
      <c r="J1094" s="85"/>
      <c r="K1094" s="86"/>
      <c r="L1094" s="85"/>
      <c r="M1094" s="85"/>
      <c r="N1094" s="85"/>
      <c r="O1094" s="85"/>
      <c r="P1094" s="85"/>
      <c r="Q1094" s="85"/>
      <c r="R1094" s="87"/>
      <c r="S1094" s="85"/>
      <c r="T1094" s="85"/>
      <c r="U1094" s="87"/>
      <c r="V1094" s="85"/>
      <c r="W1094" s="85"/>
      <c r="X1094" s="85"/>
      <c r="Y1094" s="85"/>
      <c r="Z1094" s="85"/>
      <c r="AA1094" s="88"/>
      <c r="AV1094" s="25"/>
      <c r="BG1094" s="25"/>
      <c r="BH1094" s="89"/>
    </row>
    <row r="1095" spans="1:60" ht="17.25" customHeight="1">
      <c r="A1095" s="82"/>
      <c r="B1095" s="82"/>
      <c r="C1095" s="83"/>
      <c r="E1095" s="84"/>
      <c r="F1095" s="85"/>
      <c r="G1095" s="85"/>
      <c r="H1095" s="85"/>
      <c r="I1095" s="85"/>
      <c r="J1095" s="85"/>
      <c r="K1095" s="86"/>
      <c r="L1095" s="85"/>
      <c r="M1095" s="85"/>
      <c r="N1095" s="85"/>
      <c r="O1095" s="85"/>
      <c r="P1095" s="85"/>
      <c r="Q1095" s="85"/>
      <c r="R1095" s="87"/>
      <c r="S1095" s="85"/>
      <c r="T1095" s="85"/>
      <c r="U1095" s="87"/>
      <c r="V1095" s="85"/>
      <c r="W1095" s="85"/>
      <c r="X1095" s="85"/>
      <c r="Y1095" s="85"/>
      <c r="Z1095" s="85"/>
      <c r="AA1095" s="88"/>
      <c r="AV1095" s="25"/>
      <c r="BG1095" s="25"/>
      <c r="BH1095" s="89"/>
    </row>
    <row r="1096" spans="1:60" ht="17.25" customHeight="1">
      <c r="A1096" s="82"/>
      <c r="B1096" s="82"/>
      <c r="C1096" s="83"/>
      <c r="E1096" s="84"/>
      <c r="F1096" s="85"/>
      <c r="G1096" s="85"/>
      <c r="H1096" s="85"/>
      <c r="I1096" s="85"/>
      <c r="J1096" s="85"/>
      <c r="K1096" s="86"/>
      <c r="L1096" s="85"/>
      <c r="M1096" s="85"/>
      <c r="N1096" s="85"/>
      <c r="O1096" s="85"/>
      <c r="P1096" s="85"/>
      <c r="Q1096" s="85"/>
      <c r="R1096" s="87"/>
      <c r="S1096" s="85"/>
      <c r="T1096" s="85"/>
      <c r="U1096" s="87"/>
      <c r="V1096" s="85"/>
      <c r="W1096" s="85"/>
      <c r="X1096" s="85"/>
      <c r="Y1096" s="85"/>
      <c r="Z1096" s="85"/>
      <c r="AA1096" s="88"/>
      <c r="AV1096" s="25"/>
      <c r="BG1096" s="25"/>
      <c r="BH1096" s="89"/>
    </row>
    <row r="1097" spans="1:60" ht="17.25" customHeight="1">
      <c r="A1097" s="82"/>
      <c r="B1097" s="82"/>
      <c r="C1097" s="83"/>
      <c r="E1097" s="84"/>
      <c r="F1097" s="85"/>
      <c r="G1097" s="85"/>
      <c r="H1097" s="85"/>
      <c r="I1097" s="85"/>
      <c r="J1097" s="85"/>
      <c r="K1097" s="86"/>
      <c r="L1097" s="85"/>
      <c r="M1097" s="85"/>
      <c r="N1097" s="85"/>
      <c r="O1097" s="85"/>
      <c r="P1097" s="85"/>
      <c r="Q1097" s="85"/>
      <c r="R1097" s="87"/>
      <c r="S1097" s="85"/>
      <c r="T1097" s="85"/>
      <c r="U1097" s="87"/>
      <c r="V1097" s="85"/>
      <c r="W1097" s="85"/>
      <c r="X1097" s="85"/>
      <c r="Y1097" s="85"/>
      <c r="Z1097" s="85"/>
      <c r="AA1097" s="88"/>
      <c r="AV1097" s="25"/>
      <c r="BG1097" s="25"/>
      <c r="BH1097" s="89"/>
    </row>
    <row r="1098" spans="1:60" ht="17.25" customHeight="1">
      <c r="A1098" s="82"/>
      <c r="B1098" s="82"/>
      <c r="C1098" s="83"/>
      <c r="E1098" s="84"/>
      <c r="F1098" s="85"/>
      <c r="G1098" s="85"/>
      <c r="H1098" s="85"/>
      <c r="I1098" s="85"/>
      <c r="J1098" s="85"/>
      <c r="K1098" s="86"/>
      <c r="L1098" s="85"/>
      <c r="M1098" s="85"/>
      <c r="N1098" s="85"/>
      <c r="O1098" s="85"/>
      <c r="P1098" s="85"/>
      <c r="Q1098" s="85"/>
      <c r="R1098" s="87"/>
      <c r="S1098" s="85"/>
      <c r="T1098" s="85"/>
      <c r="U1098" s="87"/>
      <c r="V1098" s="85"/>
      <c r="W1098" s="85"/>
      <c r="X1098" s="85"/>
      <c r="Y1098" s="85"/>
      <c r="Z1098" s="85"/>
      <c r="AA1098" s="88"/>
      <c r="AV1098" s="25"/>
      <c r="BG1098" s="25"/>
      <c r="BH1098" s="89"/>
    </row>
    <row r="1099" spans="1:60" ht="17.25" customHeight="1">
      <c r="A1099" s="82"/>
      <c r="B1099" s="82"/>
      <c r="C1099" s="83"/>
      <c r="E1099" s="84"/>
      <c r="F1099" s="85"/>
      <c r="G1099" s="85"/>
      <c r="H1099" s="85"/>
      <c r="I1099" s="85"/>
      <c r="J1099" s="85"/>
      <c r="K1099" s="86"/>
      <c r="L1099" s="85"/>
      <c r="M1099" s="85"/>
      <c r="N1099" s="85"/>
      <c r="O1099" s="85"/>
      <c r="P1099" s="85"/>
      <c r="Q1099" s="85"/>
      <c r="R1099" s="87"/>
      <c r="S1099" s="85"/>
      <c r="T1099" s="85"/>
      <c r="U1099" s="87"/>
      <c r="V1099" s="85"/>
      <c r="W1099" s="85"/>
      <c r="X1099" s="85"/>
      <c r="Y1099" s="85"/>
      <c r="Z1099" s="85"/>
      <c r="AA1099" s="88"/>
      <c r="AV1099" s="25"/>
      <c r="BG1099" s="25"/>
      <c r="BH1099" s="89"/>
    </row>
    <row r="1100" spans="1:60" ht="17.25" customHeight="1">
      <c r="A1100" s="82"/>
      <c r="B1100" s="82"/>
      <c r="C1100" s="83"/>
      <c r="E1100" s="84"/>
      <c r="F1100" s="85"/>
      <c r="G1100" s="85"/>
      <c r="H1100" s="85"/>
      <c r="I1100" s="85"/>
      <c r="J1100" s="85"/>
      <c r="K1100" s="86"/>
      <c r="L1100" s="85"/>
      <c r="M1100" s="85"/>
      <c r="N1100" s="85"/>
      <c r="O1100" s="85"/>
      <c r="P1100" s="85"/>
      <c r="Q1100" s="85"/>
      <c r="R1100" s="87"/>
      <c r="S1100" s="85"/>
      <c r="T1100" s="85"/>
      <c r="U1100" s="87"/>
      <c r="V1100" s="85"/>
      <c r="W1100" s="85"/>
      <c r="X1100" s="85"/>
      <c r="Y1100" s="85"/>
      <c r="Z1100" s="85"/>
      <c r="AA1100" s="88"/>
      <c r="AV1100" s="25"/>
      <c r="BG1100" s="25"/>
      <c r="BH1100" s="89"/>
    </row>
    <row r="1101" spans="1:60" ht="17.25" customHeight="1">
      <c r="A1101" s="82"/>
      <c r="B1101" s="82"/>
      <c r="C1101" s="83"/>
      <c r="E1101" s="84"/>
      <c r="F1101" s="85"/>
      <c r="G1101" s="85"/>
      <c r="H1101" s="85"/>
      <c r="I1101" s="85"/>
      <c r="J1101" s="85"/>
      <c r="K1101" s="86"/>
      <c r="L1101" s="85"/>
      <c r="M1101" s="85"/>
      <c r="N1101" s="85"/>
      <c r="O1101" s="85"/>
      <c r="P1101" s="85"/>
      <c r="Q1101" s="85"/>
      <c r="R1101" s="87"/>
      <c r="S1101" s="85"/>
      <c r="T1101" s="85"/>
      <c r="U1101" s="87"/>
      <c r="V1101" s="85"/>
      <c r="W1101" s="85"/>
      <c r="X1101" s="85"/>
      <c r="Y1101" s="85"/>
      <c r="Z1101" s="85"/>
      <c r="AA1101" s="88"/>
      <c r="AV1101" s="25"/>
      <c r="BG1101" s="25"/>
      <c r="BH1101" s="89"/>
    </row>
    <row r="1102" spans="1:60" ht="17.25" customHeight="1">
      <c r="A1102" s="82"/>
      <c r="B1102" s="82"/>
      <c r="C1102" s="83"/>
      <c r="E1102" s="84"/>
      <c r="F1102" s="85"/>
      <c r="G1102" s="85"/>
      <c r="H1102" s="85"/>
      <c r="I1102" s="85"/>
      <c r="J1102" s="85"/>
      <c r="K1102" s="86"/>
      <c r="L1102" s="85"/>
      <c r="M1102" s="85"/>
      <c r="N1102" s="85"/>
      <c r="O1102" s="85"/>
      <c r="P1102" s="85"/>
      <c r="Q1102" s="85"/>
      <c r="R1102" s="87"/>
      <c r="S1102" s="85"/>
      <c r="T1102" s="85"/>
      <c r="U1102" s="87"/>
      <c r="V1102" s="85"/>
      <c r="W1102" s="85"/>
      <c r="X1102" s="85"/>
      <c r="Y1102" s="85"/>
      <c r="Z1102" s="85"/>
      <c r="AA1102" s="88"/>
      <c r="AV1102" s="25"/>
      <c r="BG1102" s="25"/>
      <c r="BH1102" s="89"/>
    </row>
    <row r="1103" spans="1:60" ht="17.25" customHeight="1">
      <c r="A1103" s="82"/>
      <c r="B1103" s="82"/>
      <c r="C1103" s="83"/>
      <c r="E1103" s="84"/>
      <c r="F1103" s="85"/>
      <c r="G1103" s="85"/>
      <c r="H1103" s="85"/>
      <c r="I1103" s="85"/>
      <c r="J1103" s="85"/>
      <c r="K1103" s="86"/>
      <c r="L1103" s="85"/>
      <c r="M1103" s="85"/>
      <c r="N1103" s="85"/>
      <c r="O1103" s="85"/>
      <c r="P1103" s="85"/>
      <c r="Q1103" s="85"/>
      <c r="R1103" s="87"/>
      <c r="S1103" s="85"/>
      <c r="T1103" s="85"/>
      <c r="U1103" s="87"/>
      <c r="V1103" s="85"/>
      <c r="W1103" s="85"/>
      <c r="X1103" s="85"/>
      <c r="Y1103" s="85"/>
      <c r="Z1103" s="85"/>
      <c r="AA1103" s="88"/>
      <c r="AV1103" s="25"/>
      <c r="BG1103" s="25"/>
      <c r="BH1103" s="89"/>
    </row>
    <row r="1104" spans="1:60" ht="17.25" customHeight="1">
      <c r="A1104" s="82"/>
      <c r="B1104" s="82"/>
      <c r="C1104" s="83"/>
      <c r="E1104" s="84"/>
      <c r="F1104" s="85"/>
      <c r="G1104" s="85"/>
      <c r="H1104" s="85"/>
      <c r="I1104" s="85"/>
      <c r="J1104" s="85"/>
      <c r="K1104" s="86"/>
      <c r="L1104" s="85"/>
      <c r="M1104" s="85"/>
      <c r="N1104" s="85"/>
      <c r="O1104" s="85"/>
      <c r="P1104" s="85"/>
      <c r="Q1104" s="85"/>
      <c r="R1104" s="87"/>
      <c r="S1104" s="85"/>
      <c r="T1104" s="85"/>
      <c r="U1104" s="87"/>
      <c r="V1104" s="85"/>
      <c r="W1104" s="85"/>
      <c r="X1104" s="85"/>
      <c r="Y1104" s="85"/>
      <c r="Z1104" s="85"/>
      <c r="AA1104" s="88"/>
      <c r="AV1104" s="25"/>
      <c r="BG1104" s="25"/>
      <c r="BH1104" s="89"/>
    </row>
    <row r="1105" spans="1:60" ht="17.25" customHeight="1">
      <c r="A1105" s="82"/>
      <c r="B1105" s="82"/>
      <c r="C1105" s="83"/>
      <c r="E1105" s="84"/>
      <c r="F1105" s="85"/>
      <c r="G1105" s="85"/>
      <c r="H1105" s="85"/>
      <c r="I1105" s="85"/>
      <c r="J1105" s="85"/>
      <c r="K1105" s="86"/>
      <c r="L1105" s="85"/>
      <c r="M1105" s="85"/>
      <c r="N1105" s="85"/>
      <c r="O1105" s="85"/>
      <c r="P1105" s="85"/>
      <c r="Q1105" s="85"/>
      <c r="R1105" s="87"/>
      <c r="S1105" s="85"/>
      <c r="T1105" s="85"/>
      <c r="U1105" s="87"/>
      <c r="V1105" s="85"/>
      <c r="W1105" s="85"/>
      <c r="X1105" s="85"/>
      <c r="Y1105" s="85"/>
      <c r="Z1105" s="85"/>
      <c r="AA1105" s="88"/>
      <c r="AV1105" s="25"/>
      <c r="BG1105" s="25"/>
      <c r="BH1105" s="89"/>
    </row>
    <row r="1106" spans="1:60" ht="17.25" customHeight="1">
      <c r="A1106" s="82"/>
      <c r="B1106" s="82"/>
      <c r="C1106" s="83"/>
      <c r="E1106" s="84"/>
      <c r="F1106" s="85"/>
      <c r="G1106" s="85"/>
      <c r="H1106" s="85"/>
      <c r="I1106" s="85"/>
      <c r="J1106" s="85"/>
      <c r="K1106" s="86"/>
      <c r="L1106" s="85"/>
      <c r="M1106" s="85"/>
      <c r="N1106" s="85"/>
      <c r="O1106" s="85"/>
      <c r="P1106" s="85"/>
      <c r="Q1106" s="85"/>
      <c r="R1106" s="87"/>
      <c r="S1106" s="85"/>
      <c r="T1106" s="85"/>
      <c r="U1106" s="87"/>
      <c r="V1106" s="85"/>
      <c r="W1106" s="85"/>
      <c r="X1106" s="85"/>
      <c r="Y1106" s="85"/>
      <c r="Z1106" s="85"/>
      <c r="AA1106" s="88"/>
      <c r="AV1106" s="25"/>
      <c r="BG1106" s="25"/>
      <c r="BH1106" s="89"/>
    </row>
    <row r="1107" spans="1:60" ht="17.25" customHeight="1">
      <c r="A1107" s="82"/>
      <c r="B1107" s="82"/>
      <c r="C1107" s="83"/>
      <c r="E1107" s="84"/>
      <c r="F1107" s="85"/>
      <c r="G1107" s="85"/>
      <c r="H1107" s="85"/>
      <c r="I1107" s="85"/>
      <c r="J1107" s="85"/>
      <c r="K1107" s="86"/>
      <c r="L1107" s="85"/>
      <c r="M1107" s="85"/>
      <c r="N1107" s="85"/>
      <c r="O1107" s="85"/>
      <c r="P1107" s="85"/>
      <c r="Q1107" s="85"/>
      <c r="R1107" s="87"/>
      <c r="S1107" s="85"/>
      <c r="T1107" s="85"/>
      <c r="U1107" s="87"/>
      <c r="V1107" s="85"/>
      <c r="W1107" s="85"/>
      <c r="X1107" s="85"/>
      <c r="Y1107" s="85"/>
      <c r="Z1107" s="85"/>
      <c r="AA1107" s="88"/>
      <c r="AV1107" s="25"/>
      <c r="BG1107" s="25"/>
      <c r="BH1107" s="89"/>
    </row>
    <row r="1108" spans="1:60" ht="17.25" customHeight="1">
      <c r="A1108" s="82"/>
      <c r="B1108" s="82"/>
      <c r="C1108" s="83"/>
      <c r="E1108" s="84"/>
      <c r="F1108" s="85"/>
      <c r="G1108" s="85"/>
      <c r="H1108" s="85"/>
      <c r="I1108" s="85"/>
      <c r="J1108" s="85"/>
      <c r="K1108" s="86"/>
      <c r="L1108" s="85"/>
      <c r="M1108" s="85"/>
      <c r="N1108" s="85"/>
      <c r="O1108" s="85"/>
      <c r="P1108" s="85"/>
      <c r="Q1108" s="85"/>
      <c r="R1108" s="87"/>
      <c r="S1108" s="85"/>
      <c r="T1108" s="85"/>
      <c r="U1108" s="87"/>
      <c r="V1108" s="85"/>
      <c r="W1108" s="85"/>
      <c r="X1108" s="85"/>
      <c r="Y1108" s="85"/>
      <c r="Z1108" s="85"/>
      <c r="AA1108" s="88"/>
      <c r="AV1108" s="25"/>
      <c r="BG1108" s="25"/>
      <c r="BH1108" s="89"/>
    </row>
    <row r="1109" spans="1:60" ht="17.25" customHeight="1">
      <c r="A1109" s="82"/>
      <c r="B1109" s="82"/>
      <c r="C1109" s="83"/>
      <c r="E1109" s="84"/>
      <c r="F1109" s="85"/>
      <c r="G1109" s="85"/>
      <c r="H1109" s="85"/>
      <c r="I1109" s="85"/>
      <c r="J1109" s="85"/>
      <c r="K1109" s="86"/>
      <c r="L1109" s="85"/>
      <c r="M1109" s="85"/>
      <c r="N1109" s="85"/>
      <c r="O1109" s="85"/>
      <c r="P1109" s="85"/>
      <c r="Q1109" s="85"/>
      <c r="R1109" s="87"/>
      <c r="S1109" s="85"/>
      <c r="T1109" s="85"/>
      <c r="U1109" s="87"/>
      <c r="V1109" s="85"/>
      <c r="W1109" s="85"/>
      <c r="X1109" s="85"/>
      <c r="Y1109" s="85"/>
      <c r="Z1109" s="85"/>
      <c r="AA1109" s="88"/>
      <c r="AV1109" s="25"/>
      <c r="BG1109" s="25"/>
      <c r="BH1109" s="89"/>
    </row>
    <row r="1110" spans="1:60" ht="17.25" customHeight="1">
      <c r="A1110" s="82"/>
      <c r="B1110" s="82"/>
      <c r="C1110" s="83"/>
      <c r="E1110" s="84"/>
      <c r="F1110" s="85"/>
      <c r="G1110" s="85"/>
      <c r="H1110" s="85"/>
      <c r="I1110" s="85"/>
      <c r="J1110" s="85"/>
      <c r="K1110" s="86"/>
      <c r="L1110" s="85"/>
      <c r="M1110" s="85"/>
      <c r="N1110" s="85"/>
      <c r="O1110" s="85"/>
      <c r="P1110" s="85"/>
      <c r="Q1110" s="85"/>
      <c r="R1110" s="87"/>
      <c r="S1110" s="85"/>
      <c r="T1110" s="85"/>
      <c r="U1110" s="87"/>
      <c r="V1110" s="85"/>
      <c r="W1110" s="85"/>
      <c r="X1110" s="85"/>
      <c r="Y1110" s="85"/>
      <c r="Z1110" s="85"/>
      <c r="AA1110" s="88"/>
      <c r="AV1110" s="25"/>
      <c r="BG1110" s="25"/>
      <c r="BH1110" s="89"/>
    </row>
    <row r="1111" spans="1:60" ht="17.25" customHeight="1">
      <c r="A1111" s="82"/>
      <c r="B1111" s="82"/>
      <c r="C1111" s="83"/>
      <c r="E1111" s="84"/>
      <c r="F1111" s="85"/>
      <c r="G1111" s="85"/>
      <c r="H1111" s="85"/>
      <c r="I1111" s="85"/>
      <c r="J1111" s="85"/>
      <c r="K1111" s="86"/>
      <c r="L1111" s="85"/>
      <c r="M1111" s="85"/>
      <c r="N1111" s="85"/>
      <c r="O1111" s="85"/>
      <c r="P1111" s="85"/>
      <c r="Q1111" s="85"/>
      <c r="R1111" s="87"/>
      <c r="S1111" s="85"/>
      <c r="T1111" s="85"/>
      <c r="U1111" s="87"/>
      <c r="V1111" s="85"/>
      <c r="W1111" s="85"/>
      <c r="X1111" s="85"/>
      <c r="Y1111" s="85"/>
      <c r="Z1111" s="85"/>
      <c r="AA1111" s="88"/>
      <c r="AV1111" s="25"/>
      <c r="BG1111" s="25"/>
      <c r="BH1111" s="89"/>
    </row>
    <row r="1112" spans="1:60" ht="17.25" customHeight="1">
      <c r="A1112" s="82"/>
      <c r="B1112" s="82"/>
      <c r="C1112" s="83"/>
      <c r="E1112" s="84"/>
      <c r="F1112" s="85"/>
      <c r="G1112" s="85"/>
      <c r="H1112" s="85"/>
      <c r="I1112" s="85"/>
      <c r="J1112" s="85"/>
      <c r="K1112" s="86"/>
      <c r="L1112" s="85"/>
      <c r="M1112" s="85"/>
      <c r="N1112" s="85"/>
      <c r="O1112" s="85"/>
      <c r="P1112" s="85"/>
      <c r="Q1112" s="85"/>
      <c r="R1112" s="87"/>
      <c r="S1112" s="85"/>
      <c r="T1112" s="85"/>
      <c r="U1112" s="87"/>
      <c r="V1112" s="85"/>
      <c r="W1112" s="85"/>
      <c r="X1112" s="85"/>
      <c r="Y1112" s="85"/>
      <c r="Z1112" s="85"/>
      <c r="AA1112" s="88"/>
      <c r="AV1112" s="25"/>
      <c r="BG1112" s="25"/>
      <c r="BH1112" s="89"/>
    </row>
    <row r="1113" spans="1:60" ht="17.25" customHeight="1">
      <c r="A1113" s="82"/>
      <c r="B1113" s="82"/>
      <c r="C1113" s="83"/>
      <c r="E1113" s="84"/>
      <c r="F1113" s="85"/>
      <c r="G1113" s="85"/>
      <c r="H1113" s="85"/>
      <c r="I1113" s="85"/>
      <c r="J1113" s="85"/>
      <c r="K1113" s="86"/>
      <c r="L1113" s="85"/>
      <c r="M1113" s="85"/>
      <c r="N1113" s="85"/>
      <c r="O1113" s="85"/>
      <c r="P1113" s="85"/>
      <c r="Q1113" s="85"/>
      <c r="R1113" s="87"/>
      <c r="S1113" s="85"/>
      <c r="T1113" s="85"/>
      <c r="U1113" s="87"/>
      <c r="V1113" s="85"/>
      <c r="W1113" s="85"/>
      <c r="X1113" s="85"/>
      <c r="Y1113" s="85"/>
      <c r="Z1113" s="85"/>
      <c r="AA1113" s="88"/>
      <c r="AV1113" s="25"/>
      <c r="BG1113" s="25"/>
      <c r="BH1113" s="89"/>
    </row>
    <row r="1114" spans="1:60" ht="17.25" customHeight="1">
      <c r="A1114" s="82"/>
      <c r="B1114" s="82"/>
      <c r="C1114" s="83"/>
      <c r="E1114" s="84"/>
      <c r="F1114" s="85"/>
      <c r="G1114" s="85"/>
      <c r="H1114" s="85"/>
      <c r="I1114" s="85"/>
      <c r="J1114" s="85"/>
      <c r="K1114" s="86"/>
      <c r="L1114" s="85"/>
      <c r="M1114" s="85"/>
      <c r="N1114" s="85"/>
      <c r="O1114" s="85"/>
      <c r="P1114" s="85"/>
      <c r="Q1114" s="85"/>
      <c r="R1114" s="87"/>
      <c r="S1114" s="85"/>
      <c r="T1114" s="85"/>
      <c r="U1114" s="87"/>
      <c r="V1114" s="85"/>
      <c r="W1114" s="85"/>
      <c r="X1114" s="85"/>
      <c r="Y1114" s="85"/>
      <c r="Z1114" s="85"/>
      <c r="AA1114" s="88"/>
      <c r="AV1114" s="25"/>
      <c r="BG1114" s="25"/>
      <c r="BH1114" s="89"/>
    </row>
    <row r="1115" spans="1:60" ht="17.25" customHeight="1">
      <c r="A1115" s="82"/>
      <c r="B1115" s="82"/>
      <c r="C1115" s="83"/>
      <c r="E1115" s="84"/>
      <c r="F1115" s="85"/>
      <c r="G1115" s="85"/>
      <c r="H1115" s="85"/>
      <c r="I1115" s="85"/>
      <c r="J1115" s="85"/>
      <c r="K1115" s="86"/>
      <c r="L1115" s="85"/>
      <c r="M1115" s="85"/>
      <c r="N1115" s="85"/>
      <c r="O1115" s="85"/>
      <c r="P1115" s="85"/>
      <c r="Q1115" s="85"/>
      <c r="R1115" s="87"/>
      <c r="S1115" s="85"/>
      <c r="T1115" s="85"/>
      <c r="U1115" s="87"/>
      <c r="V1115" s="85"/>
      <c r="W1115" s="85"/>
      <c r="X1115" s="85"/>
      <c r="Y1115" s="85"/>
      <c r="Z1115" s="85"/>
      <c r="AA1115" s="88"/>
      <c r="AV1115" s="25"/>
      <c r="BG1115" s="25"/>
      <c r="BH1115" s="89"/>
    </row>
    <row r="1116" spans="1:60" ht="17.25" customHeight="1">
      <c r="A1116" s="82"/>
      <c r="B1116" s="82"/>
      <c r="C1116" s="83"/>
      <c r="E1116" s="84"/>
      <c r="F1116" s="85"/>
      <c r="G1116" s="85"/>
      <c r="H1116" s="85"/>
      <c r="I1116" s="85"/>
      <c r="J1116" s="85"/>
      <c r="K1116" s="86"/>
      <c r="L1116" s="85"/>
      <c r="M1116" s="85"/>
      <c r="N1116" s="85"/>
      <c r="O1116" s="85"/>
      <c r="P1116" s="85"/>
      <c r="Q1116" s="85"/>
      <c r="R1116" s="87"/>
      <c r="S1116" s="85"/>
      <c r="T1116" s="85"/>
      <c r="U1116" s="87"/>
      <c r="V1116" s="85"/>
      <c r="W1116" s="85"/>
      <c r="X1116" s="85"/>
      <c r="Y1116" s="85"/>
      <c r="Z1116" s="85"/>
      <c r="AA1116" s="88"/>
      <c r="AV1116" s="25"/>
      <c r="BG1116" s="25"/>
      <c r="BH1116" s="89"/>
    </row>
    <row r="1117" spans="1:60" ht="17.25" customHeight="1">
      <c r="A1117" s="82"/>
      <c r="B1117" s="82"/>
      <c r="C1117" s="83"/>
      <c r="E1117" s="84"/>
      <c r="F1117" s="85"/>
      <c r="G1117" s="85"/>
      <c r="H1117" s="85"/>
      <c r="I1117" s="85"/>
      <c r="J1117" s="85"/>
      <c r="K1117" s="86"/>
      <c r="L1117" s="85"/>
      <c r="M1117" s="85"/>
      <c r="N1117" s="85"/>
      <c r="O1117" s="85"/>
      <c r="P1117" s="85"/>
      <c r="Q1117" s="85"/>
      <c r="R1117" s="87"/>
      <c r="S1117" s="85"/>
      <c r="T1117" s="85"/>
      <c r="U1117" s="87"/>
      <c r="V1117" s="85"/>
      <c r="W1117" s="85"/>
      <c r="X1117" s="85"/>
      <c r="Y1117" s="85"/>
      <c r="Z1117" s="85"/>
      <c r="AA1117" s="88"/>
      <c r="AV1117" s="25"/>
      <c r="BG1117" s="25"/>
      <c r="BH1117" s="89"/>
    </row>
    <row r="1118" spans="1:60" ht="17.25" customHeight="1">
      <c r="A1118" s="82"/>
      <c r="B1118" s="82"/>
      <c r="C1118" s="83"/>
      <c r="E1118" s="84"/>
      <c r="F1118" s="85"/>
      <c r="G1118" s="85"/>
      <c r="H1118" s="85"/>
      <c r="I1118" s="85"/>
      <c r="J1118" s="85"/>
      <c r="K1118" s="86"/>
      <c r="L1118" s="85"/>
      <c r="M1118" s="85"/>
      <c r="N1118" s="85"/>
      <c r="O1118" s="85"/>
      <c r="P1118" s="85"/>
      <c r="Q1118" s="85"/>
      <c r="R1118" s="87"/>
      <c r="S1118" s="85"/>
      <c r="T1118" s="85"/>
      <c r="U1118" s="87"/>
      <c r="V1118" s="85"/>
      <c r="W1118" s="85"/>
      <c r="X1118" s="85"/>
      <c r="Y1118" s="85"/>
      <c r="Z1118" s="85"/>
      <c r="AA1118" s="88"/>
      <c r="AV1118" s="25"/>
      <c r="BG1118" s="25"/>
      <c r="BH1118" s="89"/>
    </row>
    <row r="1119" spans="1:60" ht="17.25" customHeight="1">
      <c r="A1119" s="82"/>
      <c r="B1119" s="82"/>
      <c r="C1119" s="83"/>
      <c r="E1119" s="84"/>
      <c r="F1119" s="85"/>
      <c r="G1119" s="85"/>
      <c r="H1119" s="85"/>
      <c r="I1119" s="85"/>
      <c r="J1119" s="85"/>
      <c r="K1119" s="86"/>
      <c r="L1119" s="85"/>
      <c r="M1119" s="85"/>
      <c r="N1119" s="85"/>
      <c r="O1119" s="85"/>
      <c r="P1119" s="85"/>
      <c r="Q1119" s="85"/>
      <c r="R1119" s="87"/>
      <c r="S1119" s="85"/>
      <c r="T1119" s="85"/>
      <c r="U1119" s="87"/>
      <c r="V1119" s="85"/>
      <c r="W1119" s="85"/>
      <c r="X1119" s="85"/>
      <c r="Y1119" s="85"/>
      <c r="Z1119" s="85"/>
      <c r="AA1119" s="88"/>
      <c r="AV1119" s="25"/>
      <c r="BG1119" s="25"/>
      <c r="BH1119" s="89"/>
    </row>
    <row r="1120" spans="1:60" ht="17.25" customHeight="1">
      <c r="A1120" s="82"/>
      <c r="B1120" s="82"/>
      <c r="C1120" s="83"/>
      <c r="E1120" s="84"/>
      <c r="F1120" s="85"/>
      <c r="G1120" s="85"/>
      <c r="H1120" s="85"/>
      <c r="I1120" s="85"/>
      <c r="J1120" s="85"/>
      <c r="K1120" s="86"/>
      <c r="L1120" s="85"/>
      <c r="M1120" s="85"/>
      <c r="N1120" s="85"/>
      <c r="O1120" s="85"/>
      <c r="P1120" s="85"/>
      <c r="Q1120" s="85"/>
      <c r="R1120" s="87"/>
      <c r="S1120" s="85"/>
      <c r="T1120" s="85"/>
      <c r="U1120" s="87"/>
      <c r="V1120" s="85"/>
      <c r="W1120" s="85"/>
      <c r="X1120" s="85"/>
      <c r="Y1120" s="85"/>
      <c r="Z1120" s="85"/>
      <c r="AA1120" s="88"/>
      <c r="AV1120" s="25"/>
      <c r="BG1120" s="25"/>
      <c r="BH1120" s="89"/>
    </row>
    <row r="1121" spans="1:60" ht="17.25" customHeight="1">
      <c r="A1121" s="82"/>
      <c r="B1121" s="82"/>
      <c r="C1121" s="83"/>
      <c r="E1121" s="84"/>
      <c r="F1121" s="85"/>
      <c r="G1121" s="85"/>
      <c r="H1121" s="85"/>
      <c r="I1121" s="85"/>
      <c r="J1121" s="85"/>
      <c r="K1121" s="86"/>
      <c r="L1121" s="85"/>
      <c r="M1121" s="85"/>
      <c r="N1121" s="85"/>
      <c r="O1121" s="85"/>
      <c r="P1121" s="85"/>
      <c r="Q1121" s="85"/>
      <c r="R1121" s="87"/>
      <c r="S1121" s="85"/>
      <c r="T1121" s="85"/>
      <c r="U1121" s="87"/>
      <c r="V1121" s="85"/>
      <c r="W1121" s="85"/>
      <c r="X1121" s="85"/>
      <c r="Y1121" s="85"/>
      <c r="Z1121" s="85"/>
      <c r="AA1121" s="88"/>
      <c r="AV1121" s="25"/>
      <c r="BG1121" s="25"/>
      <c r="BH1121" s="89"/>
    </row>
    <row r="1122" spans="1:60" ht="17.25" customHeight="1">
      <c r="A1122" s="82"/>
      <c r="B1122" s="82"/>
      <c r="C1122" s="83"/>
      <c r="E1122" s="84"/>
      <c r="F1122" s="85"/>
      <c r="G1122" s="85"/>
      <c r="H1122" s="85"/>
      <c r="I1122" s="85"/>
      <c r="J1122" s="85"/>
      <c r="K1122" s="86"/>
      <c r="L1122" s="85"/>
      <c r="M1122" s="85"/>
      <c r="N1122" s="85"/>
      <c r="O1122" s="85"/>
      <c r="P1122" s="85"/>
      <c r="Q1122" s="85"/>
      <c r="R1122" s="87"/>
      <c r="S1122" s="85"/>
      <c r="T1122" s="85"/>
      <c r="U1122" s="87"/>
      <c r="V1122" s="85"/>
      <c r="W1122" s="85"/>
      <c r="X1122" s="85"/>
      <c r="Y1122" s="85"/>
      <c r="Z1122" s="85"/>
      <c r="AA1122" s="88"/>
      <c r="AV1122" s="25"/>
      <c r="BG1122" s="25"/>
      <c r="BH1122" s="89"/>
    </row>
    <row r="1123" spans="1:60" ht="17.25" customHeight="1">
      <c r="A1123" s="82"/>
      <c r="B1123" s="82"/>
      <c r="C1123" s="83"/>
      <c r="E1123" s="84"/>
      <c r="F1123" s="85"/>
      <c r="G1123" s="85"/>
      <c r="H1123" s="85"/>
      <c r="I1123" s="85"/>
      <c r="J1123" s="85"/>
      <c r="K1123" s="86"/>
      <c r="L1123" s="85"/>
      <c r="M1123" s="85"/>
      <c r="N1123" s="85"/>
      <c r="O1123" s="85"/>
      <c r="P1123" s="85"/>
      <c r="Q1123" s="85"/>
      <c r="R1123" s="87"/>
      <c r="S1123" s="85"/>
      <c r="T1123" s="85"/>
      <c r="U1123" s="87"/>
      <c r="V1123" s="85"/>
      <c r="W1123" s="85"/>
      <c r="X1123" s="85"/>
      <c r="Y1123" s="85"/>
      <c r="Z1123" s="85"/>
      <c r="AA1123" s="88"/>
      <c r="AV1123" s="25"/>
      <c r="BG1123" s="25"/>
      <c r="BH1123" s="89"/>
    </row>
    <row r="1124" spans="1:60" ht="17.25" customHeight="1">
      <c r="A1124" s="82"/>
      <c r="B1124" s="82"/>
      <c r="C1124" s="83"/>
      <c r="E1124" s="84"/>
      <c r="F1124" s="85"/>
      <c r="G1124" s="85"/>
      <c r="H1124" s="85"/>
      <c r="I1124" s="85"/>
      <c r="J1124" s="85"/>
      <c r="K1124" s="86"/>
      <c r="L1124" s="85"/>
      <c r="M1124" s="85"/>
      <c r="N1124" s="85"/>
      <c r="O1124" s="85"/>
      <c r="P1124" s="85"/>
      <c r="Q1124" s="85"/>
      <c r="R1124" s="87"/>
      <c r="S1124" s="85"/>
      <c r="T1124" s="85"/>
      <c r="U1124" s="87"/>
      <c r="V1124" s="85"/>
      <c r="W1124" s="85"/>
      <c r="X1124" s="85"/>
      <c r="Y1124" s="85"/>
      <c r="Z1124" s="85"/>
      <c r="AA1124" s="88"/>
      <c r="AV1124" s="25"/>
      <c r="BG1124" s="25"/>
      <c r="BH1124" s="89"/>
    </row>
    <row r="1125" spans="1:60" ht="17.25" customHeight="1">
      <c r="A1125" s="82"/>
      <c r="B1125" s="82"/>
      <c r="C1125" s="83"/>
      <c r="E1125" s="84"/>
      <c r="F1125" s="85"/>
      <c r="G1125" s="85"/>
      <c r="H1125" s="85"/>
      <c r="I1125" s="85"/>
      <c r="J1125" s="85"/>
      <c r="K1125" s="86"/>
      <c r="L1125" s="85"/>
      <c r="M1125" s="85"/>
      <c r="N1125" s="85"/>
      <c r="O1125" s="85"/>
      <c r="P1125" s="85"/>
      <c r="Q1125" s="85"/>
      <c r="R1125" s="87"/>
      <c r="S1125" s="85"/>
      <c r="T1125" s="85"/>
      <c r="U1125" s="87"/>
      <c r="V1125" s="85"/>
      <c r="W1125" s="85"/>
      <c r="X1125" s="85"/>
      <c r="Y1125" s="85"/>
      <c r="Z1125" s="85"/>
      <c r="AA1125" s="88"/>
      <c r="AV1125" s="25"/>
      <c r="BG1125" s="25"/>
      <c r="BH1125" s="89"/>
    </row>
    <row r="1126" spans="1:60" ht="17.25" customHeight="1">
      <c r="A1126" s="82"/>
      <c r="B1126" s="82"/>
      <c r="C1126" s="83"/>
      <c r="E1126" s="84"/>
      <c r="F1126" s="85"/>
      <c r="G1126" s="85"/>
      <c r="H1126" s="85"/>
      <c r="I1126" s="85"/>
      <c r="J1126" s="85"/>
      <c r="K1126" s="86"/>
      <c r="L1126" s="85"/>
      <c r="M1126" s="85"/>
      <c r="N1126" s="85"/>
      <c r="O1126" s="85"/>
      <c r="P1126" s="85"/>
      <c r="Q1126" s="85"/>
      <c r="R1126" s="87"/>
      <c r="S1126" s="85"/>
      <c r="T1126" s="85"/>
      <c r="U1126" s="87"/>
      <c r="V1126" s="85"/>
      <c r="W1126" s="85"/>
      <c r="X1126" s="85"/>
      <c r="Y1126" s="85"/>
      <c r="Z1126" s="85"/>
      <c r="AA1126" s="88"/>
      <c r="AV1126" s="25"/>
      <c r="BG1126" s="25"/>
      <c r="BH1126" s="89"/>
    </row>
    <row r="1127" spans="1:60" ht="17.25" customHeight="1">
      <c r="A1127" s="82"/>
      <c r="B1127" s="82"/>
      <c r="C1127" s="83"/>
      <c r="E1127" s="84"/>
      <c r="F1127" s="85"/>
      <c r="G1127" s="85"/>
      <c r="H1127" s="85"/>
      <c r="I1127" s="85"/>
      <c r="J1127" s="85"/>
      <c r="K1127" s="86"/>
      <c r="L1127" s="85"/>
      <c r="M1127" s="85"/>
      <c r="N1127" s="85"/>
      <c r="O1127" s="85"/>
      <c r="P1127" s="85"/>
      <c r="Q1127" s="85"/>
      <c r="R1127" s="87"/>
      <c r="S1127" s="85"/>
      <c r="T1127" s="85"/>
      <c r="U1127" s="87"/>
      <c r="V1127" s="85"/>
      <c r="W1127" s="85"/>
      <c r="X1127" s="85"/>
      <c r="Y1127" s="85"/>
      <c r="Z1127" s="85"/>
      <c r="AA1127" s="88"/>
      <c r="AV1127" s="25"/>
      <c r="BG1127" s="25"/>
      <c r="BH1127" s="89"/>
    </row>
    <row r="1128" spans="1:60" ht="17.25" customHeight="1">
      <c r="A1128" s="82"/>
      <c r="B1128" s="82"/>
      <c r="C1128" s="83"/>
      <c r="E1128" s="84"/>
      <c r="F1128" s="85"/>
      <c r="G1128" s="85"/>
      <c r="H1128" s="85"/>
      <c r="I1128" s="85"/>
      <c r="J1128" s="85"/>
      <c r="K1128" s="86"/>
      <c r="L1128" s="85"/>
      <c r="M1128" s="85"/>
      <c r="N1128" s="85"/>
      <c r="O1128" s="85"/>
      <c r="P1128" s="85"/>
      <c r="Q1128" s="85"/>
      <c r="R1128" s="87"/>
      <c r="S1128" s="85"/>
      <c r="T1128" s="85"/>
      <c r="U1128" s="87"/>
      <c r="V1128" s="85"/>
      <c r="W1128" s="85"/>
      <c r="X1128" s="85"/>
      <c r="Y1128" s="85"/>
      <c r="Z1128" s="85"/>
      <c r="AA1128" s="88"/>
      <c r="AV1128" s="25"/>
      <c r="BG1128" s="25"/>
      <c r="BH1128" s="89"/>
    </row>
    <row r="1129" spans="1:60" ht="17.25" customHeight="1">
      <c r="A1129" s="82"/>
      <c r="B1129" s="82"/>
      <c r="C1129" s="83"/>
      <c r="E1129" s="84"/>
      <c r="F1129" s="85"/>
      <c r="G1129" s="85"/>
      <c r="H1129" s="85"/>
      <c r="I1129" s="85"/>
      <c r="J1129" s="85"/>
      <c r="K1129" s="86"/>
      <c r="L1129" s="85"/>
      <c r="M1129" s="85"/>
      <c r="N1129" s="85"/>
      <c r="O1129" s="85"/>
      <c r="P1129" s="85"/>
      <c r="Q1129" s="85"/>
      <c r="R1129" s="87"/>
      <c r="S1129" s="85"/>
      <c r="T1129" s="85"/>
      <c r="U1129" s="87"/>
      <c r="V1129" s="85"/>
      <c r="W1129" s="85"/>
      <c r="X1129" s="85"/>
      <c r="Y1129" s="85"/>
      <c r="Z1129" s="85"/>
      <c r="AA1129" s="88"/>
      <c r="AV1129" s="25"/>
      <c r="BG1129" s="25"/>
      <c r="BH1129" s="89"/>
    </row>
    <row r="1130" spans="1:60" ht="17.25" customHeight="1">
      <c r="A1130" s="82"/>
      <c r="B1130" s="82"/>
      <c r="C1130" s="83"/>
      <c r="E1130" s="84"/>
      <c r="F1130" s="85"/>
      <c r="G1130" s="85"/>
      <c r="H1130" s="85"/>
      <c r="I1130" s="85"/>
      <c r="J1130" s="85"/>
      <c r="K1130" s="86"/>
      <c r="L1130" s="85"/>
      <c r="M1130" s="85"/>
      <c r="N1130" s="85"/>
      <c r="O1130" s="85"/>
      <c r="P1130" s="85"/>
      <c r="Q1130" s="85"/>
      <c r="R1130" s="87"/>
      <c r="S1130" s="85"/>
      <c r="T1130" s="85"/>
      <c r="U1130" s="87"/>
      <c r="V1130" s="85"/>
      <c r="W1130" s="85"/>
      <c r="X1130" s="85"/>
      <c r="Y1130" s="85"/>
      <c r="Z1130" s="85"/>
      <c r="AA1130" s="88"/>
      <c r="AV1130" s="25"/>
      <c r="BG1130" s="25"/>
      <c r="BH1130" s="89"/>
    </row>
    <row r="1131" spans="1:60" ht="17.25" customHeight="1">
      <c r="A1131" s="82"/>
      <c r="B1131" s="82"/>
      <c r="C1131" s="83"/>
      <c r="E1131" s="84"/>
      <c r="F1131" s="85"/>
      <c r="G1131" s="85"/>
      <c r="H1131" s="85"/>
      <c r="I1131" s="85"/>
      <c r="J1131" s="85"/>
      <c r="K1131" s="86"/>
      <c r="L1131" s="85"/>
      <c r="M1131" s="85"/>
      <c r="N1131" s="85"/>
      <c r="O1131" s="85"/>
      <c r="P1131" s="85"/>
      <c r="Q1131" s="85"/>
      <c r="R1131" s="87"/>
      <c r="S1131" s="85"/>
      <c r="T1131" s="85"/>
      <c r="U1131" s="87"/>
      <c r="V1131" s="85"/>
      <c r="W1131" s="85"/>
      <c r="X1131" s="85"/>
      <c r="Y1131" s="85"/>
      <c r="Z1131" s="85"/>
      <c r="AA1131" s="88"/>
      <c r="AV1131" s="25"/>
      <c r="BG1131" s="25"/>
      <c r="BH1131" s="89"/>
    </row>
    <row r="1132" spans="1:60" ht="17.25" customHeight="1">
      <c r="A1132" s="82"/>
      <c r="B1132" s="82"/>
      <c r="C1132" s="83"/>
      <c r="E1132" s="84"/>
      <c r="F1132" s="85"/>
      <c r="G1132" s="85"/>
      <c r="H1132" s="85"/>
      <c r="I1132" s="85"/>
      <c r="J1132" s="85"/>
      <c r="K1132" s="86"/>
      <c r="L1132" s="85"/>
      <c r="M1132" s="85"/>
      <c r="N1132" s="85"/>
      <c r="O1132" s="85"/>
      <c r="P1132" s="85"/>
      <c r="Q1132" s="85"/>
      <c r="R1132" s="87"/>
      <c r="S1132" s="85"/>
      <c r="T1132" s="85"/>
      <c r="U1132" s="87"/>
      <c r="V1132" s="85"/>
      <c r="W1132" s="85"/>
      <c r="X1132" s="85"/>
      <c r="Y1132" s="85"/>
      <c r="Z1132" s="85"/>
      <c r="AA1132" s="88"/>
      <c r="AV1132" s="25"/>
      <c r="BG1132" s="25"/>
      <c r="BH1132" s="89"/>
    </row>
    <row r="1133" spans="1:60" ht="17.25" customHeight="1">
      <c r="A1133" s="82"/>
      <c r="B1133" s="82"/>
      <c r="C1133" s="83"/>
      <c r="E1133" s="84"/>
      <c r="F1133" s="85"/>
      <c r="G1133" s="85"/>
      <c r="H1133" s="85"/>
      <c r="I1133" s="85"/>
      <c r="J1133" s="85"/>
      <c r="K1133" s="86"/>
      <c r="L1133" s="85"/>
      <c r="M1133" s="85"/>
      <c r="N1133" s="85"/>
      <c r="O1133" s="85"/>
      <c r="P1133" s="85"/>
      <c r="Q1133" s="85"/>
      <c r="R1133" s="87"/>
      <c r="S1133" s="85"/>
      <c r="T1133" s="85"/>
      <c r="U1133" s="87"/>
      <c r="V1133" s="85"/>
      <c r="W1133" s="85"/>
      <c r="X1133" s="85"/>
      <c r="Y1133" s="85"/>
      <c r="Z1133" s="85"/>
      <c r="AA1133" s="88"/>
      <c r="AV1133" s="25"/>
      <c r="BG1133" s="25"/>
      <c r="BH1133" s="89"/>
    </row>
    <row r="1134" spans="1:60" ht="17.25" customHeight="1">
      <c r="A1134" s="82"/>
      <c r="B1134" s="82"/>
      <c r="C1134" s="83"/>
      <c r="E1134" s="84"/>
      <c r="F1134" s="85"/>
      <c r="G1134" s="85"/>
      <c r="H1134" s="85"/>
      <c r="I1134" s="85"/>
      <c r="J1134" s="85"/>
      <c r="K1134" s="86"/>
      <c r="L1134" s="85"/>
      <c r="M1134" s="85"/>
      <c r="N1134" s="85"/>
      <c r="O1134" s="85"/>
      <c r="P1134" s="85"/>
      <c r="Q1134" s="85"/>
      <c r="R1134" s="87"/>
      <c r="S1134" s="85"/>
      <c r="T1134" s="85"/>
      <c r="U1134" s="87"/>
      <c r="V1134" s="85"/>
      <c r="W1134" s="85"/>
      <c r="X1134" s="85"/>
      <c r="Y1134" s="85"/>
      <c r="Z1134" s="85"/>
      <c r="AA1134" s="88"/>
      <c r="AV1134" s="25"/>
      <c r="BG1134" s="25"/>
      <c r="BH1134" s="89"/>
    </row>
    <row r="1135" spans="1:60" ht="17.25" customHeight="1">
      <c r="A1135" s="82"/>
      <c r="B1135" s="82"/>
      <c r="C1135" s="83"/>
      <c r="E1135" s="84"/>
      <c r="F1135" s="85"/>
      <c r="G1135" s="85"/>
      <c r="H1135" s="85"/>
      <c r="I1135" s="85"/>
      <c r="J1135" s="85"/>
      <c r="K1135" s="86"/>
      <c r="L1135" s="85"/>
      <c r="M1135" s="85"/>
      <c r="N1135" s="85"/>
      <c r="O1135" s="85"/>
      <c r="P1135" s="85"/>
      <c r="Q1135" s="85"/>
      <c r="R1135" s="87"/>
      <c r="S1135" s="85"/>
      <c r="T1135" s="85"/>
      <c r="U1135" s="87"/>
      <c r="V1135" s="85"/>
      <c r="W1135" s="85"/>
      <c r="X1135" s="85"/>
      <c r="Y1135" s="85"/>
      <c r="Z1135" s="85"/>
      <c r="AA1135" s="88"/>
      <c r="AV1135" s="25"/>
      <c r="BG1135" s="25"/>
      <c r="BH1135" s="89"/>
    </row>
    <row r="1136" spans="1:60" ht="17.25" customHeight="1">
      <c r="A1136" s="82"/>
      <c r="B1136" s="82"/>
      <c r="C1136" s="83"/>
      <c r="E1136" s="84"/>
      <c r="F1136" s="85"/>
      <c r="G1136" s="85"/>
      <c r="H1136" s="85"/>
      <c r="I1136" s="85"/>
      <c r="J1136" s="85"/>
      <c r="K1136" s="86"/>
      <c r="L1136" s="85"/>
      <c r="M1136" s="85"/>
      <c r="N1136" s="85"/>
      <c r="O1136" s="85"/>
      <c r="P1136" s="85"/>
      <c r="Q1136" s="85"/>
      <c r="R1136" s="87"/>
      <c r="S1136" s="85"/>
      <c r="T1136" s="85"/>
      <c r="U1136" s="87"/>
      <c r="V1136" s="85"/>
      <c r="W1136" s="85"/>
      <c r="X1136" s="85"/>
      <c r="Y1136" s="85"/>
      <c r="Z1136" s="85"/>
      <c r="AA1136" s="88"/>
      <c r="AV1136" s="25"/>
      <c r="BG1136" s="25"/>
      <c r="BH1136" s="89"/>
    </row>
    <row r="1137" spans="1:60" ht="17.25" customHeight="1">
      <c r="A1137" s="82"/>
      <c r="B1137" s="82"/>
      <c r="C1137" s="83"/>
      <c r="E1137" s="84"/>
      <c r="F1137" s="85"/>
      <c r="G1137" s="85"/>
      <c r="H1137" s="85"/>
      <c r="I1137" s="85"/>
      <c r="J1137" s="85"/>
      <c r="K1137" s="86"/>
      <c r="L1137" s="85"/>
      <c r="M1137" s="85"/>
      <c r="N1137" s="85"/>
      <c r="O1137" s="85"/>
      <c r="P1137" s="85"/>
      <c r="Q1137" s="85"/>
      <c r="R1137" s="87"/>
      <c r="S1137" s="85"/>
      <c r="T1137" s="85"/>
      <c r="U1137" s="87"/>
      <c r="V1137" s="85"/>
      <c r="W1137" s="85"/>
      <c r="X1137" s="85"/>
      <c r="Y1137" s="85"/>
      <c r="Z1137" s="85"/>
      <c r="AA1137" s="88"/>
      <c r="AV1137" s="25"/>
      <c r="BG1137" s="25"/>
      <c r="BH1137" s="89"/>
    </row>
    <row r="1138" spans="1:60" ht="17.25" customHeight="1">
      <c r="A1138" s="82"/>
      <c r="B1138" s="82"/>
      <c r="C1138" s="83"/>
      <c r="E1138" s="84"/>
      <c r="F1138" s="85"/>
      <c r="G1138" s="85"/>
      <c r="H1138" s="85"/>
      <c r="I1138" s="85"/>
      <c r="J1138" s="85"/>
      <c r="K1138" s="86"/>
      <c r="L1138" s="85"/>
      <c r="M1138" s="85"/>
      <c r="N1138" s="85"/>
      <c r="O1138" s="85"/>
      <c r="P1138" s="85"/>
      <c r="Q1138" s="85"/>
      <c r="R1138" s="87"/>
      <c r="S1138" s="85"/>
      <c r="T1138" s="85"/>
      <c r="U1138" s="87"/>
      <c r="V1138" s="85"/>
      <c r="W1138" s="85"/>
      <c r="X1138" s="85"/>
      <c r="Y1138" s="85"/>
      <c r="Z1138" s="85"/>
      <c r="AA1138" s="88"/>
      <c r="AV1138" s="25"/>
      <c r="BG1138" s="25"/>
      <c r="BH1138" s="89"/>
    </row>
    <row r="1139" spans="1:60" ht="17.25" customHeight="1">
      <c r="A1139" s="82"/>
      <c r="B1139" s="82"/>
      <c r="C1139" s="83"/>
      <c r="E1139" s="84"/>
      <c r="F1139" s="85"/>
      <c r="G1139" s="85"/>
      <c r="H1139" s="85"/>
      <c r="I1139" s="85"/>
      <c r="J1139" s="85"/>
      <c r="K1139" s="86"/>
      <c r="L1139" s="85"/>
      <c r="M1139" s="85"/>
      <c r="N1139" s="85"/>
      <c r="O1139" s="85"/>
      <c r="P1139" s="85"/>
      <c r="Q1139" s="85"/>
      <c r="R1139" s="87"/>
      <c r="S1139" s="85"/>
      <c r="T1139" s="85"/>
      <c r="U1139" s="87"/>
      <c r="V1139" s="85"/>
      <c r="W1139" s="85"/>
      <c r="X1139" s="85"/>
      <c r="Y1139" s="85"/>
      <c r="Z1139" s="85"/>
      <c r="AA1139" s="88"/>
      <c r="AV1139" s="25"/>
      <c r="BG1139" s="25"/>
      <c r="BH1139" s="89"/>
    </row>
    <row r="1140" spans="1:60" ht="17.25" customHeight="1">
      <c r="A1140" s="82"/>
      <c r="B1140" s="82"/>
      <c r="C1140" s="83"/>
      <c r="E1140" s="84"/>
      <c r="F1140" s="85"/>
      <c r="G1140" s="85"/>
      <c r="H1140" s="85"/>
      <c r="I1140" s="85"/>
      <c r="J1140" s="85"/>
      <c r="K1140" s="86"/>
      <c r="L1140" s="85"/>
      <c r="M1140" s="85"/>
      <c r="N1140" s="85"/>
      <c r="O1140" s="85"/>
      <c r="P1140" s="85"/>
      <c r="Q1140" s="85"/>
      <c r="R1140" s="87"/>
      <c r="S1140" s="85"/>
      <c r="T1140" s="85"/>
      <c r="U1140" s="87"/>
      <c r="V1140" s="85"/>
      <c r="W1140" s="85"/>
      <c r="X1140" s="85"/>
      <c r="Y1140" s="85"/>
      <c r="Z1140" s="85"/>
      <c r="AA1140" s="88"/>
      <c r="AV1140" s="25"/>
      <c r="BG1140" s="25"/>
      <c r="BH1140" s="89"/>
    </row>
    <row r="1141" spans="1:60" ht="17.25" customHeight="1">
      <c r="A1141" s="82"/>
      <c r="B1141" s="82"/>
      <c r="C1141" s="83"/>
      <c r="E1141" s="84"/>
      <c r="F1141" s="85"/>
      <c r="G1141" s="85"/>
      <c r="H1141" s="85"/>
      <c r="I1141" s="85"/>
      <c r="J1141" s="85"/>
      <c r="K1141" s="86"/>
      <c r="L1141" s="85"/>
      <c r="M1141" s="85"/>
      <c r="N1141" s="85"/>
      <c r="O1141" s="85"/>
      <c r="P1141" s="85"/>
      <c r="Q1141" s="85"/>
      <c r="R1141" s="87"/>
      <c r="S1141" s="85"/>
      <c r="T1141" s="85"/>
      <c r="U1141" s="87"/>
      <c r="V1141" s="85"/>
      <c r="W1141" s="85"/>
      <c r="X1141" s="85"/>
      <c r="Y1141" s="85"/>
      <c r="Z1141" s="85"/>
      <c r="AA1141" s="88"/>
      <c r="AV1141" s="25"/>
      <c r="BG1141" s="25"/>
      <c r="BH1141" s="89"/>
    </row>
    <row r="1142" spans="1:60" ht="17.25" customHeight="1">
      <c r="A1142" s="82"/>
      <c r="B1142" s="82"/>
      <c r="C1142" s="83"/>
      <c r="E1142" s="84"/>
      <c r="F1142" s="85"/>
      <c r="G1142" s="85"/>
      <c r="H1142" s="85"/>
      <c r="I1142" s="85"/>
      <c r="J1142" s="85"/>
      <c r="K1142" s="86"/>
      <c r="L1142" s="85"/>
      <c r="M1142" s="85"/>
      <c r="N1142" s="85"/>
      <c r="O1142" s="85"/>
      <c r="P1142" s="85"/>
      <c r="Q1142" s="85"/>
      <c r="R1142" s="87"/>
      <c r="S1142" s="85"/>
      <c r="T1142" s="85"/>
      <c r="U1142" s="87"/>
      <c r="V1142" s="85"/>
      <c r="W1142" s="85"/>
      <c r="X1142" s="85"/>
      <c r="Y1142" s="85"/>
      <c r="Z1142" s="85"/>
      <c r="AA1142" s="88"/>
      <c r="AV1142" s="25"/>
      <c r="BG1142" s="25"/>
      <c r="BH1142" s="89"/>
    </row>
    <row r="1143" spans="1:60" ht="17.25" customHeight="1">
      <c r="A1143" s="82"/>
      <c r="B1143" s="82"/>
      <c r="C1143" s="83"/>
      <c r="E1143" s="84"/>
      <c r="F1143" s="85"/>
      <c r="G1143" s="85"/>
      <c r="H1143" s="85"/>
      <c r="I1143" s="85"/>
      <c r="J1143" s="85"/>
      <c r="K1143" s="86"/>
      <c r="L1143" s="85"/>
      <c r="M1143" s="85"/>
      <c r="N1143" s="85"/>
      <c r="O1143" s="85"/>
      <c r="P1143" s="85"/>
      <c r="Q1143" s="85"/>
      <c r="R1143" s="87"/>
      <c r="S1143" s="85"/>
      <c r="T1143" s="85"/>
      <c r="U1143" s="87"/>
      <c r="V1143" s="85"/>
      <c r="W1143" s="85"/>
      <c r="X1143" s="85"/>
      <c r="Y1143" s="85"/>
      <c r="Z1143" s="85"/>
      <c r="AA1143" s="88"/>
      <c r="AV1143" s="25"/>
      <c r="BG1143" s="25"/>
      <c r="BH1143" s="89"/>
    </row>
    <row r="1144" spans="1:60" ht="17.25" customHeight="1">
      <c r="A1144" s="82"/>
      <c r="B1144" s="82"/>
      <c r="C1144" s="83"/>
      <c r="E1144" s="84"/>
      <c r="F1144" s="85"/>
      <c r="G1144" s="85"/>
      <c r="H1144" s="85"/>
      <c r="I1144" s="85"/>
      <c r="J1144" s="85"/>
      <c r="K1144" s="86"/>
      <c r="L1144" s="85"/>
      <c r="M1144" s="85"/>
      <c r="N1144" s="85"/>
      <c r="O1144" s="85"/>
      <c r="P1144" s="85"/>
      <c r="Q1144" s="85"/>
      <c r="R1144" s="87"/>
      <c r="S1144" s="85"/>
      <c r="T1144" s="85"/>
      <c r="U1144" s="87"/>
      <c r="V1144" s="85"/>
      <c r="W1144" s="85"/>
      <c r="X1144" s="85"/>
      <c r="Y1144" s="85"/>
      <c r="Z1144" s="85"/>
      <c r="AA1144" s="88"/>
      <c r="AV1144" s="25"/>
      <c r="BG1144" s="25"/>
      <c r="BH1144" s="89"/>
    </row>
    <row r="1145" spans="1:60" ht="17.25" customHeight="1">
      <c r="A1145" s="82"/>
      <c r="B1145" s="82"/>
      <c r="C1145" s="83"/>
      <c r="E1145" s="84"/>
      <c r="F1145" s="85"/>
      <c r="G1145" s="85"/>
      <c r="H1145" s="85"/>
      <c r="I1145" s="85"/>
      <c r="J1145" s="85"/>
      <c r="K1145" s="86"/>
      <c r="L1145" s="85"/>
      <c r="M1145" s="85"/>
      <c r="N1145" s="85"/>
      <c r="O1145" s="85"/>
      <c r="P1145" s="85"/>
      <c r="Q1145" s="85"/>
      <c r="R1145" s="87"/>
      <c r="S1145" s="85"/>
      <c r="T1145" s="85"/>
      <c r="U1145" s="87"/>
      <c r="V1145" s="85"/>
      <c r="W1145" s="85"/>
      <c r="X1145" s="85"/>
      <c r="Y1145" s="85"/>
      <c r="Z1145" s="85"/>
      <c r="AA1145" s="88"/>
      <c r="AV1145" s="25"/>
      <c r="BG1145" s="25"/>
      <c r="BH1145" s="89"/>
    </row>
    <row r="1146" spans="1:60" ht="17.25" customHeight="1">
      <c r="A1146" s="82"/>
      <c r="B1146" s="82"/>
      <c r="C1146" s="83"/>
      <c r="E1146" s="84"/>
      <c r="F1146" s="85"/>
      <c r="G1146" s="85"/>
      <c r="H1146" s="85"/>
      <c r="I1146" s="85"/>
      <c r="J1146" s="85"/>
      <c r="K1146" s="86"/>
      <c r="L1146" s="85"/>
      <c r="M1146" s="85"/>
      <c r="N1146" s="85"/>
      <c r="O1146" s="85"/>
      <c r="P1146" s="85"/>
      <c r="Q1146" s="85"/>
      <c r="R1146" s="87"/>
      <c r="S1146" s="85"/>
      <c r="T1146" s="85"/>
      <c r="U1146" s="87"/>
      <c r="V1146" s="85"/>
      <c r="W1146" s="85"/>
      <c r="X1146" s="85"/>
      <c r="Y1146" s="85"/>
      <c r="Z1146" s="85"/>
      <c r="AA1146" s="88"/>
      <c r="AV1146" s="25"/>
      <c r="BG1146" s="25"/>
      <c r="BH1146" s="89"/>
    </row>
    <row r="1147" spans="1:60" ht="17.25" customHeight="1">
      <c r="A1147" s="82"/>
      <c r="B1147" s="82"/>
      <c r="C1147" s="83"/>
      <c r="E1147" s="84"/>
      <c r="F1147" s="85"/>
      <c r="G1147" s="85"/>
      <c r="H1147" s="85"/>
      <c r="I1147" s="85"/>
      <c r="J1147" s="85"/>
      <c r="K1147" s="86"/>
      <c r="L1147" s="85"/>
      <c r="M1147" s="85"/>
      <c r="N1147" s="85"/>
      <c r="O1147" s="85"/>
      <c r="P1147" s="85"/>
      <c r="Q1147" s="85"/>
      <c r="R1147" s="87"/>
      <c r="S1147" s="85"/>
      <c r="T1147" s="85"/>
      <c r="U1147" s="87"/>
      <c r="V1147" s="85"/>
      <c r="W1147" s="85"/>
      <c r="X1147" s="85"/>
      <c r="Y1147" s="85"/>
      <c r="Z1147" s="85"/>
      <c r="AA1147" s="88"/>
      <c r="AV1147" s="25"/>
      <c r="BG1147" s="25"/>
      <c r="BH1147" s="89"/>
    </row>
    <row r="1148" spans="1:60" ht="17.25" customHeight="1">
      <c r="A1148" s="82"/>
      <c r="B1148" s="82"/>
      <c r="C1148" s="83"/>
      <c r="E1148" s="84"/>
      <c r="F1148" s="85"/>
      <c r="G1148" s="85"/>
      <c r="H1148" s="85"/>
      <c r="I1148" s="85"/>
      <c r="J1148" s="85"/>
      <c r="K1148" s="86"/>
      <c r="L1148" s="85"/>
      <c r="M1148" s="85"/>
      <c r="N1148" s="85"/>
      <c r="O1148" s="85"/>
      <c r="P1148" s="85"/>
      <c r="Q1148" s="85"/>
      <c r="R1148" s="87"/>
      <c r="S1148" s="85"/>
      <c r="T1148" s="85"/>
      <c r="U1148" s="87"/>
      <c r="V1148" s="85"/>
      <c r="W1148" s="85"/>
      <c r="X1148" s="85"/>
      <c r="Y1148" s="85"/>
      <c r="Z1148" s="85"/>
      <c r="AA1148" s="88"/>
      <c r="AV1148" s="25"/>
      <c r="BG1148" s="25"/>
      <c r="BH1148" s="89"/>
    </row>
    <row r="1149" spans="1:60" ht="17.25" customHeight="1">
      <c r="A1149" s="82"/>
      <c r="B1149" s="82"/>
      <c r="C1149" s="83"/>
      <c r="E1149" s="84"/>
      <c r="F1149" s="85"/>
      <c r="G1149" s="85"/>
      <c r="H1149" s="85"/>
      <c r="I1149" s="85"/>
      <c r="J1149" s="85"/>
      <c r="K1149" s="86"/>
      <c r="L1149" s="85"/>
      <c r="M1149" s="85"/>
      <c r="N1149" s="85"/>
      <c r="O1149" s="85"/>
      <c r="P1149" s="85"/>
      <c r="Q1149" s="85"/>
      <c r="R1149" s="87"/>
      <c r="S1149" s="85"/>
      <c r="T1149" s="85"/>
      <c r="U1149" s="87"/>
      <c r="V1149" s="85"/>
      <c r="W1149" s="85"/>
      <c r="X1149" s="85"/>
      <c r="Y1149" s="85"/>
      <c r="Z1149" s="85"/>
      <c r="AA1149" s="88"/>
      <c r="AV1149" s="25"/>
      <c r="BG1149" s="25"/>
      <c r="BH1149" s="89"/>
    </row>
    <row r="1150" spans="1:60" ht="17.25" customHeight="1">
      <c r="A1150" s="82"/>
      <c r="B1150" s="82"/>
      <c r="C1150" s="83"/>
      <c r="E1150" s="84"/>
      <c r="F1150" s="85"/>
      <c r="G1150" s="85"/>
      <c r="H1150" s="85"/>
      <c r="I1150" s="85"/>
      <c r="J1150" s="85"/>
      <c r="K1150" s="86"/>
      <c r="L1150" s="85"/>
      <c r="M1150" s="85"/>
      <c r="N1150" s="85"/>
      <c r="O1150" s="85"/>
      <c r="P1150" s="85"/>
      <c r="Q1150" s="85"/>
      <c r="R1150" s="87"/>
      <c r="S1150" s="85"/>
      <c r="T1150" s="85"/>
      <c r="U1150" s="87"/>
      <c r="V1150" s="85"/>
      <c r="W1150" s="85"/>
      <c r="X1150" s="85"/>
      <c r="Y1150" s="85"/>
      <c r="Z1150" s="85"/>
      <c r="AA1150" s="88"/>
      <c r="AV1150" s="25"/>
      <c r="BG1150" s="25"/>
      <c r="BH1150" s="89"/>
    </row>
    <row r="1151" spans="1:60" ht="17.25" customHeight="1">
      <c r="A1151" s="82"/>
      <c r="B1151" s="82"/>
      <c r="C1151" s="83"/>
      <c r="E1151" s="84"/>
      <c r="F1151" s="85"/>
      <c r="G1151" s="85"/>
      <c r="H1151" s="85"/>
      <c r="I1151" s="85"/>
      <c r="J1151" s="85"/>
      <c r="K1151" s="86"/>
      <c r="L1151" s="85"/>
      <c r="M1151" s="85"/>
      <c r="N1151" s="85"/>
      <c r="O1151" s="85"/>
      <c r="P1151" s="85"/>
      <c r="Q1151" s="85"/>
      <c r="R1151" s="87"/>
      <c r="S1151" s="85"/>
      <c r="T1151" s="85"/>
      <c r="U1151" s="87"/>
      <c r="V1151" s="85"/>
      <c r="W1151" s="85"/>
      <c r="X1151" s="85"/>
      <c r="Y1151" s="85"/>
      <c r="Z1151" s="85"/>
      <c r="AA1151" s="88"/>
      <c r="AV1151" s="25"/>
      <c r="BG1151" s="25"/>
      <c r="BH1151" s="89"/>
    </row>
    <row r="1152" spans="1:60" ht="17.25" customHeight="1">
      <c r="A1152" s="82"/>
      <c r="B1152" s="82"/>
      <c r="C1152" s="83"/>
      <c r="E1152" s="84"/>
      <c r="F1152" s="85"/>
      <c r="G1152" s="85"/>
      <c r="H1152" s="85"/>
      <c r="I1152" s="85"/>
      <c r="J1152" s="85"/>
      <c r="K1152" s="86"/>
      <c r="L1152" s="85"/>
      <c r="M1152" s="85"/>
      <c r="N1152" s="85"/>
      <c r="O1152" s="85"/>
      <c r="P1152" s="85"/>
      <c r="Q1152" s="85"/>
      <c r="R1152" s="87"/>
      <c r="S1152" s="85"/>
      <c r="T1152" s="85"/>
      <c r="U1152" s="87"/>
      <c r="V1152" s="85"/>
      <c r="W1152" s="85"/>
      <c r="X1152" s="85"/>
      <c r="Y1152" s="85"/>
      <c r="Z1152" s="85"/>
      <c r="AA1152" s="88"/>
      <c r="AV1152" s="25"/>
      <c r="BG1152" s="25"/>
      <c r="BH1152" s="89"/>
    </row>
    <row r="1153" spans="1:60" ht="17.25" customHeight="1">
      <c r="A1153" s="82"/>
      <c r="B1153" s="82"/>
      <c r="C1153" s="83"/>
      <c r="E1153" s="84"/>
      <c r="F1153" s="85"/>
      <c r="G1153" s="85"/>
      <c r="H1153" s="85"/>
      <c r="I1153" s="85"/>
      <c r="J1153" s="85"/>
      <c r="K1153" s="86"/>
      <c r="L1153" s="85"/>
      <c r="M1153" s="85"/>
      <c r="N1153" s="85"/>
      <c r="O1153" s="85"/>
      <c r="P1153" s="85"/>
      <c r="Q1153" s="85"/>
      <c r="R1153" s="87"/>
      <c r="S1153" s="85"/>
      <c r="T1153" s="85"/>
      <c r="U1153" s="87"/>
      <c r="V1153" s="85"/>
      <c r="W1153" s="85"/>
      <c r="X1153" s="85"/>
      <c r="Y1153" s="85"/>
      <c r="Z1153" s="85"/>
      <c r="AA1153" s="88"/>
      <c r="AV1153" s="25"/>
      <c r="BG1153" s="25"/>
      <c r="BH1153" s="89"/>
    </row>
    <row r="1154" spans="1:60" ht="17.25" customHeight="1">
      <c r="A1154" s="82"/>
      <c r="B1154" s="82"/>
      <c r="C1154" s="83"/>
      <c r="E1154" s="84"/>
      <c r="F1154" s="85"/>
      <c r="G1154" s="85"/>
      <c r="H1154" s="85"/>
      <c r="I1154" s="85"/>
      <c r="J1154" s="85"/>
      <c r="K1154" s="86"/>
      <c r="L1154" s="85"/>
      <c r="M1154" s="85"/>
      <c r="N1154" s="85"/>
      <c r="O1154" s="85"/>
      <c r="P1154" s="85"/>
      <c r="Q1154" s="85"/>
      <c r="R1154" s="87"/>
      <c r="S1154" s="85"/>
      <c r="T1154" s="85"/>
      <c r="U1154" s="87"/>
      <c r="V1154" s="85"/>
      <c r="W1154" s="85"/>
      <c r="X1154" s="85"/>
      <c r="Y1154" s="85"/>
      <c r="Z1154" s="85"/>
      <c r="AA1154" s="88"/>
      <c r="AV1154" s="25"/>
      <c r="BG1154" s="25"/>
      <c r="BH1154" s="89"/>
    </row>
    <row r="1155" spans="1:60" ht="17.25" customHeight="1">
      <c r="A1155" s="82"/>
      <c r="B1155" s="82"/>
      <c r="C1155" s="83"/>
      <c r="E1155" s="84"/>
      <c r="F1155" s="85"/>
      <c r="G1155" s="85"/>
      <c r="H1155" s="85"/>
      <c r="I1155" s="85"/>
      <c r="J1155" s="85"/>
      <c r="K1155" s="86"/>
      <c r="L1155" s="85"/>
      <c r="M1155" s="85"/>
      <c r="N1155" s="85"/>
      <c r="O1155" s="85"/>
      <c r="P1155" s="85"/>
      <c r="Q1155" s="85"/>
      <c r="R1155" s="87"/>
      <c r="S1155" s="85"/>
      <c r="T1155" s="85"/>
      <c r="U1155" s="87"/>
      <c r="V1155" s="85"/>
      <c r="W1155" s="85"/>
      <c r="X1155" s="85"/>
      <c r="Y1155" s="85"/>
      <c r="Z1155" s="85"/>
      <c r="AA1155" s="88"/>
      <c r="AV1155" s="25"/>
      <c r="BG1155" s="25"/>
      <c r="BH1155" s="89"/>
    </row>
    <row r="1156" spans="1:60" ht="17.25" customHeight="1">
      <c r="A1156" s="82"/>
      <c r="B1156" s="82"/>
      <c r="C1156" s="83"/>
      <c r="E1156" s="84"/>
      <c r="F1156" s="85"/>
      <c r="G1156" s="85"/>
      <c r="H1156" s="85"/>
      <c r="I1156" s="85"/>
      <c r="J1156" s="85"/>
      <c r="K1156" s="86"/>
      <c r="L1156" s="85"/>
      <c r="M1156" s="85"/>
      <c r="N1156" s="85"/>
      <c r="O1156" s="85"/>
      <c r="P1156" s="85"/>
      <c r="Q1156" s="85"/>
      <c r="R1156" s="87"/>
      <c r="S1156" s="85"/>
      <c r="T1156" s="85"/>
      <c r="U1156" s="87"/>
      <c r="V1156" s="85"/>
      <c r="W1156" s="85"/>
      <c r="X1156" s="85"/>
      <c r="Y1156" s="85"/>
      <c r="Z1156" s="85"/>
      <c r="AA1156" s="88"/>
      <c r="AV1156" s="25"/>
      <c r="BG1156" s="25"/>
      <c r="BH1156" s="89"/>
    </row>
    <row r="1157" spans="1:60" ht="17.25" customHeight="1">
      <c r="A1157" s="82"/>
      <c r="B1157" s="82"/>
      <c r="C1157" s="83"/>
      <c r="E1157" s="84"/>
      <c r="F1157" s="85"/>
      <c r="G1157" s="85"/>
      <c r="H1157" s="85"/>
      <c r="I1157" s="85"/>
      <c r="J1157" s="85"/>
      <c r="K1157" s="86"/>
      <c r="L1157" s="85"/>
      <c r="M1157" s="85"/>
      <c r="N1157" s="85"/>
      <c r="O1157" s="85"/>
      <c r="P1157" s="85"/>
      <c r="Q1157" s="85"/>
      <c r="R1157" s="87"/>
      <c r="S1157" s="85"/>
      <c r="T1157" s="85"/>
      <c r="U1157" s="87"/>
      <c r="V1157" s="85"/>
      <c r="W1157" s="85"/>
      <c r="X1157" s="85"/>
      <c r="Y1157" s="85"/>
      <c r="Z1157" s="85"/>
      <c r="AA1157" s="88"/>
      <c r="AV1157" s="25"/>
      <c r="BG1157" s="25"/>
      <c r="BH1157" s="89"/>
    </row>
    <row r="1158" spans="1:60" ht="17.25" customHeight="1">
      <c r="A1158" s="82"/>
      <c r="B1158" s="82"/>
      <c r="C1158" s="83"/>
      <c r="E1158" s="84"/>
      <c r="F1158" s="85"/>
      <c r="G1158" s="85"/>
      <c r="H1158" s="85"/>
      <c r="I1158" s="85"/>
      <c r="J1158" s="85"/>
      <c r="K1158" s="86"/>
      <c r="L1158" s="85"/>
      <c r="M1158" s="85"/>
      <c r="N1158" s="85"/>
      <c r="O1158" s="85"/>
      <c r="P1158" s="85"/>
      <c r="Q1158" s="85"/>
      <c r="R1158" s="87"/>
      <c r="S1158" s="85"/>
      <c r="T1158" s="85"/>
      <c r="U1158" s="87"/>
      <c r="V1158" s="85"/>
      <c r="W1158" s="85"/>
      <c r="X1158" s="85"/>
      <c r="Y1158" s="85"/>
      <c r="Z1158" s="85"/>
      <c r="AA1158" s="88"/>
      <c r="AV1158" s="25"/>
      <c r="BG1158" s="25"/>
      <c r="BH1158" s="89"/>
    </row>
    <row r="1159" spans="1:60" ht="17.25" customHeight="1">
      <c r="A1159" s="82"/>
      <c r="B1159" s="82"/>
      <c r="C1159" s="83"/>
      <c r="E1159" s="84"/>
      <c r="F1159" s="85"/>
      <c r="G1159" s="85"/>
      <c r="H1159" s="85"/>
      <c r="I1159" s="85"/>
      <c r="J1159" s="85"/>
      <c r="K1159" s="86"/>
      <c r="L1159" s="85"/>
      <c r="M1159" s="85"/>
      <c r="N1159" s="85"/>
      <c r="O1159" s="85"/>
      <c r="P1159" s="85"/>
      <c r="Q1159" s="85"/>
      <c r="R1159" s="87"/>
      <c r="S1159" s="85"/>
      <c r="T1159" s="85"/>
      <c r="U1159" s="87"/>
      <c r="V1159" s="85"/>
      <c r="W1159" s="85"/>
      <c r="X1159" s="85"/>
      <c r="Y1159" s="85"/>
      <c r="Z1159" s="85"/>
      <c r="AA1159" s="88"/>
      <c r="AV1159" s="25"/>
      <c r="BG1159" s="25"/>
      <c r="BH1159" s="89"/>
    </row>
    <row r="1160" spans="1:60" ht="17.25" customHeight="1">
      <c r="A1160" s="82"/>
      <c r="B1160" s="82"/>
      <c r="C1160" s="83"/>
      <c r="E1160" s="84"/>
      <c r="F1160" s="85"/>
      <c r="G1160" s="85"/>
      <c r="H1160" s="85"/>
      <c r="I1160" s="85"/>
      <c r="J1160" s="85"/>
      <c r="K1160" s="86"/>
      <c r="L1160" s="85"/>
      <c r="M1160" s="85"/>
      <c r="N1160" s="85"/>
      <c r="O1160" s="85"/>
      <c r="P1160" s="85"/>
      <c r="Q1160" s="85"/>
      <c r="R1160" s="87"/>
      <c r="S1160" s="85"/>
      <c r="T1160" s="85"/>
      <c r="U1160" s="87"/>
      <c r="V1160" s="85"/>
      <c r="W1160" s="85"/>
      <c r="X1160" s="85"/>
      <c r="Y1160" s="85"/>
      <c r="Z1160" s="85"/>
      <c r="AA1160" s="88"/>
      <c r="AV1160" s="25"/>
      <c r="BG1160" s="25"/>
      <c r="BH1160" s="89"/>
    </row>
    <row r="1161" spans="1:60" ht="17.25" customHeight="1">
      <c r="A1161" s="82"/>
      <c r="B1161" s="82"/>
      <c r="C1161" s="83"/>
      <c r="E1161" s="84"/>
      <c r="F1161" s="85"/>
      <c r="G1161" s="85"/>
      <c r="H1161" s="85"/>
      <c r="I1161" s="85"/>
      <c r="J1161" s="85"/>
      <c r="K1161" s="86"/>
      <c r="L1161" s="85"/>
      <c r="M1161" s="85"/>
      <c r="N1161" s="85"/>
      <c r="O1161" s="85"/>
      <c r="P1161" s="85"/>
      <c r="Q1161" s="85"/>
      <c r="R1161" s="87"/>
      <c r="S1161" s="85"/>
      <c r="T1161" s="85"/>
      <c r="U1161" s="87"/>
      <c r="V1161" s="85"/>
      <c r="W1161" s="85"/>
      <c r="X1161" s="85"/>
      <c r="Y1161" s="85"/>
      <c r="Z1161" s="85"/>
      <c r="AA1161" s="88"/>
      <c r="AV1161" s="25"/>
      <c r="BG1161" s="25"/>
      <c r="BH1161" s="89"/>
    </row>
    <row r="1162" spans="1:60" ht="17.25" customHeight="1">
      <c r="A1162" s="82"/>
      <c r="B1162" s="82"/>
      <c r="C1162" s="83"/>
      <c r="E1162" s="84"/>
      <c r="F1162" s="85"/>
      <c r="G1162" s="85"/>
      <c r="H1162" s="85"/>
      <c r="I1162" s="85"/>
      <c r="J1162" s="85"/>
      <c r="K1162" s="86"/>
      <c r="L1162" s="85"/>
      <c r="M1162" s="85"/>
      <c r="N1162" s="85"/>
      <c r="O1162" s="85"/>
      <c r="P1162" s="85"/>
      <c r="Q1162" s="85"/>
      <c r="R1162" s="87"/>
      <c r="S1162" s="85"/>
      <c r="T1162" s="85"/>
      <c r="U1162" s="87"/>
      <c r="V1162" s="85"/>
      <c r="W1162" s="85"/>
      <c r="X1162" s="85"/>
      <c r="Y1162" s="85"/>
      <c r="Z1162" s="85"/>
      <c r="AA1162" s="88"/>
      <c r="AV1162" s="25"/>
      <c r="BG1162" s="25"/>
      <c r="BH1162" s="89"/>
    </row>
    <row r="1163" spans="1:60" ht="17.25" customHeight="1">
      <c r="A1163" s="82"/>
      <c r="B1163" s="82"/>
      <c r="C1163" s="83"/>
      <c r="E1163" s="84"/>
      <c r="F1163" s="85"/>
      <c r="G1163" s="85"/>
      <c r="H1163" s="85"/>
      <c r="I1163" s="85"/>
      <c r="J1163" s="85"/>
      <c r="K1163" s="86"/>
      <c r="L1163" s="85"/>
      <c r="M1163" s="85"/>
      <c r="N1163" s="85"/>
      <c r="O1163" s="85"/>
      <c r="P1163" s="85"/>
      <c r="Q1163" s="85"/>
      <c r="R1163" s="87"/>
      <c r="S1163" s="85"/>
      <c r="T1163" s="85"/>
      <c r="U1163" s="87"/>
      <c r="V1163" s="85"/>
      <c r="W1163" s="85"/>
      <c r="X1163" s="85"/>
      <c r="Y1163" s="85"/>
      <c r="Z1163" s="85"/>
      <c r="AA1163" s="88"/>
      <c r="AV1163" s="25"/>
      <c r="BG1163" s="25"/>
      <c r="BH1163" s="89"/>
    </row>
    <row r="1164" spans="1:60" ht="17.25" customHeight="1">
      <c r="A1164" s="82"/>
      <c r="B1164" s="82"/>
      <c r="C1164" s="83"/>
      <c r="E1164" s="84"/>
      <c r="F1164" s="85"/>
      <c r="G1164" s="85"/>
      <c r="H1164" s="85"/>
      <c r="I1164" s="85"/>
      <c r="J1164" s="85"/>
      <c r="K1164" s="86"/>
      <c r="L1164" s="85"/>
      <c r="M1164" s="85"/>
      <c r="N1164" s="85"/>
      <c r="O1164" s="85"/>
      <c r="P1164" s="85"/>
      <c r="Q1164" s="85"/>
      <c r="R1164" s="87"/>
      <c r="S1164" s="85"/>
      <c r="T1164" s="85"/>
      <c r="U1164" s="87"/>
      <c r="V1164" s="85"/>
      <c r="W1164" s="85"/>
      <c r="X1164" s="85"/>
      <c r="Y1164" s="85"/>
      <c r="Z1164" s="85"/>
      <c r="AA1164" s="88"/>
      <c r="AV1164" s="25"/>
      <c r="BG1164" s="25"/>
      <c r="BH1164" s="89"/>
    </row>
    <row r="1165" spans="1:60" ht="17.25" customHeight="1">
      <c r="A1165" s="82"/>
      <c r="B1165" s="82"/>
      <c r="C1165" s="83"/>
      <c r="E1165" s="84"/>
      <c r="F1165" s="85"/>
      <c r="G1165" s="85"/>
      <c r="H1165" s="85"/>
      <c r="I1165" s="85"/>
      <c r="J1165" s="85"/>
      <c r="K1165" s="86"/>
      <c r="L1165" s="85"/>
      <c r="M1165" s="85"/>
      <c r="N1165" s="85"/>
      <c r="O1165" s="85"/>
      <c r="P1165" s="85"/>
      <c r="Q1165" s="85"/>
      <c r="R1165" s="87"/>
      <c r="S1165" s="85"/>
      <c r="T1165" s="85"/>
      <c r="U1165" s="87"/>
      <c r="V1165" s="85"/>
      <c r="W1165" s="85"/>
      <c r="X1165" s="85"/>
      <c r="Y1165" s="85"/>
      <c r="Z1165" s="85"/>
      <c r="AA1165" s="88"/>
      <c r="AV1165" s="25"/>
      <c r="BG1165" s="25"/>
      <c r="BH1165" s="89"/>
    </row>
    <row r="1166" spans="1:60" ht="17.25" customHeight="1">
      <c r="A1166" s="82"/>
      <c r="B1166" s="82"/>
      <c r="C1166" s="83"/>
      <c r="E1166" s="84"/>
      <c r="F1166" s="85"/>
      <c r="G1166" s="85"/>
      <c r="H1166" s="85"/>
      <c r="I1166" s="85"/>
      <c r="J1166" s="85"/>
      <c r="K1166" s="86"/>
      <c r="L1166" s="85"/>
      <c r="M1166" s="85"/>
      <c r="N1166" s="85"/>
      <c r="O1166" s="85"/>
      <c r="P1166" s="85"/>
      <c r="Q1166" s="85"/>
      <c r="R1166" s="87"/>
      <c r="S1166" s="85"/>
      <c r="T1166" s="85"/>
      <c r="U1166" s="87"/>
      <c r="V1166" s="85"/>
      <c r="W1166" s="85"/>
      <c r="X1166" s="85"/>
      <c r="Y1166" s="85"/>
      <c r="Z1166" s="85"/>
      <c r="AA1166" s="88"/>
      <c r="AV1166" s="25"/>
      <c r="BG1166" s="25"/>
      <c r="BH1166" s="89"/>
    </row>
    <row r="1167" spans="1:60" ht="17.25" customHeight="1">
      <c r="A1167" s="82"/>
      <c r="B1167" s="82"/>
      <c r="C1167" s="83"/>
      <c r="E1167" s="84"/>
      <c r="F1167" s="85"/>
      <c r="G1167" s="85"/>
      <c r="H1167" s="85"/>
      <c r="I1167" s="85"/>
      <c r="J1167" s="85"/>
      <c r="K1167" s="86"/>
      <c r="L1167" s="85"/>
      <c r="M1167" s="85"/>
      <c r="N1167" s="85"/>
      <c r="O1167" s="85"/>
      <c r="P1167" s="85"/>
      <c r="Q1167" s="85"/>
      <c r="R1167" s="87"/>
      <c r="S1167" s="85"/>
      <c r="T1167" s="85"/>
      <c r="U1167" s="87"/>
      <c r="V1167" s="85"/>
      <c r="W1167" s="85"/>
      <c r="X1167" s="85"/>
      <c r="Y1167" s="85"/>
      <c r="Z1167" s="85"/>
      <c r="AA1167" s="88"/>
      <c r="AV1167" s="25"/>
      <c r="BG1167" s="25"/>
      <c r="BH1167" s="89"/>
    </row>
    <row r="1168" spans="1:60" ht="17.25" customHeight="1">
      <c r="A1168" s="82"/>
      <c r="B1168" s="82"/>
      <c r="C1168" s="83"/>
      <c r="E1168" s="84"/>
      <c r="F1168" s="85"/>
      <c r="G1168" s="85"/>
      <c r="H1168" s="85"/>
      <c r="I1168" s="85"/>
      <c r="J1168" s="85"/>
      <c r="K1168" s="86"/>
      <c r="L1168" s="85"/>
      <c r="M1168" s="85"/>
      <c r="N1168" s="85"/>
      <c r="O1168" s="85"/>
      <c r="P1168" s="85"/>
      <c r="Q1168" s="85"/>
      <c r="R1168" s="87"/>
      <c r="S1168" s="85"/>
      <c r="T1168" s="85"/>
      <c r="U1168" s="87"/>
      <c r="V1168" s="85"/>
      <c r="W1168" s="85"/>
      <c r="X1168" s="85"/>
      <c r="Y1168" s="85"/>
      <c r="Z1168" s="85"/>
      <c r="AA1168" s="88"/>
      <c r="AV1168" s="25"/>
      <c r="BG1168" s="25"/>
      <c r="BH1168" s="89"/>
    </row>
    <row r="1169" spans="1:60" ht="17.25" customHeight="1">
      <c r="A1169" s="82"/>
      <c r="B1169" s="82"/>
      <c r="C1169" s="83"/>
      <c r="E1169" s="84"/>
      <c r="F1169" s="85"/>
      <c r="G1169" s="85"/>
      <c r="H1169" s="85"/>
      <c r="I1169" s="85"/>
      <c r="J1169" s="85"/>
      <c r="K1169" s="86"/>
      <c r="L1169" s="85"/>
      <c r="M1169" s="85"/>
      <c r="N1169" s="85"/>
      <c r="O1169" s="85"/>
      <c r="P1169" s="85"/>
      <c r="Q1169" s="85"/>
      <c r="R1169" s="87"/>
      <c r="S1169" s="85"/>
      <c r="T1169" s="85"/>
      <c r="U1169" s="87"/>
      <c r="V1169" s="85"/>
      <c r="W1169" s="85"/>
      <c r="X1169" s="85"/>
      <c r="Y1169" s="85"/>
      <c r="Z1169" s="85"/>
      <c r="AA1169" s="88"/>
      <c r="AV1169" s="25"/>
      <c r="BG1169" s="25"/>
      <c r="BH1169" s="89"/>
    </row>
    <row r="1170" spans="1:60" ht="17.25" customHeight="1">
      <c r="A1170" s="82"/>
      <c r="B1170" s="82"/>
      <c r="C1170" s="83"/>
      <c r="E1170" s="84"/>
      <c r="F1170" s="85"/>
      <c r="G1170" s="85"/>
      <c r="H1170" s="85"/>
      <c r="I1170" s="85"/>
      <c r="J1170" s="85"/>
      <c r="K1170" s="86"/>
      <c r="L1170" s="85"/>
      <c r="M1170" s="85"/>
      <c r="N1170" s="85"/>
      <c r="O1170" s="85"/>
      <c r="P1170" s="85"/>
      <c r="Q1170" s="85"/>
      <c r="R1170" s="87"/>
      <c r="S1170" s="85"/>
      <c r="T1170" s="85"/>
      <c r="U1170" s="87"/>
      <c r="V1170" s="85"/>
      <c r="W1170" s="85"/>
      <c r="X1170" s="85"/>
      <c r="Y1170" s="85"/>
      <c r="Z1170" s="85"/>
      <c r="AA1170" s="88"/>
      <c r="AV1170" s="25"/>
      <c r="BG1170" s="25"/>
      <c r="BH1170" s="89"/>
    </row>
    <row r="1171" spans="1:60" ht="17.25" customHeight="1">
      <c r="A1171" s="82"/>
      <c r="B1171" s="82"/>
      <c r="C1171" s="83"/>
      <c r="E1171" s="84"/>
      <c r="F1171" s="85"/>
      <c r="G1171" s="85"/>
      <c r="H1171" s="85"/>
      <c r="I1171" s="85"/>
      <c r="J1171" s="85"/>
      <c r="K1171" s="86"/>
      <c r="L1171" s="85"/>
      <c r="M1171" s="85"/>
      <c r="N1171" s="85"/>
      <c r="O1171" s="85"/>
      <c r="P1171" s="85"/>
      <c r="Q1171" s="85"/>
      <c r="R1171" s="87"/>
      <c r="S1171" s="85"/>
      <c r="T1171" s="85"/>
      <c r="U1171" s="87"/>
      <c r="V1171" s="85"/>
      <c r="W1171" s="85"/>
      <c r="X1171" s="85"/>
      <c r="Y1171" s="85"/>
      <c r="Z1171" s="85"/>
      <c r="AA1171" s="88"/>
      <c r="AV1171" s="25"/>
      <c r="BG1171" s="25"/>
      <c r="BH1171" s="89"/>
    </row>
    <row r="1172" spans="1:60" ht="17.25" customHeight="1">
      <c r="A1172" s="82"/>
      <c r="B1172" s="82"/>
      <c r="C1172" s="83"/>
      <c r="E1172" s="84"/>
      <c r="F1172" s="85"/>
      <c r="G1172" s="85"/>
      <c r="H1172" s="85"/>
      <c r="I1172" s="85"/>
      <c r="J1172" s="85"/>
      <c r="K1172" s="86"/>
      <c r="L1172" s="85"/>
      <c r="M1172" s="85"/>
      <c r="N1172" s="85"/>
      <c r="O1172" s="85"/>
      <c r="P1172" s="85"/>
      <c r="Q1172" s="85"/>
      <c r="R1172" s="87"/>
      <c r="S1172" s="85"/>
      <c r="T1172" s="85"/>
      <c r="U1172" s="87"/>
      <c r="V1172" s="85"/>
      <c r="W1172" s="85"/>
      <c r="X1172" s="85"/>
      <c r="Y1172" s="85"/>
      <c r="Z1172" s="85"/>
      <c r="AA1172" s="88"/>
      <c r="AV1172" s="25"/>
      <c r="BG1172" s="25"/>
      <c r="BH1172" s="89"/>
    </row>
    <row r="1173" spans="1:60" ht="17.25" customHeight="1">
      <c r="A1173" s="82"/>
      <c r="B1173" s="82"/>
      <c r="C1173" s="83"/>
      <c r="E1173" s="84"/>
      <c r="F1173" s="85"/>
      <c r="G1173" s="85"/>
      <c r="H1173" s="85"/>
      <c r="I1173" s="85"/>
      <c r="J1173" s="85"/>
      <c r="K1173" s="86"/>
      <c r="L1173" s="85"/>
      <c r="M1173" s="85"/>
      <c r="N1173" s="85"/>
      <c r="O1173" s="85"/>
      <c r="P1173" s="85"/>
      <c r="Q1173" s="85"/>
      <c r="R1173" s="87"/>
      <c r="S1173" s="85"/>
      <c r="T1173" s="85"/>
      <c r="U1173" s="87"/>
      <c r="V1173" s="85"/>
      <c r="W1173" s="85"/>
      <c r="X1173" s="85"/>
      <c r="Y1173" s="85"/>
      <c r="Z1173" s="85"/>
      <c r="AA1173" s="88"/>
      <c r="AV1173" s="25"/>
      <c r="BG1173" s="25"/>
      <c r="BH1173" s="89"/>
    </row>
    <row r="1174" spans="1:60" ht="17.25" customHeight="1">
      <c r="A1174" s="82"/>
      <c r="B1174" s="82"/>
      <c r="C1174" s="83"/>
      <c r="E1174" s="84"/>
      <c r="F1174" s="85"/>
      <c r="G1174" s="85"/>
      <c r="H1174" s="85"/>
      <c r="I1174" s="85"/>
      <c r="J1174" s="85"/>
      <c r="K1174" s="86"/>
      <c r="L1174" s="85"/>
      <c r="M1174" s="85"/>
      <c r="N1174" s="85"/>
      <c r="O1174" s="85"/>
      <c r="P1174" s="85"/>
      <c r="Q1174" s="85"/>
      <c r="R1174" s="87"/>
      <c r="S1174" s="85"/>
      <c r="T1174" s="85"/>
      <c r="U1174" s="87"/>
      <c r="V1174" s="85"/>
      <c r="W1174" s="85"/>
      <c r="X1174" s="85"/>
      <c r="Y1174" s="85"/>
      <c r="Z1174" s="85"/>
      <c r="AA1174" s="88"/>
      <c r="AV1174" s="25"/>
      <c r="BG1174" s="25"/>
      <c r="BH1174" s="89"/>
    </row>
    <row r="1175" spans="1:60" ht="17.25" customHeight="1">
      <c r="A1175" s="82"/>
      <c r="B1175" s="82"/>
      <c r="C1175" s="83"/>
      <c r="E1175" s="84"/>
      <c r="F1175" s="85"/>
      <c r="G1175" s="85"/>
      <c r="H1175" s="85"/>
      <c r="I1175" s="85"/>
      <c r="J1175" s="85"/>
      <c r="K1175" s="86"/>
      <c r="L1175" s="85"/>
      <c r="M1175" s="85"/>
      <c r="N1175" s="85"/>
      <c r="O1175" s="85"/>
      <c r="P1175" s="85"/>
      <c r="Q1175" s="85"/>
      <c r="R1175" s="87"/>
      <c r="S1175" s="85"/>
      <c r="T1175" s="85"/>
      <c r="U1175" s="87"/>
      <c r="V1175" s="85"/>
      <c r="W1175" s="85"/>
      <c r="X1175" s="85"/>
      <c r="Y1175" s="85"/>
      <c r="Z1175" s="85"/>
      <c r="AA1175" s="88"/>
      <c r="AV1175" s="25"/>
      <c r="BG1175" s="25"/>
      <c r="BH1175" s="89"/>
    </row>
    <row r="1176" spans="1:60" ht="17.25" customHeight="1">
      <c r="A1176" s="82"/>
      <c r="B1176" s="82"/>
      <c r="C1176" s="83"/>
      <c r="E1176" s="84"/>
      <c r="F1176" s="85"/>
      <c r="G1176" s="85"/>
      <c r="H1176" s="85"/>
      <c r="I1176" s="85"/>
      <c r="J1176" s="85"/>
      <c r="K1176" s="86"/>
      <c r="L1176" s="85"/>
      <c r="M1176" s="85"/>
      <c r="N1176" s="85"/>
      <c r="O1176" s="85"/>
      <c r="P1176" s="85"/>
      <c r="Q1176" s="85"/>
      <c r="R1176" s="87"/>
      <c r="S1176" s="85"/>
      <c r="T1176" s="85"/>
      <c r="U1176" s="87"/>
      <c r="V1176" s="85"/>
      <c r="W1176" s="85"/>
      <c r="X1176" s="85"/>
      <c r="Y1176" s="85"/>
      <c r="Z1176" s="85"/>
      <c r="AA1176" s="88"/>
      <c r="AV1176" s="25"/>
      <c r="BG1176" s="25"/>
      <c r="BH1176" s="89"/>
    </row>
    <row r="1177" spans="1:60" ht="17.25" customHeight="1">
      <c r="A1177" s="82"/>
      <c r="B1177" s="82"/>
      <c r="C1177" s="83"/>
      <c r="E1177" s="84"/>
      <c r="F1177" s="85"/>
      <c r="G1177" s="85"/>
      <c r="H1177" s="85"/>
      <c r="I1177" s="85"/>
      <c r="J1177" s="85"/>
      <c r="K1177" s="86"/>
      <c r="L1177" s="85"/>
      <c r="M1177" s="85"/>
      <c r="N1177" s="85"/>
      <c r="O1177" s="85"/>
      <c r="P1177" s="85"/>
      <c r="Q1177" s="85"/>
      <c r="R1177" s="87"/>
      <c r="S1177" s="85"/>
      <c r="T1177" s="85"/>
      <c r="U1177" s="87"/>
      <c r="V1177" s="85"/>
      <c r="W1177" s="85"/>
      <c r="X1177" s="85"/>
      <c r="Y1177" s="85"/>
      <c r="Z1177" s="85"/>
      <c r="AA1177" s="88"/>
      <c r="AV1177" s="25"/>
      <c r="BG1177" s="25"/>
      <c r="BH1177" s="89"/>
    </row>
    <row r="1178" spans="1:60" ht="17.25" customHeight="1">
      <c r="A1178" s="82"/>
      <c r="B1178" s="82"/>
      <c r="C1178" s="83"/>
      <c r="E1178" s="84"/>
      <c r="F1178" s="85"/>
      <c r="G1178" s="85"/>
      <c r="H1178" s="85"/>
      <c r="I1178" s="85"/>
      <c r="J1178" s="85"/>
      <c r="K1178" s="86"/>
      <c r="L1178" s="85"/>
      <c r="M1178" s="85"/>
      <c r="N1178" s="85"/>
      <c r="O1178" s="85"/>
      <c r="P1178" s="85"/>
      <c r="Q1178" s="85"/>
      <c r="R1178" s="87"/>
      <c r="S1178" s="85"/>
      <c r="T1178" s="85"/>
      <c r="U1178" s="87"/>
      <c r="V1178" s="85"/>
      <c r="W1178" s="85"/>
      <c r="X1178" s="85"/>
      <c r="Y1178" s="85"/>
      <c r="Z1178" s="85"/>
      <c r="AA1178" s="88"/>
      <c r="AV1178" s="25"/>
      <c r="BG1178" s="25"/>
      <c r="BH1178" s="89"/>
    </row>
    <row r="1179" spans="1:60" ht="17.25" customHeight="1">
      <c r="A1179" s="82"/>
      <c r="B1179" s="82"/>
      <c r="C1179" s="83"/>
      <c r="E1179" s="84"/>
      <c r="F1179" s="85"/>
      <c r="G1179" s="85"/>
      <c r="H1179" s="85"/>
      <c r="I1179" s="85"/>
      <c r="J1179" s="85"/>
      <c r="K1179" s="86"/>
      <c r="L1179" s="85"/>
      <c r="M1179" s="85"/>
      <c r="N1179" s="85"/>
      <c r="O1179" s="85"/>
      <c r="P1179" s="85"/>
      <c r="Q1179" s="85"/>
      <c r="R1179" s="87"/>
      <c r="S1179" s="85"/>
      <c r="T1179" s="85"/>
      <c r="U1179" s="87"/>
      <c r="V1179" s="85"/>
      <c r="W1179" s="85"/>
      <c r="X1179" s="85"/>
      <c r="Y1179" s="85"/>
      <c r="Z1179" s="85"/>
      <c r="AA1179" s="88"/>
      <c r="AV1179" s="25"/>
      <c r="BG1179" s="25"/>
      <c r="BH1179" s="89"/>
    </row>
    <row r="1180" spans="1:60" ht="17.25" customHeight="1">
      <c r="A1180" s="82"/>
      <c r="B1180" s="82"/>
      <c r="C1180" s="83"/>
      <c r="E1180" s="84"/>
      <c r="F1180" s="85"/>
      <c r="G1180" s="85"/>
      <c r="H1180" s="85"/>
      <c r="I1180" s="85"/>
      <c r="J1180" s="85"/>
      <c r="K1180" s="86"/>
      <c r="L1180" s="85"/>
      <c r="M1180" s="85"/>
      <c r="N1180" s="85"/>
      <c r="O1180" s="85"/>
      <c r="P1180" s="85"/>
      <c r="Q1180" s="85"/>
      <c r="R1180" s="87"/>
      <c r="S1180" s="85"/>
      <c r="T1180" s="85"/>
      <c r="U1180" s="87"/>
      <c r="V1180" s="85"/>
      <c r="W1180" s="85"/>
      <c r="X1180" s="85"/>
      <c r="Y1180" s="85"/>
      <c r="Z1180" s="85"/>
      <c r="AA1180" s="88"/>
      <c r="AV1180" s="25"/>
      <c r="BG1180" s="25"/>
      <c r="BH1180" s="89"/>
    </row>
    <row r="1181" spans="1:60" ht="17.25" customHeight="1">
      <c r="A1181" s="82"/>
      <c r="B1181" s="82"/>
      <c r="C1181" s="83"/>
      <c r="E1181" s="84"/>
      <c r="F1181" s="85"/>
      <c r="G1181" s="85"/>
      <c r="H1181" s="85"/>
      <c r="I1181" s="85"/>
      <c r="J1181" s="85"/>
      <c r="K1181" s="86"/>
      <c r="L1181" s="85"/>
      <c r="M1181" s="85"/>
      <c r="N1181" s="85"/>
      <c r="O1181" s="85"/>
      <c r="P1181" s="85"/>
      <c r="Q1181" s="85"/>
      <c r="R1181" s="87"/>
      <c r="S1181" s="85"/>
      <c r="T1181" s="85"/>
      <c r="U1181" s="87"/>
      <c r="V1181" s="85"/>
      <c r="W1181" s="85"/>
      <c r="X1181" s="85"/>
      <c r="Y1181" s="85"/>
      <c r="Z1181" s="85"/>
      <c r="AA1181" s="88"/>
      <c r="AV1181" s="25"/>
      <c r="BG1181" s="25"/>
      <c r="BH1181" s="89"/>
    </row>
    <row r="1182" spans="1:60" ht="17.25" customHeight="1">
      <c r="A1182" s="82"/>
      <c r="B1182" s="82"/>
      <c r="C1182" s="83"/>
      <c r="E1182" s="84"/>
      <c r="F1182" s="85"/>
      <c r="G1182" s="85"/>
      <c r="H1182" s="85"/>
      <c r="I1182" s="85"/>
      <c r="J1182" s="85"/>
      <c r="K1182" s="86"/>
      <c r="L1182" s="85"/>
      <c r="M1182" s="85"/>
      <c r="N1182" s="85"/>
      <c r="O1182" s="85"/>
      <c r="P1182" s="85"/>
      <c r="Q1182" s="85"/>
      <c r="R1182" s="87"/>
      <c r="S1182" s="85"/>
      <c r="T1182" s="85"/>
      <c r="U1182" s="87"/>
      <c r="V1182" s="85"/>
      <c r="W1182" s="85"/>
      <c r="X1182" s="85"/>
      <c r="Y1182" s="85"/>
      <c r="Z1182" s="85"/>
      <c r="AA1182" s="88"/>
      <c r="AV1182" s="25"/>
      <c r="BG1182" s="25"/>
      <c r="BH1182" s="89"/>
    </row>
    <row r="1183" spans="1:60" ht="17.25" customHeight="1">
      <c r="A1183" s="82"/>
      <c r="B1183" s="82"/>
      <c r="C1183" s="83"/>
      <c r="E1183" s="84"/>
      <c r="F1183" s="85"/>
      <c r="G1183" s="85"/>
      <c r="H1183" s="85"/>
      <c r="I1183" s="85"/>
      <c r="J1183" s="85"/>
      <c r="K1183" s="86"/>
      <c r="L1183" s="85"/>
      <c r="M1183" s="85"/>
      <c r="N1183" s="85"/>
      <c r="O1183" s="85"/>
      <c r="P1183" s="85"/>
      <c r="Q1183" s="85"/>
      <c r="R1183" s="87"/>
      <c r="S1183" s="85"/>
      <c r="T1183" s="85"/>
      <c r="U1183" s="87"/>
      <c r="V1183" s="85"/>
      <c r="W1183" s="85"/>
      <c r="X1183" s="85"/>
      <c r="Y1183" s="85"/>
      <c r="Z1183" s="85"/>
      <c r="AA1183" s="88"/>
      <c r="AV1183" s="25"/>
      <c r="BG1183" s="25"/>
      <c r="BH1183" s="89"/>
    </row>
    <row r="1184" spans="1:60" ht="17.25" customHeight="1">
      <c r="A1184" s="82"/>
      <c r="B1184" s="82"/>
      <c r="C1184" s="83"/>
      <c r="E1184" s="84"/>
      <c r="F1184" s="85"/>
      <c r="G1184" s="85"/>
      <c r="H1184" s="85"/>
      <c r="I1184" s="85"/>
      <c r="J1184" s="85"/>
      <c r="K1184" s="86"/>
      <c r="L1184" s="85"/>
      <c r="M1184" s="85"/>
      <c r="N1184" s="85"/>
      <c r="O1184" s="85"/>
      <c r="P1184" s="85"/>
      <c r="Q1184" s="85"/>
      <c r="R1184" s="87"/>
      <c r="S1184" s="85"/>
      <c r="T1184" s="85"/>
      <c r="U1184" s="87"/>
      <c r="V1184" s="85"/>
      <c r="W1184" s="85"/>
      <c r="X1184" s="85"/>
      <c r="Y1184" s="85"/>
      <c r="Z1184" s="85"/>
      <c r="AA1184" s="88"/>
      <c r="AV1184" s="25"/>
      <c r="BG1184" s="25"/>
      <c r="BH1184" s="89"/>
    </row>
    <row r="1185" spans="1:60" ht="17.25" customHeight="1">
      <c r="A1185" s="82"/>
      <c r="B1185" s="82"/>
      <c r="C1185" s="83"/>
      <c r="E1185" s="84"/>
      <c r="F1185" s="85"/>
      <c r="G1185" s="85"/>
      <c r="H1185" s="85"/>
      <c r="I1185" s="85"/>
      <c r="J1185" s="85"/>
      <c r="K1185" s="86"/>
      <c r="L1185" s="85"/>
      <c r="M1185" s="85"/>
      <c r="N1185" s="85"/>
      <c r="O1185" s="85"/>
      <c r="P1185" s="85"/>
      <c r="Q1185" s="85"/>
      <c r="R1185" s="87"/>
      <c r="S1185" s="85"/>
      <c r="T1185" s="85"/>
      <c r="U1185" s="87"/>
      <c r="V1185" s="85"/>
      <c r="W1185" s="85"/>
      <c r="X1185" s="85"/>
      <c r="Y1185" s="85"/>
      <c r="Z1185" s="85"/>
      <c r="AA1185" s="88"/>
      <c r="AV1185" s="25"/>
      <c r="BG1185" s="25"/>
      <c r="BH1185" s="89"/>
    </row>
    <row r="1186" spans="1:60" ht="17.25" customHeight="1">
      <c r="A1186" s="82"/>
      <c r="B1186" s="82"/>
      <c r="C1186" s="83"/>
      <c r="E1186" s="84"/>
      <c r="F1186" s="85"/>
      <c r="G1186" s="85"/>
      <c r="H1186" s="85"/>
      <c r="I1186" s="85"/>
      <c r="J1186" s="85"/>
      <c r="K1186" s="86"/>
      <c r="L1186" s="85"/>
      <c r="M1186" s="85"/>
      <c r="N1186" s="85"/>
      <c r="O1186" s="85"/>
      <c r="P1186" s="85"/>
      <c r="Q1186" s="85"/>
      <c r="R1186" s="87"/>
      <c r="S1186" s="85"/>
      <c r="T1186" s="85"/>
      <c r="U1186" s="87"/>
      <c r="V1186" s="85"/>
      <c r="W1186" s="85"/>
      <c r="X1186" s="85"/>
      <c r="Y1186" s="85"/>
      <c r="Z1186" s="85"/>
      <c r="AA1186" s="88"/>
      <c r="AV1186" s="25"/>
      <c r="BG1186" s="25"/>
      <c r="BH1186" s="89"/>
    </row>
    <row r="1187" spans="1:60" ht="17.25" customHeight="1">
      <c r="A1187" s="82"/>
      <c r="B1187" s="82"/>
      <c r="C1187" s="83"/>
      <c r="E1187" s="84"/>
      <c r="F1187" s="85"/>
      <c r="G1187" s="85"/>
      <c r="H1187" s="85"/>
      <c r="I1187" s="85"/>
      <c r="J1187" s="85"/>
      <c r="K1187" s="86"/>
      <c r="L1187" s="85"/>
      <c r="M1187" s="85"/>
      <c r="N1187" s="85"/>
      <c r="O1187" s="85"/>
      <c r="P1187" s="85"/>
      <c r="Q1187" s="85"/>
      <c r="R1187" s="87"/>
      <c r="S1187" s="85"/>
      <c r="T1187" s="85"/>
      <c r="U1187" s="87"/>
      <c r="V1187" s="85"/>
      <c r="W1187" s="85"/>
      <c r="X1187" s="85"/>
      <c r="Y1187" s="85"/>
      <c r="Z1187" s="85"/>
      <c r="AA1187" s="88"/>
      <c r="AV1187" s="25"/>
      <c r="BG1187" s="25"/>
      <c r="BH1187" s="89"/>
    </row>
    <row r="1188" spans="1:60" ht="17.25" customHeight="1">
      <c r="A1188" s="82"/>
      <c r="B1188" s="82"/>
      <c r="C1188" s="83"/>
      <c r="E1188" s="84"/>
      <c r="F1188" s="85"/>
      <c r="G1188" s="85"/>
      <c r="H1188" s="85"/>
      <c r="I1188" s="85"/>
      <c r="J1188" s="85"/>
      <c r="K1188" s="86"/>
      <c r="L1188" s="85"/>
      <c r="M1188" s="85"/>
      <c r="N1188" s="85"/>
      <c r="O1188" s="85"/>
      <c r="P1188" s="85"/>
      <c r="Q1188" s="85"/>
      <c r="R1188" s="87"/>
      <c r="S1188" s="85"/>
      <c r="T1188" s="85"/>
      <c r="U1188" s="87"/>
      <c r="V1188" s="85"/>
      <c r="W1188" s="85"/>
      <c r="X1188" s="85"/>
      <c r="Y1188" s="85"/>
      <c r="Z1188" s="85"/>
      <c r="AA1188" s="88"/>
      <c r="AV1188" s="25"/>
      <c r="BG1188" s="25"/>
      <c r="BH1188" s="89"/>
    </row>
    <row r="1189" spans="1:60" ht="17.25" customHeight="1">
      <c r="A1189" s="82"/>
      <c r="B1189" s="82"/>
      <c r="C1189" s="83"/>
      <c r="E1189" s="84"/>
      <c r="F1189" s="85"/>
      <c r="G1189" s="85"/>
      <c r="H1189" s="85"/>
      <c r="I1189" s="85"/>
      <c r="J1189" s="85"/>
      <c r="K1189" s="86"/>
      <c r="L1189" s="85"/>
      <c r="M1189" s="85"/>
      <c r="N1189" s="85"/>
      <c r="O1189" s="85"/>
      <c r="P1189" s="85"/>
      <c r="Q1189" s="85"/>
      <c r="R1189" s="87"/>
      <c r="S1189" s="85"/>
      <c r="T1189" s="85"/>
      <c r="U1189" s="87"/>
      <c r="V1189" s="85"/>
      <c r="W1189" s="85"/>
      <c r="X1189" s="85"/>
      <c r="Y1189" s="85"/>
      <c r="Z1189" s="85"/>
      <c r="AA1189" s="88"/>
      <c r="AV1189" s="25"/>
      <c r="BG1189" s="25"/>
      <c r="BH1189" s="89"/>
    </row>
    <row r="1190" spans="1:60" ht="17.25" customHeight="1">
      <c r="A1190" s="82"/>
      <c r="B1190" s="82"/>
      <c r="C1190" s="83"/>
      <c r="E1190" s="84"/>
      <c r="F1190" s="85"/>
      <c r="G1190" s="85"/>
      <c r="H1190" s="85"/>
      <c r="I1190" s="85"/>
      <c r="J1190" s="85"/>
      <c r="K1190" s="86"/>
      <c r="L1190" s="85"/>
      <c r="M1190" s="85"/>
      <c r="N1190" s="85"/>
      <c r="O1190" s="85"/>
      <c r="P1190" s="85"/>
      <c r="Q1190" s="85"/>
      <c r="R1190" s="87"/>
      <c r="S1190" s="85"/>
      <c r="T1190" s="85"/>
      <c r="U1190" s="87"/>
      <c r="V1190" s="85"/>
      <c r="W1190" s="85"/>
      <c r="X1190" s="85"/>
      <c r="Y1190" s="85"/>
      <c r="Z1190" s="85"/>
      <c r="AA1190" s="88"/>
      <c r="AV1190" s="25"/>
      <c r="BG1190" s="25"/>
      <c r="BH1190" s="89"/>
    </row>
    <row r="1191" spans="1:60" ht="17.25" customHeight="1">
      <c r="A1191" s="82"/>
      <c r="B1191" s="82"/>
      <c r="C1191" s="83"/>
      <c r="E1191" s="84"/>
      <c r="F1191" s="85"/>
      <c r="G1191" s="85"/>
      <c r="H1191" s="85"/>
      <c r="I1191" s="85"/>
      <c r="J1191" s="85"/>
      <c r="K1191" s="86"/>
      <c r="L1191" s="85"/>
      <c r="M1191" s="85"/>
      <c r="N1191" s="85"/>
      <c r="O1191" s="85"/>
      <c r="P1191" s="85"/>
      <c r="Q1191" s="85"/>
      <c r="R1191" s="87"/>
      <c r="S1191" s="85"/>
      <c r="T1191" s="85"/>
      <c r="U1191" s="87"/>
      <c r="V1191" s="85"/>
      <c r="W1191" s="85"/>
      <c r="X1191" s="85"/>
      <c r="Y1191" s="85"/>
      <c r="Z1191" s="85"/>
      <c r="AA1191" s="88"/>
      <c r="AV1191" s="25"/>
      <c r="BG1191" s="25"/>
      <c r="BH1191" s="89"/>
    </row>
    <row r="1192" spans="1:60" ht="17.25" customHeight="1">
      <c r="A1192" s="82"/>
      <c r="B1192" s="82"/>
      <c r="C1192" s="83"/>
      <c r="E1192" s="84"/>
      <c r="F1192" s="85"/>
      <c r="G1192" s="85"/>
      <c r="H1192" s="85"/>
      <c r="I1192" s="85"/>
      <c r="J1192" s="85"/>
      <c r="K1192" s="86"/>
      <c r="L1192" s="85"/>
      <c r="M1192" s="85"/>
      <c r="N1192" s="85"/>
      <c r="O1192" s="85"/>
      <c r="P1192" s="85"/>
      <c r="Q1192" s="85"/>
      <c r="R1192" s="87"/>
      <c r="S1192" s="85"/>
      <c r="T1192" s="85"/>
      <c r="U1192" s="87"/>
      <c r="V1192" s="85"/>
      <c r="W1192" s="85"/>
      <c r="X1192" s="85"/>
      <c r="Y1192" s="85"/>
      <c r="Z1192" s="85"/>
      <c r="AA1192" s="88"/>
      <c r="AV1192" s="25"/>
      <c r="BG1192" s="25"/>
      <c r="BH1192" s="89"/>
    </row>
    <row r="1193" spans="1:60" ht="17.25" customHeight="1">
      <c r="A1193" s="82"/>
      <c r="B1193" s="82"/>
      <c r="C1193" s="83"/>
      <c r="E1193" s="84"/>
      <c r="F1193" s="85"/>
      <c r="G1193" s="85"/>
      <c r="H1193" s="85"/>
      <c r="I1193" s="85"/>
      <c r="J1193" s="85"/>
      <c r="K1193" s="86"/>
      <c r="L1193" s="85"/>
      <c r="M1193" s="85"/>
      <c r="N1193" s="85"/>
      <c r="O1193" s="85"/>
      <c r="P1193" s="85"/>
      <c r="Q1193" s="85"/>
      <c r="R1193" s="87"/>
      <c r="S1193" s="85"/>
      <c r="T1193" s="85"/>
      <c r="U1193" s="87"/>
      <c r="V1193" s="85"/>
      <c r="W1193" s="85"/>
      <c r="X1193" s="85"/>
      <c r="Y1193" s="85"/>
      <c r="Z1193" s="85"/>
      <c r="AA1193" s="88"/>
      <c r="AV1193" s="25"/>
      <c r="BG1193" s="25"/>
      <c r="BH1193" s="89"/>
    </row>
    <row r="1194" spans="1:60" ht="17.25" customHeight="1">
      <c r="A1194" s="82"/>
      <c r="B1194" s="82"/>
      <c r="C1194" s="83"/>
      <c r="E1194" s="84"/>
      <c r="F1194" s="85"/>
      <c r="G1194" s="85"/>
      <c r="H1194" s="85"/>
      <c r="I1194" s="85"/>
      <c r="J1194" s="85"/>
      <c r="K1194" s="86"/>
      <c r="L1194" s="85"/>
      <c r="M1194" s="85"/>
      <c r="N1194" s="85"/>
      <c r="O1194" s="85"/>
      <c r="P1194" s="85"/>
      <c r="Q1194" s="85"/>
      <c r="R1194" s="87"/>
      <c r="S1194" s="85"/>
      <c r="T1194" s="85"/>
      <c r="U1194" s="87"/>
      <c r="V1194" s="85"/>
      <c r="W1194" s="85"/>
      <c r="X1194" s="85"/>
      <c r="Y1194" s="85"/>
      <c r="Z1194" s="85"/>
      <c r="AA1194" s="88"/>
      <c r="AV1194" s="25"/>
      <c r="BG1194" s="25"/>
      <c r="BH1194" s="89"/>
    </row>
    <row r="1195" spans="1:60" ht="17.25" customHeight="1">
      <c r="A1195" s="82"/>
      <c r="B1195" s="82"/>
      <c r="C1195" s="83"/>
      <c r="E1195" s="84"/>
      <c r="F1195" s="85"/>
      <c r="G1195" s="85"/>
      <c r="H1195" s="85"/>
      <c r="I1195" s="85"/>
      <c r="J1195" s="85"/>
      <c r="K1195" s="86"/>
      <c r="L1195" s="85"/>
      <c r="M1195" s="85"/>
      <c r="N1195" s="85"/>
      <c r="O1195" s="85"/>
      <c r="P1195" s="85"/>
      <c r="Q1195" s="85"/>
      <c r="R1195" s="87"/>
      <c r="S1195" s="85"/>
      <c r="T1195" s="85"/>
      <c r="U1195" s="87"/>
      <c r="V1195" s="85"/>
      <c r="W1195" s="85"/>
      <c r="X1195" s="85"/>
      <c r="Y1195" s="85"/>
      <c r="Z1195" s="85"/>
      <c r="AA1195" s="88"/>
      <c r="AV1195" s="25"/>
      <c r="BG1195" s="25"/>
      <c r="BH1195" s="89"/>
    </row>
    <row r="1196" spans="1:60" ht="17.25" customHeight="1">
      <c r="A1196" s="82"/>
      <c r="B1196" s="82"/>
      <c r="C1196" s="83"/>
      <c r="E1196" s="84"/>
      <c r="F1196" s="85"/>
      <c r="G1196" s="85"/>
      <c r="H1196" s="85"/>
      <c r="I1196" s="85"/>
      <c r="J1196" s="85"/>
      <c r="K1196" s="86"/>
      <c r="L1196" s="85"/>
      <c r="M1196" s="85"/>
      <c r="N1196" s="85"/>
      <c r="O1196" s="85"/>
      <c r="P1196" s="85"/>
      <c r="Q1196" s="85"/>
      <c r="R1196" s="87"/>
      <c r="S1196" s="85"/>
      <c r="T1196" s="85"/>
      <c r="U1196" s="87"/>
      <c r="V1196" s="85"/>
      <c r="W1196" s="85"/>
      <c r="X1196" s="85"/>
      <c r="Y1196" s="85"/>
      <c r="Z1196" s="85"/>
      <c r="AA1196" s="88"/>
      <c r="AV1196" s="25"/>
      <c r="BG1196" s="25"/>
      <c r="BH1196" s="89"/>
    </row>
    <row r="1197" spans="1:60" ht="17.25" customHeight="1">
      <c r="A1197" s="82"/>
      <c r="B1197" s="82"/>
      <c r="C1197" s="83"/>
      <c r="E1197" s="84"/>
      <c r="F1197" s="85"/>
      <c r="G1197" s="85"/>
      <c r="H1197" s="85"/>
      <c r="I1197" s="85"/>
      <c r="J1197" s="85"/>
      <c r="K1197" s="86"/>
      <c r="L1197" s="85"/>
      <c r="M1197" s="85"/>
      <c r="N1197" s="85"/>
      <c r="O1197" s="85"/>
      <c r="P1197" s="85"/>
      <c r="Q1197" s="85"/>
      <c r="R1197" s="87"/>
      <c r="S1197" s="85"/>
      <c r="T1197" s="85"/>
      <c r="U1197" s="87"/>
      <c r="V1197" s="85"/>
      <c r="W1197" s="85"/>
      <c r="X1197" s="85"/>
      <c r="Y1197" s="85"/>
      <c r="Z1197" s="85"/>
      <c r="AA1197" s="88"/>
      <c r="AV1197" s="25"/>
      <c r="BG1197" s="25"/>
      <c r="BH1197" s="89"/>
    </row>
    <row r="1198" spans="1:60" ht="17.25" customHeight="1">
      <c r="A1198" s="82"/>
      <c r="B1198" s="82"/>
      <c r="C1198" s="83"/>
      <c r="E1198" s="84"/>
      <c r="F1198" s="85"/>
      <c r="G1198" s="85"/>
      <c r="H1198" s="85"/>
      <c r="I1198" s="85"/>
      <c r="J1198" s="85"/>
      <c r="K1198" s="86"/>
      <c r="L1198" s="85"/>
      <c r="M1198" s="85"/>
      <c r="N1198" s="85"/>
      <c r="O1198" s="85"/>
      <c r="P1198" s="85"/>
      <c r="Q1198" s="85"/>
      <c r="R1198" s="87"/>
      <c r="S1198" s="85"/>
      <c r="T1198" s="85"/>
      <c r="U1198" s="87"/>
      <c r="V1198" s="85"/>
      <c r="W1198" s="85"/>
      <c r="X1198" s="85"/>
      <c r="Y1198" s="85"/>
      <c r="Z1198" s="85"/>
      <c r="AA1198" s="88"/>
      <c r="AV1198" s="25"/>
      <c r="BG1198" s="25"/>
      <c r="BH1198" s="89"/>
    </row>
    <row r="1199" spans="1:60" ht="17.25" customHeight="1">
      <c r="A1199" s="82"/>
      <c r="B1199" s="82"/>
      <c r="C1199" s="83"/>
      <c r="E1199" s="84"/>
      <c r="F1199" s="85"/>
      <c r="G1199" s="85"/>
      <c r="H1199" s="85"/>
      <c r="I1199" s="85"/>
      <c r="J1199" s="85"/>
      <c r="K1199" s="86"/>
      <c r="L1199" s="85"/>
      <c r="M1199" s="85"/>
      <c r="N1199" s="85"/>
      <c r="O1199" s="85"/>
      <c r="P1199" s="85"/>
      <c r="Q1199" s="85"/>
      <c r="R1199" s="87"/>
      <c r="S1199" s="85"/>
      <c r="T1199" s="85"/>
      <c r="U1199" s="87"/>
      <c r="V1199" s="85"/>
      <c r="W1199" s="85"/>
      <c r="X1199" s="85"/>
      <c r="Y1199" s="85"/>
      <c r="Z1199" s="85"/>
      <c r="AA1199" s="88"/>
      <c r="AV1199" s="25"/>
      <c r="BG1199" s="25"/>
      <c r="BH1199" s="89"/>
    </row>
    <row r="1200" spans="1:60" ht="17.25" customHeight="1">
      <c r="A1200" s="82"/>
      <c r="B1200" s="82"/>
      <c r="C1200" s="83"/>
      <c r="E1200" s="84"/>
      <c r="F1200" s="85"/>
      <c r="G1200" s="85"/>
      <c r="H1200" s="85"/>
      <c r="I1200" s="85"/>
      <c r="J1200" s="85"/>
      <c r="K1200" s="86"/>
      <c r="L1200" s="85"/>
      <c r="M1200" s="85"/>
      <c r="N1200" s="85"/>
      <c r="O1200" s="85"/>
      <c r="P1200" s="85"/>
      <c r="Q1200" s="85"/>
      <c r="R1200" s="87"/>
      <c r="S1200" s="85"/>
      <c r="T1200" s="85"/>
      <c r="U1200" s="87"/>
      <c r="V1200" s="85"/>
      <c r="W1200" s="85"/>
      <c r="X1200" s="85"/>
      <c r="Y1200" s="85"/>
      <c r="Z1200" s="85"/>
      <c r="AA1200" s="88"/>
      <c r="AV1200" s="25"/>
      <c r="BG1200" s="25"/>
      <c r="BH1200" s="89"/>
    </row>
    <row r="1201" spans="1:60" ht="17.25" customHeight="1">
      <c r="A1201" s="82"/>
      <c r="B1201" s="82"/>
      <c r="C1201" s="83"/>
      <c r="E1201" s="84"/>
      <c r="F1201" s="85"/>
      <c r="G1201" s="85"/>
      <c r="H1201" s="85"/>
      <c r="I1201" s="85"/>
      <c r="J1201" s="85"/>
      <c r="K1201" s="86"/>
      <c r="L1201" s="85"/>
      <c r="M1201" s="85"/>
      <c r="N1201" s="85"/>
      <c r="O1201" s="85"/>
      <c r="P1201" s="85"/>
      <c r="Q1201" s="85"/>
      <c r="R1201" s="87"/>
      <c r="S1201" s="85"/>
      <c r="T1201" s="85"/>
      <c r="U1201" s="87"/>
      <c r="V1201" s="85"/>
      <c r="W1201" s="85"/>
      <c r="X1201" s="85"/>
      <c r="Y1201" s="85"/>
      <c r="Z1201" s="85"/>
      <c r="AA1201" s="88"/>
      <c r="AV1201" s="25"/>
      <c r="BG1201" s="25"/>
      <c r="BH1201" s="89"/>
    </row>
    <row r="1202" spans="1:60" ht="17.25" customHeight="1">
      <c r="A1202" s="82"/>
      <c r="B1202" s="82"/>
      <c r="C1202" s="83"/>
      <c r="E1202" s="84"/>
      <c r="F1202" s="85"/>
      <c r="G1202" s="85"/>
      <c r="H1202" s="85"/>
      <c r="I1202" s="85"/>
      <c r="J1202" s="85"/>
      <c r="K1202" s="86"/>
      <c r="L1202" s="85"/>
      <c r="M1202" s="85"/>
      <c r="N1202" s="85"/>
      <c r="O1202" s="85"/>
      <c r="P1202" s="85"/>
      <c r="Q1202" s="85"/>
      <c r="R1202" s="87"/>
      <c r="S1202" s="85"/>
      <c r="T1202" s="85"/>
      <c r="U1202" s="87"/>
      <c r="V1202" s="85"/>
      <c r="W1202" s="85"/>
      <c r="X1202" s="85"/>
      <c r="Y1202" s="85"/>
      <c r="Z1202" s="85"/>
      <c r="AA1202" s="88"/>
      <c r="AV1202" s="25"/>
      <c r="BG1202" s="25"/>
      <c r="BH1202" s="89"/>
    </row>
    <row r="1203" spans="1:60" ht="17.25" customHeight="1">
      <c r="A1203" s="82"/>
      <c r="B1203" s="82"/>
      <c r="C1203" s="83"/>
      <c r="E1203" s="84"/>
      <c r="F1203" s="85"/>
      <c r="G1203" s="85"/>
      <c r="H1203" s="85"/>
      <c r="I1203" s="85"/>
      <c r="J1203" s="85"/>
      <c r="K1203" s="86"/>
      <c r="L1203" s="85"/>
      <c r="M1203" s="85"/>
      <c r="N1203" s="85"/>
      <c r="O1203" s="85"/>
      <c r="P1203" s="85"/>
      <c r="Q1203" s="85"/>
      <c r="R1203" s="87"/>
      <c r="S1203" s="85"/>
      <c r="T1203" s="85"/>
      <c r="U1203" s="87"/>
      <c r="V1203" s="85"/>
      <c r="W1203" s="85"/>
      <c r="X1203" s="85"/>
      <c r="Y1203" s="85"/>
      <c r="Z1203" s="85"/>
      <c r="AA1203" s="88"/>
      <c r="AV1203" s="25"/>
      <c r="BG1203" s="25"/>
      <c r="BH1203" s="89"/>
    </row>
    <row r="1204" spans="1:60" ht="17.25" customHeight="1">
      <c r="A1204" s="82"/>
      <c r="B1204" s="82"/>
      <c r="C1204" s="83"/>
      <c r="E1204" s="84"/>
      <c r="F1204" s="85"/>
      <c r="G1204" s="85"/>
      <c r="H1204" s="85"/>
      <c r="I1204" s="85"/>
      <c r="J1204" s="85"/>
      <c r="K1204" s="86"/>
      <c r="L1204" s="85"/>
      <c r="M1204" s="85"/>
      <c r="N1204" s="85"/>
      <c r="O1204" s="85"/>
      <c r="P1204" s="85"/>
      <c r="Q1204" s="85"/>
      <c r="R1204" s="87"/>
      <c r="S1204" s="85"/>
      <c r="T1204" s="85"/>
      <c r="U1204" s="87"/>
      <c r="V1204" s="85"/>
      <c r="W1204" s="85"/>
      <c r="X1204" s="85"/>
      <c r="Y1204" s="85"/>
      <c r="Z1204" s="85"/>
      <c r="AA1204" s="88"/>
      <c r="AV1204" s="25"/>
      <c r="BG1204" s="25"/>
      <c r="BH1204" s="89"/>
    </row>
    <row r="1205" spans="1:60" ht="17.25" customHeight="1">
      <c r="A1205" s="82"/>
      <c r="B1205" s="82"/>
      <c r="C1205" s="83"/>
      <c r="E1205" s="84"/>
      <c r="F1205" s="85"/>
      <c r="G1205" s="85"/>
      <c r="H1205" s="85"/>
      <c r="I1205" s="85"/>
      <c r="J1205" s="85"/>
      <c r="K1205" s="86"/>
      <c r="L1205" s="85"/>
      <c r="M1205" s="85"/>
      <c r="N1205" s="85"/>
      <c r="O1205" s="85"/>
      <c r="P1205" s="85"/>
      <c r="Q1205" s="85"/>
      <c r="R1205" s="87"/>
      <c r="S1205" s="85"/>
      <c r="T1205" s="85"/>
      <c r="U1205" s="87"/>
      <c r="V1205" s="85"/>
      <c r="W1205" s="85"/>
      <c r="X1205" s="85"/>
      <c r="Y1205" s="85"/>
      <c r="Z1205" s="85"/>
      <c r="AA1205" s="88"/>
      <c r="AV1205" s="25"/>
      <c r="BG1205" s="25"/>
      <c r="BH1205" s="89"/>
    </row>
    <row r="1206" spans="1:60" ht="17.25" customHeight="1">
      <c r="A1206" s="82"/>
      <c r="B1206" s="82"/>
      <c r="C1206" s="83"/>
      <c r="E1206" s="84"/>
      <c r="F1206" s="85"/>
      <c r="G1206" s="85"/>
      <c r="H1206" s="85"/>
      <c r="I1206" s="85"/>
      <c r="J1206" s="85"/>
      <c r="K1206" s="86"/>
      <c r="L1206" s="85"/>
      <c r="M1206" s="85"/>
      <c r="N1206" s="85"/>
      <c r="O1206" s="85"/>
      <c r="P1206" s="85"/>
      <c r="Q1206" s="85"/>
      <c r="R1206" s="87"/>
      <c r="S1206" s="85"/>
      <c r="T1206" s="85"/>
      <c r="U1206" s="87"/>
      <c r="V1206" s="85"/>
      <c r="W1206" s="85"/>
      <c r="X1206" s="85"/>
      <c r="Y1206" s="85"/>
      <c r="Z1206" s="85"/>
      <c r="AA1206" s="88"/>
      <c r="AV1206" s="25"/>
      <c r="BG1206" s="25"/>
      <c r="BH1206" s="89"/>
    </row>
    <row r="1207" spans="1:60" ht="17.25" customHeight="1">
      <c r="A1207" s="82"/>
      <c r="B1207" s="82"/>
      <c r="C1207" s="83"/>
      <c r="E1207" s="84"/>
      <c r="F1207" s="85"/>
      <c r="G1207" s="85"/>
      <c r="H1207" s="85"/>
      <c r="I1207" s="85"/>
      <c r="J1207" s="85"/>
      <c r="K1207" s="86"/>
      <c r="L1207" s="85"/>
      <c r="M1207" s="85"/>
      <c r="N1207" s="85"/>
      <c r="O1207" s="85"/>
      <c r="P1207" s="85"/>
      <c r="Q1207" s="85"/>
      <c r="R1207" s="87"/>
      <c r="S1207" s="85"/>
      <c r="T1207" s="85"/>
      <c r="U1207" s="87"/>
      <c r="V1207" s="85"/>
      <c r="W1207" s="85"/>
      <c r="X1207" s="85"/>
      <c r="Y1207" s="85"/>
      <c r="Z1207" s="85"/>
      <c r="AA1207" s="88"/>
      <c r="AV1207" s="25"/>
      <c r="BG1207" s="25"/>
      <c r="BH1207" s="89"/>
    </row>
    <row r="1208" spans="1:60" ht="17.25" customHeight="1">
      <c r="A1208" s="82"/>
      <c r="B1208" s="82"/>
      <c r="C1208" s="83"/>
      <c r="E1208" s="84"/>
      <c r="F1208" s="85"/>
      <c r="G1208" s="85"/>
      <c r="H1208" s="85"/>
      <c r="I1208" s="85"/>
      <c r="J1208" s="85"/>
      <c r="K1208" s="86"/>
      <c r="L1208" s="85"/>
      <c r="M1208" s="85"/>
      <c r="N1208" s="85"/>
      <c r="O1208" s="85"/>
      <c r="P1208" s="85"/>
      <c r="Q1208" s="85"/>
      <c r="R1208" s="87"/>
      <c r="S1208" s="85"/>
      <c r="T1208" s="85"/>
      <c r="U1208" s="87"/>
      <c r="V1208" s="85"/>
      <c r="W1208" s="85"/>
      <c r="X1208" s="85"/>
      <c r="Y1208" s="85"/>
      <c r="Z1208" s="85"/>
      <c r="AA1208" s="88"/>
      <c r="AV1208" s="25"/>
      <c r="BG1208" s="25"/>
      <c r="BH1208" s="89"/>
    </row>
    <row r="1209" spans="1:60" ht="17.25" customHeight="1">
      <c r="A1209" s="82"/>
      <c r="B1209" s="82"/>
      <c r="C1209" s="83"/>
      <c r="E1209" s="84"/>
      <c r="F1209" s="85"/>
      <c r="G1209" s="85"/>
      <c r="H1209" s="85"/>
      <c r="I1209" s="85"/>
      <c r="J1209" s="85"/>
      <c r="K1209" s="86"/>
      <c r="L1209" s="85"/>
      <c r="M1209" s="85"/>
      <c r="N1209" s="85"/>
      <c r="O1209" s="85"/>
      <c r="P1209" s="85"/>
      <c r="Q1209" s="85"/>
      <c r="R1209" s="87"/>
      <c r="S1209" s="85"/>
      <c r="T1209" s="85"/>
      <c r="U1209" s="87"/>
      <c r="V1209" s="85"/>
      <c r="W1209" s="85"/>
      <c r="X1209" s="85"/>
      <c r="Y1209" s="85"/>
      <c r="Z1209" s="85"/>
      <c r="AA1209" s="88"/>
      <c r="AV1209" s="25"/>
      <c r="BG1209" s="25"/>
      <c r="BH1209" s="89"/>
    </row>
    <row r="1210" spans="1:60" ht="17.25" customHeight="1">
      <c r="A1210" s="82"/>
      <c r="B1210" s="82"/>
      <c r="C1210" s="83"/>
      <c r="E1210" s="84"/>
      <c r="F1210" s="85"/>
      <c r="G1210" s="85"/>
      <c r="H1210" s="85"/>
      <c r="I1210" s="85"/>
      <c r="J1210" s="85"/>
      <c r="K1210" s="86"/>
      <c r="L1210" s="85"/>
      <c r="M1210" s="85"/>
      <c r="N1210" s="85"/>
      <c r="O1210" s="85"/>
      <c r="P1210" s="85"/>
      <c r="Q1210" s="85"/>
      <c r="R1210" s="87"/>
      <c r="S1210" s="85"/>
      <c r="T1210" s="85"/>
      <c r="U1210" s="87"/>
      <c r="V1210" s="85"/>
      <c r="W1210" s="85"/>
      <c r="X1210" s="85"/>
      <c r="Y1210" s="85"/>
      <c r="Z1210" s="85"/>
      <c r="AA1210" s="88"/>
      <c r="AV1210" s="25"/>
      <c r="BG1210" s="25"/>
      <c r="BH1210" s="89"/>
    </row>
    <row r="1211" spans="1:60" ht="17.25" customHeight="1">
      <c r="A1211" s="82"/>
      <c r="B1211" s="82"/>
      <c r="C1211" s="83"/>
      <c r="E1211" s="84"/>
      <c r="F1211" s="85"/>
      <c r="G1211" s="85"/>
      <c r="H1211" s="85"/>
      <c r="I1211" s="85"/>
      <c r="J1211" s="85"/>
      <c r="K1211" s="86"/>
      <c r="L1211" s="85"/>
      <c r="M1211" s="85"/>
      <c r="N1211" s="85"/>
      <c r="O1211" s="85"/>
      <c r="P1211" s="85"/>
      <c r="Q1211" s="85"/>
      <c r="R1211" s="87"/>
      <c r="S1211" s="85"/>
      <c r="T1211" s="85"/>
      <c r="U1211" s="87"/>
      <c r="V1211" s="85"/>
      <c r="W1211" s="85"/>
      <c r="X1211" s="85"/>
      <c r="Y1211" s="85"/>
      <c r="Z1211" s="85"/>
      <c r="AA1211" s="88"/>
      <c r="AV1211" s="25"/>
      <c r="BG1211" s="25"/>
      <c r="BH1211" s="89"/>
    </row>
    <row r="1212" spans="1:60" ht="17.25" customHeight="1">
      <c r="A1212" s="82"/>
      <c r="B1212" s="82"/>
      <c r="C1212" s="83"/>
      <c r="E1212" s="84"/>
      <c r="F1212" s="85"/>
      <c r="G1212" s="85"/>
      <c r="H1212" s="85"/>
      <c r="I1212" s="85"/>
      <c r="J1212" s="85"/>
      <c r="K1212" s="86"/>
      <c r="L1212" s="85"/>
      <c r="M1212" s="85"/>
      <c r="N1212" s="85"/>
      <c r="O1212" s="85"/>
      <c r="P1212" s="85"/>
      <c r="Q1212" s="85"/>
      <c r="R1212" s="87"/>
      <c r="S1212" s="85"/>
      <c r="T1212" s="85"/>
      <c r="U1212" s="87"/>
      <c r="V1212" s="85"/>
      <c r="W1212" s="85"/>
      <c r="X1212" s="85"/>
      <c r="Y1212" s="85"/>
      <c r="Z1212" s="85"/>
      <c r="AA1212" s="88"/>
      <c r="AV1212" s="25"/>
      <c r="BG1212" s="25"/>
      <c r="BH1212" s="89"/>
    </row>
    <row r="1213" spans="1:60" ht="17.25" customHeight="1">
      <c r="A1213" s="82"/>
      <c r="B1213" s="82"/>
      <c r="C1213" s="83"/>
      <c r="E1213" s="84"/>
      <c r="F1213" s="85"/>
      <c r="G1213" s="85"/>
      <c r="H1213" s="85"/>
      <c r="I1213" s="85"/>
      <c r="J1213" s="85"/>
      <c r="K1213" s="86"/>
      <c r="L1213" s="85"/>
      <c r="M1213" s="85"/>
      <c r="N1213" s="85"/>
      <c r="O1213" s="85"/>
      <c r="P1213" s="85"/>
      <c r="Q1213" s="85"/>
      <c r="R1213" s="87"/>
      <c r="S1213" s="85"/>
      <c r="T1213" s="85"/>
      <c r="U1213" s="87"/>
      <c r="V1213" s="85"/>
      <c r="W1213" s="85"/>
      <c r="X1213" s="85"/>
      <c r="Y1213" s="85"/>
      <c r="Z1213" s="85"/>
      <c r="AA1213" s="88"/>
      <c r="AV1213" s="25"/>
      <c r="BG1213" s="25"/>
      <c r="BH1213" s="89"/>
    </row>
    <row r="1214" spans="1:60" ht="17.25" customHeight="1">
      <c r="A1214" s="82"/>
      <c r="B1214" s="82"/>
      <c r="C1214" s="83"/>
      <c r="E1214" s="84"/>
      <c r="F1214" s="85"/>
      <c r="G1214" s="85"/>
      <c r="H1214" s="85"/>
      <c r="I1214" s="85"/>
      <c r="J1214" s="85"/>
      <c r="K1214" s="86"/>
      <c r="L1214" s="85"/>
      <c r="M1214" s="85"/>
      <c r="N1214" s="85"/>
      <c r="O1214" s="85"/>
      <c r="P1214" s="85"/>
      <c r="Q1214" s="85"/>
      <c r="R1214" s="87"/>
      <c r="S1214" s="85"/>
      <c r="T1214" s="85"/>
      <c r="U1214" s="87"/>
      <c r="V1214" s="85"/>
      <c r="W1214" s="85"/>
      <c r="X1214" s="85"/>
      <c r="Y1214" s="85"/>
      <c r="Z1214" s="85"/>
      <c r="AA1214" s="88"/>
      <c r="AV1214" s="25"/>
      <c r="BG1214" s="25"/>
      <c r="BH1214" s="89"/>
    </row>
    <row r="1215" spans="1:60" ht="17.25" customHeight="1">
      <c r="A1215" s="82"/>
      <c r="B1215" s="82"/>
      <c r="C1215" s="83"/>
      <c r="E1215" s="84"/>
      <c r="F1215" s="85"/>
      <c r="G1215" s="85"/>
      <c r="H1215" s="85"/>
      <c r="I1215" s="85"/>
      <c r="J1215" s="85"/>
      <c r="K1215" s="86"/>
      <c r="L1215" s="85"/>
      <c r="M1215" s="85"/>
      <c r="N1215" s="85"/>
      <c r="O1215" s="85"/>
      <c r="P1215" s="85"/>
      <c r="Q1215" s="85"/>
      <c r="R1215" s="87"/>
      <c r="S1215" s="85"/>
      <c r="T1215" s="85"/>
      <c r="U1215" s="87"/>
      <c r="V1215" s="85"/>
      <c r="W1215" s="85"/>
      <c r="X1215" s="85"/>
      <c r="Y1215" s="85"/>
      <c r="Z1215" s="85"/>
      <c r="AA1215" s="88"/>
      <c r="AV1215" s="25"/>
      <c r="BG1215" s="25"/>
      <c r="BH1215" s="89"/>
    </row>
    <row r="1216" spans="1:60" ht="17.25" customHeight="1">
      <c r="A1216" s="82"/>
      <c r="B1216" s="82"/>
      <c r="C1216" s="83"/>
      <c r="E1216" s="84"/>
      <c r="F1216" s="85"/>
      <c r="G1216" s="85"/>
      <c r="H1216" s="85"/>
      <c r="I1216" s="85"/>
      <c r="J1216" s="85"/>
      <c r="K1216" s="86"/>
      <c r="L1216" s="85"/>
      <c r="M1216" s="85"/>
      <c r="N1216" s="85"/>
      <c r="O1216" s="85"/>
      <c r="P1216" s="85"/>
      <c r="Q1216" s="85"/>
      <c r="R1216" s="87"/>
      <c r="S1216" s="85"/>
      <c r="T1216" s="85"/>
      <c r="U1216" s="87"/>
      <c r="V1216" s="85"/>
      <c r="W1216" s="85"/>
      <c r="X1216" s="85"/>
      <c r="Y1216" s="85"/>
      <c r="Z1216" s="85"/>
      <c r="AA1216" s="88"/>
      <c r="AV1216" s="25"/>
      <c r="BG1216" s="25"/>
      <c r="BH1216" s="89"/>
    </row>
    <row r="1217" spans="1:60" ht="17.25" customHeight="1">
      <c r="A1217" s="82"/>
      <c r="B1217" s="82"/>
      <c r="C1217" s="83"/>
      <c r="E1217" s="84"/>
      <c r="F1217" s="85"/>
      <c r="G1217" s="85"/>
      <c r="H1217" s="85"/>
      <c r="I1217" s="85"/>
      <c r="J1217" s="85"/>
      <c r="K1217" s="86"/>
      <c r="L1217" s="85"/>
      <c r="M1217" s="85"/>
      <c r="N1217" s="85"/>
      <c r="O1217" s="85"/>
      <c r="P1217" s="85"/>
      <c r="Q1217" s="85"/>
      <c r="R1217" s="87"/>
      <c r="S1217" s="85"/>
      <c r="T1217" s="85"/>
      <c r="U1217" s="87"/>
      <c r="V1217" s="85"/>
      <c r="W1217" s="85"/>
      <c r="X1217" s="85"/>
      <c r="Y1217" s="85"/>
      <c r="Z1217" s="85"/>
      <c r="AA1217" s="88"/>
      <c r="AV1217" s="25"/>
      <c r="BG1217" s="25"/>
      <c r="BH1217" s="89"/>
    </row>
    <row r="1218" spans="1:60" ht="17.25" customHeight="1">
      <c r="A1218" s="82"/>
      <c r="B1218" s="82"/>
      <c r="C1218" s="83"/>
      <c r="E1218" s="84"/>
      <c r="F1218" s="85"/>
      <c r="G1218" s="85"/>
      <c r="H1218" s="85"/>
      <c r="I1218" s="85"/>
      <c r="J1218" s="85"/>
      <c r="K1218" s="86"/>
      <c r="L1218" s="85"/>
      <c r="M1218" s="85"/>
      <c r="N1218" s="85"/>
      <c r="O1218" s="85"/>
      <c r="P1218" s="85"/>
      <c r="Q1218" s="85"/>
      <c r="R1218" s="87"/>
      <c r="S1218" s="85"/>
      <c r="T1218" s="85"/>
      <c r="U1218" s="87"/>
      <c r="V1218" s="85"/>
      <c r="W1218" s="85"/>
      <c r="X1218" s="85"/>
      <c r="Y1218" s="85"/>
      <c r="Z1218" s="85"/>
      <c r="AA1218" s="88"/>
      <c r="AV1218" s="25"/>
      <c r="BG1218" s="25"/>
      <c r="BH1218" s="89"/>
    </row>
    <row r="1219" spans="1:60" ht="17.25" customHeight="1">
      <c r="A1219" s="82"/>
      <c r="B1219" s="82"/>
      <c r="C1219" s="83"/>
      <c r="E1219" s="84"/>
      <c r="F1219" s="85"/>
      <c r="G1219" s="85"/>
      <c r="H1219" s="85"/>
      <c r="I1219" s="85"/>
      <c r="J1219" s="85"/>
      <c r="K1219" s="86"/>
      <c r="L1219" s="85"/>
      <c r="M1219" s="85"/>
      <c r="N1219" s="85"/>
      <c r="O1219" s="85"/>
      <c r="P1219" s="85"/>
      <c r="Q1219" s="85"/>
      <c r="R1219" s="87"/>
      <c r="S1219" s="85"/>
      <c r="T1219" s="85"/>
      <c r="U1219" s="87"/>
      <c r="V1219" s="85"/>
      <c r="W1219" s="85"/>
      <c r="X1219" s="85"/>
      <c r="Y1219" s="85"/>
      <c r="Z1219" s="85"/>
      <c r="AA1219" s="88"/>
      <c r="AV1219" s="25"/>
      <c r="BG1219" s="25"/>
      <c r="BH1219" s="89"/>
    </row>
    <row r="1220" spans="1:60" ht="17.25" customHeight="1">
      <c r="A1220" s="82"/>
      <c r="B1220" s="82"/>
      <c r="C1220" s="83"/>
      <c r="E1220" s="84"/>
      <c r="F1220" s="85"/>
      <c r="G1220" s="85"/>
      <c r="H1220" s="85"/>
      <c r="I1220" s="85"/>
      <c r="J1220" s="85"/>
      <c r="K1220" s="86"/>
      <c r="L1220" s="85"/>
      <c r="M1220" s="85"/>
      <c r="N1220" s="85"/>
      <c r="O1220" s="85"/>
      <c r="P1220" s="85"/>
      <c r="Q1220" s="85"/>
      <c r="R1220" s="87"/>
      <c r="S1220" s="85"/>
      <c r="T1220" s="85"/>
      <c r="U1220" s="87"/>
      <c r="V1220" s="85"/>
      <c r="W1220" s="85"/>
      <c r="X1220" s="85"/>
      <c r="Y1220" s="85"/>
      <c r="Z1220" s="85"/>
      <c r="AA1220" s="88"/>
      <c r="AV1220" s="25"/>
      <c r="BG1220" s="25"/>
      <c r="BH1220" s="89"/>
    </row>
    <row r="1221" spans="1:60" ht="17.25" customHeight="1">
      <c r="A1221" s="82"/>
      <c r="B1221" s="82"/>
      <c r="C1221" s="83"/>
      <c r="E1221" s="84"/>
      <c r="F1221" s="85"/>
      <c r="G1221" s="85"/>
      <c r="H1221" s="85"/>
      <c r="I1221" s="85"/>
      <c r="J1221" s="85"/>
      <c r="K1221" s="86"/>
      <c r="L1221" s="85"/>
      <c r="M1221" s="85"/>
      <c r="N1221" s="85"/>
      <c r="O1221" s="85"/>
      <c r="P1221" s="85"/>
      <c r="Q1221" s="85"/>
      <c r="R1221" s="87"/>
      <c r="S1221" s="85"/>
      <c r="T1221" s="85"/>
      <c r="U1221" s="87"/>
      <c r="V1221" s="85"/>
      <c r="W1221" s="85"/>
      <c r="X1221" s="85"/>
      <c r="Y1221" s="85"/>
      <c r="Z1221" s="85"/>
      <c r="AA1221" s="88"/>
      <c r="AV1221" s="25"/>
      <c r="BG1221" s="25"/>
      <c r="BH1221" s="89"/>
    </row>
    <row r="1222" spans="1:60" ht="17.25" customHeight="1">
      <c r="A1222" s="82"/>
      <c r="B1222" s="82"/>
      <c r="C1222" s="83"/>
      <c r="E1222" s="84"/>
      <c r="F1222" s="85"/>
      <c r="G1222" s="85"/>
      <c r="H1222" s="85"/>
      <c r="I1222" s="85"/>
      <c r="J1222" s="85"/>
      <c r="K1222" s="86"/>
      <c r="L1222" s="85"/>
      <c r="M1222" s="85"/>
      <c r="N1222" s="85"/>
      <c r="O1222" s="85"/>
      <c r="P1222" s="85"/>
      <c r="Q1222" s="85"/>
      <c r="R1222" s="87"/>
      <c r="S1222" s="85"/>
      <c r="T1222" s="85"/>
      <c r="U1222" s="87"/>
      <c r="V1222" s="85"/>
      <c r="W1222" s="85"/>
      <c r="X1222" s="85"/>
      <c r="Y1222" s="85"/>
      <c r="Z1222" s="85"/>
      <c r="AA1222" s="88"/>
      <c r="AV1222" s="25"/>
      <c r="BG1222" s="25"/>
      <c r="BH1222" s="89"/>
    </row>
    <row r="1223" spans="1:60" ht="17.25" customHeight="1">
      <c r="A1223" s="82"/>
      <c r="B1223" s="82"/>
      <c r="C1223" s="83"/>
      <c r="E1223" s="84"/>
      <c r="F1223" s="85"/>
      <c r="G1223" s="85"/>
      <c r="H1223" s="85"/>
      <c r="I1223" s="85"/>
      <c r="J1223" s="85"/>
      <c r="K1223" s="86"/>
      <c r="L1223" s="85"/>
      <c r="M1223" s="85"/>
      <c r="N1223" s="85"/>
      <c r="O1223" s="85"/>
      <c r="P1223" s="85"/>
      <c r="Q1223" s="85"/>
      <c r="R1223" s="87"/>
      <c r="S1223" s="85"/>
      <c r="T1223" s="85"/>
      <c r="U1223" s="87"/>
      <c r="V1223" s="85"/>
      <c r="W1223" s="85"/>
      <c r="X1223" s="85"/>
      <c r="Y1223" s="85"/>
      <c r="Z1223" s="85"/>
      <c r="AA1223" s="88"/>
      <c r="AV1223" s="25"/>
      <c r="BG1223" s="25"/>
      <c r="BH1223" s="89"/>
    </row>
    <row r="1224" spans="1:60" ht="17.25" customHeight="1">
      <c r="A1224" s="82"/>
      <c r="B1224" s="82"/>
      <c r="C1224" s="83"/>
      <c r="E1224" s="84"/>
      <c r="F1224" s="85"/>
      <c r="G1224" s="85"/>
      <c r="H1224" s="85"/>
      <c r="I1224" s="85"/>
      <c r="J1224" s="85"/>
      <c r="K1224" s="86"/>
      <c r="L1224" s="85"/>
      <c r="M1224" s="85"/>
      <c r="N1224" s="85"/>
      <c r="O1224" s="85"/>
      <c r="P1224" s="85"/>
      <c r="Q1224" s="85"/>
      <c r="R1224" s="87"/>
      <c r="S1224" s="85"/>
      <c r="T1224" s="85"/>
      <c r="U1224" s="87"/>
      <c r="V1224" s="85"/>
      <c r="W1224" s="85"/>
      <c r="X1224" s="85"/>
      <c r="Y1224" s="85"/>
      <c r="Z1224" s="85"/>
      <c r="AA1224" s="88"/>
      <c r="AV1224" s="25"/>
      <c r="BG1224" s="25"/>
      <c r="BH1224" s="89"/>
    </row>
    <row r="1225" spans="1:60" ht="17.25" customHeight="1">
      <c r="A1225" s="82"/>
      <c r="B1225" s="82"/>
      <c r="C1225" s="83"/>
      <c r="E1225" s="84"/>
      <c r="F1225" s="85"/>
      <c r="G1225" s="85"/>
      <c r="H1225" s="85"/>
      <c r="I1225" s="85"/>
      <c r="J1225" s="85"/>
      <c r="K1225" s="86"/>
      <c r="L1225" s="85"/>
      <c r="M1225" s="85"/>
      <c r="N1225" s="85"/>
      <c r="O1225" s="85"/>
      <c r="P1225" s="85"/>
      <c r="Q1225" s="85"/>
      <c r="R1225" s="87"/>
      <c r="S1225" s="85"/>
      <c r="T1225" s="85"/>
      <c r="U1225" s="87"/>
      <c r="V1225" s="85"/>
      <c r="W1225" s="85"/>
      <c r="X1225" s="85"/>
      <c r="Y1225" s="85"/>
      <c r="Z1225" s="85"/>
      <c r="AA1225" s="88"/>
      <c r="AV1225" s="25"/>
      <c r="BG1225" s="25"/>
      <c r="BH1225" s="89"/>
    </row>
    <row r="1226" spans="1:60" ht="17.25" customHeight="1">
      <c r="A1226" s="82"/>
      <c r="B1226" s="82"/>
      <c r="C1226" s="83"/>
      <c r="E1226" s="84"/>
      <c r="F1226" s="85"/>
      <c r="G1226" s="85"/>
      <c r="H1226" s="85"/>
      <c r="I1226" s="85"/>
      <c r="J1226" s="85"/>
      <c r="K1226" s="86"/>
      <c r="L1226" s="85"/>
      <c r="M1226" s="85"/>
      <c r="N1226" s="85"/>
      <c r="O1226" s="85"/>
      <c r="P1226" s="85"/>
      <c r="Q1226" s="85"/>
      <c r="R1226" s="87"/>
      <c r="S1226" s="85"/>
      <c r="T1226" s="85"/>
      <c r="U1226" s="87"/>
      <c r="V1226" s="85"/>
      <c r="W1226" s="85"/>
      <c r="X1226" s="85"/>
      <c r="Y1226" s="85"/>
      <c r="Z1226" s="85"/>
      <c r="AA1226" s="88"/>
      <c r="AV1226" s="25"/>
      <c r="BG1226" s="25"/>
      <c r="BH1226" s="89"/>
    </row>
    <row r="1227" spans="1:60" ht="17.25" customHeight="1">
      <c r="A1227" s="82"/>
      <c r="B1227" s="82"/>
      <c r="C1227" s="83"/>
      <c r="E1227" s="84"/>
      <c r="F1227" s="85"/>
      <c r="G1227" s="85"/>
      <c r="H1227" s="85"/>
      <c r="I1227" s="85"/>
      <c r="J1227" s="85"/>
      <c r="K1227" s="86"/>
      <c r="L1227" s="85"/>
      <c r="M1227" s="85"/>
      <c r="N1227" s="85"/>
      <c r="O1227" s="85"/>
      <c r="P1227" s="85"/>
      <c r="Q1227" s="85"/>
      <c r="R1227" s="87"/>
      <c r="S1227" s="85"/>
      <c r="T1227" s="85"/>
      <c r="U1227" s="87"/>
      <c r="V1227" s="85"/>
      <c r="W1227" s="85"/>
      <c r="X1227" s="85"/>
      <c r="Y1227" s="85"/>
      <c r="Z1227" s="85"/>
      <c r="AA1227" s="88"/>
      <c r="AV1227" s="25"/>
      <c r="BG1227" s="25"/>
      <c r="BH1227" s="89"/>
    </row>
    <row r="1228" spans="1:60" ht="17.25" customHeight="1">
      <c r="A1228" s="82"/>
      <c r="B1228" s="82"/>
      <c r="C1228" s="83"/>
      <c r="E1228" s="84"/>
      <c r="F1228" s="85"/>
      <c r="G1228" s="85"/>
      <c r="H1228" s="85"/>
      <c r="I1228" s="85"/>
      <c r="J1228" s="85"/>
      <c r="K1228" s="86"/>
      <c r="L1228" s="85"/>
      <c r="M1228" s="85"/>
      <c r="N1228" s="85"/>
      <c r="O1228" s="85"/>
      <c r="P1228" s="85"/>
      <c r="Q1228" s="85"/>
      <c r="R1228" s="87"/>
      <c r="S1228" s="85"/>
      <c r="T1228" s="85"/>
      <c r="U1228" s="87"/>
      <c r="V1228" s="85"/>
      <c r="W1228" s="85"/>
      <c r="X1228" s="85"/>
      <c r="Y1228" s="85"/>
      <c r="Z1228" s="85"/>
      <c r="AA1228" s="88"/>
      <c r="AV1228" s="25"/>
      <c r="BG1228" s="25"/>
      <c r="BH1228" s="89"/>
    </row>
    <row r="1229" spans="1:60" ht="17.25" customHeight="1">
      <c r="A1229" s="82"/>
      <c r="B1229" s="82"/>
      <c r="C1229" s="83"/>
      <c r="E1229" s="84"/>
      <c r="F1229" s="85"/>
      <c r="G1229" s="85"/>
      <c r="H1229" s="85"/>
      <c r="I1229" s="85"/>
      <c r="J1229" s="85"/>
      <c r="K1229" s="86"/>
      <c r="L1229" s="85"/>
      <c r="M1229" s="85"/>
      <c r="N1229" s="85"/>
      <c r="O1229" s="85"/>
      <c r="P1229" s="85"/>
      <c r="Q1229" s="85"/>
      <c r="R1229" s="87"/>
      <c r="S1229" s="85"/>
      <c r="T1229" s="85"/>
      <c r="U1229" s="87"/>
      <c r="V1229" s="85"/>
      <c r="W1229" s="85"/>
      <c r="X1229" s="85"/>
      <c r="Y1229" s="85"/>
      <c r="Z1229" s="85"/>
      <c r="AA1229" s="88"/>
      <c r="AV1229" s="25"/>
      <c r="BG1229" s="25"/>
      <c r="BH1229" s="89"/>
    </row>
    <row r="1230" spans="1:60" ht="17.25" customHeight="1">
      <c r="A1230" s="82"/>
      <c r="B1230" s="82"/>
      <c r="C1230" s="83"/>
      <c r="E1230" s="84"/>
      <c r="F1230" s="85"/>
      <c r="G1230" s="85"/>
      <c r="H1230" s="85"/>
      <c r="I1230" s="85"/>
      <c r="J1230" s="85"/>
      <c r="K1230" s="86"/>
      <c r="L1230" s="85"/>
      <c r="M1230" s="85"/>
      <c r="N1230" s="85"/>
      <c r="O1230" s="85"/>
      <c r="P1230" s="85"/>
      <c r="Q1230" s="85"/>
      <c r="R1230" s="87"/>
      <c r="S1230" s="85"/>
      <c r="T1230" s="85"/>
      <c r="U1230" s="87"/>
      <c r="V1230" s="85"/>
      <c r="W1230" s="85"/>
      <c r="X1230" s="85"/>
      <c r="Y1230" s="85"/>
      <c r="Z1230" s="85"/>
      <c r="AA1230" s="88"/>
      <c r="AV1230" s="25"/>
      <c r="BG1230" s="25"/>
      <c r="BH1230" s="89"/>
    </row>
    <row r="1231" spans="1:60" ht="17.25" customHeight="1">
      <c r="A1231" s="82"/>
      <c r="B1231" s="82"/>
      <c r="C1231" s="83"/>
      <c r="E1231" s="84"/>
      <c r="F1231" s="85"/>
      <c r="G1231" s="85"/>
      <c r="H1231" s="85"/>
      <c r="I1231" s="85"/>
      <c r="J1231" s="85"/>
      <c r="K1231" s="86"/>
      <c r="L1231" s="85"/>
      <c r="M1231" s="85"/>
      <c r="N1231" s="85"/>
      <c r="O1231" s="85"/>
      <c r="P1231" s="85"/>
      <c r="Q1231" s="85"/>
      <c r="R1231" s="87"/>
      <c r="S1231" s="85"/>
      <c r="T1231" s="85"/>
      <c r="U1231" s="87"/>
      <c r="V1231" s="85"/>
      <c r="W1231" s="85"/>
      <c r="X1231" s="85"/>
      <c r="Y1231" s="85"/>
      <c r="Z1231" s="85"/>
      <c r="AA1231" s="88"/>
      <c r="AV1231" s="25"/>
      <c r="BG1231" s="25"/>
      <c r="BH1231" s="89"/>
    </row>
    <row r="1232" spans="1:60" ht="17.25" customHeight="1">
      <c r="A1232" s="82"/>
      <c r="B1232" s="82"/>
      <c r="C1232" s="83"/>
      <c r="E1232" s="84"/>
      <c r="F1232" s="85"/>
      <c r="G1232" s="85"/>
      <c r="H1232" s="85"/>
      <c r="I1232" s="85"/>
      <c r="J1232" s="85"/>
      <c r="K1232" s="86"/>
      <c r="L1232" s="85"/>
      <c r="M1232" s="85"/>
      <c r="N1232" s="85"/>
      <c r="O1232" s="85"/>
      <c r="P1232" s="85"/>
      <c r="Q1232" s="85"/>
      <c r="R1232" s="87"/>
      <c r="S1232" s="85"/>
      <c r="T1232" s="85"/>
      <c r="U1232" s="87"/>
      <c r="V1232" s="85"/>
      <c r="W1232" s="85"/>
      <c r="X1232" s="85"/>
      <c r="Y1232" s="85"/>
      <c r="Z1232" s="85"/>
      <c r="AA1232" s="88"/>
      <c r="AV1232" s="25"/>
      <c r="BG1232" s="25"/>
      <c r="BH1232" s="89"/>
    </row>
    <row r="1233" spans="1:60" ht="17.25" customHeight="1">
      <c r="A1233" s="82"/>
      <c r="B1233" s="82"/>
      <c r="C1233" s="83"/>
      <c r="E1233" s="84"/>
      <c r="F1233" s="85"/>
      <c r="G1233" s="85"/>
      <c r="H1233" s="85"/>
      <c r="I1233" s="85"/>
      <c r="J1233" s="85"/>
      <c r="K1233" s="86"/>
      <c r="L1233" s="85"/>
      <c r="M1233" s="85"/>
      <c r="N1233" s="85"/>
      <c r="O1233" s="85"/>
      <c r="P1233" s="85"/>
      <c r="Q1233" s="85"/>
      <c r="R1233" s="87"/>
      <c r="S1233" s="85"/>
      <c r="T1233" s="85"/>
      <c r="U1233" s="87"/>
      <c r="V1233" s="85"/>
      <c r="W1233" s="85"/>
      <c r="X1233" s="85"/>
      <c r="Y1233" s="85"/>
      <c r="Z1233" s="85"/>
      <c r="AA1233" s="88"/>
      <c r="AV1233" s="25"/>
      <c r="BG1233" s="25"/>
      <c r="BH1233" s="89"/>
    </row>
    <row r="1234" spans="1:60" ht="17.25" customHeight="1">
      <c r="A1234" s="82"/>
      <c r="B1234" s="82"/>
      <c r="C1234" s="83"/>
      <c r="E1234" s="84"/>
      <c r="F1234" s="85"/>
      <c r="G1234" s="85"/>
      <c r="H1234" s="85"/>
      <c r="I1234" s="85"/>
      <c r="J1234" s="85"/>
      <c r="K1234" s="86"/>
      <c r="L1234" s="85"/>
      <c r="M1234" s="85"/>
      <c r="N1234" s="85"/>
      <c r="O1234" s="85"/>
      <c r="P1234" s="85"/>
      <c r="Q1234" s="85"/>
      <c r="R1234" s="87"/>
      <c r="S1234" s="85"/>
      <c r="T1234" s="85"/>
      <c r="U1234" s="87"/>
      <c r="V1234" s="85"/>
      <c r="W1234" s="85"/>
      <c r="X1234" s="85"/>
      <c r="Y1234" s="85"/>
      <c r="Z1234" s="85"/>
      <c r="AA1234" s="88"/>
      <c r="AV1234" s="25"/>
      <c r="BG1234" s="25"/>
      <c r="BH1234" s="89"/>
    </row>
    <row r="1235" spans="1:60" ht="17.25" customHeight="1">
      <c r="A1235" s="82"/>
      <c r="B1235" s="82"/>
      <c r="C1235" s="83"/>
      <c r="E1235" s="84"/>
      <c r="F1235" s="85"/>
      <c r="G1235" s="85"/>
      <c r="H1235" s="85"/>
      <c r="I1235" s="85"/>
      <c r="J1235" s="85"/>
      <c r="K1235" s="86"/>
      <c r="L1235" s="85"/>
      <c r="M1235" s="85"/>
      <c r="N1235" s="85"/>
      <c r="O1235" s="85"/>
      <c r="P1235" s="85"/>
      <c r="Q1235" s="85"/>
      <c r="R1235" s="87"/>
      <c r="S1235" s="85"/>
      <c r="T1235" s="85"/>
      <c r="U1235" s="87"/>
      <c r="V1235" s="85"/>
      <c r="W1235" s="85"/>
      <c r="X1235" s="85"/>
      <c r="Y1235" s="85"/>
      <c r="Z1235" s="85"/>
      <c r="AA1235" s="88"/>
      <c r="AV1235" s="25"/>
      <c r="BG1235" s="25"/>
      <c r="BH1235" s="89"/>
    </row>
    <row r="1236" spans="1:60" ht="17.25" customHeight="1">
      <c r="A1236" s="82"/>
      <c r="B1236" s="82"/>
      <c r="C1236" s="83"/>
      <c r="E1236" s="84"/>
      <c r="F1236" s="85"/>
      <c r="G1236" s="85"/>
      <c r="H1236" s="85"/>
      <c r="I1236" s="85"/>
      <c r="J1236" s="85"/>
      <c r="K1236" s="86"/>
      <c r="L1236" s="85"/>
      <c r="M1236" s="85"/>
      <c r="N1236" s="85"/>
      <c r="O1236" s="85"/>
      <c r="P1236" s="85"/>
      <c r="Q1236" s="85"/>
      <c r="R1236" s="87"/>
      <c r="S1236" s="85"/>
      <c r="T1236" s="85"/>
      <c r="U1236" s="87"/>
      <c r="V1236" s="85"/>
      <c r="W1236" s="85"/>
      <c r="X1236" s="85"/>
      <c r="Y1236" s="85"/>
      <c r="Z1236" s="85"/>
      <c r="AA1236" s="88"/>
      <c r="AV1236" s="25"/>
      <c r="BG1236" s="25"/>
      <c r="BH1236" s="89"/>
    </row>
    <row r="1237" spans="1:60" ht="17.25" customHeight="1">
      <c r="A1237" s="82"/>
      <c r="B1237" s="82"/>
      <c r="C1237" s="83"/>
      <c r="E1237" s="84"/>
      <c r="F1237" s="85"/>
      <c r="G1237" s="85"/>
      <c r="H1237" s="85"/>
      <c r="I1237" s="85"/>
      <c r="J1237" s="85"/>
      <c r="K1237" s="86"/>
      <c r="L1237" s="85"/>
      <c r="M1237" s="85"/>
      <c r="N1237" s="85"/>
      <c r="O1237" s="85"/>
      <c r="P1237" s="85"/>
      <c r="Q1237" s="85"/>
      <c r="R1237" s="87"/>
      <c r="S1237" s="85"/>
      <c r="T1237" s="85"/>
      <c r="U1237" s="87"/>
      <c r="V1237" s="85"/>
      <c r="W1237" s="85"/>
      <c r="X1237" s="85"/>
      <c r="Y1237" s="85"/>
      <c r="Z1237" s="85"/>
      <c r="AA1237" s="88"/>
      <c r="AV1237" s="25"/>
      <c r="BG1237" s="25"/>
      <c r="BH1237" s="89"/>
    </row>
    <row r="1238" spans="1:60" ht="17.25" customHeight="1">
      <c r="A1238" s="82"/>
      <c r="B1238" s="82"/>
      <c r="C1238" s="83"/>
      <c r="E1238" s="84"/>
      <c r="F1238" s="85"/>
      <c r="G1238" s="85"/>
      <c r="H1238" s="85"/>
      <c r="I1238" s="85"/>
      <c r="J1238" s="85"/>
      <c r="K1238" s="86"/>
      <c r="L1238" s="85"/>
      <c r="M1238" s="85"/>
      <c r="N1238" s="85"/>
      <c r="O1238" s="85"/>
      <c r="P1238" s="85"/>
      <c r="Q1238" s="85"/>
      <c r="R1238" s="87"/>
      <c r="S1238" s="85"/>
      <c r="T1238" s="85"/>
      <c r="U1238" s="87"/>
      <c r="V1238" s="85"/>
      <c r="W1238" s="85"/>
      <c r="X1238" s="85"/>
      <c r="Y1238" s="85"/>
      <c r="Z1238" s="85"/>
      <c r="AA1238" s="88"/>
      <c r="AV1238" s="25"/>
      <c r="BG1238" s="25"/>
      <c r="BH1238" s="89"/>
    </row>
    <row r="1239" spans="1:60" ht="17.25" customHeight="1">
      <c r="A1239" s="82"/>
      <c r="B1239" s="82"/>
      <c r="C1239" s="83"/>
      <c r="E1239" s="84"/>
      <c r="F1239" s="85"/>
      <c r="G1239" s="85"/>
      <c r="H1239" s="85"/>
      <c r="I1239" s="85"/>
      <c r="J1239" s="85"/>
      <c r="K1239" s="86"/>
      <c r="L1239" s="85"/>
      <c r="M1239" s="85"/>
      <c r="N1239" s="85"/>
      <c r="O1239" s="85"/>
      <c r="P1239" s="85"/>
      <c r="Q1239" s="85"/>
      <c r="R1239" s="87"/>
      <c r="S1239" s="85"/>
      <c r="T1239" s="85"/>
      <c r="U1239" s="87"/>
      <c r="V1239" s="85"/>
      <c r="W1239" s="85"/>
      <c r="X1239" s="85"/>
      <c r="Y1239" s="85"/>
      <c r="Z1239" s="85"/>
      <c r="AA1239" s="88"/>
      <c r="AV1239" s="25"/>
      <c r="BG1239" s="25"/>
      <c r="BH1239" s="89"/>
    </row>
    <row r="1240" spans="1:60" ht="17.25" customHeight="1">
      <c r="A1240" s="82"/>
      <c r="B1240" s="82"/>
      <c r="C1240" s="83"/>
      <c r="E1240" s="84"/>
      <c r="F1240" s="85"/>
      <c r="G1240" s="85"/>
      <c r="H1240" s="85"/>
      <c r="I1240" s="85"/>
      <c r="J1240" s="85"/>
      <c r="K1240" s="86"/>
      <c r="L1240" s="85"/>
      <c r="M1240" s="85"/>
      <c r="N1240" s="85"/>
      <c r="O1240" s="85"/>
      <c r="P1240" s="85"/>
      <c r="Q1240" s="85"/>
      <c r="R1240" s="87"/>
      <c r="S1240" s="85"/>
      <c r="T1240" s="85"/>
      <c r="U1240" s="87"/>
      <c r="V1240" s="85"/>
      <c r="W1240" s="85"/>
      <c r="X1240" s="85"/>
      <c r="Y1240" s="85"/>
      <c r="Z1240" s="85"/>
      <c r="AA1240" s="88"/>
      <c r="AV1240" s="25"/>
      <c r="BG1240" s="25"/>
      <c r="BH1240" s="89"/>
    </row>
    <row r="1241" spans="1:60" ht="17.25" customHeight="1">
      <c r="A1241" s="82"/>
      <c r="B1241" s="82"/>
      <c r="C1241" s="83"/>
      <c r="E1241" s="84"/>
      <c r="F1241" s="85"/>
      <c r="G1241" s="85"/>
      <c r="H1241" s="85"/>
      <c r="I1241" s="85"/>
      <c r="J1241" s="85"/>
      <c r="K1241" s="86"/>
      <c r="L1241" s="85"/>
      <c r="M1241" s="85"/>
      <c r="N1241" s="85"/>
      <c r="O1241" s="85"/>
      <c r="P1241" s="85"/>
      <c r="Q1241" s="85"/>
      <c r="R1241" s="87"/>
      <c r="S1241" s="85"/>
      <c r="T1241" s="85"/>
      <c r="U1241" s="87"/>
      <c r="V1241" s="85"/>
      <c r="W1241" s="85"/>
      <c r="X1241" s="85"/>
      <c r="Y1241" s="85"/>
      <c r="Z1241" s="85"/>
      <c r="AA1241" s="88"/>
      <c r="AV1241" s="25"/>
      <c r="BG1241" s="25"/>
      <c r="BH1241" s="89"/>
    </row>
    <row r="1242" spans="1:60" ht="17.25" customHeight="1">
      <c r="A1242" s="82"/>
      <c r="B1242" s="82"/>
      <c r="C1242" s="83"/>
      <c r="E1242" s="84"/>
      <c r="F1242" s="85"/>
      <c r="G1242" s="85"/>
      <c r="H1242" s="85"/>
      <c r="I1242" s="85"/>
      <c r="J1242" s="85"/>
      <c r="K1242" s="86"/>
      <c r="L1242" s="85"/>
      <c r="M1242" s="85"/>
      <c r="N1242" s="85"/>
      <c r="O1242" s="85"/>
      <c r="P1242" s="85"/>
      <c r="Q1242" s="85"/>
      <c r="R1242" s="87"/>
      <c r="S1242" s="85"/>
      <c r="T1242" s="85"/>
      <c r="U1242" s="87"/>
      <c r="V1242" s="85"/>
      <c r="W1242" s="85"/>
      <c r="X1242" s="85"/>
      <c r="Y1242" s="85"/>
      <c r="Z1242" s="85"/>
      <c r="AA1242" s="88"/>
      <c r="AV1242" s="25"/>
      <c r="BG1242" s="25"/>
      <c r="BH1242" s="89"/>
    </row>
    <row r="1243" spans="1:60" ht="17.25" customHeight="1">
      <c r="A1243" s="82"/>
      <c r="B1243" s="82"/>
      <c r="C1243" s="83"/>
      <c r="E1243" s="84"/>
      <c r="F1243" s="85"/>
      <c r="G1243" s="85"/>
      <c r="H1243" s="85"/>
      <c r="I1243" s="85"/>
      <c r="J1243" s="85"/>
      <c r="K1243" s="86"/>
      <c r="L1243" s="85"/>
      <c r="M1243" s="85"/>
      <c r="N1243" s="85"/>
      <c r="O1243" s="85"/>
      <c r="P1243" s="85"/>
      <c r="Q1243" s="85"/>
      <c r="R1243" s="87"/>
      <c r="S1243" s="85"/>
      <c r="T1243" s="85"/>
      <c r="U1243" s="87"/>
      <c r="V1243" s="85"/>
      <c r="W1243" s="85"/>
      <c r="X1243" s="85"/>
      <c r="Y1243" s="85"/>
      <c r="Z1243" s="85"/>
      <c r="AA1243" s="88"/>
      <c r="AV1243" s="25"/>
      <c r="BG1243" s="25"/>
      <c r="BH1243" s="89"/>
    </row>
    <row r="1244" spans="1:60" ht="17.25" customHeight="1">
      <c r="A1244" s="82"/>
      <c r="B1244" s="82"/>
      <c r="C1244" s="83"/>
      <c r="E1244" s="84"/>
      <c r="F1244" s="85"/>
      <c r="G1244" s="85"/>
      <c r="H1244" s="85"/>
      <c r="I1244" s="85"/>
      <c r="J1244" s="85"/>
      <c r="K1244" s="86"/>
      <c r="L1244" s="85"/>
      <c r="M1244" s="85"/>
      <c r="N1244" s="85"/>
      <c r="O1244" s="85"/>
      <c r="P1244" s="85"/>
      <c r="Q1244" s="85"/>
      <c r="R1244" s="87"/>
      <c r="S1244" s="85"/>
      <c r="T1244" s="85"/>
      <c r="U1244" s="87"/>
      <c r="V1244" s="85"/>
      <c r="W1244" s="85"/>
      <c r="X1244" s="85"/>
      <c r="Y1244" s="85"/>
      <c r="Z1244" s="85"/>
      <c r="AA1244" s="88"/>
      <c r="AV1244" s="25"/>
      <c r="BG1244" s="25"/>
      <c r="BH1244" s="89"/>
    </row>
    <row r="1245" spans="1:60" ht="17.25" customHeight="1">
      <c r="A1245" s="82"/>
      <c r="B1245" s="82"/>
      <c r="C1245" s="83"/>
      <c r="E1245" s="84"/>
      <c r="F1245" s="85"/>
      <c r="G1245" s="85"/>
      <c r="H1245" s="85"/>
      <c r="I1245" s="85"/>
      <c r="J1245" s="85"/>
      <c r="K1245" s="86"/>
      <c r="L1245" s="85"/>
      <c r="M1245" s="85"/>
      <c r="N1245" s="85"/>
      <c r="O1245" s="85"/>
      <c r="P1245" s="85"/>
      <c r="Q1245" s="85"/>
      <c r="R1245" s="87"/>
      <c r="S1245" s="85"/>
      <c r="T1245" s="85"/>
      <c r="U1245" s="87"/>
      <c r="V1245" s="85"/>
      <c r="W1245" s="85"/>
      <c r="X1245" s="85"/>
      <c r="Y1245" s="85"/>
      <c r="Z1245" s="85"/>
      <c r="AA1245" s="88"/>
      <c r="AV1245" s="25"/>
      <c r="BG1245" s="25"/>
      <c r="BH1245" s="89"/>
    </row>
    <row r="1246" spans="1:60" ht="17.25" customHeight="1">
      <c r="A1246" s="82"/>
      <c r="B1246" s="82"/>
      <c r="C1246" s="83"/>
      <c r="E1246" s="84"/>
      <c r="F1246" s="85"/>
      <c r="G1246" s="85"/>
      <c r="H1246" s="85"/>
      <c r="I1246" s="85"/>
      <c r="J1246" s="85"/>
      <c r="K1246" s="86"/>
      <c r="L1246" s="85"/>
      <c r="M1246" s="85"/>
      <c r="N1246" s="85"/>
      <c r="O1246" s="85"/>
      <c r="P1246" s="85"/>
      <c r="Q1246" s="85"/>
      <c r="R1246" s="87"/>
      <c r="S1246" s="85"/>
      <c r="T1246" s="85"/>
      <c r="U1246" s="87"/>
      <c r="V1246" s="85"/>
      <c r="W1246" s="85"/>
      <c r="X1246" s="85"/>
      <c r="Y1246" s="85"/>
      <c r="Z1246" s="85"/>
      <c r="AA1246" s="88"/>
      <c r="AV1246" s="25"/>
      <c r="BG1246" s="25"/>
      <c r="BH1246" s="89"/>
    </row>
    <row r="1247" spans="1:60" ht="17.25" customHeight="1">
      <c r="A1247" s="82"/>
      <c r="B1247" s="82"/>
      <c r="C1247" s="83"/>
      <c r="E1247" s="84"/>
      <c r="F1247" s="85"/>
      <c r="G1247" s="85"/>
      <c r="H1247" s="85"/>
      <c r="I1247" s="85"/>
      <c r="J1247" s="85"/>
      <c r="K1247" s="86"/>
      <c r="L1247" s="85"/>
      <c r="M1247" s="85"/>
      <c r="N1247" s="85"/>
      <c r="O1247" s="85"/>
      <c r="P1247" s="85"/>
      <c r="Q1247" s="85"/>
      <c r="R1247" s="87"/>
      <c r="S1247" s="85"/>
      <c r="T1247" s="85"/>
      <c r="U1247" s="87"/>
      <c r="V1247" s="85"/>
      <c r="W1247" s="85"/>
      <c r="X1247" s="85"/>
      <c r="Y1247" s="85"/>
      <c r="Z1247" s="85"/>
      <c r="AA1247" s="88"/>
      <c r="AV1247" s="25"/>
      <c r="BG1247" s="25"/>
      <c r="BH1247" s="89"/>
    </row>
    <row r="1248" spans="1:60" ht="17.25" customHeight="1">
      <c r="A1248" s="82"/>
      <c r="B1248" s="82"/>
      <c r="C1248" s="83"/>
      <c r="E1248" s="84"/>
      <c r="F1248" s="85"/>
      <c r="G1248" s="85"/>
      <c r="H1248" s="85"/>
      <c r="I1248" s="85"/>
      <c r="J1248" s="85"/>
      <c r="K1248" s="86"/>
      <c r="L1248" s="85"/>
      <c r="M1248" s="85"/>
      <c r="N1248" s="85"/>
      <c r="O1248" s="85"/>
      <c r="P1248" s="85"/>
      <c r="Q1248" s="85"/>
      <c r="R1248" s="87"/>
      <c r="S1248" s="85"/>
      <c r="T1248" s="85"/>
      <c r="U1248" s="87"/>
      <c r="V1248" s="85"/>
      <c r="W1248" s="85"/>
      <c r="X1248" s="85"/>
      <c r="Y1248" s="85"/>
      <c r="Z1248" s="85"/>
      <c r="AA1248" s="88"/>
      <c r="AV1248" s="25"/>
      <c r="BG1248" s="25"/>
      <c r="BH1248" s="89"/>
    </row>
    <row r="1249" spans="1:60" ht="17.25" customHeight="1">
      <c r="A1249" s="82"/>
      <c r="B1249" s="82"/>
      <c r="C1249" s="83"/>
      <c r="E1249" s="84"/>
      <c r="F1249" s="85"/>
      <c r="G1249" s="85"/>
      <c r="H1249" s="85"/>
      <c r="I1249" s="85"/>
      <c r="J1249" s="85"/>
      <c r="K1249" s="86"/>
      <c r="L1249" s="85"/>
      <c r="M1249" s="85"/>
      <c r="N1249" s="85"/>
      <c r="O1249" s="85"/>
      <c r="P1249" s="85"/>
      <c r="Q1249" s="85"/>
      <c r="R1249" s="87"/>
      <c r="S1249" s="85"/>
      <c r="T1249" s="85"/>
      <c r="U1249" s="87"/>
      <c r="V1249" s="85"/>
      <c r="W1249" s="85"/>
      <c r="X1249" s="85"/>
      <c r="Y1249" s="85"/>
      <c r="Z1249" s="85"/>
      <c r="AA1249" s="88"/>
      <c r="AV1249" s="25"/>
      <c r="BG1249" s="25"/>
      <c r="BH1249" s="89"/>
    </row>
    <row r="1250" spans="1:60" ht="17.25" customHeight="1">
      <c r="A1250" s="82"/>
      <c r="B1250" s="82"/>
      <c r="C1250" s="83"/>
      <c r="E1250" s="84"/>
      <c r="F1250" s="85"/>
      <c r="G1250" s="85"/>
      <c r="H1250" s="85"/>
      <c r="I1250" s="85"/>
      <c r="J1250" s="85"/>
      <c r="K1250" s="86"/>
      <c r="L1250" s="85"/>
      <c r="M1250" s="85"/>
      <c r="N1250" s="85"/>
      <c r="O1250" s="85"/>
      <c r="P1250" s="85"/>
      <c r="Q1250" s="85"/>
      <c r="R1250" s="87"/>
      <c r="S1250" s="85"/>
      <c r="T1250" s="85"/>
      <c r="U1250" s="87"/>
      <c r="V1250" s="85"/>
      <c r="W1250" s="85"/>
      <c r="X1250" s="85"/>
      <c r="Y1250" s="85"/>
      <c r="Z1250" s="85"/>
      <c r="AA1250" s="88"/>
      <c r="AV1250" s="25"/>
      <c r="BG1250" s="25"/>
      <c r="BH1250" s="89"/>
    </row>
    <row r="1251" spans="1:60" ht="17.25" customHeight="1">
      <c r="A1251" s="82"/>
      <c r="B1251" s="82"/>
      <c r="C1251" s="83"/>
      <c r="E1251" s="84"/>
      <c r="F1251" s="85"/>
      <c r="G1251" s="85"/>
      <c r="H1251" s="85"/>
      <c r="I1251" s="85"/>
      <c r="J1251" s="85"/>
      <c r="K1251" s="86"/>
      <c r="L1251" s="85"/>
      <c r="M1251" s="85"/>
      <c r="N1251" s="85"/>
      <c r="O1251" s="85"/>
      <c r="P1251" s="85"/>
      <c r="Q1251" s="85"/>
      <c r="R1251" s="87"/>
      <c r="S1251" s="85"/>
      <c r="T1251" s="85"/>
      <c r="U1251" s="87"/>
      <c r="V1251" s="85"/>
      <c r="W1251" s="85"/>
      <c r="X1251" s="85"/>
      <c r="Y1251" s="85"/>
      <c r="Z1251" s="85"/>
      <c r="AA1251" s="88"/>
      <c r="AV1251" s="25"/>
      <c r="BG1251" s="25"/>
      <c r="BH1251" s="89"/>
    </row>
    <row r="1252" spans="1:60" ht="17.25" customHeight="1">
      <c r="A1252" s="82"/>
      <c r="B1252" s="82"/>
      <c r="C1252" s="83"/>
      <c r="E1252" s="84"/>
      <c r="F1252" s="85"/>
      <c r="G1252" s="85"/>
      <c r="H1252" s="85"/>
      <c r="I1252" s="85"/>
      <c r="J1252" s="85"/>
      <c r="K1252" s="86"/>
      <c r="L1252" s="85"/>
      <c r="M1252" s="85"/>
      <c r="N1252" s="85"/>
      <c r="O1252" s="85"/>
      <c r="P1252" s="85"/>
      <c r="Q1252" s="85"/>
      <c r="R1252" s="87"/>
      <c r="S1252" s="85"/>
      <c r="T1252" s="85"/>
      <c r="U1252" s="87"/>
      <c r="V1252" s="85"/>
      <c r="W1252" s="85"/>
      <c r="X1252" s="85"/>
      <c r="Y1252" s="85"/>
      <c r="Z1252" s="85"/>
      <c r="AA1252" s="88"/>
      <c r="AV1252" s="25"/>
      <c r="BG1252" s="25"/>
      <c r="BH1252" s="89"/>
    </row>
    <row r="1253" spans="1:60" ht="17.25" customHeight="1">
      <c r="A1253" s="82"/>
      <c r="B1253" s="82"/>
      <c r="C1253" s="83"/>
      <c r="E1253" s="84"/>
      <c r="F1253" s="85"/>
      <c r="G1253" s="85"/>
      <c r="H1253" s="85"/>
      <c r="I1253" s="85"/>
      <c r="J1253" s="85"/>
      <c r="K1253" s="86"/>
      <c r="L1253" s="85"/>
      <c r="M1253" s="85"/>
      <c r="N1253" s="85"/>
      <c r="O1253" s="85"/>
      <c r="P1253" s="85"/>
      <c r="Q1253" s="85"/>
      <c r="R1253" s="87"/>
      <c r="S1253" s="85"/>
      <c r="T1253" s="85"/>
      <c r="U1253" s="87"/>
      <c r="V1253" s="85"/>
      <c r="W1253" s="85"/>
      <c r="X1253" s="85"/>
      <c r="Y1253" s="85"/>
      <c r="Z1253" s="85"/>
      <c r="AA1253" s="88"/>
      <c r="AV1253" s="25"/>
      <c r="BG1253" s="25"/>
      <c r="BH1253" s="89"/>
    </row>
    <row r="1254" spans="1:60" ht="17.25" customHeight="1">
      <c r="A1254" s="82"/>
      <c r="B1254" s="82"/>
      <c r="C1254" s="83"/>
      <c r="E1254" s="84"/>
      <c r="F1254" s="85"/>
      <c r="G1254" s="85"/>
      <c r="H1254" s="85"/>
      <c r="I1254" s="85"/>
      <c r="J1254" s="85"/>
      <c r="K1254" s="86"/>
      <c r="L1254" s="85"/>
      <c r="M1254" s="85"/>
      <c r="N1254" s="85"/>
      <c r="O1254" s="85"/>
      <c r="P1254" s="85"/>
      <c r="Q1254" s="85"/>
      <c r="R1254" s="87"/>
      <c r="S1254" s="85"/>
      <c r="T1254" s="85"/>
      <c r="U1254" s="87"/>
      <c r="V1254" s="85"/>
      <c r="W1254" s="85"/>
      <c r="X1254" s="85"/>
      <c r="Y1254" s="85"/>
      <c r="Z1254" s="85"/>
      <c r="AA1254" s="88"/>
      <c r="AV1254" s="25"/>
      <c r="BG1254" s="25"/>
      <c r="BH1254" s="89"/>
    </row>
    <row r="1255" spans="1:60" ht="17.25" customHeight="1">
      <c r="A1255" s="82"/>
      <c r="B1255" s="82"/>
      <c r="C1255" s="83"/>
      <c r="E1255" s="84"/>
      <c r="F1255" s="85"/>
      <c r="G1255" s="85"/>
      <c r="H1255" s="85"/>
      <c r="I1255" s="85"/>
      <c r="J1255" s="85"/>
      <c r="K1255" s="86"/>
      <c r="L1255" s="85"/>
      <c r="M1255" s="85"/>
      <c r="N1255" s="85"/>
      <c r="O1255" s="85"/>
      <c r="P1255" s="85"/>
      <c r="Q1255" s="85"/>
      <c r="R1255" s="87"/>
      <c r="S1255" s="85"/>
      <c r="T1255" s="85"/>
      <c r="U1255" s="87"/>
      <c r="V1255" s="85"/>
      <c r="W1255" s="85"/>
      <c r="X1255" s="85"/>
      <c r="Y1255" s="85"/>
      <c r="Z1255" s="85"/>
      <c r="AA1255" s="88"/>
      <c r="AV1255" s="25"/>
      <c r="BG1255" s="25"/>
      <c r="BH1255" s="89"/>
    </row>
    <row r="1256" spans="1:60" ht="17.25" customHeight="1">
      <c r="A1256" s="82"/>
      <c r="B1256" s="82"/>
      <c r="C1256" s="83"/>
      <c r="E1256" s="84"/>
      <c r="F1256" s="85"/>
      <c r="G1256" s="85"/>
      <c r="H1256" s="85"/>
      <c r="I1256" s="85"/>
      <c r="J1256" s="85"/>
      <c r="K1256" s="86"/>
      <c r="L1256" s="85"/>
      <c r="M1256" s="85"/>
      <c r="N1256" s="85"/>
      <c r="O1256" s="85"/>
      <c r="P1256" s="85"/>
      <c r="Q1256" s="85"/>
      <c r="R1256" s="87"/>
      <c r="S1256" s="85"/>
      <c r="T1256" s="85"/>
      <c r="U1256" s="87"/>
      <c r="V1256" s="85"/>
      <c r="W1256" s="85"/>
      <c r="X1256" s="85"/>
      <c r="Y1256" s="85"/>
      <c r="Z1256" s="85"/>
      <c r="AA1256" s="88"/>
      <c r="AV1256" s="25"/>
      <c r="BG1256" s="25"/>
      <c r="BH1256" s="89"/>
    </row>
    <row r="1257" spans="1:60" ht="17.25" customHeight="1">
      <c r="A1257" s="82"/>
      <c r="B1257" s="82"/>
      <c r="C1257" s="83"/>
      <c r="E1257" s="84"/>
      <c r="F1257" s="85"/>
      <c r="G1257" s="85"/>
      <c r="H1257" s="85"/>
      <c r="I1257" s="85"/>
      <c r="J1257" s="85"/>
      <c r="K1257" s="86"/>
      <c r="L1257" s="85"/>
      <c r="M1257" s="85"/>
      <c r="N1257" s="85"/>
      <c r="O1257" s="85"/>
      <c r="P1257" s="85"/>
      <c r="Q1257" s="85"/>
      <c r="R1257" s="87"/>
      <c r="S1257" s="85"/>
      <c r="T1257" s="85"/>
      <c r="U1257" s="87"/>
      <c r="V1257" s="85"/>
      <c r="W1257" s="85"/>
      <c r="X1257" s="85"/>
      <c r="Y1257" s="85"/>
      <c r="Z1257" s="85"/>
      <c r="AA1257" s="88"/>
      <c r="AV1257" s="25"/>
      <c r="BG1257" s="25"/>
      <c r="BH1257" s="89"/>
    </row>
    <row r="1258" spans="1:60" ht="17.25" customHeight="1">
      <c r="A1258" s="82"/>
      <c r="B1258" s="82"/>
      <c r="C1258" s="83"/>
      <c r="E1258" s="84"/>
      <c r="F1258" s="85"/>
      <c r="G1258" s="85"/>
      <c r="H1258" s="85"/>
      <c r="I1258" s="85"/>
      <c r="J1258" s="85"/>
      <c r="K1258" s="86"/>
      <c r="L1258" s="85"/>
      <c r="M1258" s="85"/>
      <c r="N1258" s="85"/>
      <c r="O1258" s="85"/>
      <c r="P1258" s="85"/>
      <c r="Q1258" s="85"/>
      <c r="R1258" s="87"/>
      <c r="S1258" s="85"/>
      <c r="T1258" s="85"/>
      <c r="U1258" s="87"/>
      <c r="V1258" s="85"/>
      <c r="W1258" s="85"/>
      <c r="X1258" s="85"/>
      <c r="Y1258" s="85"/>
      <c r="Z1258" s="85"/>
      <c r="AA1258" s="88"/>
      <c r="AV1258" s="25"/>
      <c r="BG1258" s="25"/>
      <c r="BH1258" s="89"/>
    </row>
    <row r="1259" spans="1:60" ht="17.25" customHeight="1">
      <c r="A1259" s="82"/>
      <c r="B1259" s="82"/>
      <c r="C1259" s="83"/>
      <c r="E1259" s="84"/>
      <c r="F1259" s="85"/>
      <c r="G1259" s="85"/>
      <c r="H1259" s="85"/>
      <c r="I1259" s="85"/>
      <c r="J1259" s="85"/>
      <c r="K1259" s="86"/>
      <c r="L1259" s="85"/>
      <c r="M1259" s="85"/>
      <c r="N1259" s="85"/>
      <c r="O1259" s="85"/>
      <c r="P1259" s="85"/>
      <c r="Q1259" s="85"/>
      <c r="R1259" s="87"/>
      <c r="S1259" s="85"/>
      <c r="T1259" s="85"/>
      <c r="U1259" s="87"/>
      <c r="V1259" s="85"/>
      <c r="W1259" s="85"/>
      <c r="X1259" s="85"/>
      <c r="Y1259" s="85"/>
      <c r="Z1259" s="85"/>
      <c r="AA1259" s="88"/>
      <c r="AV1259" s="25"/>
      <c r="BG1259" s="25"/>
      <c r="BH1259" s="89"/>
    </row>
    <row r="1260" spans="1:60" ht="17.25" customHeight="1">
      <c r="A1260" s="82"/>
      <c r="B1260" s="82"/>
      <c r="C1260" s="83"/>
      <c r="E1260" s="84"/>
      <c r="F1260" s="85"/>
      <c r="G1260" s="85"/>
      <c r="H1260" s="85"/>
      <c r="I1260" s="85"/>
      <c r="J1260" s="85"/>
      <c r="K1260" s="86"/>
      <c r="L1260" s="85"/>
      <c r="M1260" s="85"/>
      <c r="N1260" s="85"/>
      <c r="O1260" s="85"/>
      <c r="P1260" s="85"/>
      <c r="Q1260" s="85"/>
      <c r="R1260" s="87"/>
      <c r="S1260" s="85"/>
      <c r="T1260" s="85"/>
      <c r="U1260" s="87"/>
      <c r="V1260" s="85"/>
      <c r="W1260" s="85"/>
      <c r="X1260" s="85"/>
      <c r="Y1260" s="85"/>
      <c r="Z1260" s="85"/>
      <c r="AA1260" s="88"/>
      <c r="AV1260" s="25"/>
      <c r="BG1260" s="25"/>
      <c r="BH1260" s="89"/>
    </row>
    <row r="1261" spans="1:60" ht="17.25" customHeight="1">
      <c r="A1261" s="82"/>
      <c r="B1261" s="82"/>
      <c r="C1261" s="83"/>
      <c r="E1261" s="84"/>
      <c r="F1261" s="85"/>
      <c r="G1261" s="85"/>
      <c r="H1261" s="85"/>
      <c r="I1261" s="85"/>
      <c r="J1261" s="85"/>
      <c r="K1261" s="86"/>
      <c r="L1261" s="85"/>
      <c r="M1261" s="85"/>
      <c r="N1261" s="85"/>
      <c r="O1261" s="85"/>
      <c r="P1261" s="85"/>
      <c r="Q1261" s="85"/>
      <c r="R1261" s="87"/>
      <c r="S1261" s="85"/>
      <c r="T1261" s="85"/>
      <c r="U1261" s="87"/>
      <c r="V1261" s="85"/>
      <c r="W1261" s="85"/>
      <c r="X1261" s="85"/>
      <c r="Y1261" s="85"/>
      <c r="Z1261" s="85"/>
      <c r="AA1261" s="88"/>
      <c r="AV1261" s="25"/>
      <c r="BG1261" s="25"/>
      <c r="BH1261" s="89"/>
    </row>
    <row r="1262" spans="1:60" ht="17.25" customHeight="1">
      <c r="A1262" s="82"/>
      <c r="B1262" s="82"/>
      <c r="C1262" s="83"/>
      <c r="E1262" s="84"/>
      <c r="F1262" s="85"/>
      <c r="G1262" s="85"/>
      <c r="H1262" s="85"/>
      <c r="I1262" s="85"/>
      <c r="J1262" s="85"/>
      <c r="K1262" s="86"/>
      <c r="L1262" s="85"/>
      <c r="M1262" s="85"/>
      <c r="N1262" s="85"/>
      <c r="O1262" s="85"/>
      <c r="P1262" s="85"/>
      <c r="Q1262" s="85"/>
      <c r="R1262" s="87"/>
      <c r="S1262" s="85"/>
      <c r="T1262" s="85"/>
      <c r="U1262" s="87"/>
      <c r="V1262" s="85"/>
      <c r="W1262" s="85"/>
      <c r="X1262" s="85"/>
      <c r="Y1262" s="85"/>
      <c r="Z1262" s="85"/>
      <c r="AA1262" s="88"/>
      <c r="AV1262" s="25"/>
      <c r="BG1262" s="25"/>
      <c r="BH1262" s="89"/>
    </row>
    <row r="1263" spans="1:60" ht="17.25" customHeight="1">
      <c r="A1263" s="82"/>
      <c r="B1263" s="82"/>
      <c r="C1263" s="83"/>
      <c r="E1263" s="84"/>
      <c r="F1263" s="85"/>
      <c r="G1263" s="85"/>
      <c r="H1263" s="85"/>
      <c r="I1263" s="85"/>
      <c r="J1263" s="85"/>
      <c r="K1263" s="86"/>
      <c r="L1263" s="85"/>
      <c r="M1263" s="85"/>
      <c r="N1263" s="85"/>
      <c r="O1263" s="85"/>
      <c r="P1263" s="85"/>
      <c r="Q1263" s="85"/>
      <c r="R1263" s="87"/>
      <c r="S1263" s="85"/>
      <c r="T1263" s="85"/>
      <c r="U1263" s="87"/>
      <c r="V1263" s="85"/>
      <c r="W1263" s="85"/>
      <c r="X1263" s="85"/>
      <c r="Y1263" s="85"/>
      <c r="Z1263" s="85"/>
      <c r="AA1263" s="88"/>
      <c r="AV1263" s="25"/>
      <c r="BG1263" s="25"/>
      <c r="BH1263" s="89"/>
    </row>
    <row r="1264" spans="1:60" ht="17.25" customHeight="1">
      <c r="A1264" s="82"/>
      <c r="B1264" s="82"/>
      <c r="C1264" s="83"/>
      <c r="E1264" s="84"/>
      <c r="F1264" s="85"/>
      <c r="G1264" s="85"/>
      <c r="H1264" s="85"/>
      <c r="I1264" s="85"/>
      <c r="J1264" s="85"/>
      <c r="K1264" s="86"/>
      <c r="L1264" s="85"/>
      <c r="M1264" s="85"/>
      <c r="N1264" s="85"/>
      <c r="O1264" s="85"/>
      <c r="P1264" s="85"/>
      <c r="Q1264" s="85"/>
      <c r="R1264" s="87"/>
      <c r="S1264" s="85"/>
      <c r="T1264" s="85"/>
      <c r="U1264" s="87"/>
      <c r="V1264" s="85"/>
      <c r="W1264" s="85"/>
      <c r="X1264" s="85"/>
      <c r="Y1264" s="85"/>
      <c r="Z1264" s="85"/>
      <c r="AA1264" s="88"/>
      <c r="AV1264" s="25"/>
      <c r="BG1264" s="25"/>
      <c r="BH1264" s="89"/>
    </row>
    <row r="1265" spans="1:60" ht="17.25" customHeight="1">
      <c r="A1265" s="82"/>
      <c r="B1265" s="82"/>
      <c r="C1265" s="83"/>
      <c r="E1265" s="84"/>
      <c r="F1265" s="85"/>
      <c r="G1265" s="85"/>
      <c r="H1265" s="85"/>
      <c r="I1265" s="85"/>
      <c r="J1265" s="85"/>
      <c r="K1265" s="86"/>
      <c r="L1265" s="85"/>
      <c r="M1265" s="85"/>
      <c r="N1265" s="85"/>
      <c r="O1265" s="85"/>
      <c r="P1265" s="85"/>
      <c r="Q1265" s="85"/>
      <c r="R1265" s="87"/>
      <c r="S1265" s="85"/>
      <c r="T1265" s="85"/>
      <c r="U1265" s="87"/>
      <c r="V1265" s="85"/>
      <c r="W1265" s="85"/>
      <c r="X1265" s="85"/>
      <c r="Y1265" s="85"/>
      <c r="Z1265" s="85"/>
      <c r="AA1265" s="88"/>
      <c r="AV1265" s="25"/>
      <c r="BG1265" s="25"/>
      <c r="BH1265" s="89"/>
    </row>
    <row r="1266" spans="1:60" ht="17.25" customHeight="1">
      <c r="A1266" s="82"/>
      <c r="B1266" s="82"/>
      <c r="C1266" s="83"/>
      <c r="E1266" s="84"/>
      <c r="F1266" s="85"/>
      <c r="G1266" s="85"/>
      <c r="H1266" s="85"/>
      <c r="I1266" s="85"/>
      <c r="J1266" s="85"/>
      <c r="K1266" s="86"/>
      <c r="L1266" s="85"/>
      <c r="M1266" s="85"/>
      <c r="N1266" s="85"/>
      <c r="O1266" s="85"/>
      <c r="P1266" s="85"/>
      <c r="Q1266" s="85"/>
      <c r="R1266" s="87"/>
      <c r="S1266" s="85"/>
      <c r="T1266" s="85"/>
      <c r="U1266" s="87"/>
      <c r="V1266" s="85"/>
      <c r="W1266" s="85"/>
      <c r="X1266" s="85"/>
      <c r="Y1266" s="85"/>
      <c r="Z1266" s="85"/>
      <c r="AA1266" s="88"/>
      <c r="AV1266" s="25"/>
      <c r="BG1266" s="25"/>
      <c r="BH1266" s="89"/>
    </row>
    <row r="1267" spans="1:60" ht="17.25" customHeight="1">
      <c r="A1267" s="82"/>
      <c r="B1267" s="82"/>
      <c r="C1267" s="83"/>
      <c r="E1267" s="84"/>
      <c r="F1267" s="85"/>
      <c r="G1267" s="85"/>
      <c r="H1267" s="85"/>
      <c r="I1267" s="85"/>
      <c r="J1267" s="85"/>
      <c r="K1267" s="86"/>
      <c r="L1267" s="85"/>
      <c r="M1267" s="85"/>
      <c r="N1267" s="85"/>
      <c r="O1267" s="85"/>
      <c r="P1267" s="85"/>
      <c r="Q1267" s="85"/>
      <c r="R1267" s="87"/>
      <c r="S1267" s="85"/>
      <c r="T1267" s="85"/>
      <c r="U1267" s="87"/>
      <c r="V1267" s="85"/>
      <c r="W1267" s="85"/>
      <c r="X1267" s="85"/>
      <c r="Y1267" s="85"/>
      <c r="Z1267" s="85"/>
      <c r="AA1267" s="88"/>
      <c r="AV1267" s="25"/>
      <c r="BG1267" s="25"/>
      <c r="BH1267" s="89"/>
    </row>
    <row r="1268" spans="1:60" ht="17.25" customHeight="1">
      <c r="A1268" s="82"/>
      <c r="B1268" s="82"/>
      <c r="C1268" s="83"/>
      <c r="E1268" s="84"/>
      <c r="F1268" s="85"/>
      <c r="G1268" s="85"/>
      <c r="H1268" s="85"/>
      <c r="I1268" s="85"/>
      <c r="J1268" s="85"/>
      <c r="K1268" s="86"/>
      <c r="L1268" s="85"/>
      <c r="M1268" s="85"/>
      <c r="N1268" s="85"/>
      <c r="O1268" s="85"/>
      <c r="P1268" s="85"/>
      <c r="Q1268" s="85"/>
      <c r="R1268" s="87"/>
      <c r="S1268" s="85"/>
      <c r="T1268" s="85"/>
      <c r="U1268" s="87"/>
      <c r="V1268" s="85"/>
      <c r="W1268" s="85"/>
      <c r="X1268" s="85"/>
      <c r="Y1268" s="85"/>
      <c r="Z1268" s="85"/>
      <c r="AA1268" s="88"/>
      <c r="AV1268" s="25"/>
      <c r="BG1268" s="25"/>
      <c r="BH1268" s="89"/>
    </row>
    <row r="1269" spans="1:60" ht="17.25" customHeight="1">
      <c r="A1269" s="82"/>
      <c r="B1269" s="82"/>
      <c r="C1269" s="83"/>
      <c r="E1269" s="84"/>
      <c r="F1269" s="85"/>
      <c r="G1269" s="85"/>
      <c r="H1269" s="85"/>
      <c r="I1269" s="85"/>
      <c r="J1269" s="85"/>
      <c r="K1269" s="86"/>
      <c r="L1269" s="85"/>
      <c r="M1269" s="85"/>
      <c r="N1269" s="85"/>
      <c r="O1269" s="85"/>
      <c r="P1269" s="85"/>
      <c r="Q1269" s="85"/>
      <c r="R1269" s="87"/>
      <c r="S1269" s="85"/>
      <c r="T1269" s="85"/>
      <c r="U1269" s="87"/>
      <c r="V1269" s="85"/>
      <c r="W1269" s="85"/>
      <c r="X1269" s="85"/>
      <c r="Y1269" s="85"/>
      <c r="Z1269" s="85"/>
      <c r="AA1269" s="88"/>
      <c r="AV1269" s="25"/>
      <c r="BG1269" s="25"/>
      <c r="BH1269" s="89"/>
    </row>
    <row r="1270" spans="1:60" ht="17.25" customHeight="1">
      <c r="A1270" s="82"/>
      <c r="B1270" s="82"/>
      <c r="C1270" s="83"/>
      <c r="E1270" s="84"/>
      <c r="F1270" s="85"/>
      <c r="G1270" s="85"/>
      <c r="H1270" s="85"/>
      <c r="I1270" s="85"/>
      <c r="J1270" s="85"/>
      <c r="K1270" s="86"/>
      <c r="L1270" s="85"/>
      <c r="M1270" s="85"/>
      <c r="N1270" s="85"/>
      <c r="O1270" s="85"/>
      <c r="P1270" s="85"/>
      <c r="Q1270" s="85"/>
      <c r="R1270" s="87"/>
      <c r="S1270" s="85"/>
      <c r="T1270" s="85"/>
      <c r="U1270" s="87"/>
      <c r="V1270" s="85"/>
      <c r="W1270" s="85"/>
      <c r="X1270" s="85"/>
      <c r="Y1270" s="85"/>
      <c r="Z1270" s="85"/>
      <c r="AA1270" s="88"/>
      <c r="AV1270" s="25"/>
      <c r="BG1270" s="25"/>
      <c r="BH1270" s="89"/>
    </row>
    <row r="1271" spans="1:60" ht="17.25" customHeight="1">
      <c r="A1271" s="82"/>
      <c r="B1271" s="82"/>
      <c r="C1271" s="83"/>
      <c r="E1271" s="84"/>
      <c r="F1271" s="85"/>
      <c r="G1271" s="85"/>
      <c r="H1271" s="85"/>
      <c r="I1271" s="85"/>
      <c r="J1271" s="85"/>
      <c r="K1271" s="86"/>
      <c r="L1271" s="85"/>
      <c r="M1271" s="85"/>
      <c r="N1271" s="85"/>
      <c r="O1271" s="85"/>
      <c r="P1271" s="85"/>
      <c r="Q1271" s="85"/>
      <c r="R1271" s="87"/>
      <c r="S1271" s="85"/>
      <c r="T1271" s="85"/>
      <c r="U1271" s="87"/>
      <c r="V1271" s="85"/>
      <c r="W1271" s="85"/>
      <c r="X1271" s="85"/>
      <c r="Y1271" s="85"/>
      <c r="Z1271" s="85"/>
      <c r="AA1271" s="88"/>
      <c r="AV1271" s="25"/>
      <c r="BG1271" s="25"/>
      <c r="BH1271" s="89"/>
    </row>
    <row r="1272" spans="1:60" ht="17.25" customHeight="1">
      <c r="A1272" s="82"/>
      <c r="B1272" s="82"/>
      <c r="C1272" s="83"/>
      <c r="E1272" s="84"/>
      <c r="F1272" s="85"/>
      <c r="G1272" s="85"/>
      <c r="H1272" s="85"/>
      <c r="I1272" s="85"/>
      <c r="J1272" s="85"/>
      <c r="K1272" s="86"/>
      <c r="L1272" s="85"/>
      <c r="M1272" s="85"/>
      <c r="N1272" s="85"/>
      <c r="O1272" s="85"/>
      <c r="P1272" s="85"/>
      <c r="Q1272" s="85"/>
      <c r="R1272" s="87"/>
      <c r="S1272" s="85"/>
      <c r="T1272" s="85"/>
      <c r="U1272" s="87"/>
      <c r="V1272" s="85"/>
      <c r="W1272" s="85"/>
      <c r="X1272" s="85"/>
      <c r="Y1272" s="85"/>
      <c r="Z1272" s="85"/>
      <c r="AA1272" s="88"/>
      <c r="AV1272" s="25"/>
      <c r="BG1272" s="25"/>
      <c r="BH1272" s="89"/>
    </row>
    <row r="1273" spans="1:60" ht="17.25" customHeight="1">
      <c r="A1273" s="82"/>
      <c r="B1273" s="82"/>
      <c r="C1273" s="83"/>
      <c r="E1273" s="84"/>
      <c r="F1273" s="85"/>
      <c r="G1273" s="85"/>
      <c r="H1273" s="85"/>
      <c r="I1273" s="85"/>
      <c r="J1273" s="85"/>
      <c r="K1273" s="86"/>
      <c r="L1273" s="85"/>
      <c r="M1273" s="85"/>
      <c r="N1273" s="85"/>
      <c r="O1273" s="85"/>
      <c r="P1273" s="85"/>
      <c r="Q1273" s="85"/>
      <c r="R1273" s="87"/>
      <c r="S1273" s="85"/>
      <c r="T1273" s="85"/>
      <c r="U1273" s="87"/>
      <c r="V1273" s="85"/>
      <c r="W1273" s="85"/>
      <c r="X1273" s="85"/>
      <c r="Y1273" s="85"/>
      <c r="Z1273" s="85"/>
      <c r="AA1273" s="88"/>
      <c r="AV1273" s="25"/>
      <c r="BG1273" s="25"/>
      <c r="BH1273" s="89"/>
    </row>
    <row r="1274" spans="1:60" ht="17.25" customHeight="1">
      <c r="A1274" s="82"/>
      <c r="B1274" s="82"/>
      <c r="C1274" s="83"/>
      <c r="E1274" s="84"/>
      <c r="F1274" s="85"/>
      <c r="G1274" s="85"/>
      <c r="H1274" s="85"/>
      <c r="I1274" s="85"/>
      <c r="J1274" s="85"/>
      <c r="K1274" s="86"/>
      <c r="L1274" s="85"/>
      <c r="M1274" s="85"/>
      <c r="N1274" s="85"/>
      <c r="O1274" s="85"/>
      <c r="P1274" s="85"/>
      <c r="Q1274" s="85"/>
      <c r="R1274" s="87"/>
      <c r="S1274" s="85"/>
      <c r="T1274" s="85"/>
      <c r="U1274" s="87"/>
      <c r="V1274" s="85"/>
      <c r="W1274" s="85"/>
      <c r="X1274" s="85"/>
      <c r="Y1274" s="85"/>
      <c r="Z1274" s="85"/>
      <c r="AA1274" s="88"/>
      <c r="AV1274" s="25"/>
      <c r="BG1274" s="25"/>
      <c r="BH1274" s="89"/>
    </row>
    <row r="1275" spans="1:60" ht="17.25" customHeight="1">
      <c r="A1275" s="82"/>
      <c r="B1275" s="82"/>
      <c r="C1275" s="83"/>
      <c r="E1275" s="84"/>
      <c r="F1275" s="85"/>
      <c r="G1275" s="85"/>
      <c r="H1275" s="85"/>
      <c r="I1275" s="85"/>
      <c r="J1275" s="85"/>
      <c r="K1275" s="86"/>
      <c r="L1275" s="85"/>
      <c r="M1275" s="85"/>
      <c r="N1275" s="85"/>
      <c r="O1275" s="85"/>
      <c r="P1275" s="85"/>
      <c r="Q1275" s="85"/>
      <c r="R1275" s="87"/>
      <c r="S1275" s="85"/>
      <c r="T1275" s="85"/>
      <c r="U1275" s="87"/>
      <c r="V1275" s="85"/>
      <c r="W1275" s="85"/>
      <c r="X1275" s="85"/>
      <c r="Y1275" s="85"/>
      <c r="Z1275" s="85"/>
      <c r="AA1275" s="88"/>
      <c r="AV1275" s="25"/>
      <c r="BG1275" s="25"/>
      <c r="BH1275" s="89"/>
    </row>
    <row r="1276" spans="1:60" ht="17.25" customHeight="1">
      <c r="A1276" s="82"/>
      <c r="B1276" s="82"/>
      <c r="C1276" s="83"/>
      <c r="E1276" s="84"/>
      <c r="F1276" s="85"/>
      <c r="G1276" s="85"/>
      <c r="H1276" s="85"/>
      <c r="I1276" s="85"/>
      <c r="J1276" s="85"/>
      <c r="K1276" s="86"/>
      <c r="L1276" s="85"/>
      <c r="M1276" s="85"/>
      <c r="N1276" s="85"/>
      <c r="O1276" s="85"/>
      <c r="P1276" s="85"/>
      <c r="Q1276" s="85"/>
      <c r="R1276" s="87"/>
      <c r="S1276" s="85"/>
      <c r="T1276" s="85"/>
      <c r="U1276" s="87"/>
      <c r="V1276" s="85"/>
      <c r="W1276" s="85"/>
      <c r="X1276" s="85"/>
      <c r="Y1276" s="85"/>
      <c r="Z1276" s="85"/>
      <c r="AA1276" s="88"/>
      <c r="AV1276" s="25"/>
      <c r="BG1276" s="25"/>
      <c r="BH1276" s="89"/>
    </row>
    <row r="1277" spans="1:60" ht="17.25" customHeight="1">
      <c r="A1277" s="82"/>
      <c r="B1277" s="82"/>
      <c r="C1277" s="83"/>
      <c r="E1277" s="84"/>
      <c r="F1277" s="85"/>
      <c r="G1277" s="85"/>
      <c r="H1277" s="85"/>
      <c r="I1277" s="85"/>
      <c r="J1277" s="85"/>
      <c r="K1277" s="86"/>
      <c r="L1277" s="85"/>
      <c r="M1277" s="85"/>
      <c r="N1277" s="85"/>
      <c r="O1277" s="85"/>
      <c r="P1277" s="85"/>
      <c r="Q1277" s="85"/>
      <c r="R1277" s="87"/>
      <c r="S1277" s="85"/>
      <c r="T1277" s="85"/>
      <c r="U1277" s="87"/>
      <c r="V1277" s="85"/>
      <c r="W1277" s="85"/>
      <c r="X1277" s="85"/>
      <c r="Y1277" s="85"/>
      <c r="Z1277" s="85"/>
      <c r="AA1277" s="88"/>
      <c r="AV1277" s="25"/>
      <c r="BG1277" s="25"/>
      <c r="BH1277" s="89"/>
    </row>
    <row r="1278" spans="1:60" ht="17.25" customHeight="1">
      <c r="A1278" s="82"/>
      <c r="B1278" s="82"/>
      <c r="C1278" s="83"/>
      <c r="E1278" s="84"/>
      <c r="F1278" s="85"/>
      <c r="G1278" s="85"/>
      <c r="H1278" s="85"/>
      <c r="I1278" s="85"/>
      <c r="J1278" s="85"/>
      <c r="K1278" s="86"/>
      <c r="L1278" s="85"/>
      <c r="M1278" s="85"/>
      <c r="N1278" s="85"/>
      <c r="O1278" s="85"/>
      <c r="P1278" s="85"/>
      <c r="Q1278" s="85"/>
      <c r="R1278" s="87"/>
      <c r="S1278" s="85"/>
      <c r="T1278" s="85"/>
      <c r="U1278" s="87"/>
      <c r="V1278" s="85"/>
      <c r="W1278" s="85"/>
      <c r="X1278" s="85"/>
      <c r="Y1278" s="85"/>
      <c r="Z1278" s="85"/>
      <c r="AA1278" s="88"/>
      <c r="AV1278" s="25"/>
      <c r="BG1278" s="25"/>
      <c r="BH1278" s="89"/>
    </row>
    <row r="1279" spans="1:60" ht="17.25" customHeight="1">
      <c r="A1279" s="82"/>
      <c r="B1279" s="82"/>
      <c r="C1279" s="83"/>
      <c r="E1279" s="84"/>
      <c r="F1279" s="85"/>
      <c r="G1279" s="85"/>
      <c r="H1279" s="85"/>
      <c r="I1279" s="85"/>
      <c r="J1279" s="85"/>
      <c r="K1279" s="86"/>
      <c r="L1279" s="85"/>
      <c r="M1279" s="85"/>
      <c r="N1279" s="85"/>
      <c r="O1279" s="85"/>
      <c r="P1279" s="85"/>
      <c r="Q1279" s="85"/>
      <c r="R1279" s="87"/>
      <c r="S1279" s="85"/>
      <c r="T1279" s="85"/>
      <c r="U1279" s="87"/>
      <c r="V1279" s="85"/>
      <c r="W1279" s="85"/>
      <c r="X1279" s="85"/>
      <c r="Y1279" s="85"/>
      <c r="Z1279" s="85"/>
      <c r="AA1279" s="88"/>
      <c r="AV1279" s="25"/>
      <c r="BG1279" s="25"/>
      <c r="BH1279" s="89"/>
    </row>
    <row r="1280" spans="1:60" ht="17.25" customHeight="1">
      <c r="A1280" s="82"/>
      <c r="B1280" s="82"/>
      <c r="C1280" s="83"/>
      <c r="E1280" s="84"/>
      <c r="F1280" s="85"/>
      <c r="G1280" s="85"/>
      <c r="H1280" s="85"/>
      <c r="I1280" s="85"/>
      <c r="J1280" s="85"/>
      <c r="K1280" s="86"/>
      <c r="L1280" s="85"/>
      <c r="M1280" s="85"/>
      <c r="N1280" s="85"/>
      <c r="O1280" s="85"/>
      <c r="P1280" s="85"/>
      <c r="Q1280" s="85"/>
      <c r="R1280" s="87"/>
      <c r="S1280" s="85"/>
      <c r="T1280" s="85"/>
      <c r="U1280" s="87"/>
      <c r="V1280" s="85"/>
      <c r="W1280" s="85"/>
      <c r="X1280" s="85"/>
      <c r="Y1280" s="85"/>
      <c r="Z1280" s="85"/>
      <c r="AA1280" s="88"/>
      <c r="AV1280" s="25"/>
      <c r="BG1280" s="25"/>
      <c r="BH1280" s="89"/>
    </row>
    <row r="1281" spans="1:60" ht="17.25" customHeight="1">
      <c r="A1281" s="82"/>
      <c r="B1281" s="82"/>
      <c r="C1281" s="83"/>
      <c r="E1281" s="84"/>
      <c r="F1281" s="85"/>
      <c r="G1281" s="85"/>
      <c r="H1281" s="85"/>
      <c r="I1281" s="85"/>
      <c r="J1281" s="85"/>
      <c r="K1281" s="86"/>
      <c r="L1281" s="85"/>
      <c r="M1281" s="85"/>
      <c r="N1281" s="85"/>
      <c r="O1281" s="85"/>
      <c r="P1281" s="85"/>
      <c r="Q1281" s="85"/>
      <c r="R1281" s="87"/>
      <c r="S1281" s="85"/>
      <c r="T1281" s="85"/>
      <c r="U1281" s="87"/>
      <c r="V1281" s="85"/>
      <c r="W1281" s="85"/>
      <c r="X1281" s="85"/>
      <c r="Y1281" s="85"/>
      <c r="Z1281" s="85"/>
      <c r="AA1281" s="88"/>
      <c r="AV1281" s="25"/>
      <c r="BG1281" s="25"/>
      <c r="BH1281" s="89"/>
    </row>
    <row r="1282" spans="1:60" ht="17.25" customHeight="1">
      <c r="A1282" s="82"/>
      <c r="B1282" s="82"/>
      <c r="C1282" s="83"/>
      <c r="E1282" s="84"/>
      <c r="F1282" s="85"/>
      <c r="G1282" s="85"/>
      <c r="H1282" s="85"/>
      <c r="I1282" s="85"/>
      <c r="J1282" s="85"/>
      <c r="K1282" s="86"/>
      <c r="L1282" s="85"/>
      <c r="M1282" s="85"/>
      <c r="N1282" s="85"/>
      <c r="O1282" s="85"/>
      <c r="P1282" s="85"/>
      <c r="Q1282" s="85"/>
      <c r="R1282" s="87"/>
      <c r="S1282" s="85"/>
      <c r="T1282" s="85"/>
      <c r="U1282" s="87"/>
      <c r="V1282" s="85"/>
      <c r="W1282" s="85"/>
      <c r="X1282" s="85"/>
      <c r="Y1282" s="85"/>
      <c r="Z1282" s="85"/>
      <c r="AA1282" s="88"/>
      <c r="AV1282" s="25"/>
      <c r="BG1282" s="25"/>
      <c r="BH1282" s="89"/>
    </row>
    <row r="1283" spans="1:60" ht="17.25" customHeight="1">
      <c r="A1283" s="82"/>
      <c r="B1283" s="82"/>
      <c r="C1283" s="83"/>
      <c r="E1283" s="84"/>
      <c r="F1283" s="85"/>
      <c r="G1283" s="85"/>
      <c r="H1283" s="85"/>
      <c r="I1283" s="85"/>
      <c r="J1283" s="85"/>
      <c r="K1283" s="86"/>
      <c r="L1283" s="85"/>
      <c r="M1283" s="85"/>
      <c r="N1283" s="85"/>
      <c r="O1283" s="85"/>
      <c r="P1283" s="85"/>
      <c r="Q1283" s="85"/>
      <c r="R1283" s="87"/>
      <c r="S1283" s="85"/>
      <c r="T1283" s="85"/>
      <c r="U1283" s="87"/>
      <c r="V1283" s="85"/>
      <c r="W1283" s="85"/>
      <c r="X1283" s="85"/>
      <c r="Y1283" s="85"/>
      <c r="Z1283" s="85"/>
      <c r="AA1283" s="88"/>
      <c r="AV1283" s="25"/>
      <c r="BG1283" s="25"/>
      <c r="BH1283" s="89"/>
    </row>
    <row r="1284" spans="1:60" ht="17.25" customHeight="1">
      <c r="A1284" s="82"/>
      <c r="B1284" s="82"/>
      <c r="C1284" s="83"/>
      <c r="E1284" s="84"/>
      <c r="F1284" s="85"/>
      <c r="G1284" s="85"/>
      <c r="H1284" s="85"/>
      <c r="I1284" s="85"/>
      <c r="J1284" s="85"/>
      <c r="K1284" s="86"/>
      <c r="L1284" s="85"/>
      <c r="M1284" s="85"/>
      <c r="N1284" s="85"/>
      <c r="O1284" s="85"/>
      <c r="P1284" s="85"/>
      <c r="Q1284" s="85"/>
      <c r="R1284" s="87"/>
      <c r="S1284" s="85"/>
      <c r="T1284" s="85"/>
      <c r="U1284" s="87"/>
      <c r="V1284" s="85"/>
      <c r="W1284" s="85"/>
      <c r="X1284" s="85"/>
      <c r="Y1284" s="85"/>
      <c r="Z1284" s="85"/>
      <c r="AA1284" s="88"/>
      <c r="AV1284" s="25"/>
      <c r="BG1284" s="25"/>
      <c r="BH1284" s="89"/>
    </row>
    <row r="1285" spans="1:60" ht="17.25" customHeight="1">
      <c r="A1285" s="82"/>
      <c r="B1285" s="82"/>
      <c r="C1285" s="83"/>
      <c r="E1285" s="84"/>
      <c r="F1285" s="85"/>
      <c r="G1285" s="85"/>
      <c r="H1285" s="85"/>
      <c r="I1285" s="85"/>
      <c r="J1285" s="85"/>
      <c r="K1285" s="86"/>
      <c r="L1285" s="85"/>
      <c r="M1285" s="85"/>
      <c r="N1285" s="85"/>
      <c r="O1285" s="85"/>
      <c r="P1285" s="85"/>
      <c r="Q1285" s="85"/>
      <c r="R1285" s="87"/>
      <c r="S1285" s="85"/>
      <c r="T1285" s="85"/>
      <c r="U1285" s="87"/>
      <c r="V1285" s="85"/>
      <c r="W1285" s="85"/>
      <c r="X1285" s="85"/>
      <c r="Y1285" s="85"/>
      <c r="Z1285" s="85"/>
      <c r="AA1285" s="88"/>
      <c r="AV1285" s="25"/>
      <c r="BG1285" s="25"/>
      <c r="BH1285" s="89"/>
    </row>
    <row r="1286" spans="1:60" ht="17.25" customHeight="1">
      <c r="A1286" s="82"/>
      <c r="B1286" s="82"/>
      <c r="C1286" s="83"/>
      <c r="E1286" s="84"/>
      <c r="F1286" s="85"/>
      <c r="G1286" s="85"/>
      <c r="H1286" s="85"/>
      <c r="I1286" s="85"/>
      <c r="J1286" s="85"/>
      <c r="K1286" s="86"/>
      <c r="L1286" s="85"/>
      <c r="M1286" s="85"/>
      <c r="N1286" s="85"/>
      <c r="O1286" s="85"/>
      <c r="P1286" s="85"/>
      <c r="Q1286" s="85"/>
      <c r="R1286" s="87"/>
      <c r="S1286" s="85"/>
      <c r="T1286" s="85"/>
      <c r="U1286" s="87"/>
      <c r="V1286" s="85"/>
      <c r="W1286" s="85"/>
      <c r="X1286" s="85"/>
      <c r="Y1286" s="85"/>
      <c r="Z1286" s="85"/>
      <c r="AA1286" s="88"/>
      <c r="AV1286" s="25"/>
      <c r="BG1286" s="25"/>
      <c r="BH1286" s="89"/>
    </row>
    <row r="1287" spans="1:60" ht="17.25" customHeight="1">
      <c r="A1287" s="82"/>
      <c r="B1287" s="82"/>
      <c r="C1287" s="83"/>
      <c r="E1287" s="84"/>
      <c r="F1287" s="85"/>
      <c r="G1287" s="85"/>
      <c r="H1287" s="85"/>
      <c r="I1287" s="85"/>
      <c r="J1287" s="85"/>
      <c r="K1287" s="86"/>
      <c r="L1287" s="85"/>
      <c r="M1287" s="85"/>
      <c r="N1287" s="85"/>
      <c r="O1287" s="85"/>
      <c r="P1287" s="85"/>
      <c r="Q1287" s="85"/>
      <c r="R1287" s="87"/>
      <c r="S1287" s="85"/>
      <c r="T1287" s="85"/>
      <c r="U1287" s="87"/>
      <c r="V1287" s="85"/>
      <c r="W1287" s="85"/>
      <c r="X1287" s="85"/>
      <c r="Y1287" s="85"/>
      <c r="Z1287" s="85"/>
      <c r="AA1287" s="88"/>
      <c r="AV1287" s="25"/>
      <c r="BG1287" s="25"/>
      <c r="BH1287" s="89"/>
    </row>
    <row r="1288" spans="1:60" ht="17.25" customHeight="1">
      <c r="A1288" s="82"/>
      <c r="B1288" s="82"/>
      <c r="C1288" s="83"/>
      <c r="E1288" s="84"/>
      <c r="F1288" s="85"/>
      <c r="G1288" s="85"/>
      <c r="H1288" s="85"/>
      <c r="I1288" s="85"/>
      <c r="J1288" s="85"/>
      <c r="K1288" s="86"/>
      <c r="L1288" s="85"/>
      <c r="M1288" s="85"/>
      <c r="N1288" s="85"/>
      <c r="O1288" s="85"/>
      <c r="P1288" s="85"/>
      <c r="Q1288" s="85"/>
      <c r="R1288" s="87"/>
      <c r="S1288" s="85"/>
      <c r="T1288" s="85"/>
      <c r="U1288" s="87"/>
      <c r="V1288" s="85"/>
      <c r="W1288" s="85"/>
      <c r="X1288" s="85"/>
      <c r="Y1288" s="85"/>
      <c r="Z1288" s="85"/>
      <c r="AA1288" s="88"/>
      <c r="AV1288" s="25"/>
      <c r="BG1288" s="25"/>
      <c r="BH1288" s="89"/>
    </row>
    <row r="1289" spans="1:60" ht="17.25" customHeight="1">
      <c r="A1289" s="82"/>
      <c r="B1289" s="82"/>
      <c r="C1289" s="83"/>
      <c r="E1289" s="84"/>
      <c r="F1289" s="85"/>
      <c r="G1289" s="85"/>
      <c r="H1289" s="85"/>
      <c r="I1289" s="85"/>
      <c r="J1289" s="85"/>
      <c r="K1289" s="86"/>
      <c r="L1289" s="85"/>
      <c r="M1289" s="85"/>
      <c r="N1289" s="85"/>
      <c r="O1289" s="85"/>
      <c r="P1289" s="85"/>
      <c r="Q1289" s="85"/>
      <c r="R1289" s="87"/>
      <c r="S1289" s="85"/>
      <c r="T1289" s="85"/>
      <c r="U1289" s="87"/>
      <c r="V1289" s="85"/>
      <c r="W1289" s="85"/>
      <c r="X1289" s="85"/>
      <c r="Y1289" s="85"/>
      <c r="Z1289" s="85"/>
      <c r="AA1289" s="88"/>
      <c r="AV1289" s="25"/>
      <c r="BG1289" s="25"/>
      <c r="BH1289" s="89"/>
    </row>
    <row r="1290" spans="1:60" ht="17.25" customHeight="1">
      <c r="A1290" s="82"/>
      <c r="B1290" s="82"/>
      <c r="C1290" s="83"/>
      <c r="E1290" s="84"/>
      <c r="F1290" s="85"/>
      <c r="G1290" s="85"/>
      <c r="H1290" s="85"/>
      <c r="I1290" s="85"/>
      <c r="J1290" s="85"/>
      <c r="K1290" s="86"/>
      <c r="L1290" s="85"/>
      <c r="M1290" s="85"/>
      <c r="N1290" s="85"/>
      <c r="O1290" s="85"/>
      <c r="P1290" s="85"/>
      <c r="Q1290" s="85"/>
      <c r="R1290" s="87"/>
      <c r="S1290" s="85"/>
      <c r="T1290" s="85"/>
      <c r="U1290" s="87"/>
      <c r="V1290" s="85"/>
      <c r="W1290" s="85"/>
      <c r="X1290" s="85"/>
      <c r="Y1290" s="85"/>
      <c r="Z1290" s="85"/>
      <c r="AA1290" s="88"/>
      <c r="AV1290" s="25"/>
      <c r="BG1290" s="25"/>
      <c r="BH1290" s="89"/>
    </row>
    <row r="1291" spans="1:60" ht="17.25" customHeight="1">
      <c r="A1291" s="82"/>
      <c r="B1291" s="82"/>
      <c r="C1291" s="83"/>
      <c r="E1291" s="84"/>
      <c r="F1291" s="85"/>
      <c r="G1291" s="85"/>
      <c r="H1291" s="85"/>
      <c r="I1291" s="85"/>
      <c r="J1291" s="85"/>
      <c r="K1291" s="86"/>
      <c r="L1291" s="85"/>
      <c r="M1291" s="85"/>
      <c r="N1291" s="85"/>
      <c r="O1291" s="85"/>
      <c r="P1291" s="85"/>
      <c r="Q1291" s="85"/>
      <c r="R1291" s="87"/>
      <c r="S1291" s="85"/>
      <c r="T1291" s="85"/>
      <c r="U1291" s="87"/>
      <c r="V1291" s="85"/>
      <c r="W1291" s="85"/>
      <c r="X1291" s="85"/>
      <c r="Y1291" s="85"/>
      <c r="Z1291" s="85"/>
      <c r="AA1291" s="88"/>
      <c r="AV1291" s="25"/>
      <c r="BG1291" s="25"/>
      <c r="BH1291" s="89"/>
    </row>
    <row r="1292" spans="1:60" ht="17.25" customHeight="1">
      <c r="A1292" s="82"/>
      <c r="B1292" s="82"/>
      <c r="C1292" s="83"/>
      <c r="E1292" s="84"/>
      <c r="F1292" s="85"/>
      <c r="G1292" s="85"/>
      <c r="H1292" s="85"/>
      <c r="I1292" s="85"/>
      <c r="J1292" s="85"/>
      <c r="K1292" s="86"/>
      <c r="L1292" s="85"/>
      <c r="M1292" s="85"/>
      <c r="N1292" s="85"/>
      <c r="O1292" s="85"/>
      <c r="P1292" s="85"/>
      <c r="Q1292" s="85"/>
      <c r="R1292" s="87"/>
      <c r="S1292" s="85"/>
      <c r="T1292" s="85"/>
      <c r="U1292" s="87"/>
      <c r="V1292" s="85"/>
      <c r="W1292" s="85"/>
      <c r="X1292" s="85"/>
      <c r="Y1292" s="85"/>
      <c r="Z1292" s="85"/>
      <c r="AA1292" s="88"/>
      <c r="AV1292" s="25"/>
      <c r="BG1292" s="25"/>
      <c r="BH1292" s="89"/>
    </row>
    <row r="1293" spans="1:60" ht="17.25" customHeight="1">
      <c r="A1293" s="82"/>
      <c r="B1293" s="82"/>
      <c r="C1293" s="83"/>
      <c r="E1293" s="84"/>
      <c r="F1293" s="85"/>
      <c r="G1293" s="85"/>
      <c r="H1293" s="85"/>
      <c r="I1293" s="85"/>
      <c r="J1293" s="85"/>
      <c r="K1293" s="86"/>
      <c r="L1293" s="85"/>
      <c r="M1293" s="85"/>
      <c r="N1293" s="85"/>
      <c r="O1293" s="85"/>
      <c r="P1293" s="85"/>
      <c r="Q1293" s="85"/>
      <c r="R1293" s="87"/>
      <c r="S1293" s="85"/>
      <c r="T1293" s="85"/>
      <c r="U1293" s="87"/>
      <c r="V1293" s="85"/>
      <c r="W1293" s="85"/>
      <c r="X1293" s="85"/>
      <c r="Y1293" s="85"/>
      <c r="Z1293" s="85"/>
      <c r="AA1293" s="88"/>
      <c r="AV1293" s="25"/>
      <c r="BG1293" s="25"/>
      <c r="BH1293" s="89"/>
    </row>
    <row r="1294" spans="1:60" ht="17.25" customHeight="1">
      <c r="A1294" s="82"/>
      <c r="B1294" s="82"/>
      <c r="C1294" s="83"/>
      <c r="E1294" s="84"/>
      <c r="F1294" s="85"/>
      <c r="G1294" s="85"/>
      <c r="H1294" s="85"/>
      <c r="I1294" s="85"/>
      <c r="J1294" s="85"/>
      <c r="K1294" s="86"/>
      <c r="L1294" s="85"/>
      <c r="M1294" s="85"/>
      <c r="N1294" s="85"/>
      <c r="O1294" s="85"/>
      <c r="P1294" s="85"/>
      <c r="Q1294" s="85"/>
      <c r="R1294" s="87"/>
      <c r="S1294" s="85"/>
      <c r="T1294" s="85"/>
      <c r="U1294" s="87"/>
      <c r="V1294" s="85"/>
      <c r="W1294" s="85"/>
      <c r="X1294" s="85"/>
      <c r="Y1294" s="85"/>
      <c r="Z1294" s="85"/>
      <c r="AA1294" s="88"/>
      <c r="AV1294" s="25"/>
      <c r="BG1294" s="25"/>
      <c r="BH1294" s="89"/>
    </row>
    <row r="1295" spans="1:60" ht="17.25" customHeight="1">
      <c r="A1295" s="82"/>
      <c r="B1295" s="82"/>
      <c r="C1295" s="83"/>
      <c r="E1295" s="84"/>
      <c r="F1295" s="85"/>
      <c r="G1295" s="85"/>
      <c r="H1295" s="85"/>
      <c r="I1295" s="85"/>
      <c r="J1295" s="85"/>
      <c r="K1295" s="86"/>
      <c r="L1295" s="85"/>
      <c r="M1295" s="85"/>
      <c r="N1295" s="85"/>
      <c r="O1295" s="85"/>
      <c r="P1295" s="85"/>
      <c r="Q1295" s="85"/>
      <c r="R1295" s="87"/>
      <c r="S1295" s="85"/>
      <c r="T1295" s="85"/>
      <c r="U1295" s="87"/>
      <c r="V1295" s="85"/>
      <c r="W1295" s="85"/>
      <c r="X1295" s="85"/>
      <c r="Y1295" s="85"/>
      <c r="Z1295" s="85"/>
      <c r="AA1295" s="88"/>
      <c r="AV1295" s="25"/>
      <c r="BG1295" s="25"/>
      <c r="BH1295" s="89"/>
    </row>
    <row r="1296" spans="1:60" ht="17.25" customHeight="1">
      <c r="A1296" s="82"/>
      <c r="B1296" s="82"/>
      <c r="C1296" s="83"/>
      <c r="E1296" s="84"/>
      <c r="F1296" s="85"/>
      <c r="G1296" s="85"/>
      <c r="H1296" s="85"/>
      <c r="I1296" s="85"/>
      <c r="J1296" s="85"/>
      <c r="K1296" s="86"/>
      <c r="L1296" s="85"/>
      <c r="M1296" s="85"/>
      <c r="N1296" s="85"/>
      <c r="O1296" s="85"/>
      <c r="P1296" s="85"/>
      <c r="Q1296" s="85"/>
      <c r="R1296" s="87"/>
      <c r="S1296" s="85"/>
      <c r="T1296" s="85"/>
      <c r="U1296" s="87"/>
      <c r="V1296" s="85"/>
      <c r="W1296" s="85"/>
      <c r="X1296" s="85"/>
      <c r="Y1296" s="85"/>
      <c r="Z1296" s="85"/>
      <c r="AA1296" s="88"/>
      <c r="AV1296" s="25"/>
      <c r="BG1296" s="25"/>
      <c r="BH1296" s="89"/>
    </row>
    <row r="1297" spans="1:60" ht="17.25" customHeight="1">
      <c r="A1297" s="82"/>
      <c r="B1297" s="82"/>
      <c r="C1297" s="83"/>
      <c r="E1297" s="84"/>
      <c r="F1297" s="85"/>
      <c r="G1297" s="85"/>
      <c r="H1297" s="85"/>
      <c r="I1297" s="85"/>
      <c r="J1297" s="85"/>
      <c r="K1297" s="86"/>
      <c r="L1297" s="85"/>
      <c r="M1297" s="85"/>
      <c r="N1297" s="85"/>
      <c r="O1297" s="85"/>
      <c r="P1297" s="85"/>
      <c r="Q1297" s="85"/>
      <c r="R1297" s="87"/>
      <c r="S1297" s="85"/>
      <c r="T1297" s="85"/>
      <c r="U1297" s="87"/>
      <c r="V1297" s="85"/>
      <c r="W1297" s="85"/>
      <c r="X1297" s="85"/>
      <c r="Y1297" s="85"/>
      <c r="Z1297" s="85"/>
      <c r="AA1297" s="88"/>
      <c r="AV1297" s="25"/>
      <c r="BG1297" s="25"/>
      <c r="BH1297" s="89"/>
    </row>
    <row r="1298" spans="1:60" ht="17.25" customHeight="1">
      <c r="A1298" s="82"/>
      <c r="B1298" s="82"/>
      <c r="C1298" s="83"/>
      <c r="E1298" s="84"/>
      <c r="F1298" s="85"/>
      <c r="G1298" s="85"/>
      <c r="H1298" s="85"/>
      <c r="I1298" s="85"/>
      <c r="J1298" s="85"/>
      <c r="K1298" s="86"/>
      <c r="L1298" s="85"/>
      <c r="M1298" s="85"/>
      <c r="N1298" s="85"/>
      <c r="O1298" s="85"/>
      <c r="P1298" s="85"/>
      <c r="Q1298" s="85"/>
      <c r="R1298" s="87"/>
      <c r="S1298" s="85"/>
      <c r="T1298" s="85"/>
      <c r="U1298" s="87"/>
      <c r="V1298" s="85"/>
      <c r="W1298" s="85"/>
      <c r="X1298" s="85"/>
      <c r="Y1298" s="85"/>
      <c r="Z1298" s="85"/>
      <c r="AA1298" s="88"/>
      <c r="AV1298" s="25"/>
      <c r="BG1298" s="25"/>
      <c r="BH1298" s="89"/>
    </row>
    <row r="1299" spans="1:60" ht="17.25" customHeight="1">
      <c r="A1299" s="82"/>
      <c r="B1299" s="82"/>
      <c r="C1299" s="83"/>
      <c r="E1299" s="84"/>
      <c r="F1299" s="85"/>
      <c r="G1299" s="85"/>
      <c r="H1299" s="85"/>
      <c r="I1299" s="85"/>
      <c r="J1299" s="85"/>
      <c r="K1299" s="86"/>
      <c r="L1299" s="85"/>
      <c r="M1299" s="85"/>
      <c r="N1299" s="85"/>
      <c r="O1299" s="85"/>
      <c r="P1299" s="85"/>
      <c r="Q1299" s="85"/>
      <c r="R1299" s="87"/>
      <c r="S1299" s="85"/>
      <c r="T1299" s="85"/>
      <c r="U1299" s="87"/>
      <c r="V1299" s="85"/>
      <c r="W1299" s="85"/>
      <c r="X1299" s="85"/>
      <c r="Y1299" s="85"/>
      <c r="Z1299" s="85"/>
      <c r="AA1299" s="88"/>
      <c r="AV1299" s="25"/>
      <c r="BG1299" s="25"/>
      <c r="BH1299" s="89"/>
    </row>
    <row r="1300" spans="1:60" ht="17.25" customHeight="1">
      <c r="A1300" s="82"/>
      <c r="B1300" s="82"/>
      <c r="C1300" s="83"/>
      <c r="E1300" s="84"/>
      <c r="F1300" s="85"/>
      <c r="G1300" s="85"/>
      <c r="H1300" s="85"/>
      <c r="I1300" s="85"/>
      <c r="J1300" s="85"/>
      <c r="K1300" s="86"/>
      <c r="L1300" s="85"/>
      <c r="M1300" s="85"/>
      <c r="N1300" s="85"/>
      <c r="O1300" s="85"/>
      <c r="P1300" s="85"/>
      <c r="Q1300" s="85"/>
      <c r="R1300" s="87"/>
      <c r="S1300" s="85"/>
      <c r="T1300" s="85"/>
      <c r="U1300" s="87"/>
      <c r="V1300" s="85"/>
      <c r="W1300" s="85"/>
      <c r="X1300" s="85"/>
      <c r="Y1300" s="85"/>
      <c r="Z1300" s="85"/>
      <c r="AA1300" s="88"/>
      <c r="AV1300" s="25"/>
      <c r="BG1300" s="25"/>
      <c r="BH1300" s="89"/>
    </row>
    <row r="1301" spans="1:60" ht="17.25" customHeight="1">
      <c r="A1301" s="82"/>
      <c r="B1301" s="82"/>
      <c r="C1301" s="83"/>
      <c r="E1301" s="84"/>
      <c r="F1301" s="85"/>
      <c r="G1301" s="85"/>
      <c r="H1301" s="85"/>
      <c r="I1301" s="85"/>
      <c r="J1301" s="85"/>
      <c r="K1301" s="86"/>
      <c r="L1301" s="85"/>
      <c r="M1301" s="85"/>
      <c r="N1301" s="85"/>
      <c r="O1301" s="85"/>
      <c r="P1301" s="85"/>
      <c r="Q1301" s="85"/>
      <c r="R1301" s="87"/>
      <c r="S1301" s="85"/>
      <c r="T1301" s="85"/>
      <c r="U1301" s="87"/>
      <c r="V1301" s="85"/>
      <c r="W1301" s="85"/>
      <c r="X1301" s="85"/>
      <c r="Y1301" s="85"/>
      <c r="Z1301" s="85"/>
      <c r="AA1301" s="88"/>
      <c r="AV1301" s="25"/>
      <c r="BG1301" s="25"/>
      <c r="BH1301" s="89"/>
    </row>
    <row r="1302" spans="1:60" ht="17.25" customHeight="1">
      <c r="A1302" s="82"/>
      <c r="B1302" s="82"/>
      <c r="C1302" s="83"/>
      <c r="E1302" s="84"/>
      <c r="F1302" s="85"/>
      <c r="G1302" s="85"/>
      <c r="H1302" s="85"/>
      <c r="I1302" s="85"/>
      <c r="J1302" s="85"/>
      <c r="K1302" s="86"/>
      <c r="L1302" s="85"/>
      <c r="M1302" s="85"/>
      <c r="N1302" s="85"/>
      <c r="O1302" s="85"/>
      <c r="P1302" s="85"/>
      <c r="Q1302" s="85"/>
      <c r="R1302" s="87"/>
      <c r="S1302" s="85"/>
      <c r="T1302" s="85"/>
      <c r="U1302" s="87"/>
      <c r="V1302" s="85"/>
      <c r="W1302" s="85"/>
      <c r="X1302" s="85"/>
      <c r="Y1302" s="85"/>
      <c r="Z1302" s="85"/>
      <c r="AA1302" s="88"/>
      <c r="AV1302" s="25"/>
      <c r="BG1302" s="25"/>
      <c r="BH1302" s="89"/>
    </row>
    <row r="1303" spans="1:60" ht="17.25" customHeight="1">
      <c r="A1303" s="82"/>
      <c r="B1303" s="82"/>
      <c r="C1303" s="83"/>
      <c r="E1303" s="84"/>
      <c r="F1303" s="85"/>
      <c r="G1303" s="85"/>
      <c r="H1303" s="85"/>
      <c r="I1303" s="85"/>
      <c r="J1303" s="85"/>
      <c r="K1303" s="86"/>
      <c r="L1303" s="85"/>
      <c r="M1303" s="85"/>
      <c r="N1303" s="85"/>
      <c r="O1303" s="85"/>
      <c r="P1303" s="85"/>
      <c r="Q1303" s="85"/>
      <c r="R1303" s="87"/>
      <c r="S1303" s="85"/>
      <c r="T1303" s="85"/>
      <c r="U1303" s="87"/>
      <c r="V1303" s="85"/>
      <c r="W1303" s="85"/>
      <c r="X1303" s="85"/>
      <c r="Y1303" s="85"/>
      <c r="Z1303" s="85"/>
      <c r="AA1303" s="88"/>
      <c r="AV1303" s="25"/>
      <c r="BG1303" s="25"/>
      <c r="BH1303" s="89"/>
    </row>
    <row r="1304" spans="1:60" ht="17.25" customHeight="1">
      <c r="A1304" s="82"/>
      <c r="B1304" s="82"/>
      <c r="C1304" s="83"/>
      <c r="E1304" s="84"/>
      <c r="F1304" s="85"/>
      <c r="G1304" s="85"/>
      <c r="H1304" s="85"/>
      <c r="I1304" s="85"/>
      <c r="J1304" s="85"/>
      <c r="K1304" s="86"/>
      <c r="L1304" s="85"/>
      <c r="M1304" s="85"/>
      <c r="N1304" s="85"/>
      <c r="O1304" s="85"/>
      <c r="P1304" s="85"/>
      <c r="Q1304" s="85"/>
      <c r="R1304" s="87"/>
      <c r="S1304" s="85"/>
      <c r="T1304" s="85"/>
      <c r="U1304" s="87"/>
      <c r="V1304" s="85"/>
      <c r="W1304" s="85"/>
      <c r="X1304" s="85"/>
      <c r="Y1304" s="85"/>
      <c r="Z1304" s="85"/>
      <c r="AA1304" s="88"/>
      <c r="AV1304" s="25"/>
      <c r="BG1304" s="25"/>
      <c r="BH1304" s="89"/>
    </row>
    <row r="1305" spans="1:60" ht="17.25" customHeight="1">
      <c r="A1305" s="82"/>
      <c r="B1305" s="82"/>
      <c r="C1305" s="83"/>
      <c r="E1305" s="84"/>
      <c r="F1305" s="85"/>
      <c r="G1305" s="85"/>
      <c r="H1305" s="85"/>
      <c r="I1305" s="85"/>
      <c r="J1305" s="85"/>
      <c r="K1305" s="86"/>
      <c r="L1305" s="85"/>
      <c r="M1305" s="85"/>
      <c r="N1305" s="85"/>
      <c r="O1305" s="85"/>
      <c r="P1305" s="85"/>
      <c r="Q1305" s="85"/>
      <c r="R1305" s="87"/>
      <c r="S1305" s="85"/>
      <c r="T1305" s="85"/>
      <c r="U1305" s="87"/>
      <c r="V1305" s="85"/>
      <c r="W1305" s="85"/>
      <c r="X1305" s="85"/>
      <c r="Y1305" s="85"/>
      <c r="Z1305" s="85"/>
      <c r="AA1305" s="88"/>
      <c r="AV1305" s="25"/>
      <c r="BG1305" s="25"/>
      <c r="BH1305" s="89"/>
    </row>
    <row r="1306" spans="1:60" ht="17.25" customHeight="1">
      <c r="A1306" s="82"/>
      <c r="B1306" s="82"/>
      <c r="C1306" s="83"/>
      <c r="E1306" s="84"/>
      <c r="F1306" s="85"/>
      <c r="G1306" s="85"/>
      <c r="H1306" s="85"/>
      <c r="I1306" s="85"/>
      <c r="J1306" s="85"/>
      <c r="K1306" s="86"/>
      <c r="L1306" s="85"/>
      <c r="M1306" s="85"/>
      <c r="N1306" s="85"/>
      <c r="O1306" s="85"/>
      <c r="P1306" s="85"/>
      <c r="Q1306" s="85"/>
      <c r="R1306" s="87"/>
      <c r="S1306" s="85"/>
      <c r="T1306" s="85"/>
      <c r="U1306" s="87"/>
      <c r="V1306" s="85"/>
      <c r="W1306" s="85"/>
      <c r="X1306" s="85"/>
      <c r="Y1306" s="85"/>
      <c r="Z1306" s="85"/>
      <c r="AA1306" s="88"/>
      <c r="AV1306" s="25"/>
      <c r="BG1306" s="25"/>
      <c r="BH1306" s="89"/>
    </row>
    <row r="1307" spans="1:60" ht="17.25" customHeight="1">
      <c r="A1307" s="82"/>
      <c r="B1307" s="82"/>
      <c r="C1307" s="83"/>
      <c r="E1307" s="84"/>
      <c r="F1307" s="85"/>
      <c r="G1307" s="85"/>
      <c r="H1307" s="85"/>
      <c r="I1307" s="85"/>
      <c r="J1307" s="85"/>
      <c r="K1307" s="86"/>
      <c r="L1307" s="85"/>
      <c r="M1307" s="85"/>
      <c r="N1307" s="85"/>
      <c r="O1307" s="85"/>
      <c r="P1307" s="85"/>
      <c r="Q1307" s="85"/>
      <c r="R1307" s="87"/>
      <c r="S1307" s="85"/>
      <c r="T1307" s="85"/>
      <c r="U1307" s="87"/>
      <c r="V1307" s="85"/>
      <c r="W1307" s="85"/>
      <c r="X1307" s="85"/>
      <c r="Y1307" s="85"/>
      <c r="Z1307" s="85"/>
      <c r="AA1307" s="88"/>
      <c r="AV1307" s="25"/>
      <c r="BG1307" s="25"/>
      <c r="BH1307" s="89"/>
    </row>
    <row r="1308" spans="1:60" ht="17.25" customHeight="1">
      <c r="A1308" s="82"/>
      <c r="B1308" s="82"/>
      <c r="C1308" s="83"/>
      <c r="E1308" s="84"/>
      <c r="F1308" s="85"/>
      <c r="G1308" s="85"/>
      <c r="H1308" s="85"/>
      <c r="I1308" s="85"/>
      <c r="J1308" s="85"/>
      <c r="K1308" s="86"/>
      <c r="L1308" s="85"/>
      <c r="M1308" s="85"/>
      <c r="N1308" s="85"/>
      <c r="O1308" s="85"/>
      <c r="P1308" s="85"/>
      <c r="Q1308" s="85"/>
      <c r="R1308" s="87"/>
      <c r="S1308" s="85"/>
      <c r="T1308" s="85"/>
      <c r="U1308" s="87"/>
      <c r="V1308" s="85"/>
      <c r="W1308" s="85"/>
      <c r="X1308" s="85"/>
      <c r="Y1308" s="85"/>
      <c r="Z1308" s="85"/>
      <c r="AA1308" s="88"/>
      <c r="AV1308" s="25"/>
      <c r="BG1308" s="25"/>
      <c r="BH1308" s="89"/>
    </row>
    <row r="1309" spans="1:60" ht="17.25" customHeight="1">
      <c r="A1309" s="82"/>
      <c r="B1309" s="82"/>
      <c r="C1309" s="83"/>
      <c r="E1309" s="84"/>
      <c r="F1309" s="85"/>
      <c r="G1309" s="85"/>
      <c r="H1309" s="85"/>
      <c r="I1309" s="85"/>
      <c r="J1309" s="85"/>
      <c r="K1309" s="86"/>
      <c r="L1309" s="85"/>
      <c r="M1309" s="85"/>
      <c r="N1309" s="85"/>
      <c r="O1309" s="85"/>
      <c r="P1309" s="85"/>
      <c r="Q1309" s="85"/>
      <c r="R1309" s="87"/>
      <c r="S1309" s="85"/>
      <c r="T1309" s="85"/>
      <c r="U1309" s="87"/>
      <c r="V1309" s="85"/>
      <c r="W1309" s="85"/>
      <c r="X1309" s="85"/>
      <c r="Y1309" s="85"/>
      <c r="Z1309" s="85"/>
      <c r="AA1309" s="88"/>
      <c r="AV1309" s="25"/>
      <c r="BG1309" s="25"/>
      <c r="BH1309" s="89"/>
    </row>
    <row r="1310" spans="1:60" ht="17.25" customHeight="1">
      <c r="A1310" s="82"/>
      <c r="B1310" s="82"/>
      <c r="C1310" s="83"/>
      <c r="E1310" s="84"/>
      <c r="F1310" s="85"/>
      <c r="G1310" s="85"/>
      <c r="H1310" s="85"/>
      <c r="I1310" s="85"/>
      <c r="J1310" s="85"/>
      <c r="K1310" s="86"/>
      <c r="L1310" s="85"/>
      <c r="M1310" s="85"/>
      <c r="N1310" s="85"/>
      <c r="O1310" s="85"/>
      <c r="P1310" s="85"/>
      <c r="Q1310" s="85"/>
      <c r="R1310" s="87"/>
      <c r="S1310" s="85"/>
      <c r="T1310" s="85"/>
      <c r="U1310" s="87"/>
      <c r="V1310" s="85"/>
      <c r="W1310" s="85"/>
      <c r="X1310" s="85"/>
      <c r="Y1310" s="85"/>
      <c r="Z1310" s="85"/>
      <c r="AA1310" s="88"/>
      <c r="AV1310" s="25"/>
      <c r="BG1310" s="25"/>
      <c r="BH1310" s="89"/>
    </row>
    <row r="1311" spans="1:60" ht="17.25" customHeight="1">
      <c r="A1311" s="82"/>
      <c r="B1311" s="82"/>
      <c r="C1311" s="83"/>
      <c r="E1311" s="84"/>
      <c r="F1311" s="85"/>
      <c r="G1311" s="85"/>
      <c r="H1311" s="85"/>
      <c r="I1311" s="85"/>
      <c r="J1311" s="85"/>
      <c r="K1311" s="86"/>
      <c r="L1311" s="85"/>
      <c r="M1311" s="85"/>
      <c r="N1311" s="85"/>
      <c r="O1311" s="85"/>
      <c r="P1311" s="85"/>
      <c r="Q1311" s="85"/>
      <c r="R1311" s="87"/>
      <c r="S1311" s="85"/>
      <c r="T1311" s="85"/>
      <c r="U1311" s="87"/>
      <c r="V1311" s="85"/>
      <c r="W1311" s="85"/>
      <c r="X1311" s="85"/>
      <c r="Y1311" s="85"/>
      <c r="Z1311" s="85"/>
      <c r="AA1311" s="88"/>
      <c r="AV1311" s="25"/>
      <c r="BG1311" s="25"/>
      <c r="BH1311" s="89"/>
    </row>
    <row r="1312" spans="1:60" ht="17.25" customHeight="1">
      <c r="A1312" s="82"/>
      <c r="B1312" s="82"/>
      <c r="C1312" s="83"/>
      <c r="E1312" s="84"/>
      <c r="F1312" s="85"/>
      <c r="G1312" s="85"/>
      <c r="H1312" s="85"/>
      <c r="I1312" s="85"/>
      <c r="J1312" s="85"/>
      <c r="K1312" s="86"/>
      <c r="L1312" s="85"/>
      <c r="M1312" s="85"/>
      <c r="N1312" s="85"/>
      <c r="O1312" s="85"/>
      <c r="P1312" s="85"/>
      <c r="Q1312" s="85"/>
      <c r="R1312" s="87"/>
      <c r="S1312" s="85"/>
      <c r="T1312" s="85"/>
      <c r="U1312" s="87"/>
      <c r="V1312" s="85"/>
      <c r="W1312" s="85"/>
      <c r="X1312" s="85"/>
      <c r="Y1312" s="85"/>
      <c r="Z1312" s="85"/>
      <c r="AA1312" s="88"/>
      <c r="AV1312" s="25"/>
      <c r="BG1312" s="25"/>
      <c r="BH1312" s="89"/>
    </row>
    <row r="1313" spans="1:60" ht="17.25" customHeight="1">
      <c r="A1313" s="82"/>
      <c r="B1313" s="82"/>
      <c r="C1313" s="83"/>
      <c r="E1313" s="84"/>
      <c r="F1313" s="85"/>
      <c r="G1313" s="85"/>
      <c r="H1313" s="85"/>
      <c r="I1313" s="85"/>
      <c r="J1313" s="85"/>
      <c r="K1313" s="86"/>
      <c r="L1313" s="85"/>
      <c r="M1313" s="85"/>
      <c r="N1313" s="85"/>
      <c r="O1313" s="85"/>
      <c r="P1313" s="85"/>
      <c r="Q1313" s="85"/>
      <c r="R1313" s="87"/>
      <c r="S1313" s="85"/>
      <c r="T1313" s="85"/>
      <c r="U1313" s="87"/>
      <c r="V1313" s="85"/>
      <c r="W1313" s="85"/>
      <c r="X1313" s="85"/>
      <c r="Y1313" s="85"/>
      <c r="Z1313" s="85"/>
      <c r="AA1313" s="88"/>
      <c r="AV1313" s="25"/>
      <c r="BG1313" s="25"/>
      <c r="BH1313" s="89"/>
    </row>
    <row r="1314" spans="1:60" ht="17.25" customHeight="1">
      <c r="A1314" s="82"/>
      <c r="B1314" s="82"/>
      <c r="C1314" s="83"/>
      <c r="E1314" s="84"/>
      <c r="F1314" s="85"/>
      <c r="G1314" s="85"/>
      <c r="H1314" s="85"/>
      <c r="I1314" s="85"/>
      <c r="J1314" s="85"/>
      <c r="K1314" s="86"/>
      <c r="L1314" s="85"/>
      <c r="M1314" s="85"/>
      <c r="N1314" s="85"/>
      <c r="O1314" s="85"/>
      <c r="P1314" s="85"/>
      <c r="Q1314" s="85"/>
      <c r="R1314" s="87"/>
      <c r="S1314" s="85"/>
      <c r="T1314" s="85"/>
      <c r="U1314" s="87"/>
      <c r="V1314" s="85"/>
      <c r="W1314" s="85"/>
      <c r="X1314" s="85"/>
      <c r="Y1314" s="85"/>
      <c r="Z1314" s="85"/>
      <c r="AA1314" s="88"/>
      <c r="AV1314" s="25"/>
      <c r="BG1314" s="25"/>
      <c r="BH1314" s="89"/>
    </row>
    <row r="1315" spans="1:60" ht="17.25" customHeight="1">
      <c r="A1315" s="82"/>
      <c r="B1315" s="82"/>
      <c r="C1315" s="83"/>
      <c r="E1315" s="84"/>
      <c r="F1315" s="85"/>
      <c r="G1315" s="85"/>
      <c r="H1315" s="85"/>
      <c r="I1315" s="85"/>
      <c r="J1315" s="85"/>
      <c r="K1315" s="86"/>
      <c r="L1315" s="85"/>
      <c r="M1315" s="85"/>
      <c r="N1315" s="85"/>
      <c r="O1315" s="85"/>
      <c r="P1315" s="85"/>
      <c r="Q1315" s="85"/>
      <c r="R1315" s="87"/>
      <c r="S1315" s="85"/>
      <c r="T1315" s="85"/>
      <c r="U1315" s="87"/>
      <c r="V1315" s="85"/>
      <c r="W1315" s="85"/>
      <c r="X1315" s="85"/>
      <c r="Y1315" s="85"/>
      <c r="Z1315" s="85"/>
      <c r="AA1315" s="88"/>
      <c r="AV1315" s="25"/>
      <c r="BG1315" s="25"/>
      <c r="BH1315" s="89"/>
    </row>
    <row r="1316" spans="1:60" ht="17.25" customHeight="1">
      <c r="A1316" s="82"/>
      <c r="B1316" s="82"/>
      <c r="C1316" s="83"/>
      <c r="E1316" s="84"/>
      <c r="F1316" s="85"/>
      <c r="G1316" s="85"/>
      <c r="H1316" s="85"/>
      <c r="I1316" s="85"/>
      <c r="J1316" s="85"/>
      <c r="K1316" s="86"/>
      <c r="L1316" s="85"/>
      <c r="M1316" s="85"/>
      <c r="N1316" s="85"/>
      <c r="O1316" s="85"/>
      <c r="P1316" s="85"/>
      <c r="Q1316" s="85"/>
      <c r="R1316" s="87"/>
      <c r="S1316" s="85"/>
      <c r="T1316" s="85"/>
      <c r="U1316" s="87"/>
      <c r="V1316" s="85"/>
      <c r="W1316" s="85"/>
      <c r="X1316" s="85"/>
      <c r="Y1316" s="85"/>
      <c r="Z1316" s="85"/>
      <c r="AA1316" s="88"/>
      <c r="AV1316" s="25"/>
      <c r="BG1316" s="25"/>
      <c r="BH1316" s="89"/>
    </row>
    <row r="1317" spans="1:60" ht="17.25" customHeight="1">
      <c r="A1317" s="82"/>
      <c r="B1317" s="82"/>
      <c r="C1317" s="83"/>
      <c r="E1317" s="84"/>
      <c r="F1317" s="85"/>
      <c r="G1317" s="85"/>
      <c r="H1317" s="85"/>
      <c r="I1317" s="85"/>
      <c r="J1317" s="85"/>
      <c r="K1317" s="86"/>
      <c r="L1317" s="85"/>
      <c r="M1317" s="85"/>
      <c r="N1317" s="85"/>
      <c r="O1317" s="85"/>
      <c r="P1317" s="85"/>
      <c r="Q1317" s="85"/>
      <c r="R1317" s="87"/>
      <c r="S1317" s="85"/>
      <c r="T1317" s="85"/>
      <c r="U1317" s="87"/>
      <c r="V1317" s="85"/>
      <c r="W1317" s="85"/>
      <c r="X1317" s="85"/>
      <c r="Y1317" s="85"/>
      <c r="Z1317" s="85"/>
      <c r="AA1317" s="88"/>
      <c r="AV1317" s="25"/>
      <c r="BG1317" s="25"/>
      <c r="BH1317" s="89"/>
    </row>
    <row r="1318" spans="1:60" ht="17.25" customHeight="1">
      <c r="A1318" s="82"/>
      <c r="B1318" s="82"/>
      <c r="C1318" s="83"/>
      <c r="E1318" s="84"/>
      <c r="F1318" s="85"/>
      <c r="G1318" s="85"/>
      <c r="H1318" s="85"/>
      <c r="I1318" s="85"/>
      <c r="J1318" s="85"/>
      <c r="K1318" s="86"/>
      <c r="L1318" s="85"/>
      <c r="M1318" s="85"/>
      <c r="N1318" s="85"/>
      <c r="O1318" s="85"/>
      <c r="P1318" s="85"/>
      <c r="Q1318" s="85"/>
      <c r="R1318" s="87"/>
      <c r="S1318" s="85"/>
      <c r="T1318" s="85"/>
      <c r="U1318" s="87"/>
      <c r="V1318" s="85"/>
      <c r="W1318" s="85"/>
      <c r="X1318" s="85"/>
      <c r="Y1318" s="85"/>
      <c r="Z1318" s="85"/>
      <c r="AA1318" s="88"/>
      <c r="AV1318" s="25"/>
      <c r="BG1318" s="25"/>
      <c r="BH1318" s="89"/>
    </row>
    <row r="1319" spans="1:60" ht="17.25" customHeight="1">
      <c r="A1319" s="82"/>
      <c r="B1319" s="82"/>
      <c r="C1319" s="83"/>
      <c r="E1319" s="84"/>
      <c r="F1319" s="85"/>
      <c r="G1319" s="85"/>
      <c r="H1319" s="85"/>
      <c r="I1319" s="85"/>
      <c r="J1319" s="85"/>
      <c r="K1319" s="86"/>
      <c r="L1319" s="85"/>
      <c r="M1319" s="85"/>
      <c r="N1319" s="85"/>
      <c r="O1319" s="85"/>
      <c r="P1319" s="85"/>
      <c r="Q1319" s="85"/>
      <c r="R1319" s="87"/>
      <c r="S1319" s="85"/>
      <c r="T1319" s="85"/>
      <c r="U1319" s="87"/>
      <c r="V1319" s="85"/>
      <c r="W1319" s="85"/>
      <c r="X1319" s="85"/>
      <c r="Y1319" s="85"/>
      <c r="Z1319" s="85"/>
      <c r="AA1319" s="88"/>
      <c r="AV1319" s="25"/>
      <c r="BG1319" s="25"/>
      <c r="BH1319" s="89"/>
    </row>
    <row r="1320" spans="1:60" ht="17.25" customHeight="1">
      <c r="A1320" s="82"/>
      <c r="B1320" s="82"/>
      <c r="C1320" s="83"/>
      <c r="E1320" s="84"/>
      <c r="F1320" s="85"/>
      <c r="G1320" s="85"/>
      <c r="H1320" s="85"/>
      <c r="I1320" s="85"/>
      <c r="J1320" s="85"/>
      <c r="K1320" s="86"/>
      <c r="L1320" s="85"/>
      <c r="M1320" s="85"/>
      <c r="N1320" s="85"/>
      <c r="O1320" s="85"/>
      <c r="P1320" s="85"/>
      <c r="Q1320" s="85"/>
      <c r="R1320" s="87"/>
      <c r="S1320" s="85"/>
      <c r="T1320" s="85"/>
      <c r="U1320" s="87"/>
      <c r="V1320" s="85"/>
      <c r="W1320" s="85"/>
      <c r="X1320" s="85"/>
      <c r="Y1320" s="85"/>
      <c r="Z1320" s="85"/>
      <c r="AA1320" s="88"/>
      <c r="AV1320" s="25"/>
      <c r="BG1320" s="25"/>
      <c r="BH1320" s="89"/>
    </row>
    <row r="1321" spans="1:60" ht="17.25" customHeight="1">
      <c r="A1321" s="82"/>
      <c r="B1321" s="82"/>
      <c r="C1321" s="83"/>
      <c r="E1321" s="84"/>
      <c r="F1321" s="85"/>
      <c r="G1321" s="85"/>
      <c r="H1321" s="85"/>
      <c r="I1321" s="85"/>
      <c r="J1321" s="85"/>
      <c r="K1321" s="86"/>
      <c r="L1321" s="85"/>
      <c r="M1321" s="85"/>
      <c r="N1321" s="85"/>
      <c r="O1321" s="85"/>
      <c r="P1321" s="85"/>
      <c r="Q1321" s="85"/>
      <c r="R1321" s="87"/>
      <c r="S1321" s="85"/>
      <c r="T1321" s="85"/>
      <c r="U1321" s="87"/>
      <c r="V1321" s="85"/>
      <c r="W1321" s="85"/>
      <c r="X1321" s="85"/>
      <c r="Y1321" s="85"/>
      <c r="Z1321" s="85"/>
      <c r="AA1321" s="88"/>
      <c r="AV1321" s="25"/>
      <c r="BG1321" s="25"/>
      <c r="BH1321" s="89"/>
    </row>
    <row r="1322" spans="1:60" ht="17.25" customHeight="1">
      <c r="A1322" s="82"/>
      <c r="B1322" s="82"/>
      <c r="C1322" s="83"/>
      <c r="E1322" s="84"/>
      <c r="F1322" s="85"/>
      <c r="G1322" s="85"/>
      <c r="H1322" s="85"/>
      <c r="I1322" s="85"/>
      <c r="J1322" s="85"/>
      <c r="K1322" s="86"/>
      <c r="L1322" s="85"/>
      <c r="M1322" s="85"/>
      <c r="N1322" s="85"/>
      <c r="O1322" s="85"/>
      <c r="P1322" s="85"/>
      <c r="Q1322" s="85"/>
      <c r="R1322" s="87"/>
      <c r="S1322" s="85"/>
      <c r="T1322" s="85"/>
      <c r="U1322" s="87"/>
      <c r="V1322" s="85"/>
      <c r="W1322" s="85"/>
      <c r="X1322" s="85"/>
      <c r="Y1322" s="85"/>
      <c r="Z1322" s="85"/>
      <c r="AA1322" s="88"/>
      <c r="AV1322" s="25"/>
      <c r="BG1322" s="25"/>
      <c r="BH1322" s="89"/>
    </row>
    <row r="1323" spans="1:60" ht="17.25" customHeight="1">
      <c r="A1323" s="82"/>
      <c r="B1323" s="82"/>
      <c r="C1323" s="83"/>
      <c r="E1323" s="84"/>
      <c r="F1323" s="85"/>
      <c r="G1323" s="85"/>
      <c r="H1323" s="85"/>
      <c r="I1323" s="85"/>
      <c r="J1323" s="85"/>
      <c r="K1323" s="86"/>
      <c r="L1323" s="85"/>
      <c r="M1323" s="85"/>
      <c r="N1323" s="85"/>
      <c r="O1323" s="85"/>
      <c r="P1323" s="85"/>
      <c r="Q1323" s="85"/>
      <c r="R1323" s="87"/>
      <c r="S1323" s="85"/>
      <c r="T1323" s="85"/>
      <c r="U1323" s="87"/>
      <c r="V1323" s="85"/>
      <c r="W1323" s="85"/>
      <c r="X1323" s="85"/>
      <c r="Y1323" s="85"/>
      <c r="Z1323" s="85"/>
      <c r="AA1323" s="88"/>
      <c r="AV1323" s="25"/>
      <c r="BG1323" s="25"/>
      <c r="BH1323" s="89"/>
    </row>
    <row r="1324" spans="1:60" ht="17.25" customHeight="1">
      <c r="A1324" s="82"/>
      <c r="B1324" s="82"/>
      <c r="C1324" s="83"/>
      <c r="E1324" s="84"/>
      <c r="F1324" s="85"/>
      <c r="G1324" s="85"/>
      <c r="H1324" s="85"/>
      <c r="I1324" s="85"/>
      <c r="J1324" s="85"/>
      <c r="K1324" s="86"/>
      <c r="L1324" s="85"/>
      <c r="M1324" s="85"/>
      <c r="N1324" s="85"/>
      <c r="O1324" s="85"/>
      <c r="P1324" s="85"/>
      <c r="Q1324" s="85"/>
      <c r="R1324" s="87"/>
      <c r="S1324" s="85"/>
      <c r="T1324" s="85"/>
      <c r="U1324" s="87"/>
      <c r="V1324" s="85"/>
      <c r="W1324" s="85"/>
      <c r="X1324" s="85"/>
      <c r="Y1324" s="85"/>
      <c r="Z1324" s="85"/>
      <c r="AA1324" s="88"/>
      <c r="AV1324" s="25"/>
      <c r="BG1324" s="25"/>
      <c r="BH1324" s="89"/>
    </row>
    <row r="1325" spans="1:60" ht="17.25" customHeight="1">
      <c r="A1325" s="82"/>
      <c r="B1325" s="82"/>
      <c r="C1325" s="83"/>
      <c r="E1325" s="84"/>
      <c r="F1325" s="85"/>
      <c r="G1325" s="85"/>
      <c r="H1325" s="85"/>
      <c r="I1325" s="85"/>
      <c r="J1325" s="85"/>
      <c r="K1325" s="86"/>
      <c r="L1325" s="85"/>
      <c r="M1325" s="85"/>
      <c r="N1325" s="85"/>
      <c r="O1325" s="85"/>
      <c r="P1325" s="85"/>
      <c r="Q1325" s="85"/>
      <c r="R1325" s="87"/>
      <c r="S1325" s="85"/>
      <c r="T1325" s="85"/>
      <c r="U1325" s="87"/>
      <c r="V1325" s="85"/>
      <c r="W1325" s="85"/>
      <c r="X1325" s="85"/>
      <c r="Y1325" s="85"/>
      <c r="Z1325" s="85"/>
      <c r="AA1325" s="88"/>
      <c r="AV1325" s="25"/>
      <c r="BG1325" s="25"/>
      <c r="BH1325" s="89"/>
    </row>
    <row r="1326" spans="1:60" ht="17.25" customHeight="1">
      <c r="A1326" s="82"/>
      <c r="B1326" s="82"/>
      <c r="C1326" s="83"/>
      <c r="E1326" s="84"/>
      <c r="F1326" s="85"/>
      <c r="G1326" s="85"/>
      <c r="H1326" s="85"/>
      <c r="I1326" s="85"/>
      <c r="J1326" s="85"/>
      <c r="K1326" s="86"/>
      <c r="L1326" s="85"/>
      <c r="M1326" s="85"/>
      <c r="N1326" s="85"/>
      <c r="O1326" s="85"/>
      <c r="P1326" s="85"/>
      <c r="Q1326" s="85"/>
      <c r="R1326" s="87"/>
      <c r="S1326" s="85"/>
      <c r="T1326" s="85"/>
      <c r="U1326" s="87"/>
      <c r="V1326" s="85"/>
      <c r="W1326" s="85"/>
      <c r="X1326" s="85"/>
      <c r="Y1326" s="85"/>
      <c r="Z1326" s="85"/>
      <c r="AA1326" s="88"/>
      <c r="AV1326" s="25"/>
      <c r="BG1326" s="25"/>
      <c r="BH1326" s="89"/>
    </row>
    <row r="1327" spans="1:60" ht="17.25" customHeight="1">
      <c r="A1327" s="82"/>
      <c r="B1327" s="82"/>
      <c r="C1327" s="83"/>
      <c r="E1327" s="84"/>
      <c r="F1327" s="85"/>
      <c r="G1327" s="85"/>
      <c r="H1327" s="85"/>
      <c r="I1327" s="85"/>
      <c r="J1327" s="85"/>
      <c r="K1327" s="86"/>
      <c r="L1327" s="85"/>
      <c r="M1327" s="85"/>
      <c r="N1327" s="85"/>
      <c r="O1327" s="85"/>
      <c r="P1327" s="85"/>
      <c r="Q1327" s="85"/>
      <c r="R1327" s="87"/>
      <c r="S1327" s="85"/>
      <c r="T1327" s="85"/>
      <c r="U1327" s="87"/>
      <c r="V1327" s="85"/>
      <c r="W1327" s="85"/>
      <c r="X1327" s="85"/>
      <c r="Y1327" s="85"/>
      <c r="Z1327" s="85"/>
      <c r="AA1327" s="88"/>
      <c r="AV1327" s="25"/>
      <c r="BG1327" s="25"/>
      <c r="BH1327" s="89"/>
    </row>
    <row r="1328" spans="1:60" ht="17.25" customHeight="1">
      <c r="A1328" s="82"/>
      <c r="B1328" s="82"/>
      <c r="C1328" s="83"/>
      <c r="E1328" s="84"/>
      <c r="F1328" s="85"/>
      <c r="G1328" s="85"/>
      <c r="H1328" s="85"/>
      <c r="I1328" s="85"/>
      <c r="J1328" s="85"/>
      <c r="K1328" s="86"/>
      <c r="L1328" s="85"/>
      <c r="M1328" s="85"/>
      <c r="N1328" s="85"/>
      <c r="O1328" s="85"/>
      <c r="P1328" s="85"/>
      <c r="Q1328" s="85"/>
      <c r="R1328" s="87"/>
      <c r="S1328" s="85"/>
      <c r="T1328" s="85"/>
      <c r="U1328" s="87"/>
      <c r="V1328" s="85"/>
      <c r="W1328" s="85"/>
      <c r="X1328" s="85"/>
      <c r="Y1328" s="85"/>
      <c r="Z1328" s="85"/>
      <c r="AA1328" s="88"/>
      <c r="AV1328" s="25"/>
      <c r="BG1328" s="25"/>
      <c r="BH1328" s="89"/>
    </row>
    <row r="1329" spans="1:60" ht="17.25" customHeight="1">
      <c r="A1329" s="82"/>
      <c r="B1329" s="82"/>
      <c r="C1329" s="83"/>
      <c r="E1329" s="84"/>
      <c r="F1329" s="85"/>
      <c r="G1329" s="85"/>
      <c r="H1329" s="85"/>
      <c r="I1329" s="85"/>
      <c r="J1329" s="85"/>
      <c r="K1329" s="86"/>
      <c r="L1329" s="85"/>
      <c r="M1329" s="85"/>
      <c r="N1329" s="85"/>
      <c r="O1329" s="85"/>
      <c r="P1329" s="85"/>
      <c r="Q1329" s="85"/>
      <c r="R1329" s="87"/>
      <c r="S1329" s="85"/>
      <c r="T1329" s="85"/>
      <c r="U1329" s="87"/>
      <c r="V1329" s="85"/>
      <c r="W1329" s="85"/>
      <c r="X1329" s="85"/>
      <c r="Y1329" s="85"/>
      <c r="Z1329" s="85"/>
      <c r="AA1329" s="88"/>
      <c r="AV1329" s="25"/>
      <c r="BG1329" s="25"/>
      <c r="BH1329" s="89"/>
    </row>
    <row r="1330" spans="1:60" ht="17.25" customHeight="1">
      <c r="A1330" s="82"/>
      <c r="B1330" s="82"/>
      <c r="C1330" s="83"/>
      <c r="E1330" s="84"/>
      <c r="F1330" s="85"/>
      <c r="G1330" s="85"/>
      <c r="H1330" s="85"/>
      <c r="I1330" s="85"/>
      <c r="J1330" s="85"/>
      <c r="K1330" s="86"/>
      <c r="L1330" s="85"/>
      <c r="M1330" s="85"/>
      <c r="N1330" s="85"/>
      <c r="O1330" s="85"/>
      <c r="P1330" s="85"/>
      <c r="Q1330" s="85"/>
      <c r="R1330" s="87"/>
      <c r="S1330" s="85"/>
      <c r="T1330" s="85"/>
      <c r="U1330" s="87"/>
      <c r="V1330" s="85"/>
      <c r="W1330" s="85"/>
      <c r="X1330" s="85"/>
      <c r="Y1330" s="85"/>
      <c r="Z1330" s="85"/>
      <c r="AA1330" s="88"/>
      <c r="AV1330" s="25"/>
      <c r="BG1330" s="25"/>
      <c r="BH1330" s="89"/>
    </row>
    <row r="1331" spans="1:60" ht="17.25" customHeight="1">
      <c r="A1331" s="82"/>
      <c r="B1331" s="82"/>
      <c r="C1331" s="83"/>
      <c r="E1331" s="84"/>
      <c r="F1331" s="85"/>
      <c r="G1331" s="85"/>
      <c r="H1331" s="85"/>
      <c r="I1331" s="85"/>
      <c r="J1331" s="85"/>
      <c r="K1331" s="86"/>
      <c r="L1331" s="85"/>
      <c r="M1331" s="85"/>
      <c r="N1331" s="85"/>
      <c r="O1331" s="85"/>
      <c r="P1331" s="85"/>
      <c r="Q1331" s="85"/>
      <c r="R1331" s="87"/>
      <c r="S1331" s="85"/>
      <c r="T1331" s="85"/>
      <c r="U1331" s="87"/>
      <c r="V1331" s="85"/>
      <c r="W1331" s="85"/>
      <c r="X1331" s="85"/>
      <c r="Y1331" s="85"/>
      <c r="Z1331" s="85"/>
      <c r="AA1331" s="88"/>
      <c r="AV1331" s="25"/>
      <c r="BG1331" s="25"/>
      <c r="BH1331" s="89"/>
    </row>
    <row r="1332" spans="1:60" ht="17.25" customHeight="1">
      <c r="A1332" s="82"/>
      <c r="B1332" s="82"/>
      <c r="C1332" s="83"/>
      <c r="E1332" s="84"/>
      <c r="F1332" s="85"/>
      <c r="G1332" s="85"/>
      <c r="H1332" s="85"/>
      <c r="I1332" s="85"/>
      <c r="J1332" s="85"/>
      <c r="K1332" s="86"/>
      <c r="L1332" s="85"/>
      <c r="M1332" s="85"/>
      <c r="N1332" s="85"/>
      <c r="O1332" s="85"/>
      <c r="P1332" s="85"/>
      <c r="Q1332" s="85"/>
      <c r="R1332" s="87"/>
      <c r="S1332" s="85"/>
      <c r="T1332" s="85"/>
      <c r="U1332" s="87"/>
      <c r="V1332" s="85"/>
      <c r="W1332" s="85"/>
      <c r="X1332" s="85"/>
      <c r="Y1332" s="85"/>
      <c r="Z1332" s="85"/>
      <c r="AA1332" s="88"/>
      <c r="AV1332" s="25"/>
      <c r="BG1332" s="25"/>
      <c r="BH1332" s="89"/>
    </row>
    <row r="1333" spans="1:60" ht="17.25" customHeight="1">
      <c r="A1333" s="82"/>
      <c r="B1333" s="82"/>
      <c r="C1333" s="83"/>
      <c r="E1333" s="84"/>
      <c r="F1333" s="85"/>
      <c r="G1333" s="85"/>
      <c r="H1333" s="85"/>
      <c r="I1333" s="85"/>
      <c r="J1333" s="85"/>
      <c r="K1333" s="86"/>
      <c r="L1333" s="85"/>
      <c r="M1333" s="85"/>
      <c r="N1333" s="85"/>
      <c r="O1333" s="85"/>
      <c r="P1333" s="85"/>
      <c r="Q1333" s="85"/>
      <c r="R1333" s="87"/>
      <c r="S1333" s="85"/>
      <c r="T1333" s="85"/>
      <c r="U1333" s="87"/>
      <c r="V1333" s="85"/>
      <c r="W1333" s="85"/>
      <c r="X1333" s="85"/>
      <c r="Y1333" s="85"/>
      <c r="Z1333" s="85"/>
      <c r="AA1333" s="88"/>
      <c r="AV1333" s="25"/>
      <c r="BG1333" s="25"/>
      <c r="BH1333" s="89"/>
    </row>
    <row r="1334" spans="1:60" ht="17.25" customHeight="1">
      <c r="A1334" s="82"/>
      <c r="B1334" s="82"/>
      <c r="C1334" s="83"/>
      <c r="E1334" s="84"/>
      <c r="F1334" s="85"/>
      <c r="G1334" s="85"/>
      <c r="H1334" s="85"/>
      <c r="I1334" s="85"/>
      <c r="J1334" s="85"/>
      <c r="K1334" s="86"/>
      <c r="L1334" s="85"/>
      <c r="M1334" s="85"/>
      <c r="N1334" s="85"/>
      <c r="O1334" s="85"/>
      <c r="P1334" s="85"/>
      <c r="Q1334" s="85"/>
      <c r="R1334" s="87"/>
      <c r="S1334" s="85"/>
      <c r="T1334" s="85"/>
      <c r="U1334" s="87"/>
      <c r="V1334" s="85"/>
      <c r="W1334" s="85"/>
      <c r="X1334" s="85"/>
      <c r="Y1334" s="85"/>
      <c r="Z1334" s="85"/>
      <c r="AA1334" s="88"/>
      <c r="AV1334" s="25"/>
      <c r="BG1334" s="25"/>
      <c r="BH1334" s="89"/>
    </row>
    <row r="1335" spans="1:60" ht="17.25" customHeight="1">
      <c r="A1335" s="82"/>
      <c r="B1335" s="82"/>
      <c r="C1335" s="83"/>
      <c r="E1335" s="84"/>
      <c r="F1335" s="85"/>
      <c r="G1335" s="85"/>
      <c r="H1335" s="85"/>
      <c r="I1335" s="85"/>
      <c r="J1335" s="85"/>
      <c r="K1335" s="86"/>
      <c r="L1335" s="85"/>
      <c r="M1335" s="85"/>
      <c r="N1335" s="85"/>
      <c r="O1335" s="85"/>
      <c r="P1335" s="85"/>
      <c r="Q1335" s="85"/>
      <c r="R1335" s="87"/>
      <c r="S1335" s="85"/>
      <c r="T1335" s="85"/>
      <c r="U1335" s="87"/>
      <c r="V1335" s="85"/>
      <c r="W1335" s="85"/>
      <c r="X1335" s="85"/>
      <c r="Y1335" s="85"/>
      <c r="Z1335" s="85"/>
      <c r="AA1335" s="88"/>
      <c r="AV1335" s="25"/>
      <c r="BG1335" s="25"/>
      <c r="BH1335" s="89"/>
    </row>
    <row r="1336" spans="1:60" ht="17.25" customHeight="1">
      <c r="A1336" s="82"/>
      <c r="B1336" s="82"/>
      <c r="C1336" s="83"/>
      <c r="E1336" s="84"/>
      <c r="F1336" s="85"/>
      <c r="G1336" s="85"/>
      <c r="H1336" s="85"/>
      <c r="I1336" s="85"/>
      <c r="J1336" s="85"/>
      <c r="K1336" s="86"/>
      <c r="L1336" s="85"/>
      <c r="M1336" s="85"/>
      <c r="N1336" s="85"/>
      <c r="O1336" s="85"/>
      <c r="P1336" s="85"/>
      <c r="Q1336" s="85"/>
      <c r="R1336" s="87"/>
      <c r="S1336" s="85"/>
      <c r="T1336" s="85"/>
      <c r="U1336" s="87"/>
      <c r="V1336" s="85"/>
      <c r="W1336" s="85"/>
      <c r="X1336" s="85"/>
      <c r="Y1336" s="85"/>
      <c r="Z1336" s="85"/>
      <c r="AA1336" s="88"/>
      <c r="AV1336" s="25"/>
      <c r="BG1336" s="25"/>
      <c r="BH1336" s="89"/>
    </row>
    <row r="1337" spans="1:60" ht="17.25" customHeight="1">
      <c r="A1337" s="82"/>
      <c r="B1337" s="82"/>
      <c r="C1337" s="83"/>
      <c r="E1337" s="84"/>
      <c r="F1337" s="85"/>
      <c r="G1337" s="85"/>
      <c r="H1337" s="85"/>
      <c r="I1337" s="85"/>
      <c r="J1337" s="85"/>
      <c r="K1337" s="86"/>
      <c r="L1337" s="85"/>
      <c r="M1337" s="85"/>
      <c r="N1337" s="85"/>
      <c r="O1337" s="85"/>
      <c r="P1337" s="85"/>
      <c r="Q1337" s="85"/>
      <c r="R1337" s="87"/>
      <c r="S1337" s="85"/>
      <c r="T1337" s="85"/>
      <c r="U1337" s="87"/>
      <c r="V1337" s="85"/>
      <c r="W1337" s="85"/>
      <c r="X1337" s="85"/>
      <c r="Y1337" s="85"/>
      <c r="Z1337" s="85"/>
      <c r="AA1337" s="88"/>
      <c r="AV1337" s="25"/>
      <c r="BG1337" s="25"/>
      <c r="BH1337" s="89"/>
    </row>
    <row r="1338" spans="1:60" ht="17.25" customHeight="1">
      <c r="A1338" s="82"/>
      <c r="B1338" s="82"/>
      <c r="C1338" s="83"/>
      <c r="E1338" s="84"/>
      <c r="F1338" s="85"/>
      <c r="G1338" s="85"/>
      <c r="H1338" s="85"/>
      <c r="I1338" s="85"/>
      <c r="J1338" s="85"/>
      <c r="K1338" s="86"/>
      <c r="L1338" s="85"/>
      <c r="M1338" s="85"/>
      <c r="N1338" s="85"/>
      <c r="O1338" s="85"/>
      <c r="P1338" s="85"/>
      <c r="Q1338" s="85"/>
      <c r="R1338" s="87"/>
      <c r="S1338" s="85"/>
      <c r="T1338" s="85"/>
      <c r="U1338" s="87"/>
      <c r="V1338" s="85"/>
      <c r="W1338" s="85"/>
      <c r="X1338" s="85"/>
      <c r="Y1338" s="85"/>
      <c r="Z1338" s="85"/>
      <c r="AA1338" s="88"/>
      <c r="AV1338" s="25"/>
      <c r="BG1338" s="25"/>
      <c r="BH1338" s="89"/>
    </row>
    <row r="1339" spans="1:60" ht="17.25" customHeight="1">
      <c r="A1339" s="82"/>
      <c r="B1339" s="82"/>
      <c r="C1339" s="83"/>
      <c r="E1339" s="84"/>
      <c r="F1339" s="85"/>
      <c r="G1339" s="85"/>
      <c r="H1339" s="85"/>
      <c r="I1339" s="85"/>
      <c r="J1339" s="85"/>
      <c r="K1339" s="86"/>
      <c r="L1339" s="85"/>
      <c r="M1339" s="85"/>
      <c r="N1339" s="85"/>
      <c r="O1339" s="85"/>
      <c r="P1339" s="85"/>
      <c r="Q1339" s="85"/>
      <c r="R1339" s="87"/>
      <c r="S1339" s="85"/>
      <c r="T1339" s="85"/>
      <c r="U1339" s="87"/>
      <c r="V1339" s="85"/>
      <c r="W1339" s="85"/>
      <c r="X1339" s="85"/>
      <c r="Y1339" s="85"/>
      <c r="Z1339" s="85"/>
      <c r="AA1339" s="88"/>
      <c r="AV1339" s="25"/>
      <c r="BG1339" s="25"/>
      <c r="BH1339" s="89"/>
    </row>
    <row r="1340" spans="1:60" ht="17.25" customHeight="1">
      <c r="A1340" s="82"/>
      <c r="B1340" s="82"/>
      <c r="C1340" s="83"/>
      <c r="E1340" s="84"/>
      <c r="F1340" s="85"/>
      <c r="G1340" s="85"/>
      <c r="H1340" s="85"/>
      <c r="I1340" s="85"/>
      <c r="J1340" s="85"/>
      <c r="K1340" s="86"/>
      <c r="L1340" s="85"/>
      <c r="M1340" s="85"/>
      <c r="N1340" s="85"/>
      <c r="O1340" s="85"/>
      <c r="P1340" s="85"/>
      <c r="Q1340" s="85"/>
      <c r="R1340" s="87"/>
      <c r="S1340" s="85"/>
      <c r="T1340" s="85"/>
      <c r="U1340" s="87"/>
      <c r="V1340" s="85"/>
      <c r="W1340" s="85"/>
      <c r="X1340" s="85"/>
      <c r="Y1340" s="85"/>
      <c r="Z1340" s="85"/>
      <c r="AA1340" s="88"/>
      <c r="AV1340" s="25"/>
      <c r="BG1340" s="25"/>
      <c r="BH1340" s="89"/>
    </row>
    <row r="1341" spans="1:60" ht="17.25" customHeight="1">
      <c r="A1341" s="82"/>
      <c r="B1341" s="82"/>
      <c r="C1341" s="83"/>
      <c r="E1341" s="84"/>
      <c r="F1341" s="85"/>
      <c r="G1341" s="85"/>
      <c r="H1341" s="85"/>
      <c r="I1341" s="85"/>
      <c r="J1341" s="85"/>
      <c r="K1341" s="86"/>
      <c r="L1341" s="85"/>
      <c r="M1341" s="85"/>
      <c r="N1341" s="85"/>
      <c r="O1341" s="85"/>
      <c r="P1341" s="85"/>
      <c r="Q1341" s="85"/>
      <c r="R1341" s="87"/>
      <c r="S1341" s="85"/>
      <c r="T1341" s="85"/>
      <c r="U1341" s="87"/>
      <c r="V1341" s="85"/>
      <c r="W1341" s="85"/>
      <c r="X1341" s="85"/>
      <c r="Y1341" s="85"/>
      <c r="Z1341" s="85"/>
      <c r="AA1341" s="88"/>
      <c r="AV1341" s="25"/>
      <c r="BG1341" s="25"/>
      <c r="BH1341" s="89"/>
    </row>
    <row r="1342" spans="1:60" ht="17.25" customHeight="1">
      <c r="A1342" s="82"/>
      <c r="B1342" s="82"/>
      <c r="C1342" s="83"/>
      <c r="E1342" s="84"/>
      <c r="F1342" s="85"/>
      <c r="G1342" s="85"/>
      <c r="H1342" s="85"/>
      <c r="I1342" s="85"/>
      <c r="J1342" s="85"/>
      <c r="K1342" s="86"/>
      <c r="L1342" s="85"/>
      <c r="M1342" s="85"/>
      <c r="N1342" s="85"/>
      <c r="O1342" s="85"/>
      <c r="P1342" s="85"/>
      <c r="Q1342" s="85"/>
      <c r="R1342" s="87"/>
      <c r="S1342" s="85"/>
      <c r="T1342" s="85"/>
      <c r="U1342" s="87"/>
      <c r="V1342" s="85"/>
      <c r="W1342" s="85"/>
      <c r="X1342" s="85"/>
      <c r="Y1342" s="85"/>
      <c r="Z1342" s="85"/>
      <c r="AA1342" s="88"/>
      <c r="AV1342" s="25"/>
      <c r="BG1342" s="25"/>
      <c r="BH1342" s="89"/>
    </row>
    <row r="1343" spans="1:60" ht="17.25" customHeight="1">
      <c r="A1343" s="82"/>
      <c r="B1343" s="82"/>
      <c r="C1343" s="83"/>
      <c r="E1343" s="84"/>
      <c r="F1343" s="85"/>
      <c r="G1343" s="85"/>
      <c r="H1343" s="85"/>
      <c r="I1343" s="85"/>
      <c r="J1343" s="85"/>
      <c r="K1343" s="86"/>
      <c r="L1343" s="85"/>
      <c r="M1343" s="85"/>
      <c r="N1343" s="85"/>
      <c r="O1343" s="85"/>
      <c r="P1343" s="85"/>
      <c r="Q1343" s="85"/>
      <c r="R1343" s="87"/>
      <c r="S1343" s="85"/>
      <c r="T1343" s="85"/>
      <c r="U1343" s="87"/>
      <c r="V1343" s="85"/>
      <c r="W1343" s="85"/>
      <c r="X1343" s="85"/>
      <c r="Y1343" s="85"/>
      <c r="Z1343" s="85"/>
      <c r="AA1343" s="88"/>
      <c r="AV1343" s="25"/>
      <c r="BG1343" s="25"/>
      <c r="BH1343" s="89"/>
    </row>
    <row r="1344" spans="1:60" ht="17.25" customHeight="1">
      <c r="A1344" s="82"/>
      <c r="B1344" s="82"/>
      <c r="C1344" s="83"/>
      <c r="E1344" s="84"/>
      <c r="F1344" s="85"/>
      <c r="G1344" s="85"/>
      <c r="H1344" s="85"/>
      <c r="I1344" s="85"/>
      <c r="J1344" s="85"/>
      <c r="K1344" s="86"/>
      <c r="L1344" s="85"/>
      <c r="M1344" s="85"/>
      <c r="N1344" s="85"/>
      <c r="O1344" s="85"/>
      <c r="P1344" s="85"/>
      <c r="Q1344" s="85"/>
      <c r="R1344" s="87"/>
      <c r="S1344" s="85"/>
      <c r="T1344" s="85"/>
      <c r="U1344" s="87"/>
      <c r="V1344" s="85"/>
      <c r="W1344" s="85"/>
      <c r="X1344" s="85"/>
      <c r="Y1344" s="85"/>
      <c r="Z1344" s="85"/>
      <c r="AA1344" s="88"/>
      <c r="AV1344" s="25"/>
      <c r="BG1344" s="25"/>
      <c r="BH1344" s="89"/>
    </row>
    <row r="1345" spans="1:60" ht="17.25" customHeight="1">
      <c r="A1345" s="82"/>
      <c r="B1345" s="82"/>
      <c r="C1345" s="83"/>
      <c r="E1345" s="84"/>
      <c r="F1345" s="85"/>
      <c r="G1345" s="85"/>
      <c r="H1345" s="85"/>
      <c r="I1345" s="85"/>
      <c r="J1345" s="85"/>
      <c r="K1345" s="86"/>
      <c r="L1345" s="85"/>
      <c r="M1345" s="85"/>
      <c r="N1345" s="85"/>
      <c r="O1345" s="85"/>
      <c r="P1345" s="85"/>
      <c r="Q1345" s="85"/>
      <c r="R1345" s="87"/>
      <c r="S1345" s="85"/>
      <c r="T1345" s="85"/>
      <c r="U1345" s="87"/>
      <c r="V1345" s="85"/>
      <c r="W1345" s="85"/>
      <c r="X1345" s="85"/>
      <c r="Y1345" s="85"/>
      <c r="Z1345" s="85"/>
      <c r="AA1345" s="88"/>
      <c r="AV1345" s="25"/>
      <c r="BG1345" s="25"/>
      <c r="BH1345" s="89"/>
    </row>
    <row r="1346" spans="1:60" ht="17.25" customHeight="1">
      <c r="A1346" s="82"/>
      <c r="B1346" s="82"/>
      <c r="C1346" s="83"/>
      <c r="E1346" s="84"/>
      <c r="F1346" s="85"/>
      <c r="G1346" s="85"/>
      <c r="H1346" s="85"/>
      <c r="I1346" s="85"/>
      <c r="J1346" s="85"/>
      <c r="K1346" s="86"/>
      <c r="L1346" s="85"/>
      <c r="M1346" s="85"/>
      <c r="N1346" s="85"/>
      <c r="O1346" s="85"/>
      <c r="P1346" s="85"/>
      <c r="Q1346" s="85"/>
      <c r="R1346" s="87"/>
      <c r="S1346" s="85"/>
      <c r="T1346" s="85"/>
      <c r="U1346" s="87"/>
      <c r="V1346" s="85"/>
      <c r="W1346" s="85"/>
      <c r="X1346" s="85"/>
      <c r="Y1346" s="85"/>
      <c r="Z1346" s="85"/>
      <c r="AA1346" s="88"/>
      <c r="AV1346" s="25"/>
      <c r="BG1346" s="25"/>
      <c r="BH1346" s="89"/>
    </row>
    <row r="1347" spans="1:60" ht="17.25" customHeight="1">
      <c r="A1347" s="82"/>
      <c r="B1347" s="82"/>
      <c r="C1347" s="83"/>
      <c r="E1347" s="84"/>
      <c r="F1347" s="85"/>
      <c r="G1347" s="85"/>
      <c r="H1347" s="85"/>
      <c r="I1347" s="85"/>
      <c r="J1347" s="85"/>
      <c r="K1347" s="86"/>
      <c r="L1347" s="85"/>
      <c r="M1347" s="85"/>
      <c r="N1347" s="85"/>
      <c r="O1347" s="85"/>
      <c r="P1347" s="85"/>
      <c r="Q1347" s="85"/>
      <c r="R1347" s="87"/>
      <c r="S1347" s="85"/>
      <c r="T1347" s="85"/>
      <c r="U1347" s="87"/>
      <c r="V1347" s="85"/>
      <c r="W1347" s="85"/>
      <c r="X1347" s="85"/>
      <c r="Y1347" s="85"/>
      <c r="Z1347" s="85"/>
      <c r="AA1347" s="88"/>
      <c r="AV1347" s="25"/>
      <c r="BG1347" s="25"/>
      <c r="BH1347" s="89"/>
    </row>
    <row r="1348" spans="1:60" ht="17.25" customHeight="1">
      <c r="A1348" s="82"/>
      <c r="B1348" s="82"/>
      <c r="C1348" s="83"/>
      <c r="E1348" s="84"/>
      <c r="F1348" s="85"/>
      <c r="G1348" s="85"/>
      <c r="H1348" s="85"/>
      <c r="I1348" s="85"/>
      <c r="J1348" s="85"/>
      <c r="K1348" s="86"/>
      <c r="L1348" s="85"/>
      <c r="M1348" s="85"/>
      <c r="N1348" s="85"/>
      <c r="O1348" s="85"/>
      <c r="P1348" s="85"/>
      <c r="Q1348" s="85"/>
      <c r="R1348" s="87"/>
      <c r="S1348" s="85"/>
      <c r="T1348" s="85"/>
      <c r="U1348" s="87"/>
      <c r="V1348" s="85"/>
      <c r="W1348" s="85"/>
      <c r="X1348" s="85"/>
      <c r="Y1348" s="85"/>
      <c r="Z1348" s="85"/>
      <c r="AA1348" s="88"/>
      <c r="AV1348" s="25"/>
      <c r="BG1348" s="25"/>
      <c r="BH1348" s="89"/>
    </row>
    <row r="1349" spans="1:60" ht="17.25" customHeight="1">
      <c r="A1349" s="82"/>
      <c r="B1349" s="82"/>
      <c r="C1349" s="83"/>
      <c r="E1349" s="84"/>
      <c r="F1349" s="85"/>
      <c r="G1349" s="85"/>
      <c r="H1349" s="85"/>
      <c r="I1349" s="85"/>
      <c r="J1349" s="85"/>
      <c r="K1349" s="86"/>
      <c r="L1349" s="85"/>
      <c r="M1349" s="85"/>
      <c r="N1349" s="85"/>
      <c r="O1349" s="85"/>
      <c r="P1349" s="85"/>
      <c r="Q1349" s="85"/>
      <c r="R1349" s="87"/>
      <c r="S1349" s="85"/>
      <c r="T1349" s="85"/>
      <c r="U1349" s="87"/>
      <c r="V1349" s="85"/>
      <c r="W1349" s="85"/>
      <c r="X1349" s="85"/>
      <c r="Y1349" s="85"/>
      <c r="Z1349" s="85"/>
      <c r="AA1349" s="88"/>
      <c r="AV1349" s="25"/>
      <c r="BG1349" s="25"/>
      <c r="BH1349" s="89"/>
    </row>
    <row r="1350" spans="1:60" ht="17.25" customHeight="1">
      <c r="A1350" s="82"/>
      <c r="B1350" s="82"/>
      <c r="C1350" s="83"/>
      <c r="E1350" s="84"/>
      <c r="F1350" s="85"/>
      <c r="G1350" s="85"/>
      <c r="H1350" s="85"/>
      <c r="I1350" s="85"/>
      <c r="J1350" s="85"/>
      <c r="K1350" s="86"/>
      <c r="L1350" s="85"/>
      <c r="M1350" s="85"/>
      <c r="N1350" s="85"/>
      <c r="O1350" s="85"/>
      <c r="P1350" s="85"/>
      <c r="Q1350" s="85"/>
      <c r="R1350" s="87"/>
      <c r="S1350" s="85"/>
      <c r="T1350" s="85"/>
      <c r="U1350" s="87"/>
      <c r="V1350" s="85"/>
      <c r="W1350" s="85"/>
      <c r="X1350" s="85"/>
      <c r="Y1350" s="85"/>
      <c r="Z1350" s="85"/>
      <c r="AA1350" s="88"/>
      <c r="AV1350" s="25"/>
      <c r="BG1350" s="25"/>
      <c r="BH1350" s="89"/>
    </row>
    <row r="1351" spans="1:60" ht="17.25" customHeight="1">
      <c r="A1351" s="82"/>
      <c r="B1351" s="82"/>
      <c r="C1351" s="83"/>
      <c r="E1351" s="84"/>
      <c r="F1351" s="85"/>
      <c r="G1351" s="85"/>
      <c r="H1351" s="85"/>
      <c r="I1351" s="85"/>
      <c r="J1351" s="85"/>
      <c r="K1351" s="86"/>
      <c r="L1351" s="85"/>
      <c r="M1351" s="85"/>
      <c r="N1351" s="85"/>
      <c r="O1351" s="85"/>
      <c r="P1351" s="85"/>
      <c r="Q1351" s="85"/>
      <c r="R1351" s="87"/>
      <c r="S1351" s="85"/>
      <c r="T1351" s="85"/>
      <c r="U1351" s="87"/>
      <c r="V1351" s="85"/>
      <c r="W1351" s="85"/>
      <c r="X1351" s="85"/>
      <c r="Y1351" s="85"/>
      <c r="Z1351" s="85"/>
      <c r="AA1351" s="88"/>
      <c r="AV1351" s="25"/>
      <c r="BG1351" s="25"/>
      <c r="BH1351" s="89"/>
    </row>
    <row r="1352" spans="1:60" ht="17.25" customHeight="1">
      <c r="A1352" s="82"/>
      <c r="B1352" s="82"/>
      <c r="C1352" s="83"/>
      <c r="E1352" s="84"/>
      <c r="F1352" s="85"/>
      <c r="G1352" s="85"/>
      <c r="H1352" s="85"/>
      <c r="I1352" s="85"/>
      <c r="J1352" s="85"/>
      <c r="K1352" s="86"/>
      <c r="L1352" s="85"/>
      <c r="M1352" s="85"/>
      <c r="N1352" s="85"/>
      <c r="O1352" s="85"/>
      <c r="P1352" s="85"/>
      <c r="Q1352" s="85"/>
      <c r="R1352" s="87"/>
      <c r="S1352" s="85"/>
      <c r="T1352" s="85"/>
      <c r="U1352" s="87"/>
      <c r="V1352" s="85"/>
      <c r="W1352" s="85"/>
      <c r="X1352" s="85"/>
      <c r="Y1352" s="85"/>
      <c r="Z1352" s="85"/>
      <c r="AA1352" s="88"/>
      <c r="AV1352" s="25"/>
      <c r="BG1352" s="25"/>
      <c r="BH1352" s="89"/>
    </row>
    <row r="1353" spans="1:60" ht="17.25" customHeight="1">
      <c r="A1353" s="82"/>
      <c r="B1353" s="82"/>
      <c r="C1353" s="83"/>
      <c r="E1353" s="84"/>
      <c r="F1353" s="85"/>
      <c r="G1353" s="85"/>
      <c r="H1353" s="85"/>
      <c r="I1353" s="85"/>
      <c r="J1353" s="85"/>
      <c r="K1353" s="86"/>
      <c r="L1353" s="85"/>
      <c r="M1353" s="85"/>
      <c r="N1353" s="85"/>
      <c r="O1353" s="85"/>
      <c r="P1353" s="85"/>
      <c r="Q1353" s="85"/>
      <c r="R1353" s="87"/>
      <c r="S1353" s="85"/>
      <c r="T1353" s="85"/>
      <c r="U1353" s="87"/>
      <c r="V1353" s="85"/>
      <c r="W1353" s="85"/>
      <c r="X1353" s="85"/>
      <c r="Y1353" s="85"/>
      <c r="Z1353" s="85"/>
      <c r="AA1353" s="88"/>
      <c r="AV1353" s="25"/>
      <c r="BG1353" s="25"/>
      <c r="BH1353" s="89"/>
    </row>
    <row r="1354" spans="1:60" ht="17.25" customHeight="1">
      <c r="A1354" s="82"/>
      <c r="B1354" s="82"/>
      <c r="C1354" s="83"/>
      <c r="E1354" s="84"/>
      <c r="F1354" s="85"/>
      <c r="G1354" s="85"/>
      <c r="H1354" s="85"/>
      <c r="I1354" s="85"/>
      <c r="J1354" s="85"/>
      <c r="K1354" s="86"/>
      <c r="L1354" s="85"/>
      <c r="M1354" s="85"/>
      <c r="N1354" s="85"/>
      <c r="O1354" s="85"/>
      <c r="P1354" s="85"/>
      <c r="Q1354" s="85"/>
      <c r="R1354" s="87"/>
      <c r="S1354" s="85"/>
      <c r="T1354" s="85"/>
      <c r="U1354" s="87"/>
      <c r="V1354" s="85"/>
      <c r="W1354" s="85"/>
      <c r="X1354" s="85"/>
      <c r="Y1354" s="85"/>
      <c r="Z1354" s="85"/>
      <c r="AA1354" s="88"/>
      <c r="AV1354" s="25"/>
      <c r="BG1354" s="25"/>
      <c r="BH1354" s="89"/>
    </row>
    <row r="1355" spans="1:60" ht="17.25" customHeight="1">
      <c r="A1355" s="82"/>
      <c r="B1355" s="82"/>
      <c r="C1355" s="83"/>
      <c r="E1355" s="84"/>
      <c r="F1355" s="85"/>
      <c r="G1355" s="85"/>
      <c r="H1355" s="85"/>
      <c r="I1355" s="85"/>
      <c r="J1355" s="85"/>
      <c r="K1355" s="86"/>
      <c r="L1355" s="85"/>
      <c r="M1355" s="85"/>
      <c r="N1355" s="85"/>
      <c r="O1355" s="85"/>
      <c r="P1355" s="85"/>
      <c r="Q1355" s="85"/>
      <c r="R1355" s="87"/>
      <c r="S1355" s="85"/>
      <c r="T1355" s="85"/>
      <c r="U1355" s="87"/>
      <c r="V1355" s="85"/>
      <c r="W1355" s="85"/>
      <c r="X1355" s="85"/>
      <c r="Y1355" s="85"/>
      <c r="Z1355" s="85"/>
      <c r="AA1355" s="88"/>
      <c r="AV1355" s="25"/>
      <c r="BG1355" s="25"/>
      <c r="BH1355" s="89"/>
    </row>
    <row r="1356" spans="1:60" ht="17.25" customHeight="1">
      <c r="A1356" s="82"/>
      <c r="B1356" s="82"/>
      <c r="C1356" s="83"/>
      <c r="E1356" s="84"/>
      <c r="F1356" s="85"/>
      <c r="G1356" s="85"/>
      <c r="H1356" s="85"/>
      <c r="I1356" s="85"/>
      <c r="J1356" s="85"/>
      <c r="K1356" s="86"/>
      <c r="L1356" s="85"/>
      <c r="M1356" s="85"/>
      <c r="N1356" s="85"/>
      <c r="O1356" s="85"/>
      <c r="P1356" s="85"/>
      <c r="Q1356" s="85"/>
      <c r="R1356" s="87"/>
      <c r="S1356" s="85"/>
      <c r="T1356" s="85"/>
      <c r="U1356" s="87"/>
      <c r="V1356" s="85"/>
      <c r="W1356" s="85"/>
      <c r="X1356" s="85"/>
      <c r="Y1356" s="85"/>
      <c r="Z1356" s="85"/>
      <c r="AA1356" s="88"/>
      <c r="AV1356" s="25"/>
      <c r="BG1356" s="25"/>
      <c r="BH1356" s="89"/>
    </row>
    <row r="1357" spans="1:60" ht="17.25" customHeight="1">
      <c r="A1357" s="82"/>
      <c r="B1357" s="82"/>
      <c r="C1357" s="83"/>
      <c r="E1357" s="84"/>
      <c r="F1357" s="85"/>
      <c r="G1357" s="85"/>
      <c r="H1357" s="85"/>
      <c r="I1357" s="85"/>
      <c r="J1357" s="85"/>
      <c r="K1357" s="86"/>
      <c r="L1357" s="85"/>
      <c r="M1357" s="85"/>
      <c r="N1357" s="85"/>
      <c r="O1357" s="85"/>
      <c r="P1357" s="85"/>
      <c r="Q1357" s="85"/>
      <c r="R1357" s="87"/>
      <c r="S1357" s="85"/>
      <c r="T1357" s="85"/>
      <c r="U1357" s="87"/>
      <c r="V1357" s="85"/>
      <c r="W1357" s="85"/>
      <c r="X1357" s="85"/>
      <c r="Y1357" s="85"/>
      <c r="Z1357" s="85"/>
      <c r="AA1357" s="88"/>
      <c r="AV1357" s="25"/>
      <c r="BG1357" s="25"/>
      <c r="BH1357" s="89"/>
    </row>
    <row r="1358" spans="1:60" ht="17.25" customHeight="1">
      <c r="A1358" s="82"/>
      <c r="B1358" s="82"/>
      <c r="C1358" s="83"/>
      <c r="E1358" s="84"/>
      <c r="F1358" s="85"/>
      <c r="G1358" s="85"/>
      <c r="H1358" s="85"/>
      <c r="I1358" s="85"/>
      <c r="J1358" s="85"/>
      <c r="K1358" s="86"/>
      <c r="L1358" s="85"/>
      <c r="M1358" s="85"/>
      <c r="N1358" s="85"/>
      <c r="O1358" s="85"/>
      <c r="P1358" s="85"/>
      <c r="Q1358" s="85"/>
      <c r="R1358" s="87"/>
      <c r="S1358" s="85"/>
      <c r="T1358" s="85"/>
      <c r="U1358" s="87"/>
      <c r="V1358" s="85"/>
      <c r="W1358" s="85"/>
      <c r="X1358" s="85"/>
      <c r="Y1358" s="85"/>
      <c r="Z1358" s="85"/>
      <c r="AA1358" s="88"/>
      <c r="AV1358" s="25"/>
      <c r="BG1358" s="25"/>
      <c r="BH1358" s="89"/>
    </row>
    <row r="1359" spans="1:60" ht="17.25" customHeight="1">
      <c r="A1359" s="82"/>
      <c r="B1359" s="82"/>
      <c r="C1359" s="83"/>
      <c r="E1359" s="84"/>
      <c r="F1359" s="85"/>
      <c r="G1359" s="85"/>
      <c r="H1359" s="85"/>
      <c r="I1359" s="85"/>
      <c r="J1359" s="85"/>
      <c r="K1359" s="86"/>
      <c r="L1359" s="85"/>
      <c r="M1359" s="85"/>
      <c r="N1359" s="85"/>
      <c r="O1359" s="85"/>
      <c r="P1359" s="85"/>
      <c r="Q1359" s="85"/>
      <c r="R1359" s="87"/>
      <c r="S1359" s="85"/>
      <c r="T1359" s="85"/>
      <c r="U1359" s="87"/>
      <c r="V1359" s="85"/>
      <c r="W1359" s="85"/>
      <c r="X1359" s="85"/>
      <c r="Y1359" s="85"/>
      <c r="Z1359" s="85"/>
      <c r="AA1359" s="88"/>
      <c r="AV1359" s="25"/>
      <c r="BG1359" s="25"/>
      <c r="BH1359" s="89"/>
    </row>
    <row r="1360" spans="1:60" ht="17.25" customHeight="1">
      <c r="A1360" s="82"/>
      <c r="B1360" s="82"/>
      <c r="C1360" s="83"/>
      <c r="E1360" s="84"/>
      <c r="F1360" s="85"/>
      <c r="G1360" s="85"/>
      <c r="H1360" s="85"/>
      <c r="I1360" s="85"/>
      <c r="J1360" s="85"/>
      <c r="K1360" s="86"/>
      <c r="L1360" s="85"/>
      <c r="M1360" s="85"/>
      <c r="N1360" s="85"/>
      <c r="O1360" s="85"/>
      <c r="P1360" s="85"/>
      <c r="Q1360" s="85"/>
      <c r="R1360" s="87"/>
      <c r="S1360" s="85"/>
      <c r="T1360" s="85"/>
      <c r="U1360" s="87"/>
      <c r="V1360" s="85"/>
      <c r="W1360" s="85"/>
      <c r="X1360" s="85"/>
      <c r="Y1360" s="85"/>
      <c r="Z1360" s="85"/>
      <c r="AA1360" s="88"/>
      <c r="AV1360" s="25"/>
      <c r="BG1360" s="25"/>
      <c r="BH1360" s="89"/>
    </row>
    <row r="1361" spans="1:60" ht="17.25" customHeight="1">
      <c r="A1361" s="82"/>
      <c r="B1361" s="82"/>
      <c r="C1361" s="83"/>
      <c r="E1361" s="84"/>
      <c r="F1361" s="85"/>
      <c r="G1361" s="85"/>
      <c r="H1361" s="85"/>
      <c r="I1361" s="85"/>
      <c r="J1361" s="85"/>
      <c r="K1361" s="86"/>
      <c r="L1361" s="85"/>
      <c r="M1361" s="85"/>
      <c r="N1361" s="85"/>
      <c r="O1361" s="85"/>
      <c r="P1361" s="85"/>
      <c r="Q1361" s="85"/>
      <c r="R1361" s="87"/>
      <c r="S1361" s="85"/>
      <c r="T1361" s="85"/>
      <c r="U1361" s="87"/>
      <c r="V1361" s="85"/>
      <c r="W1361" s="85"/>
      <c r="X1361" s="85"/>
      <c r="Y1361" s="85"/>
      <c r="Z1361" s="85"/>
      <c r="AA1361" s="88"/>
      <c r="AV1361" s="25"/>
      <c r="BG1361" s="25"/>
      <c r="BH1361" s="89"/>
    </row>
    <row r="1362" spans="1:60" ht="17.25" customHeight="1">
      <c r="A1362" s="82"/>
      <c r="B1362" s="82"/>
      <c r="C1362" s="83"/>
      <c r="E1362" s="84"/>
      <c r="F1362" s="85"/>
      <c r="G1362" s="85"/>
      <c r="H1362" s="85"/>
      <c r="I1362" s="85"/>
      <c r="J1362" s="85"/>
      <c r="K1362" s="86"/>
      <c r="L1362" s="85"/>
      <c r="M1362" s="85"/>
      <c r="N1362" s="85"/>
      <c r="O1362" s="85"/>
      <c r="P1362" s="85"/>
      <c r="Q1362" s="85"/>
      <c r="R1362" s="87"/>
      <c r="S1362" s="85"/>
      <c r="T1362" s="85"/>
      <c r="U1362" s="87"/>
      <c r="V1362" s="85"/>
      <c r="W1362" s="85"/>
      <c r="X1362" s="85"/>
      <c r="Y1362" s="85"/>
      <c r="Z1362" s="85"/>
      <c r="AA1362" s="88"/>
      <c r="AV1362" s="25"/>
      <c r="BG1362" s="25"/>
      <c r="BH1362" s="89"/>
    </row>
    <row r="1363" spans="1:60" ht="17.25" customHeight="1">
      <c r="A1363" s="82"/>
      <c r="B1363" s="82"/>
      <c r="C1363" s="83"/>
      <c r="E1363" s="84"/>
      <c r="F1363" s="85"/>
      <c r="G1363" s="85"/>
      <c r="H1363" s="85"/>
      <c r="I1363" s="85"/>
      <c r="J1363" s="85"/>
      <c r="K1363" s="86"/>
      <c r="L1363" s="85"/>
      <c r="M1363" s="85"/>
      <c r="N1363" s="85"/>
      <c r="O1363" s="85"/>
      <c r="P1363" s="85"/>
      <c r="Q1363" s="85"/>
      <c r="R1363" s="87"/>
      <c r="S1363" s="85"/>
      <c r="T1363" s="85"/>
      <c r="U1363" s="87"/>
      <c r="V1363" s="85"/>
      <c r="W1363" s="85"/>
      <c r="X1363" s="85"/>
      <c r="Y1363" s="85"/>
      <c r="Z1363" s="85"/>
      <c r="AA1363" s="88"/>
      <c r="AV1363" s="25"/>
      <c r="BG1363" s="25"/>
      <c r="BH1363" s="89"/>
    </row>
    <row r="1364" spans="1:60" ht="17.25" customHeight="1">
      <c r="A1364" s="82"/>
      <c r="B1364" s="82"/>
      <c r="C1364" s="83"/>
      <c r="E1364" s="84"/>
      <c r="F1364" s="85"/>
      <c r="G1364" s="85"/>
      <c r="H1364" s="85"/>
      <c r="I1364" s="85"/>
      <c r="J1364" s="85"/>
      <c r="K1364" s="86"/>
      <c r="L1364" s="85"/>
      <c r="M1364" s="85"/>
      <c r="N1364" s="85"/>
      <c r="O1364" s="85"/>
      <c r="P1364" s="85"/>
      <c r="Q1364" s="85"/>
      <c r="R1364" s="87"/>
      <c r="S1364" s="85"/>
      <c r="T1364" s="85"/>
      <c r="U1364" s="87"/>
      <c r="V1364" s="85"/>
      <c r="W1364" s="85"/>
      <c r="X1364" s="85"/>
      <c r="Y1364" s="85"/>
      <c r="Z1364" s="85"/>
      <c r="AA1364" s="88"/>
      <c r="AV1364" s="25"/>
      <c r="BG1364" s="25"/>
      <c r="BH1364" s="89"/>
    </row>
    <row r="1365" spans="1:60" ht="17.25" customHeight="1">
      <c r="A1365" s="82"/>
      <c r="B1365" s="82"/>
      <c r="C1365" s="83"/>
      <c r="E1365" s="84"/>
      <c r="F1365" s="85"/>
      <c r="G1365" s="85"/>
      <c r="H1365" s="85"/>
      <c r="I1365" s="85"/>
      <c r="J1365" s="85"/>
      <c r="K1365" s="86"/>
      <c r="L1365" s="85"/>
      <c r="M1365" s="85"/>
      <c r="N1365" s="85"/>
      <c r="O1365" s="85"/>
      <c r="P1365" s="85"/>
      <c r="Q1365" s="85"/>
      <c r="R1365" s="87"/>
      <c r="S1365" s="85"/>
      <c r="T1365" s="85"/>
      <c r="U1365" s="87"/>
      <c r="V1365" s="85"/>
      <c r="W1365" s="85"/>
      <c r="X1365" s="85"/>
      <c r="Y1365" s="85"/>
      <c r="Z1365" s="85"/>
      <c r="AA1365" s="88"/>
      <c r="AV1365" s="25"/>
      <c r="BG1365" s="25"/>
      <c r="BH1365" s="89"/>
    </row>
    <row r="1366" spans="1:60" ht="17.25" customHeight="1">
      <c r="A1366" s="82"/>
      <c r="B1366" s="82"/>
      <c r="C1366" s="83"/>
      <c r="E1366" s="84"/>
      <c r="F1366" s="85"/>
      <c r="G1366" s="85"/>
      <c r="H1366" s="85"/>
      <c r="I1366" s="85"/>
      <c r="J1366" s="85"/>
      <c r="K1366" s="86"/>
      <c r="L1366" s="85"/>
      <c r="M1366" s="85"/>
      <c r="N1366" s="85"/>
      <c r="O1366" s="85"/>
      <c r="P1366" s="85"/>
      <c r="Q1366" s="85"/>
      <c r="R1366" s="87"/>
      <c r="S1366" s="85"/>
      <c r="T1366" s="85"/>
      <c r="U1366" s="87"/>
      <c r="V1366" s="85"/>
      <c r="W1366" s="85"/>
      <c r="X1366" s="85"/>
      <c r="Y1366" s="85"/>
      <c r="Z1366" s="85"/>
      <c r="AA1366" s="88"/>
      <c r="AV1366" s="25"/>
      <c r="BG1366" s="25"/>
      <c r="BH1366" s="89"/>
    </row>
    <row r="1367" spans="1:60" ht="17.25" customHeight="1">
      <c r="A1367" s="82"/>
      <c r="B1367" s="82"/>
      <c r="C1367" s="83"/>
      <c r="E1367" s="84"/>
      <c r="F1367" s="85"/>
      <c r="G1367" s="85"/>
      <c r="H1367" s="85"/>
      <c r="I1367" s="85"/>
      <c r="J1367" s="85"/>
      <c r="K1367" s="86"/>
      <c r="L1367" s="85"/>
      <c r="M1367" s="85"/>
      <c r="N1367" s="85"/>
      <c r="O1367" s="85"/>
      <c r="P1367" s="85"/>
      <c r="Q1367" s="85"/>
      <c r="R1367" s="87"/>
      <c r="S1367" s="85"/>
      <c r="T1367" s="85"/>
      <c r="U1367" s="87"/>
      <c r="V1367" s="85"/>
      <c r="W1367" s="85"/>
      <c r="X1367" s="85"/>
      <c r="Y1367" s="85"/>
      <c r="Z1367" s="85"/>
      <c r="AA1367" s="88"/>
      <c r="AV1367" s="25"/>
      <c r="BG1367" s="25"/>
      <c r="BH1367" s="89"/>
    </row>
    <row r="1368" spans="1:60" ht="17.25" customHeight="1">
      <c r="A1368" s="82"/>
      <c r="B1368" s="82"/>
      <c r="C1368" s="83"/>
      <c r="E1368" s="84"/>
      <c r="F1368" s="85"/>
      <c r="G1368" s="85"/>
      <c r="H1368" s="85"/>
      <c r="I1368" s="85"/>
      <c r="J1368" s="85"/>
      <c r="K1368" s="86"/>
      <c r="L1368" s="85"/>
      <c r="M1368" s="85"/>
      <c r="N1368" s="85"/>
      <c r="O1368" s="85"/>
      <c r="P1368" s="85"/>
      <c r="Q1368" s="85"/>
      <c r="R1368" s="87"/>
      <c r="S1368" s="85"/>
      <c r="T1368" s="85"/>
      <c r="U1368" s="87"/>
      <c r="V1368" s="85"/>
      <c r="W1368" s="85"/>
      <c r="X1368" s="85"/>
      <c r="Y1368" s="85"/>
      <c r="Z1368" s="85"/>
      <c r="AA1368" s="88"/>
      <c r="AV1368" s="25"/>
      <c r="BG1368" s="25"/>
      <c r="BH1368" s="89"/>
    </row>
    <row r="1369" spans="1:60" ht="17.25" customHeight="1">
      <c r="A1369" s="82"/>
      <c r="B1369" s="82"/>
      <c r="C1369" s="83"/>
      <c r="E1369" s="84"/>
      <c r="F1369" s="85"/>
      <c r="G1369" s="85"/>
      <c r="H1369" s="85"/>
      <c r="I1369" s="85"/>
      <c r="J1369" s="85"/>
      <c r="K1369" s="86"/>
      <c r="L1369" s="85"/>
      <c r="M1369" s="85"/>
      <c r="N1369" s="85"/>
      <c r="O1369" s="85"/>
      <c r="P1369" s="85"/>
      <c r="Q1369" s="85"/>
      <c r="R1369" s="87"/>
      <c r="S1369" s="85"/>
      <c r="T1369" s="85"/>
      <c r="U1369" s="87"/>
      <c r="V1369" s="85"/>
      <c r="W1369" s="85"/>
      <c r="X1369" s="85"/>
      <c r="Y1369" s="85"/>
      <c r="Z1369" s="85"/>
      <c r="AA1369" s="88"/>
      <c r="AV1369" s="25"/>
      <c r="BG1369" s="25"/>
      <c r="BH1369" s="89"/>
    </row>
    <row r="1370" spans="1:60" ht="17.25" customHeight="1">
      <c r="A1370" s="82"/>
      <c r="B1370" s="82"/>
      <c r="C1370" s="83"/>
      <c r="E1370" s="84"/>
      <c r="F1370" s="85"/>
      <c r="G1370" s="85"/>
      <c r="H1370" s="85"/>
      <c r="I1370" s="85"/>
      <c r="J1370" s="85"/>
      <c r="K1370" s="86"/>
      <c r="L1370" s="85"/>
      <c r="M1370" s="85"/>
      <c r="N1370" s="85"/>
      <c r="O1370" s="85"/>
      <c r="P1370" s="85"/>
      <c r="Q1370" s="85"/>
      <c r="R1370" s="87"/>
      <c r="S1370" s="85"/>
      <c r="T1370" s="85"/>
      <c r="U1370" s="87"/>
      <c r="V1370" s="85"/>
      <c r="W1370" s="85"/>
      <c r="X1370" s="85"/>
      <c r="Y1370" s="85"/>
      <c r="Z1370" s="85"/>
      <c r="AA1370" s="88"/>
      <c r="AV1370" s="25"/>
      <c r="BG1370" s="25"/>
      <c r="BH1370" s="89"/>
    </row>
    <row r="1371" spans="1:60" ht="17.25" customHeight="1">
      <c r="A1371" s="82"/>
      <c r="B1371" s="82"/>
      <c r="C1371" s="83"/>
      <c r="E1371" s="84"/>
      <c r="F1371" s="85"/>
      <c r="G1371" s="85"/>
      <c r="H1371" s="85"/>
      <c r="I1371" s="85"/>
      <c r="J1371" s="85"/>
      <c r="K1371" s="86"/>
      <c r="L1371" s="85"/>
      <c r="M1371" s="85"/>
      <c r="N1371" s="85"/>
      <c r="O1371" s="85"/>
      <c r="P1371" s="85"/>
      <c r="Q1371" s="85"/>
      <c r="R1371" s="87"/>
      <c r="S1371" s="85"/>
      <c r="T1371" s="85"/>
      <c r="U1371" s="87"/>
      <c r="V1371" s="85"/>
      <c r="W1371" s="85"/>
      <c r="X1371" s="85"/>
      <c r="Y1371" s="85"/>
      <c r="Z1371" s="85"/>
      <c r="AA1371" s="88"/>
      <c r="AV1371" s="25"/>
      <c r="BG1371" s="25"/>
      <c r="BH1371" s="89"/>
    </row>
    <row r="1372" spans="1:60" ht="17.25" customHeight="1">
      <c r="A1372" s="82"/>
      <c r="B1372" s="82"/>
      <c r="C1372" s="83"/>
      <c r="E1372" s="84"/>
      <c r="F1372" s="85"/>
      <c r="G1372" s="85"/>
      <c r="H1372" s="85"/>
      <c r="I1372" s="85"/>
      <c r="J1372" s="85"/>
      <c r="K1372" s="86"/>
      <c r="L1372" s="85"/>
      <c r="M1372" s="85"/>
      <c r="N1372" s="85"/>
      <c r="O1372" s="85"/>
      <c r="P1372" s="85"/>
      <c r="Q1372" s="85"/>
      <c r="R1372" s="87"/>
      <c r="S1372" s="85"/>
      <c r="T1372" s="85"/>
      <c r="U1372" s="87"/>
      <c r="V1372" s="85"/>
      <c r="W1372" s="85"/>
      <c r="X1372" s="85"/>
      <c r="Y1372" s="85"/>
      <c r="Z1372" s="85"/>
      <c r="AA1372" s="88"/>
      <c r="AV1372" s="25"/>
      <c r="BG1372" s="25"/>
      <c r="BH1372" s="89"/>
    </row>
    <row r="1373" spans="1:60" ht="17.25" customHeight="1">
      <c r="A1373" s="82"/>
      <c r="B1373" s="82"/>
      <c r="C1373" s="83"/>
      <c r="E1373" s="84"/>
      <c r="F1373" s="85"/>
      <c r="G1373" s="85"/>
      <c r="H1373" s="85"/>
      <c r="I1373" s="85"/>
      <c r="J1373" s="85"/>
      <c r="K1373" s="86"/>
      <c r="L1373" s="85"/>
      <c r="M1373" s="85"/>
      <c r="N1373" s="85"/>
      <c r="O1373" s="85"/>
      <c r="P1373" s="85"/>
      <c r="Q1373" s="85"/>
      <c r="R1373" s="87"/>
      <c r="S1373" s="85"/>
      <c r="T1373" s="85"/>
      <c r="U1373" s="87"/>
      <c r="V1373" s="85"/>
      <c r="W1373" s="85"/>
      <c r="X1373" s="85"/>
      <c r="Y1373" s="85"/>
      <c r="Z1373" s="85"/>
      <c r="AA1373" s="88"/>
      <c r="AV1373" s="25"/>
      <c r="BG1373" s="25"/>
      <c r="BH1373" s="89"/>
    </row>
    <row r="1374" spans="1:60" ht="17.25" customHeight="1">
      <c r="A1374" s="82"/>
      <c r="B1374" s="82"/>
      <c r="C1374" s="83"/>
      <c r="E1374" s="84"/>
      <c r="F1374" s="85"/>
      <c r="G1374" s="85"/>
      <c r="H1374" s="85"/>
      <c r="I1374" s="85"/>
      <c r="J1374" s="85"/>
      <c r="K1374" s="86"/>
      <c r="L1374" s="85"/>
      <c r="M1374" s="85"/>
      <c r="N1374" s="85"/>
      <c r="O1374" s="85"/>
      <c r="P1374" s="85"/>
      <c r="Q1374" s="85"/>
      <c r="R1374" s="87"/>
      <c r="S1374" s="85"/>
      <c r="T1374" s="85"/>
      <c r="U1374" s="87"/>
      <c r="V1374" s="85"/>
      <c r="W1374" s="85"/>
      <c r="X1374" s="85"/>
      <c r="Y1374" s="85"/>
      <c r="Z1374" s="85"/>
      <c r="AA1374" s="88"/>
      <c r="AV1374" s="25"/>
      <c r="BG1374" s="25"/>
      <c r="BH1374" s="89"/>
    </row>
    <row r="1375" spans="1:60" ht="17.25" customHeight="1">
      <c r="A1375" s="82"/>
      <c r="B1375" s="82"/>
      <c r="C1375" s="83"/>
      <c r="E1375" s="84"/>
      <c r="F1375" s="85"/>
      <c r="G1375" s="85"/>
      <c r="H1375" s="85"/>
      <c r="I1375" s="85"/>
      <c r="J1375" s="85"/>
      <c r="K1375" s="86"/>
      <c r="L1375" s="85"/>
      <c r="M1375" s="85"/>
      <c r="N1375" s="85"/>
      <c r="O1375" s="85"/>
      <c r="P1375" s="85"/>
      <c r="Q1375" s="85"/>
      <c r="R1375" s="87"/>
      <c r="S1375" s="85"/>
      <c r="T1375" s="85"/>
      <c r="U1375" s="87"/>
      <c r="V1375" s="85"/>
      <c r="W1375" s="85"/>
      <c r="X1375" s="85"/>
      <c r="Y1375" s="85"/>
      <c r="Z1375" s="85"/>
      <c r="AA1375" s="88"/>
      <c r="AV1375" s="25"/>
      <c r="BG1375" s="25"/>
      <c r="BH1375" s="89"/>
    </row>
    <row r="1376" spans="1:60" ht="17.25" customHeight="1">
      <c r="A1376" s="82"/>
      <c r="B1376" s="82"/>
      <c r="C1376" s="83"/>
      <c r="E1376" s="84"/>
      <c r="F1376" s="85"/>
      <c r="G1376" s="85"/>
      <c r="H1376" s="85"/>
      <c r="I1376" s="85"/>
      <c r="J1376" s="85"/>
      <c r="K1376" s="86"/>
      <c r="L1376" s="85"/>
      <c r="M1376" s="85"/>
      <c r="N1376" s="85"/>
      <c r="O1376" s="85"/>
      <c r="P1376" s="85"/>
      <c r="Q1376" s="85"/>
      <c r="R1376" s="87"/>
      <c r="S1376" s="85"/>
      <c r="T1376" s="85"/>
      <c r="U1376" s="87"/>
      <c r="V1376" s="85"/>
      <c r="W1376" s="85"/>
      <c r="X1376" s="85"/>
      <c r="Y1376" s="85"/>
      <c r="Z1376" s="85"/>
      <c r="AA1376" s="88"/>
      <c r="AV1376" s="25"/>
      <c r="BG1376" s="25"/>
      <c r="BH1376" s="89"/>
    </row>
    <row r="1377" spans="1:60" ht="17.25" customHeight="1">
      <c r="A1377" s="82"/>
      <c r="B1377" s="82"/>
      <c r="C1377" s="83"/>
      <c r="E1377" s="84"/>
      <c r="F1377" s="85"/>
      <c r="G1377" s="85"/>
      <c r="H1377" s="85"/>
      <c r="I1377" s="85"/>
      <c r="J1377" s="85"/>
      <c r="K1377" s="86"/>
      <c r="L1377" s="85"/>
      <c r="M1377" s="85"/>
      <c r="N1377" s="85"/>
      <c r="O1377" s="85"/>
      <c r="P1377" s="85"/>
      <c r="Q1377" s="85"/>
      <c r="R1377" s="87"/>
      <c r="S1377" s="85"/>
      <c r="T1377" s="85"/>
      <c r="U1377" s="87"/>
      <c r="V1377" s="85"/>
      <c r="W1377" s="85"/>
      <c r="X1377" s="85"/>
      <c r="Y1377" s="85"/>
      <c r="Z1377" s="85"/>
      <c r="AA1377" s="88"/>
      <c r="AV1377" s="25"/>
      <c r="BG1377" s="25"/>
      <c r="BH1377" s="89"/>
    </row>
    <row r="1378" spans="1:60" ht="17.25" customHeight="1">
      <c r="A1378" s="82"/>
      <c r="B1378" s="82"/>
      <c r="C1378" s="83"/>
      <c r="E1378" s="84"/>
      <c r="F1378" s="85"/>
      <c r="G1378" s="85"/>
      <c r="H1378" s="85"/>
      <c r="I1378" s="85"/>
      <c r="J1378" s="85"/>
      <c r="K1378" s="86"/>
      <c r="L1378" s="85"/>
      <c r="M1378" s="85"/>
      <c r="N1378" s="85"/>
      <c r="O1378" s="85"/>
      <c r="P1378" s="85"/>
      <c r="Q1378" s="85"/>
      <c r="R1378" s="87"/>
      <c r="S1378" s="85"/>
      <c r="T1378" s="85"/>
      <c r="U1378" s="87"/>
      <c r="V1378" s="85"/>
      <c r="W1378" s="85"/>
      <c r="X1378" s="85"/>
      <c r="Y1378" s="85"/>
      <c r="Z1378" s="85"/>
      <c r="AA1378" s="88"/>
      <c r="AV1378" s="25"/>
      <c r="BG1378" s="25"/>
      <c r="BH1378" s="89"/>
    </row>
    <row r="1379" spans="1:60" ht="17.25" customHeight="1">
      <c r="A1379" s="82"/>
      <c r="B1379" s="82"/>
      <c r="C1379" s="83"/>
      <c r="E1379" s="84"/>
      <c r="F1379" s="85"/>
      <c r="G1379" s="85"/>
      <c r="H1379" s="85"/>
      <c r="I1379" s="85"/>
      <c r="J1379" s="85"/>
      <c r="K1379" s="86"/>
      <c r="L1379" s="85"/>
      <c r="M1379" s="85"/>
      <c r="N1379" s="85"/>
      <c r="O1379" s="85"/>
      <c r="P1379" s="85"/>
      <c r="Q1379" s="85"/>
      <c r="R1379" s="87"/>
      <c r="S1379" s="85"/>
      <c r="T1379" s="85"/>
      <c r="U1379" s="87"/>
      <c r="V1379" s="85"/>
      <c r="W1379" s="85"/>
      <c r="X1379" s="85"/>
      <c r="Y1379" s="85"/>
      <c r="Z1379" s="85"/>
      <c r="AA1379" s="88"/>
      <c r="AV1379" s="25"/>
      <c r="BG1379" s="25"/>
      <c r="BH1379" s="89"/>
    </row>
    <row r="1380" spans="1:60" ht="17.25" customHeight="1">
      <c r="A1380" s="82"/>
      <c r="B1380" s="82"/>
      <c r="C1380" s="83"/>
      <c r="E1380" s="84"/>
      <c r="F1380" s="85"/>
      <c r="G1380" s="85"/>
      <c r="H1380" s="85"/>
      <c r="I1380" s="85"/>
      <c r="J1380" s="85"/>
      <c r="K1380" s="86"/>
      <c r="L1380" s="85"/>
      <c r="M1380" s="85"/>
      <c r="N1380" s="85"/>
      <c r="O1380" s="85"/>
      <c r="P1380" s="85"/>
      <c r="Q1380" s="85"/>
      <c r="R1380" s="87"/>
      <c r="S1380" s="85"/>
      <c r="T1380" s="85"/>
      <c r="U1380" s="87"/>
      <c r="V1380" s="85"/>
      <c r="W1380" s="85"/>
      <c r="X1380" s="85"/>
      <c r="Y1380" s="85"/>
      <c r="Z1380" s="85"/>
      <c r="AA1380" s="88"/>
      <c r="AV1380" s="25"/>
      <c r="BG1380" s="25"/>
      <c r="BH1380" s="89"/>
    </row>
    <row r="1381" spans="1:60" ht="17.25" customHeight="1">
      <c r="A1381" s="82"/>
      <c r="B1381" s="82"/>
      <c r="C1381" s="83"/>
      <c r="E1381" s="84"/>
      <c r="F1381" s="85"/>
      <c r="G1381" s="85"/>
      <c r="H1381" s="85"/>
      <c r="I1381" s="85"/>
      <c r="J1381" s="85"/>
      <c r="K1381" s="86"/>
      <c r="L1381" s="85"/>
      <c r="M1381" s="85"/>
      <c r="N1381" s="85"/>
      <c r="O1381" s="85"/>
      <c r="P1381" s="85"/>
      <c r="Q1381" s="85"/>
      <c r="R1381" s="87"/>
      <c r="S1381" s="85"/>
      <c r="T1381" s="85"/>
      <c r="U1381" s="87"/>
      <c r="V1381" s="85"/>
      <c r="W1381" s="85"/>
      <c r="X1381" s="85"/>
      <c r="Y1381" s="85"/>
      <c r="Z1381" s="85"/>
      <c r="AA1381" s="88"/>
      <c r="AV1381" s="25"/>
      <c r="BG1381" s="25"/>
      <c r="BH1381" s="89"/>
    </row>
    <row r="1382" spans="1:60" ht="17.25" customHeight="1">
      <c r="A1382" s="82"/>
      <c r="B1382" s="82"/>
      <c r="C1382" s="83"/>
      <c r="E1382" s="84"/>
      <c r="F1382" s="85"/>
      <c r="G1382" s="85"/>
      <c r="H1382" s="85"/>
      <c r="I1382" s="85"/>
      <c r="J1382" s="85"/>
      <c r="K1382" s="86"/>
      <c r="L1382" s="85"/>
      <c r="M1382" s="85"/>
      <c r="N1382" s="85"/>
      <c r="O1382" s="85"/>
      <c r="P1382" s="85"/>
      <c r="Q1382" s="85"/>
      <c r="R1382" s="87"/>
      <c r="S1382" s="85"/>
      <c r="T1382" s="85"/>
      <c r="U1382" s="87"/>
      <c r="V1382" s="85"/>
      <c r="W1382" s="85"/>
      <c r="X1382" s="85"/>
      <c r="Y1382" s="85"/>
      <c r="Z1382" s="85"/>
      <c r="AA1382" s="88"/>
      <c r="AV1382" s="25"/>
      <c r="BG1382" s="25"/>
      <c r="BH1382" s="89"/>
    </row>
    <row r="1383" spans="1:60" ht="17.25" customHeight="1">
      <c r="A1383" s="82"/>
      <c r="B1383" s="82"/>
      <c r="C1383" s="83"/>
      <c r="E1383" s="84"/>
      <c r="F1383" s="85"/>
      <c r="G1383" s="85"/>
      <c r="H1383" s="85"/>
      <c r="I1383" s="85"/>
      <c r="J1383" s="85"/>
      <c r="K1383" s="86"/>
      <c r="L1383" s="85"/>
      <c r="M1383" s="85"/>
      <c r="N1383" s="85"/>
      <c r="O1383" s="85"/>
      <c r="P1383" s="85"/>
      <c r="Q1383" s="85"/>
      <c r="R1383" s="87"/>
      <c r="S1383" s="85"/>
      <c r="T1383" s="85"/>
      <c r="U1383" s="87"/>
      <c r="V1383" s="85"/>
      <c r="W1383" s="85"/>
      <c r="X1383" s="85"/>
      <c r="Y1383" s="85"/>
      <c r="Z1383" s="85"/>
      <c r="AA1383" s="88"/>
      <c r="AV1383" s="25"/>
      <c r="BG1383" s="25"/>
      <c r="BH1383" s="89"/>
    </row>
    <row r="1384" spans="1:60" ht="17.25" customHeight="1">
      <c r="A1384" s="82"/>
      <c r="B1384" s="82"/>
      <c r="C1384" s="83"/>
      <c r="E1384" s="84"/>
      <c r="F1384" s="85"/>
      <c r="G1384" s="85"/>
      <c r="H1384" s="85"/>
      <c r="I1384" s="85"/>
      <c r="J1384" s="85"/>
      <c r="K1384" s="86"/>
      <c r="L1384" s="85"/>
      <c r="M1384" s="85"/>
      <c r="N1384" s="85"/>
      <c r="O1384" s="85"/>
      <c r="P1384" s="85"/>
      <c r="Q1384" s="85"/>
      <c r="R1384" s="87"/>
      <c r="S1384" s="85"/>
      <c r="T1384" s="85"/>
      <c r="U1384" s="87"/>
      <c r="V1384" s="85"/>
      <c r="W1384" s="85"/>
      <c r="X1384" s="85"/>
      <c r="Y1384" s="85"/>
      <c r="Z1384" s="85"/>
      <c r="AA1384" s="88"/>
      <c r="AV1384" s="25"/>
      <c r="BG1384" s="25"/>
      <c r="BH1384" s="89"/>
    </row>
    <row r="1385" spans="1:60" ht="17.25" customHeight="1">
      <c r="A1385" s="82"/>
      <c r="B1385" s="82"/>
      <c r="C1385" s="83"/>
      <c r="E1385" s="84"/>
      <c r="F1385" s="85"/>
      <c r="G1385" s="85"/>
      <c r="H1385" s="85"/>
      <c r="I1385" s="85"/>
      <c r="J1385" s="85"/>
      <c r="K1385" s="86"/>
      <c r="L1385" s="85"/>
      <c r="M1385" s="85"/>
      <c r="N1385" s="85"/>
      <c r="O1385" s="85"/>
      <c r="P1385" s="85"/>
      <c r="Q1385" s="85"/>
      <c r="R1385" s="87"/>
      <c r="S1385" s="85"/>
      <c r="T1385" s="85"/>
      <c r="U1385" s="87"/>
      <c r="V1385" s="85"/>
      <c r="W1385" s="85"/>
      <c r="X1385" s="85"/>
      <c r="Y1385" s="85"/>
      <c r="Z1385" s="85"/>
      <c r="AA1385" s="88"/>
      <c r="AV1385" s="25"/>
      <c r="BG1385" s="25"/>
      <c r="BH1385" s="89"/>
    </row>
    <row r="1386" spans="1:60" ht="17.25" customHeight="1">
      <c r="A1386" s="82"/>
      <c r="B1386" s="82"/>
      <c r="C1386" s="83"/>
      <c r="E1386" s="84"/>
      <c r="F1386" s="85"/>
      <c r="G1386" s="85"/>
      <c r="H1386" s="85"/>
      <c r="I1386" s="85"/>
      <c r="J1386" s="85"/>
      <c r="K1386" s="86"/>
      <c r="L1386" s="85"/>
      <c r="M1386" s="85"/>
      <c r="N1386" s="85"/>
      <c r="O1386" s="85"/>
      <c r="P1386" s="85"/>
      <c r="Q1386" s="85"/>
      <c r="R1386" s="87"/>
      <c r="S1386" s="85"/>
      <c r="T1386" s="85"/>
      <c r="U1386" s="87"/>
      <c r="V1386" s="85"/>
      <c r="W1386" s="85"/>
      <c r="X1386" s="85"/>
      <c r="Y1386" s="85"/>
      <c r="Z1386" s="85"/>
      <c r="AA1386" s="88"/>
      <c r="AV1386" s="25"/>
      <c r="BG1386" s="25"/>
      <c r="BH1386" s="89"/>
    </row>
    <row r="1387" spans="1:60" ht="17.25" customHeight="1">
      <c r="A1387" s="82"/>
      <c r="B1387" s="82"/>
      <c r="C1387" s="83"/>
      <c r="E1387" s="84"/>
      <c r="F1387" s="85"/>
      <c r="G1387" s="85"/>
      <c r="H1387" s="85"/>
      <c r="I1387" s="85"/>
      <c r="J1387" s="85"/>
      <c r="K1387" s="86"/>
      <c r="L1387" s="85"/>
      <c r="M1387" s="85"/>
      <c r="N1387" s="85"/>
      <c r="O1387" s="85"/>
      <c r="P1387" s="85"/>
      <c r="Q1387" s="85"/>
      <c r="R1387" s="87"/>
      <c r="S1387" s="85"/>
      <c r="T1387" s="85"/>
      <c r="U1387" s="87"/>
      <c r="V1387" s="85"/>
      <c r="W1387" s="85"/>
      <c r="X1387" s="85"/>
      <c r="Y1387" s="85"/>
      <c r="Z1387" s="85"/>
      <c r="AA1387" s="88"/>
      <c r="AV1387" s="25"/>
      <c r="BG1387" s="25"/>
      <c r="BH1387" s="89"/>
    </row>
    <row r="1388" spans="1:60" ht="17.25" customHeight="1">
      <c r="A1388" s="82"/>
      <c r="B1388" s="82"/>
      <c r="C1388" s="83"/>
      <c r="E1388" s="84"/>
      <c r="F1388" s="85"/>
      <c r="G1388" s="85"/>
      <c r="H1388" s="85"/>
      <c r="I1388" s="85"/>
      <c r="J1388" s="85"/>
      <c r="K1388" s="86"/>
      <c r="L1388" s="85"/>
      <c r="M1388" s="85"/>
      <c r="N1388" s="85"/>
      <c r="O1388" s="85"/>
      <c r="P1388" s="85"/>
      <c r="Q1388" s="85"/>
      <c r="R1388" s="87"/>
      <c r="S1388" s="85"/>
      <c r="T1388" s="85"/>
      <c r="U1388" s="87"/>
      <c r="V1388" s="85"/>
      <c r="W1388" s="85"/>
      <c r="X1388" s="85"/>
      <c r="Y1388" s="85"/>
      <c r="Z1388" s="85"/>
      <c r="AA1388" s="88"/>
      <c r="AV1388" s="25"/>
      <c r="BG1388" s="25"/>
      <c r="BH1388" s="89"/>
    </row>
    <row r="1389" spans="1:60" ht="17.25" customHeight="1">
      <c r="A1389" s="82"/>
      <c r="B1389" s="82"/>
      <c r="C1389" s="83"/>
      <c r="E1389" s="84"/>
      <c r="F1389" s="85"/>
      <c r="G1389" s="85"/>
      <c r="H1389" s="85"/>
      <c r="I1389" s="85"/>
      <c r="J1389" s="85"/>
      <c r="K1389" s="86"/>
      <c r="L1389" s="85"/>
      <c r="M1389" s="85"/>
      <c r="N1389" s="85"/>
      <c r="O1389" s="85"/>
      <c r="P1389" s="85"/>
      <c r="Q1389" s="85"/>
      <c r="R1389" s="87"/>
      <c r="S1389" s="85"/>
      <c r="T1389" s="85"/>
      <c r="U1389" s="87"/>
      <c r="V1389" s="85"/>
      <c r="W1389" s="85"/>
      <c r="X1389" s="85"/>
      <c r="Y1389" s="85"/>
      <c r="Z1389" s="85"/>
      <c r="AA1389" s="88"/>
      <c r="AV1389" s="25"/>
      <c r="BG1389" s="25"/>
      <c r="BH1389" s="89"/>
    </row>
    <row r="1390" spans="1:60" ht="17.25" customHeight="1">
      <c r="A1390" s="82"/>
      <c r="B1390" s="82"/>
      <c r="C1390" s="83"/>
      <c r="E1390" s="84"/>
      <c r="F1390" s="85"/>
      <c r="G1390" s="85"/>
      <c r="H1390" s="85"/>
      <c r="I1390" s="85"/>
      <c r="J1390" s="85"/>
      <c r="K1390" s="86"/>
      <c r="L1390" s="85"/>
      <c r="M1390" s="85"/>
      <c r="N1390" s="85"/>
      <c r="O1390" s="85"/>
      <c r="P1390" s="85"/>
      <c r="Q1390" s="85"/>
      <c r="R1390" s="87"/>
      <c r="S1390" s="85"/>
      <c r="T1390" s="85"/>
      <c r="U1390" s="87"/>
      <c r="V1390" s="85"/>
      <c r="W1390" s="85"/>
      <c r="X1390" s="85"/>
      <c r="Y1390" s="85"/>
      <c r="Z1390" s="85"/>
      <c r="AA1390" s="88"/>
      <c r="AV1390" s="25"/>
      <c r="BG1390" s="25"/>
      <c r="BH1390" s="89"/>
    </row>
    <row r="1391" spans="1:60" ht="17.25" customHeight="1">
      <c r="A1391" s="82"/>
      <c r="B1391" s="82"/>
      <c r="C1391" s="83"/>
      <c r="E1391" s="84"/>
      <c r="F1391" s="85"/>
      <c r="G1391" s="85"/>
      <c r="H1391" s="85"/>
      <c r="I1391" s="85"/>
      <c r="J1391" s="85"/>
      <c r="K1391" s="86"/>
      <c r="L1391" s="85"/>
      <c r="M1391" s="85"/>
      <c r="N1391" s="85"/>
      <c r="O1391" s="85"/>
      <c r="P1391" s="85"/>
      <c r="Q1391" s="85"/>
      <c r="R1391" s="87"/>
      <c r="S1391" s="85"/>
      <c r="T1391" s="85"/>
      <c r="U1391" s="87"/>
      <c r="V1391" s="85"/>
      <c r="W1391" s="85"/>
      <c r="X1391" s="85"/>
      <c r="Y1391" s="85"/>
      <c r="Z1391" s="85"/>
      <c r="AA1391" s="88"/>
      <c r="AV1391" s="25"/>
      <c r="BG1391" s="25"/>
      <c r="BH1391" s="89"/>
    </row>
    <row r="1392" spans="1:60" ht="17.25" customHeight="1">
      <c r="A1392" s="82"/>
      <c r="B1392" s="82"/>
      <c r="C1392" s="83"/>
      <c r="E1392" s="84"/>
      <c r="F1392" s="85"/>
      <c r="G1392" s="85"/>
      <c r="H1392" s="85"/>
      <c r="I1392" s="85"/>
      <c r="J1392" s="85"/>
      <c r="K1392" s="86"/>
      <c r="L1392" s="85"/>
      <c r="M1392" s="85"/>
      <c r="N1392" s="85"/>
      <c r="O1392" s="85"/>
      <c r="P1392" s="85"/>
      <c r="Q1392" s="85"/>
      <c r="R1392" s="87"/>
      <c r="S1392" s="85"/>
      <c r="T1392" s="85"/>
      <c r="U1392" s="87"/>
      <c r="V1392" s="85"/>
      <c r="W1392" s="85"/>
      <c r="X1392" s="85"/>
      <c r="Y1392" s="85"/>
      <c r="Z1392" s="85"/>
      <c r="AA1392" s="88"/>
      <c r="AV1392" s="25"/>
      <c r="BG1392" s="25"/>
      <c r="BH1392" s="89"/>
    </row>
    <row r="1393" spans="1:60" ht="17.25" customHeight="1">
      <c r="A1393" s="82"/>
      <c r="B1393" s="82"/>
      <c r="C1393" s="83"/>
      <c r="E1393" s="84"/>
      <c r="F1393" s="85"/>
      <c r="G1393" s="85"/>
      <c r="H1393" s="85"/>
      <c r="I1393" s="85"/>
      <c r="J1393" s="85"/>
      <c r="K1393" s="86"/>
      <c r="L1393" s="85"/>
      <c r="M1393" s="85"/>
      <c r="N1393" s="85"/>
      <c r="O1393" s="85"/>
      <c r="P1393" s="85"/>
      <c r="Q1393" s="85"/>
      <c r="R1393" s="87"/>
      <c r="S1393" s="85"/>
      <c r="T1393" s="85"/>
      <c r="U1393" s="87"/>
      <c r="V1393" s="85"/>
      <c r="W1393" s="85"/>
      <c r="X1393" s="85"/>
      <c r="Y1393" s="85"/>
      <c r="Z1393" s="85"/>
      <c r="AA1393" s="88"/>
      <c r="AV1393" s="25"/>
      <c r="BG1393" s="25"/>
      <c r="BH1393" s="89"/>
    </row>
    <row r="1394" spans="1:60" ht="17.25" customHeight="1">
      <c r="A1394" s="82"/>
      <c r="B1394" s="82"/>
      <c r="C1394" s="83"/>
      <c r="E1394" s="84"/>
      <c r="F1394" s="85"/>
      <c r="G1394" s="85"/>
      <c r="H1394" s="85"/>
      <c r="I1394" s="85"/>
      <c r="J1394" s="85"/>
      <c r="K1394" s="86"/>
      <c r="L1394" s="85"/>
      <c r="M1394" s="85"/>
      <c r="N1394" s="85"/>
      <c r="O1394" s="85"/>
      <c r="P1394" s="85"/>
      <c r="Q1394" s="85"/>
      <c r="R1394" s="87"/>
      <c r="S1394" s="85"/>
      <c r="T1394" s="85"/>
      <c r="U1394" s="87"/>
      <c r="V1394" s="85"/>
      <c r="W1394" s="85"/>
      <c r="X1394" s="85"/>
      <c r="Y1394" s="85"/>
      <c r="Z1394" s="85"/>
      <c r="AA1394" s="88"/>
      <c r="AV1394" s="25"/>
      <c r="BG1394" s="25"/>
      <c r="BH1394" s="89"/>
    </row>
    <row r="1395" spans="1:60" ht="17.25" customHeight="1">
      <c r="A1395" s="82"/>
      <c r="B1395" s="82"/>
      <c r="C1395" s="83"/>
      <c r="E1395" s="84"/>
      <c r="F1395" s="85"/>
      <c r="G1395" s="85"/>
      <c r="H1395" s="85"/>
      <c r="I1395" s="85"/>
      <c r="J1395" s="85"/>
      <c r="K1395" s="86"/>
      <c r="L1395" s="85"/>
      <c r="M1395" s="85"/>
      <c r="N1395" s="85"/>
      <c r="O1395" s="85"/>
      <c r="P1395" s="85"/>
      <c r="Q1395" s="85"/>
      <c r="R1395" s="87"/>
      <c r="S1395" s="85"/>
      <c r="T1395" s="85"/>
      <c r="U1395" s="87"/>
      <c r="V1395" s="85"/>
      <c r="W1395" s="85"/>
      <c r="X1395" s="85"/>
      <c r="Y1395" s="85"/>
      <c r="Z1395" s="85"/>
      <c r="AA1395" s="88"/>
      <c r="AV1395" s="25"/>
      <c r="BG1395" s="25"/>
      <c r="BH1395" s="89"/>
    </row>
    <row r="1396" spans="1:60" ht="17.25" customHeight="1">
      <c r="A1396" s="82"/>
      <c r="B1396" s="82"/>
      <c r="C1396" s="83"/>
      <c r="E1396" s="84"/>
      <c r="F1396" s="85"/>
      <c r="G1396" s="85"/>
      <c r="H1396" s="85"/>
      <c r="I1396" s="85"/>
      <c r="J1396" s="85"/>
      <c r="K1396" s="86"/>
      <c r="L1396" s="85"/>
      <c r="M1396" s="85"/>
      <c r="N1396" s="85"/>
      <c r="O1396" s="85"/>
      <c r="P1396" s="85"/>
      <c r="Q1396" s="85"/>
      <c r="R1396" s="87"/>
      <c r="S1396" s="85"/>
      <c r="T1396" s="85"/>
      <c r="U1396" s="87"/>
      <c r="V1396" s="85"/>
      <c r="W1396" s="85"/>
      <c r="X1396" s="85"/>
      <c r="Y1396" s="85"/>
      <c r="Z1396" s="85"/>
      <c r="AA1396" s="88"/>
      <c r="AV1396" s="25"/>
      <c r="BG1396" s="25"/>
      <c r="BH1396" s="89"/>
    </row>
    <row r="1397" spans="1:60" ht="17.25" customHeight="1">
      <c r="A1397" s="82"/>
      <c r="B1397" s="82"/>
      <c r="C1397" s="83"/>
      <c r="E1397" s="84"/>
      <c r="F1397" s="85"/>
      <c r="G1397" s="85"/>
      <c r="H1397" s="85"/>
      <c r="I1397" s="85"/>
      <c r="J1397" s="85"/>
      <c r="K1397" s="86"/>
      <c r="L1397" s="85"/>
      <c r="M1397" s="85"/>
      <c r="N1397" s="85"/>
      <c r="O1397" s="85"/>
      <c r="P1397" s="85"/>
      <c r="Q1397" s="85"/>
      <c r="R1397" s="87"/>
      <c r="S1397" s="85"/>
      <c r="T1397" s="85"/>
      <c r="U1397" s="87"/>
      <c r="V1397" s="85"/>
      <c r="W1397" s="85"/>
      <c r="X1397" s="85"/>
      <c r="Y1397" s="85"/>
      <c r="Z1397" s="85"/>
      <c r="AA1397" s="88"/>
      <c r="AV1397" s="25"/>
      <c r="BG1397" s="25"/>
      <c r="BH1397" s="89"/>
    </row>
    <row r="1398" spans="1:60" ht="17.25" customHeight="1">
      <c r="A1398" s="82"/>
      <c r="B1398" s="82"/>
      <c r="C1398" s="83"/>
      <c r="E1398" s="84"/>
      <c r="F1398" s="85"/>
      <c r="G1398" s="85"/>
      <c r="H1398" s="85"/>
      <c r="I1398" s="85"/>
      <c r="J1398" s="85"/>
      <c r="K1398" s="86"/>
      <c r="L1398" s="85"/>
      <c r="M1398" s="85"/>
      <c r="N1398" s="85"/>
      <c r="O1398" s="85"/>
      <c r="P1398" s="85"/>
      <c r="Q1398" s="85"/>
      <c r="R1398" s="87"/>
      <c r="S1398" s="85"/>
      <c r="T1398" s="85"/>
      <c r="U1398" s="87"/>
      <c r="V1398" s="85"/>
      <c r="W1398" s="85"/>
      <c r="X1398" s="85"/>
      <c r="Y1398" s="85"/>
      <c r="Z1398" s="85"/>
      <c r="AA1398" s="88"/>
      <c r="AV1398" s="25"/>
      <c r="BG1398" s="25"/>
      <c r="BH1398" s="89"/>
    </row>
    <row r="1399" spans="1:60" ht="17.25" customHeight="1">
      <c r="A1399" s="82"/>
      <c r="B1399" s="82"/>
      <c r="C1399" s="83"/>
      <c r="E1399" s="84"/>
      <c r="F1399" s="85"/>
      <c r="G1399" s="85"/>
      <c r="H1399" s="85"/>
      <c r="I1399" s="85"/>
      <c r="J1399" s="85"/>
      <c r="K1399" s="86"/>
      <c r="L1399" s="85"/>
      <c r="M1399" s="85"/>
      <c r="N1399" s="85"/>
      <c r="O1399" s="85"/>
      <c r="P1399" s="85"/>
      <c r="Q1399" s="85"/>
      <c r="R1399" s="87"/>
      <c r="S1399" s="85"/>
      <c r="T1399" s="85"/>
      <c r="U1399" s="87"/>
      <c r="V1399" s="85"/>
      <c r="W1399" s="85"/>
      <c r="X1399" s="85"/>
      <c r="Y1399" s="85"/>
      <c r="Z1399" s="85"/>
      <c r="AA1399" s="88"/>
      <c r="AV1399" s="25"/>
      <c r="BG1399" s="25"/>
      <c r="BH1399" s="89"/>
    </row>
    <row r="1400" spans="1:60" ht="17.25" customHeight="1">
      <c r="A1400" s="82"/>
      <c r="B1400" s="82"/>
      <c r="C1400" s="83"/>
      <c r="E1400" s="84"/>
      <c r="F1400" s="85"/>
      <c r="G1400" s="85"/>
      <c r="H1400" s="85"/>
      <c r="I1400" s="85"/>
      <c r="J1400" s="85"/>
      <c r="K1400" s="86"/>
      <c r="L1400" s="85"/>
      <c r="M1400" s="85"/>
      <c r="N1400" s="85"/>
      <c r="O1400" s="85"/>
      <c r="P1400" s="85"/>
      <c r="Q1400" s="85"/>
      <c r="R1400" s="87"/>
      <c r="S1400" s="85"/>
      <c r="T1400" s="85"/>
      <c r="U1400" s="87"/>
      <c r="V1400" s="85"/>
      <c r="W1400" s="85"/>
      <c r="X1400" s="85"/>
      <c r="Y1400" s="85"/>
      <c r="Z1400" s="85"/>
      <c r="AA1400" s="88"/>
      <c r="AV1400" s="25"/>
      <c r="BG1400" s="25"/>
      <c r="BH1400" s="89"/>
    </row>
    <row r="1401" spans="1:60" ht="17.25" customHeight="1">
      <c r="A1401" s="82"/>
      <c r="B1401" s="82"/>
      <c r="C1401" s="83"/>
      <c r="E1401" s="84"/>
      <c r="F1401" s="85"/>
      <c r="G1401" s="85"/>
      <c r="H1401" s="85"/>
      <c r="I1401" s="85"/>
      <c r="J1401" s="85"/>
      <c r="K1401" s="86"/>
      <c r="L1401" s="85"/>
      <c r="M1401" s="85"/>
      <c r="N1401" s="85"/>
      <c r="O1401" s="85"/>
      <c r="P1401" s="85"/>
      <c r="Q1401" s="85"/>
      <c r="R1401" s="87"/>
      <c r="S1401" s="85"/>
      <c r="T1401" s="85"/>
      <c r="U1401" s="87"/>
      <c r="V1401" s="85"/>
      <c r="W1401" s="85"/>
      <c r="X1401" s="85"/>
      <c r="Y1401" s="85"/>
      <c r="Z1401" s="85"/>
      <c r="AA1401" s="88"/>
      <c r="AV1401" s="25"/>
      <c r="BG1401" s="25"/>
      <c r="BH1401" s="89"/>
    </row>
    <row r="1402" spans="1:60" ht="17.25" customHeight="1">
      <c r="A1402" s="82"/>
      <c r="B1402" s="82"/>
      <c r="C1402" s="83"/>
      <c r="E1402" s="84"/>
      <c r="F1402" s="85"/>
      <c r="G1402" s="85"/>
      <c r="H1402" s="85"/>
      <c r="I1402" s="85"/>
      <c r="J1402" s="85"/>
      <c r="K1402" s="86"/>
      <c r="L1402" s="85"/>
      <c r="M1402" s="85"/>
      <c r="N1402" s="85"/>
      <c r="O1402" s="85"/>
      <c r="P1402" s="85"/>
      <c r="Q1402" s="85"/>
      <c r="R1402" s="87"/>
      <c r="S1402" s="85"/>
      <c r="T1402" s="85"/>
      <c r="U1402" s="87"/>
      <c r="V1402" s="85"/>
      <c r="W1402" s="85"/>
      <c r="X1402" s="85"/>
      <c r="Y1402" s="85"/>
      <c r="Z1402" s="85"/>
      <c r="AA1402" s="88"/>
      <c r="AV1402" s="25"/>
      <c r="BG1402" s="25"/>
      <c r="BH1402" s="89"/>
    </row>
    <row r="1403" spans="1:60" ht="17.25" customHeight="1">
      <c r="A1403" s="82"/>
      <c r="B1403" s="82"/>
      <c r="C1403" s="83"/>
      <c r="E1403" s="84"/>
      <c r="F1403" s="85"/>
      <c r="G1403" s="85"/>
      <c r="H1403" s="85"/>
      <c r="I1403" s="85"/>
      <c r="J1403" s="85"/>
      <c r="K1403" s="86"/>
      <c r="L1403" s="85"/>
      <c r="M1403" s="85"/>
      <c r="N1403" s="85"/>
      <c r="O1403" s="85"/>
      <c r="P1403" s="85"/>
      <c r="Q1403" s="85"/>
      <c r="R1403" s="87"/>
      <c r="S1403" s="85"/>
      <c r="T1403" s="85"/>
      <c r="U1403" s="87"/>
      <c r="V1403" s="85"/>
      <c r="W1403" s="85"/>
      <c r="X1403" s="85"/>
      <c r="Y1403" s="85"/>
      <c r="Z1403" s="85"/>
      <c r="AA1403" s="88"/>
      <c r="AV1403" s="25"/>
      <c r="BG1403" s="25"/>
      <c r="BH1403" s="89"/>
    </row>
    <row r="1404" spans="1:60" ht="17.25" customHeight="1">
      <c r="A1404" s="82"/>
      <c r="B1404" s="82"/>
      <c r="C1404" s="83"/>
      <c r="E1404" s="84"/>
      <c r="F1404" s="85"/>
      <c r="G1404" s="85"/>
      <c r="H1404" s="85"/>
      <c r="I1404" s="85"/>
      <c r="J1404" s="85"/>
      <c r="K1404" s="86"/>
      <c r="L1404" s="85"/>
      <c r="M1404" s="85"/>
      <c r="N1404" s="85"/>
      <c r="O1404" s="85"/>
      <c r="P1404" s="85"/>
      <c r="Q1404" s="85"/>
      <c r="R1404" s="87"/>
      <c r="S1404" s="85"/>
      <c r="T1404" s="85"/>
      <c r="U1404" s="87"/>
      <c r="V1404" s="85"/>
      <c r="W1404" s="85"/>
      <c r="X1404" s="85"/>
      <c r="Y1404" s="85"/>
      <c r="Z1404" s="85"/>
      <c r="AA1404" s="88"/>
      <c r="AV1404" s="25"/>
      <c r="BG1404" s="25"/>
      <c r="BH1404" s="89"/>
    </row>
    <row r="1405" spans="1:60" ht="17.25" customHeight="1">
      <c r="A1405" s="82"/>
      <c r="B1405" s="82"/>
      <c r="C1405" s="83"/>
      <c r="E1405" s="84"/>
      <c r="F1405" s="85"/>
      <c r="G1405" s="85"/>
      <c r="H1405" s="85"/>
      <c r="I1405" s="85"/>
      <c r="J1405" s="85"/>
      <c r="K1405" s="86"/>
      <c r="L1405" s="85"/>
      <c r="M1405" s="85"/>
      <c r="N1405" s="85"/>
      <c r="O1405" s="85"/>
      <c r="P1405" s="85"/>
      <c r="Q1405" s="85"/>
      <c r="R1405" s="87"/>
      <c r="S1405" s="85"/>
      <c r="T1405" s="85"/>
      <c r="U1405" s="87"/>
      <c r="V1405" s="85"/>
      <c r="W1405" s="85"/>
      <c r="X1405" s="85"/>
      <c r="Y1405" s="85"/>
      <c r="Z1405" s="85"/>
      <c r="AA1405" s="88"/>
      <c r="AV1405" s="25"/>
      <c r="BG1405" s="25"/>
      <c r="BH1405" s="89"/>
    </row>
    <row r="1406" spans="1:60" ht="17.25" customHeight="1">
      <c r="A1406" s="82"/>
      <c r="B1406" s="82"/>
      <c r="C1406" s="83"/>
      <c r="E1406" s="84"/>
      <c r="F1406" s="85"/>
      <c r="G1406" s="85"/>
      <c r="H1406" s="85"/>
      <c r="I1406" s="85"/>
      <c r="J1406" s="85"/>
      <c r="K1406" s="86"/>
      <c r="L1406" s="85"/>
      <c r="M1406" s="85"/>
      <c r="N1406" s="85"/>
      <c r="O1406" s="85"/>
      <c r="P1406" s="85"/>
      <c r="Q1406" s="85"/>
      <c r="R1406" s="87"/>
      <c r="S1406" s="85"/>
      <c r="T1406" s="85"/>
      <c r="U1406" s="87"/>
      <c r="V1406" s="85"/>
      <c r="W1406" s="85"/>
      <c r="X1406" s="85"/>
      <c r="Y1406" s="85"/>
      <c r="Z1406" s="85"/>
      <c r="AA1406" s="88"/>
      <c r="AV1406" s="25"/>
      <c r="BG1406" s="25"/>
      <c r="BH1406" s="89"/>
    </row>
    <row r="1407" spans="1:60" ht="17.25" customHeight="1">
      <c r="A1407" s="82"/>
      <c r="B1407" s="82"/>
      <c r="C1407" s="83"/>
      <c r="E1407" s="84"/>
      <c r="F1407" s="85"/>
      <c r="G1407" s="85"/>
      <c r="H1407" s="85"/>
      <c r="I1407" s="85"/>
      <c r="J1407" s="85"/>
      <c r="K1407" s="86"/>
      <c r="L1407" s="85"/>
      <c r="M1407" s="85"/>
      <c r="N1407" s="85"/>
      <c r="O1407" s="85"/>
      <c r="P1407" s="85"/>
      <c r="Q1407" s="85"/>
      <c r="R1407" s="87"/>
      <c r="S1407" s="85"/>
      <c r="T1407" s="85"/>
      <c r="U1407" s="87"/>
      <c r="V1407" s="85"/>
      <c r="W1407" s="85"/>
      <c r="X1407" s="85"/>
      <c r="Y1407" s="85"/>
      <c r="Z1407" s="85"/>
      <c r="AA1407" s="88"/>
      <c r="AV1407" s="25"/>
      <c r="BG1407" s="25"/>
      <c r="BH1407" s="89"/>
    </row>
    <row r="1408" spans="1:60" ht="17.25" customHeight="1">
      <c r="A1408" s="82"/>
      <c r="B1408" s="82"/>
      <c r="C1408" s="83"/>
      <c r="E1408" s="84"/>
      <c r="F1408" s="85"/>
      <c r="G1408" s="85"/>
      <c r="H1408" s="85"/>
      <c r="I1408" s="85"/>
      <c r="J1408" s="85"/>
      <c r="K1408" s="86"/>
      <c r="L1408" s="85"/>
      <c r="M1408" s="85"/>
      <c r="N1408" s="85"/>
      <c r="O1408" s="85"/>
      <c r="P1408" s="85"/>
      <c r="Q1408" s="85"/>
      <c r="R1408" s="87"/>
      <c r="S1408" s="85"/>
      <c r="T1408" s="85"/>
      <c r="U1408" s="87"/>
      <c r="V1408" s="85"/>
      <c r="W1408" s="85"/>
      <c r="X1408" s="85"/>
      <c r="Y1408" s="85"/>
      <c r="Z1408" s="85"/>
      <c r="AA1408" s="88"/>
      <c r="AV1408" s="25"/>
      <c r="BG1408" s="25"/>
      <c r="BH1408" s="89"/>
    </row>
    <row r="1409" spans="1:60" ht="17.25" customHeight="1">
      <c r="A1409" s="82"/>
      <c r="B1409" s="82"/>
      <c r="C1409" s="83"/>
      <c r="E1409" s="84"/>
      <c r="F1409" s="85"/>
      <c r="G1409" s="85"/>
      <c r="H1409" s="85"/>
      <c r="I1409" s="85"/>
      <c r="J1409" s="85"/>
      <c r="K1409" s="86"/>
      <c r="L1409" s="85"/>
      <c r="M1409" s="85"/>
      <c r="N1409" s="85"/>
      <c r="O1409" s="85"/>
      <c r="P1409" s="85"/>
      <c r="Q1409" s="85"/>
      <c r="R1409" s="87"/>
      <c r="S1409" s="85"/>
      <c r="T1409" s="85"/>
      <c r="U1409" s="87"/>
      <c r="V1409" s="85"/>
      <c r="W1409" s="85"/>
      <c r="X1409" s="85"/>
      <c r="Y1409" s="85"/>
      <c r="Z1409" s="85"/>
      <c r="AA1409" s="88"/>
      <c r="AV1409" s="25"/>
      <c r="BG1409" s="25"/>
      <c r="BH1409" s="89"/>
    </row>
    <row r="1410" spans="1:60" ht="17.25" customHeight="1">
      <c r="A1410" s="82"/>
      <c r="B1410" s="82"/>
      <c r="C1410" s="83"/>
      <c r="E1410" s="84"/>
      <c r="F1410" s="85"/>
      <c r="G1410" s="85"/>
      <c r="H1410" s="85"/>
      <c r="I1410" s="85"/>
      <c r="J1410" s="85"/>
      <c r="K1410" s="86"/>
      <c r="L1410" s="85"/>
      <c r="M1410" s="85"/>
      <c r="N1410" s="85"/>
      <c r="O1410" s="85"/>
      <c r="P1410" s="85"/>
      <c r="Q1410" s="85"/>
      <c r="R1410" s="87"/>
      <c r="S1410" s="85"/>
      <c r="T1410" s="85"/>
      <c r="U1410" s="87"/>
      <c r="V1410" s="85"/>
      <c r="W1410" s="85"/>
      <c r="X1410" s="85"/>
      <c r="Y1410" s="85"/>
      <c r="Z1410" s="85"/>
      <c r="AA1410" s="88"/>
      <c r="AV1410" s="25"/>
      <c r="BG1410" s="25"/>
      <c r="BH1410" s="89"/>
    </row>
    <row r="1411" spans="1:60" ht="17.25" customHeight="1">
      <c r="A1411" s="82"/>
      <c r="B1411" s="82"/>
      <c r="C1411" s="83"/>
      <c r="E1411" s="84"/>
      <c r="F1411" s="85"/>
      <c r="G1411" s="85"/>
      <c r="H1411" s="85"/>
      <c r="I1411" s="85"/>
      <c r="J1411" s="85"/>
      <c r="K1411" s="86"/>
      <c r="L1411" s="85"/>
      <c r="M1411" s="85"/>
      <c r="N1411" s="85"/>
      <c r="O1411" s="85"/>
      <c r="P1411" s="85"/>
      <c r="Q1411" s="85"/>
      <c r="R1411" s="87"/>
      <c r="S1411" s="85"/>
      <c r="T1411" s="85"/>
      <c r="U1411" s="87"/>
      <c r="V1411" s="85"/>
      <c r="W1411" s="85"/>
      <c r="X1411" s="85"/>
      <c r="Y1411" s="85"/>
      <c r="Z1411" s="85"/>
      <c r="AA1411" s="88"/>
      <c r="AV1411" s="25"/>
      <c r="BG1411" s="25"/>
      <c r="BH1411" s="89"/>
    </row>
    <row r="1412" spans="1:60" ht="17.25" customHeight="1">
      <c r="A1412" s="82"/>
      <c r="B1412" s="82"/>
      <c r="C1412" s="83"/>
      <c r="E1412" s="84"/>
      <c r="F1412" s="85"/>
      <c r="G1412" s="85"/>
      <c r="H1412" s="85"/>
      <c r="I1412" s="85"/>
      <c r="J1412" s="85"/>
      <c r="K1412" s="86"/>
      <c r="L1412" s="85"/>
      <c r="M1412" s="85"/>
      <c r="N1412" s="85"/>
      <c r="O1412" s="85"/>
      <c r="P1412" s="85"/>
      <c r="Q1412" s="85"/>
      <c r="R1412" s="87"/>
      <c r="S1412" s="85"/>
      <c r="T1412" s="85"/>
      <c r="U1412" s="87"/>
      <c r="V1412" s="85"/>
      <c r="W1412" s="85"/>
      <c r="X1412" s="85"/>
      <c r="Y1412" s="85"/>
      <c r="Z1412" s="85"/>
      <c r="AA1412" s="88"/>
      <c r="AV1412" s="25"/>
      <c r="BG1412" s="25"/>
      <c r="BH1412" s="89"/>
    </row>
    <row r="1413" spans="1:60" ht="17.25" customHeight="1">
      <c r="A1413" s="82"/>
      <c r="B1413" s="82"/>
      <c r="C1413" s="83"/>
      <c r="E1413" s="84"/>
      <c r="F1413" s="85"/>
      <c r="G1413" s="85"/>
      <c r="H1413" s="85"/>
      <c r="I1413" s="85"/>
      <c r="J1413" s="85"/>
      <c r="K1413" s="86"/>
      <c r="L1413" s="85"/>
      <c r="M1413" s="85"/>
      <c r="N1413" s="85"/>
      <c r="O1413" s="85"/>
      <c r="P1413" s="85"/>
      <c r="Q1413" s="85"/>
      <c r="R1413" s="87"/>
      <c r="S1413" s="85"/>
      <c r="T1413" s="85"/>
      <c r="U1413" s="87"/>
      <c r="V1413" s="85"/>
      <c r="W1413" s="85"/>
      <c r="X1413" s="85"/>
      <c r="Y1413" s="85"/>
      <c r="Z1413" s="85"/>
      <c r="AA1413" s="88"/>
      <c r="AV1413" s="25"/>
      <c r="BG1413" s="25"/>
      <c r="BH1413" s="89"/>
    </row>
    <row r="1414" spans="1:60" ht="17.25" customHeight="1">
      <c r="A1414" s="82"/>
      <c r="B1414" s="82"/>
      <c r="C1414" s="83"/>
      <c r="E1414" s="84"/>
      <c r="F1414" s="85"/>
      <c r="G1414" s="85"/>
      <c r="H1414" s="85"/>
      <c r="I1414" s="85"/>
      <c r="J1414" s="85"/>
      <c r="K1414" s="86"/>
      <c r="L1414" s="85"/>
      <c r="M1414" s="85"/>
      <c r="N1414" s="85"/>
      <c r="O1414" s="85"/>
      <c r="P1414" s="85"/>
      <c r="Q1414" s="85"/>
      <c r="R1414" s="87"/>
      <c r="S1414" s="85"/>
      <c r="T1414" s="85"/>
      <c r="U1414" s="87"/>
      <c r="V1414" s="85"/>
      <c r="W1414" s="85"/>
      <c r="X1414" s="85"/>
      <c r="Y1414" s="85"/>
      <c r="Z1414" s="85"/>
      <c r="AA1414" s="88"/>
      <c r="AV1414" s="25"/>
      <c r="BG1414" s="25"/>
      <c r="BH1414" s="89"/>
    </row>
    <row r="1415" spans="1:60" ht="17.25" customHeight="1">
      <c r="A1415" s="82"/>
      <c r="B1415" s="82"/>
      <c r="C1415" s="83"/>
      <c r="E1415" s="84"/>
      <c r="F1415" s="85"/>
      <c r="G1415" s="85"/>
      <c r="H1415" s="85"/>
      <c r="I1415" s="85"/>
      <c r="J1415" s="85"/>
      <c r="K1415" s="86"/>
      <c r="L1415" s="85"/>
      <c r="M1415" s="85"/>
      <c r="N1415" s="85"/>
      <c r="O1415" s="85"/>
      <c r="P1415" s="85"/>
      <c r="Q1415" s="85"/>
      <c r="R1415" s="87"/>
      <c r="S1415" s="85"/>
      <c r="T1415" s="85"/>
      <c r="U1415" s="87"/>
      <c r="V1415" s="85"/>
      <c r="W1415" s="85"/>
      <c r="X1415" s="85"/>
      <c r="Y1415" s="85"/>
      <c r="Z1415" s="85"/>
      <c r="AA1415" s="88"/>
      <c r="AV1415" s="25"/>
      <c r="BG1415" s="25"/>
      <c r="BH1415" s="89"/>
    </row>
    <row r="1416" spans="1:60" ht="17.25" customHeight="1">
      <c r="A1416" s="82"/>
      <c r="B1416" s="82"/>
      <c r="C1416" s="83"/>
      <c r="E1416" s="84"/>
      <c r="F1416" s="85"/>
      <c r="G1416" s="85"/>
      <c r="H1416" s="85"/>
      <c r="I1416" s="85"/>
      <c r="J1416" s="85"/>
      <c r="K1416" s="86"/>
      <c r="L1416" s="85"/>
      <c r="M1416" s="85"/>
      <c r="N1416" s="85"/>
      <c r="O1416" s="85"/>
      <c r="P1416" s="85"/>
      <c r="Q1416" s="85"/>
      <c r="R1416" s="87"/>
      <c r="S1416" s="85"/>
      <c r="T1416" s="85"/>
      <c r="U1416" s="87"/>
      <c r="V1416" s="85"/>
      <c r="W1416" s="85"/>
      <c r="X1416" s="85"/>
      <c r="Y1416" s="85"/>
      <c r="Z1416" s="85"/>
      <c r="AA1416" s="88"/>
      <c r="AV1416" s="25"/>
      <c r="BG1416" s="25"/>
      <c r="BH1416" s="89"/>
    </row>
    <row r="1417" spans="1:60" ht="17.25" customHeight="1">
      <c r="A1417" s="82"/>
      <c r="B1417" s="82"/>
      <c r="C1417" s="83"/>
      <c r="E1417" s="84"/>
      <c r="F1417" s="85"/>
      <c r="G1417" s="85"/>
      <c r="H1417" s="85"/>
      <c r="I1417" s="85"/>
      <c r="J1417" s="85"/>
      <c r="K1417" s="86"/>
      <c r="L1417" s="85"/>
      <c r="M1417" s="85"/>
      <c r="N1417" s="85"/>
      <c r="O1417" s="85"/>
      <c r="P1417" s="85"/>
      <c r="Q1417" s="85"/>
      <c r="R1417" s="87"/>
      <c r="S1417" s="85"/>
      <c r="T1417" s="85"/>
      <c r="U1417" s="87"/>
      <c r="V1417" s="85"/>
      <c r="W1417" s="85"/>
      <c r="X1417" s="85"/>
      <c r="Y1417" s="85"/>
      <c r="Z1417" s="85"/>
      <c r="AA1417" s="88"/>
      <c r="AV1417" s="25"/>
      <c r="BG1417" s="25"/>
      <c r="BH1417" s="89"/>
    </row>
    <row r="1418" spans="1:60" ht="17.25" customHeight="1">
      <c r="A1418" s="82"/>
      <c r="B1418" s="82"/>
      <c r="C1418" s="83"/>
      <c r="E1418" s="84"/>
      <c r="F1418" s="85"/>
      <c r="G1418" s="85"/>
      <c r="H1418" s="85"/>
      <c r="I1418" s="85"/>
      <c r="J1418" s="85"/>
      <c r="K1418" s="86"/>
      <c r="L1418" s="85"/>
      <c r="M1418" s="85"/>
      <c r="N1418" s="85"/>
      <c r="O1418" s="85"/>
      <c r="P1418" s="85"/>
      <c r="Q1418" s="85"/>
      <c r="R1418" s="87"/>
      <c r="S1418" s="85"/>
      <c r="T1418" s="85"/>
      <c r="U1418" s="87"/>
      <c r="V1418" s="85"/>
      <c r="W1418" s="85"/>
      <c r="X1418" s="85"/>
      <c r="Y1418" s="85"/>
      <c r="Z1418" s="85"/>
      <c r="AA1418" s="88"/>
      <c r="AV1418" s="25"/>
      <c r="BG1418" s="25"/>
      <c r="BH1418" s="89"/>
    </row>
    <row r="1419" spans="1:60" ht="17.25" customHeight="1">
      <c r="A1419" s="82"/>
      <c r="B1419" s="82"/>
      <c r="C1419" s="83"/>
      <c r="E1419" s="84"/>
      <c r="F1419" s="85"/>
      <c r="G1419" s="85"/>
      <c r="H1419" s="85"/>
      <c r="I1419" s="85"/>
      <c r="J1419" s="85"/>
      <c r="K1419" s="86"/>
      <c r="L1419" s="85"/>
      <c r="M1419" s="85"/>
      <c r="N1419" s="85"/>
      <c r="O1419" s="85"/>
      <c r="P1419" s="85"/>
      <c r="Q1419" s="85"/>
      <c r="R1419" s="87"/>
      <c r="S1419" s="85"/>
      <c r="T1419" s="85"/>
      <c r="U1419" s="87"/>
      <c r="V1419" s="85"/>
      <c r="W1419" s="85"/>
      <c r="X1419" s="85"/>
      <c r="Y1419" s="85"/>
      <c r="Z1419" s="85"/>
      <c r="AA1419" s="88"/>
      <c r="AV1419" s="25"/>
      <c r="BG1419" s="25"/>
      <c r="BH1419" s="89"/>
    </row>
    <row r="1420" spans="1:60" ht="17.25" customHeight="1">
      <c r="A1420" s="82"/>
      <c r="B1420" s="82"/>
      <c r="C1420" s="83"/>
      <c r="E1420" s="84"/>
      <c r="F1420" s="85"/>
      <c r="G1420" s="85"/>
      <c r="H1420" s="85"/>
      <c r="I1420" s="85"/>
      <c r="J1420" s="85"/>
      <c r="K1420" s="86"/>
      <c r="L1420" s="85"/>
      <c r="M1420" s="85"/>
      <c r="N1420" s="85"/>
      <c r="O1420" s="85"/>
      <c r="P1420" s="85"/>
      <c r="Q1420" s="85"/>
      <c r="R1420" s="87"/>
      <c r="S1420" s="85"/>
      <c r="T1420" s="85"/>
      <c r="U1420" s="87"/>
      <c r="V1420" s="85"/>
      <c r="W1420" s="85"/>
      <c r="X1420" s="85"/>
      <c r="Y1420" s="85"/>
      <c r="Z1420" s="85"/>
      <c r="AA1420" s="88"/>
      <c r="AV1420" s="25"/>
      <c r="BG1420" s="25"/>
      <c r="BH1420" s="89"/>
    </row>
    <row r="1421" spans="1:60" ht="17.25" customHeight="1">
      <c r="A1421" s="82"/>
      <c r="B1421" s="82"/>
      <c r="C1421" s="83"/>
      <c r="E1421" s="84"/>
      <c r="F1421" s="85"/>
      <c r="G1421" s="85"/>
      <c r="H1421" s="85"/>
      <c r="I1421" s="85"/>
      <c r="J1421" s="85"/>
      <c r="K1421" s="86"/>
      <c r="L1421" s="85"/>
      <c r="M1421" s="85"/>
      <c r="N1421" s="85"/>
      <c r="O1421" s="85"/>
      <c r="P1421" s="85"/>
      <c r="Q1421" s="85"/>
      <c r="R1421" s="87"/>
      <c r="S1421" s="85"/>
      <c r="T1421" s="85"/>
      <c r="U1421" s="87"/>
      <c r="V1421" s="85"/>
      <c r="W1421" s="85"/>
      <c r="X1421" s="85"/>
      <c r="Y1421" s="85"/>
      <c r="Z1421" s="85"/>
      <c r="AA1421" s="88"/>
      <c r="AV1421" s="25"/>
      <c r="BG1421" s="25"/>
      <c r="BH1421" s="89"/>
    </row>
    <row r="1422" spans="1:60" ht="17.25" customHeight="1">
      <c r="A1422" s="82"/>
      <c r="B1422" s="82"/>
      <c r="C1422" s="83"/>
      <c r="E1422" s="84"/>
      <c r="F1422" s="85"/>
      <c r="G1422" s="85"/>
      <c r="H1422" s="85"/>
      <c r="I1422" s="85"/>
      <c r="J1422" s="85"/>
      <c r="K1422" s="86"/>
      <c r="L1422" s="85"/>
      <c r="M1422" s="85"/>
      <c r="N1422" s="85"/>
      <c r="O1422" s="85"/>
      <c r="P1422" s="85"/>
      <c r="Q1422" s="85"/>
      <c r="R1422" s="87"/>
      <c r="S1422" s="85"/>
      <c r="T1422" s="85"/>
      <c r="U1422" s="87"/>
      <c r="V1422" s="85"/>
      <c r="W1422" s="85"/>
      <c r="X1422" s="85"/>
      <c r="Y1422" s="85"/>
      <c r="Z1422" s="85"/>
      <c r="AA1422" s="88"/>
      <c r="AV1422" s="25"/>
      <c r="BG1422" s="25"/>
      <c r="BH1422" s="89"/>
    </row>
    <row r="1423" spans="1:60" ht="17.25" customHeight="1">
      <c r="A1423" s="82"/>
      <c r="B1423" s="82"/>
      <c r="C1423" s="83"/>
      <c r="E1423" s="84"/>
      <c r="F1423" s="85"/>
      <c r="G1423" s="85"/>
      <c r="H1423" s="85"/>
      <c r="I1423" s="85"/>
      <c r="J1423" s="85"/>
      <c r="K1423" s="86"/>
      <c r="L1423" s="85"/>
      <c r="M1423" s="85"/>
      <c r="N1423" s="85"/>
      <c r="O1423" s="85"/>
      <c r="P1423" s="85"/>
      <c r="Q1423" s="85"/>
      <c r="R1423" s="87"/>
      <c r="S1423" s="85"/>
      <c r="T1423" s="85"/>
      <c r="U1423" s="87"/>
      <c r="V1423" s="85"/>
      <c r="W1423" s="85"/>
      <c r="X1423" s="85"/>
      <c r="Y1423" s="85"/>
      <c r="Z1423" s="85"/>
      <c r="AA1423" s="88"/>
      <c r="AV1423" s="25"/>
      <c r="BG1423" s="25"/>
      <c r="BH1423" s="89"/>
    </row>
    <row r="1424" spans="1:60" ht="17.25" customHeight="1">
      <c r="A1424" s="82"/>
      <c r="B1424" s="82"/>
      <c r="C1424" s="83"/>
      <c r="E1424" s="84"/>
      <c r="F1424" s="85"/>
      <c r="G1424" s="85"/>
      <c r="H1424" s="85"/>
      <c r="I1424" s="85"/>
      <c r="J1424" s="85"/>
      <c r="K1424" s="86"/>
      <c r="L1424" s="85"/>
      <c r="M1424" s="85"/>
      <c r="N1424" s="85"/>
      <c r="O1424" s="85"/>
      <c r="P1424" s="85"/>
      <c r="Q1424" s="85"/>
      <c r="R1424" s="87"/>
      <c r="S1424" s="85"/>
      <c r="T1424" s="85"/>
      <c r="U1424" s="87"/>
      <c r="V1424" s="85"/>
      <c r="W1424" s="85"/>
      <c r="X1424" s="85"/>
      <c r="Y1424" s="85"/>
      <c r="Z1424" s="85"/>
      <c r="AA1424" s="88"/>
      <c r="AV1424" s="25"/>
      <c r="BG1424" s="25"/>
      <c r="BH1424" s="89"/>
    </row>
    <row r="1425" spans="1:60" ht="17.25" customHeight="1">
      <c r="A1425" s="82"/>
      <c r="B1425" s="82"/>
      <c r="C1425" s="83"/>
      <c r="E1425" s="84"/>
      <c r="F1425" s="85"/>
      <c r="G1425" s="85"/>
      <c r="H1425" s="85"/>
      <c r="I1425" s="85"/>
      <c r="J1425" s="85"/>
      <c r="K1425" s="86"/>
      <c r="L1425" s="85"/>
      <c r="M1425" s="85"/>
      <c r="N1425" s="85"/>
      <c r="O1425" s="85"/>
      <c r="P1425" s="85"/>
      <c r="Q1425" s="85"/>
      <c r="R1425" s="87"/>
      <c r="S1425" s="85"/>
      <c r="T1425" s="85"/>
      <c r="U1425" s="87"/>
      <c r="V1425" s="85"/>
      <c r="W1425" s="85"/>
      <c r="X1425" s="85"/>
      <c r="Y1425" s="85"/>
      <c r="Z1425" s="85"/>
      <c r="AA1425" s="88"/>
      <c r="AV1425" s="25"/>
      <c r="BG1425" s="25"/>
      <c r="BH1425" s="89"/>
    </row>
    <row r="1426" spans="1:60" ht="17.25" customHeight="1">
      <c r="A1426" s="82"/>
      <c r="B1426" s="82"/>
      <c r="C1426" s="83"/>
      <c r="E1426" s="84"/>
      <c r="F1426" s="85"/>
      <c r="G1426" s="85"/>
      <c r="H1426" s="85"/>
      <c r="I1426" s="85"/>
      <c r="J1426" s="85"/>
      <c r="K1426" s="86"/>
      <c r="L1426" s="85"/>
      <c r="M1426" s="85"/>
      <c r="N1426" s="85"/>
      <c r="O1426" s="85"/>
      <c r="P1426" s="85"/>
      <c r="Q1426" s="85"/>
      <c r="R1426" s="87"/>
      <c r="S1426" s="85"/>
      <c r="T1426" s="85"/>
      <c r="U1426" s="87"/>
      <c r="V1426" s="85"/>
      <c r="W1426" s="85"/>
      <c r="X1426" s="85"/>
      <c r="Y1426" s="85"/>
      <c r="Z1426" s="85"/>
      <c r="AA1426" s="88"/>
      <c r="AV1426" s="25"/>
      <c r="BG1426" s="25"/>
      <c r="BH1426" s="89"/>
    </row>
    <row r="1427" spans="1:60" ht="17.25" customHeight="1">
      <c r="A1427" s="82"/>
      <c r="B1427" s="82"/>
      <c r="C1427" s="83"/>
      <c r="E1427" s="84"/>
      <c r="F1427" s="85"/>
      <c r="G1427" s="85"/>
      <c r="H1427" s="85"/>
      <c r="I1427" s="85"/>
      <c r="J1427" s="85"/>
      <c r="K1427" s="86"/>
      <c r="L1427" s="85"/>
      <c r="M1427" s="85"/>
      <c r="N1427" s="85"/>
      <c r="O1427" s="85"/>
      <c r="P1427" s="85"/>
      <c r="Q1427" s="85"/>
      <c r="R1427" s="87"/>
      <c r="S1427" s="85"/>
      <c r="T1427" s="85"/>
      <c r="U1427" s="87"/>
      <c r="V1427" s="85"/>
      <c r="W1427" s="85"/>
      <c r="X1427" s="85"/>
      <c r="Y1427" s="85"/>
      <c r="Z1427" s="85"/>
      <c r="AA1427" s="88"/>
      <c r="AV1427" s="25"/>
      <c r="BG1427" s="25"/>
      <c r="BH1427" s="89"/>
    </row>
    <row r="1428" spans="1:60" ht="17.25" customHeight="1">
      <c r="A1428" s="82"/>
      <c r="B1428" s="82"/>
      <c r="C1428" s="83"/>
      <c r="E1428" s="84"/>
      <c r="F1428" s="85"/>
      <c r="G1428" s="85"/>
      <c r="H1428" s="85"/>
      <c r="I1428" s="85"/>
      <c r="J1428" s="85"/>
      <c r="K1428" s="86"/>
      <c r="L1428" s="85"/>
      <c r="M1428" s="85"/>
      <c r="N1428" s="85"/>
      <c r="O1428" s="85"/>
      <c r="P1428" s="85"/>
      <c r="Q1428" s="85"/>
      <c r="R1428" s="87"/>
      <c r="S1428" s="85"/>
      <c r="T1428" s="85"/>
      <c r="U1428" s="87"/>
      <c r="V1428" s="85"/>
      <c r="W1428" s="85"/>
      <c r="X1428" s="85"/>
      <c r="Y1428" s="85"/>
      <c r="Z1428" s="85"/>
      <c r="AA1428" s="88"/>
      <c r="AV1428" s="25"/>
      <c r="BG1428" s="25"/>
      <c r="BH1428" s="89"/>
    </row>
    <row r="1429" spans="1:60" ht="17.25" customHeight="1">
      <c r="A1429" s="82"/>
      <c r="B1429" s="82"/>
      <c r="C1429" s="83"/>
      <c r="E1429" s="84"/>
      <c r="F1429" s="85"/>
      <c r="G1429" s="85"/>
      <c r="H1429" s="85"/>
      <c r="I1429" s="85"/>
      <c r="J1429" s="85"/>
      <c r="K1429" s="86"/>
      <c r="L1429" s="85"/>
      <c r="M1429" s="85"/>
      <c r="N1429" s="85"/>
      <c r="O1429" s="85"/>
      <c r="P1429" s="85"/>
      <c r="Q1429" s="85"/>
      <c r="R1429" s="87"/>
      <c r="S1429" s="85"/>
      <c r="T1429" s="85"/>
      <c r="U1429" s="87"/>
      <c r="V1429" s="85"/>
      <c r="W1429" s="85"/>
      <c r="X1429" s="85"/>
      <c r="Y1429" s="85"/>
      <c r="Z1429" s="85"/>
      <c r="AA1429" s="88"/>
      <c r="AV1429" s="25"/>
      <c r="BG1429" s="25"/>
      <c r="BH1429" s="89"/>
    </row>
    <row r="1430" spans="1:60" ht="17.25" customHeight="1">
      <c r="A1430" s="82"/>
      <c r="B1430" s="82"/>
      <c r="C1430" s="83"/>
      <c r="E1430" s="84"/>
      <c r="F1430" s="85"/>
      <c r="G1430" s="85"/>
      <c r="H1430" s="85"/>
      <c r="I1430" s="85"/>
      <c r="J1430" s="85"/>
      <c r="K1430" s="86"/>
      <c r="L1430" s="85"/>
      <c r="M1430" s="85"/>
      <c r="N1430" s="85"/>
      <c r="O1430" s="85"/>
      <c r="P1430" s="85"/>
      <c r="Q1430" s="85"/>
      <c r="R1430" s="87"/>
      <c r="S1430" s="85"/>
      <c r="T1430" s="85"/>
      <c r="U1430" s="87"/>
      <c r="V1430" s="85"/>
      <c r="W1430" s="85"/>
      <c r="X1430" s="85"/>
      <c r="Y1430" s="85"/>
      <c r="Z1430" s="85"/>
      <c r="AA1430" s="88"/>
      <c r="AV1430" s="25"/>
      <c r="BG1430" s="25"/>
      <c r="BH1430" s="89"/>
    </row>
    <row r="1431" spans="1:60" ht="17.25" customHeight="1">
      <c r="A1431" s="82"/>
      <c r="B1431" s="82"/>
      <c r="C1431" s="83"/>
      <c r="E1431" s="84"/>
      <c r="F1431" s="85"/>
      <c r="G1431" s="85"/>
      <c r="H1431" s="85"/>
      <c r="I1431" s="85"/>
      <c r="J1431" s="85"/>
      <c r="K1431" s="86"/>
      <c r="L1431" s="85"/>
      <c r="M1431" s="85"/>
      <c r="N1431" s="85"/>
      <c r="O1431" s="85"/>
      <c r="P1431" s="85"/>
      <c r="Q1431" s="85"/>
      <c r="R1431" s="87"/>
      <c r="S1431" s="85"/>
      <c r="T1431" s="85"/>
      <c r="U1431" s="87"/>
      <c r="V1431" s="85"/>
      <c r="W1431" s="85"/>
      <c r="X1431" s="85"/>
      <c r="Y1431" s="85"/>
      <c r="Z1431" s="85"/>
      <c r="AA1431" s="88"/>
      <c r="AV1431" s="25"/>
      <c r="BG1431" s="25"/>
      <c r="BH1431" s="89"/>
    </row>
    <row r="1432" spans="1:60" ht="17.25" customHeight="1">
      <c r="A1432" s="82"/>
      <c r="B1432" s="82"/>
      <c r="C1432" s="83"/>
      <c r="E1432" s="84"/>
      <c r="F1432" s="85"/>
      <c r="G1432" s="85"/>
      <c r="H1432" s="85"/>
      <c r="I1432" s="85"/>
      <c r="J1432" s="85"/>
      <c r="K1432" s="86"/>
      <c r="L1432" s="85"/>
      <c r="M1432" s="85"/>
      <c r="N1432" s="85"/>
      <c r="O1432" s="85"/>
      <c r="P1432" s="85"/>
      <c r="Q1432" s="85"/>
      <c r="R1432" s="87"/>
      <c r="S1432" s="85"/>
      <c r="T1432" s="85"/>
      <c r="U1432" s="87"/>
      <c r="V1432" s="85"/>
      <c r="W1432" s="85"/>
      <c r="X1432" s="85"/>
      <c r="Y1432" s="85"/>
      <c r="Z1432" s="85"/>
      <c r="AA1432" s="88"/>
      <c r="AV1432" s="25"/>
      <c r="BG1432" s="25"/>
      <c r="BH1432" s="89"/>
    </row>
    <row r="1433" spans="1:60" ht="17.25" customHeight="1">
      <c r="A1433" s="82"/>
      <c r="B1433" s="82"/>
      <c r="C1433" s="83"/>
      <c r="E1433" s="84"/>
      <c r="F1433" s="85"/>
      <c r="G1433" s="85"/>
      <c r="H1433" s="85"/>
      <c r="I1433" s="85"/>
      <c r="J1433" s="85"/>
      <c r="K1433" s="86"/>
      <c r="L1433" s="85"/>
      <c r="M1433" s="85"/>
      <c r="N1433" s="85"/>
      <c r="O1433" s="85"/>
      <c r="P1433" s="85"/>
      <c r="Q1433" s="85"/>
      <c r="R1433" s="87"/>
      <c r="S1433" s="85"/>
      <c r="T1433" s="85"/>
      <c r="U1433" s="87"/>
      <c r="V1433" s="85"/>
      <c r="W1433" s="85"/>
      <c r="X1433" s="85"/>
      <c r="Y1433" s="85"/>
      <c r="Z1433" s="85"/>
      <c r="AA1433" s="88"/>
      <c r="AV1433" s="25"/>
      <c r="BG1433" s="25"/>
      <c r="BH1433" s="89"/>
    </row>
    <row r="1434" spans="1:60" ht="17.25" customHeight="1">
      <c r="A1434" s="82"/>
      <c r="B1434" s="82"/>
      <c r="C1434" s="83"/>
      <c r="E1434" s="84"/>
      <c r="F1434" s="85"/>
      <c r="G1434" s="85"/>
      <c r="H1434" s="85"/>
      <c r="I1434" s="85"/>
      <c r="J1434" s="85"/>
      <c r="K1434" s="86"/>
      <c r="L1434" s="85"/>
      <c r="M1434" s="85"/>
      <c r="N1434" s="85"/>
      <c r="O1434" s="85"/>
      <c r="P1434" s="85"/>
      <c r="Q1434" s="85"/>
      <c r="R1434" s="87"/>
      <c r="S1434" s="85"/>
      <c r="T1434" s="85"/>
      <c r="U1434" s="87"/>
      <c r="V1434" s="85"/>
      <c r="W1434" s="85"/>
      <c r="X1434" s="85"/>
      <c r="Y1434" s="85"/>
      <c r="Z1434" s="85"/>
      <c r="AA1434" s="88"/>
      <c r="AV1434" s="25"/>
      <c r="BG1434" s="25"/>
      <c r="BH1434" s="89"/>
    </row>
    <row r="1435" spans="1:60" ht="17.25" customHeight="1">
      <c r="A1435" s="82"/>
      <c r="B1435" s="82"/>
      <c r="C1435" s="83"/>
      <c r="E1435" s="84"/>
      <c r="F1435" s="85"/>
      <c r="G1435" s="85"/>
      <c r="H1435" s="85"/>
      <c r="I1435" s="85"/>
      <c r="J1435" s="85"/>
      <c r="K1435" s="86"/>
      <c r="L1435" s="85"/>
      <c r="M1435" s="85"/>
      <c r="N1435" s="85"/>
      <c r="O1435" s="85"/>
      <c r="P1435" s="85"/>
      <c r="Q1435" s="85"/>
      <c r="R1435" s="87"/>
      <c r="S1435" s="85"/>
      <c r="T1435" s="85"/>
      <c r="U1435" s="87"/>
      <c r="V1435" s="85"/>
      <c r="W1435" s="85"/>
      <c r="X1435" s="85"/>
      <c r="Y1435" s="85"/>
      <c r="Z1435" s="85"/>
      <c r="AA1435" s="88"/>
      <c r="AV1435" s="25"/>
      <c r="BG1435" s="25"/>
      <c r="BH1435" s="89"/>
    </row>
    <row r="1436" spans="1:60" ht="17.25" customHeight="1">
      <c r="A1436" s="82"/>
      <c r="B1436" s="82"/>
      <c r="C1436" s="83"/>
      <c r="E1436" s="84"/>
      <c r="F1436" s="85"/>
      <c r="G1436" s="85"/>
      <c r="H1436" s="85"/>
      <c r="I1436" s="85"/>
      <c r="J1436" s="85"/>
      <c r="K1436" s="86"/>
      <c r="L1436" s="85"/>
      <c r="M1436" s="85"/>
      <c r="N1436" s="85"/>
      <c r="O1436" s="85"/>
      <c r="P1436" s="85"/>
      <c r="Q1436" s="85"/>
      <c r="R1436" s="87"/>
      <c r="S1436" s="85"/>
      <c r="T1436" s="85"/>
      <c r="U1436" s="87"/>
      <c r="V1436" s="85"/>
      <c r="W1436" s="85"/>
      <c r="X1436" s="85"/>
      <c r="Y1436" s="85"/>
      <c r="Z1436" s="85"/>
      <c r="AA1436" s="88"/>
      <c r="AV1436" s="25"/>
      <c r="BG1436" s="25"/>
      <c r="BH1436" s="89"/>
    </row>
    <row r="1437" spans="1:60" ht="17.25" customHeight="1">
      <c r="A1437" s="82"/>
      <c r="B1437" s="82"/>
      <c r="C1437" s="83"/>
      <c r="E1437" s="84"/>
      <c r="F1437" s="85"/>
      <c r="G1437" s="85"/>
      <c r="H1437" s="85"/>
      <c r="I1437" s="85"/>
      <c r="J1437" s="85"/>
      <c r="K1437" s="86"/>
      <c r="L1437" s="85"/>
      <c r="M1437" s="85"/>
      <c r="N1437" s="85"/>
      <c r="O1437" s="85"/>
      <c r="P1437" s="85"/>
      <c r="Q1437" s="85"/>
      <c r="R1437" s="87"/>
      <c r="S1437" s="85"/>
      <c r="T1437" s="85"/>
      <c r="U1437" s="87"/>
      <c r="V1437" s="85"/>
      <c r="W1437" s="85"/>
      <c r="X1437" s="85"/>
      <c r="Y1437" s="85"/>
      <c r="Z1437" s="85"/>
      <c r="AA1437" s="88"/>
      <c r="AV1437" s="25"/>
      <c r="BG1437" s="25"/>
      <c r="BH1437" s="89"/>
    </row>
    <row r="1438" spans="1:60" ht="17.25" customHeight="1">
      <c r="A1438" s="82"/>
      <c r="B1438" s="82"/>
      <c r="C1438" s="83"/>
      <c r="E1438" s="84"/>
      <c r="F1438" s="85"/>
      <c r="G1438" s="85"/>
      <c r="H1438" s="85"/>
      <c r="I1438" s="85"/>
      <c r="J1438" s="85"/>
      <c r="K1438" s="86"/>
      <c r="L1438" s="85"/>
      <c r="M1438" s="85"/>
      <c r="N1438" s="85"/>
      <c r="O1438" s="85"/>
      <c r="P1438" s="85"/>
      <c r="Q1438" s="85"/>
      <c r="R1438" s="87"/>
      <c r="S1438" s="85"/>
      <c r="T1438" s="85"/>
      <c r="U1438" s="87"/>
      <c r="V1438" s="85"/>
      <c r="W1438" s="85"/>
      <c r="X1438" s="85"/>
      <c r="Y1438" s="85"/>
      <c r="Z1438" s="85"/>
      <c r="AA1438" s="88"/>
      <c r="AV1438" s="25"/>
      <c r="BG1438" s="25"/>
      <c r="BH1438" s="89"/>
    </row>
    <row r="1439" spans="1:60" ht="17.25" customHeight="1">
      <c r="A1439" s="82"/>
      <c r="B1439" s="82"/>
      <c r="C1439" s="83"/>
      <c r="E1439" s="84"/>
      <c r="F1439" s="85"/>
      <c r="G1439" s="85"/>
      <c r="H1439" s="85"/>
      <c r="I1439" s="85"/>
      <c r="J1439" s="85"/>
      <c r="K1439" s="86"/>
      <c r="L1439" s="85"/>
      <c r="M1439" s="85"/>
      <c r="N1439" s="85"/>
      <c r="O1439" s="85"/>
      <c r="P1439" s="85"/>
      <c r="Q1439" s="85"/>
      <c r="R1439" s="87"/>
      <c r="S1439" s="85"/>
      <c r="T1439" s="85"/>
      <c r="U1439" s="87"/>
      <c r="V1439" s="85"/>
      <c r="W1439" s="85"/>
      <c r="X1439" s="85"/>
      <c r="Y1439" s="85"/>
      <c r="Z1439" s="85"/>
      <c r="AA1439" s="88"/>
      <c r="AV1439" s="25"/>
      <c r="BG1439" s="25"/>
      <c r="BH1439" s="89"/>
    </row>
    <row r="1440" spans="1:60" ht="17.25" customHeight="1">
      <c r="A1440" s="82"/>
      <c r="B1440" s="82"/>
      <c r="C1440" s="83"/>
      <c r="E1440" s="84"/>
      <c r="F1440" s="85"/>
      <c r="G1440" s="85"/>
      <c r="H1440" s="85"/>
      <c r="I1440" s="85"/>
      <c r="J1440" s="85"/>
      <c r="K1440" s="86"/>
      <c r="L1440" s="85"/>
      <c r="M1440" s="85"/>
      <c r="N1440" s="85"/>
      <c r="O1440" s="85"/>
      <c r="P1440" s="85"/>
      <c r="Q1440" s="85"/>
      <c r="R1440" s="87"/>
      <c r="S1440" s="85"/>
      <c r="T1440" s="85"/>
      <c r="U1440" s="87"/>
      <c r="V1440" s="85"/>
      <c r="W1440" s="85"/>
      <c r="X1440" s="85"/>
      <c r="Y1440" s="85"/>
      <c r="Z1440" s="85"/>
      <c r="AA1440" s="88"/>
      <c r="AV1440" s="25"/>
      <c r="BG1440" s="25"/>
      <c r="BH1440" s="89"/>
    </row>
    <row r="1441" spans="1:60" ht="17.25" customHeight="1">
      <c r="A1441" s="82"/>
      <c r="B1441" s="82"/>
      <c r="C1441" s="83"/>
      <c r="E1441" s="84"/>
      <c r="F1441" s="85"/>
      <c r="G1441" s="85"/>
      <c r="H1441" s="85"/>
      <c r="I1441" s="85"/>
      <c r="J1441" s="85"/>
      <c r="K1441" s="86"/>
      <c r="L1441" s="85"/>
      <c r="M1441" s="85"/>
      <c r="N1441" s="85"/>
      <c r="O1441" s="85"/>
      <c r="P1441" s="85"/>
      <c r="Q1441" s="85"/>
      <c r="R1441" s="87"/>
      <c r="S1441" s="85"/>
      <c r="T1441" s="85"/>
      <c r="U1441" s="87"/>
      <c r="V1441" s="85"/>
      <c r="W1441" s="85"/>
      <c r="X1441" s="85"/>
      <c r="Y1441" s="85"/>
      <c r="Z1441" s="85"/>
      <c r="AA1441" s="88"/>
      <c r="AV1441" s="25"/>
      <c r="BG1441" s="25"/>
      <c r="BH1441" s="89"/>
    </row>
    <row r="1442" spans="1:60" ht="17.25" customHeight="1">
      <c r="A1442" s="82"/>
      <c r="B1442" s="82"/>
      <c r="C1442" s="83"/>
      <c r="E1442" s="84"/>
      <c r="F1442" s="85"/>
      <c r="G1442" s="85"/>
      <c r="H1442" s="85"/>
      <c r="I1442" s="85"/>
      <c r="J1442" s="85"/>
      <c r="K1442" s="86"/>
      <c r="L1442" s="85"/>
      <c r="M1442" s="85"/>
      <c r="N1442" s="85"/>
      <c r="O1442" s="85"/>
      <c r="P1442" s="85"/>
      <c r="Q1442" s="85"/>
      <c r="R1442" s="87"/>
      <c r="S1442" s="85"/>
      <c r="T1442" s="85"/>
      <c r="U1442" s="87"/>
      <c r="V1442" s="85"/>
      <c r="W1442" s="85"/>
      <c r="X1442" s="85"/>
      <c r="Y1442" s="85"/>
      <c r="Z1442" s="85"/>
      <c r="AA1442" s="88"/>
      <c r="AV1442" s="25"/>
      <c r="BG1442" s="25"/>
      <c r="BH1442" s="89"/>
    </row>
    <row r="1443" spans="1:60" ht="17.25" customHeight="1">
      <c r="A1443" s="82"/>
      <c r="B1443" s="82"/>
      <c r="C1443" s="83"/>
      <c r="E1443" s="84"/>
      <c r="F1443" s="85"/>
      <c r="G1443" s="85"/>
      <c r="H1443" s="85"/>
      <c r="I1443" s="85"/>
      <c r="J1443" s="85"/>
      <c r="K1443" s="86"/>
      <c r="L1443" s="85"/>
      <c r="M1443" s="85"/>
      <c r="N1443" s="85"/>
      <c r="O1443" s="85"/>
      <c r="P1443" s="85"/>
      <c r="Q1443" s="85"/>
      <c r="R1443" s="87"/>
      <c r="S1443" s="85"/>
      <c r="T1443" s="85"/>
      <c r="U1443" s="87"/>
      <c r="V1443" s="85"/>
      <c r="W1443" s="85"/>
      <c r="X1443" s="85"/>
      <c r="Y1443" s="85"/>
      <c r="Z1443" s="85"/>
      <c r="AA1443" s="88"/>
      <c r="AV1443" s="25"/>
      <c r="BG1443" s="25"/>
      <c r="BH1443" s="89"/>
    </row>
    <row r="1444" spans="1:60" ht="17.25" customHeight="1">
      <c r="A1444" s="82"/>
      <c r="B1444" s="82"/>
      <c r="C1444" s="83"/>
      <c r="E1444" s="84"/>
      <c r="F1444" s="85"/>
      <c r="G1444" s="85"/>
      <c r="H1444" s="85"/>
      <c r="I1444" s="85"/>
      <c r="J1444" s="85"/>
      <c r="K1444" s="86"/>
      <c r="L1444" s="85"/>
      <c r="M1444" s="85"/>
      <c r="N1444" s="85"/>
      <c r="O1444" s="85"/>
      <c r="P1444" s="85"/>
      <c r="Q1444" s="85"/>
      <c r="R1444" s="87"/>
      <c r="S1444" s="85"/>
      <c r="T1444" s="85"/>
      <c r="U1444" s="87"/>
      <c r="V1444" s="85"/>
      <c r="W1444" s="85"/>
      <c r="X1444" s="85"/>
      <c r="Y1444" s="85"/>
      <c r="Z1444" s="85"/>
      <c r="AA1444" s="88"/>
      <c r="AV1444" s="25"/>
      <c r="BG1444" s="25"/>
      <c r="BH1444" s="89"/>
    </row>
    <row r="1445" spans="1:60" ht="17.25" customHeight="1">
      <c r="A1445" s="82"/>
      <c r="B1445" s="82"/>
      <c r="C1445" s="83"/>
      <c r="E1445" s="84"/>
      <c r="F1445" s="85"/>
      <c r="G1445" s="85"/>
      <c r="H1445" s="85"/>
      <c r="I1445" s="85"/>
      <c r="J1445" s="85"/>
      <c r="K1445" s="86"/>
      <c r="L1445" s="85"/>
      <c r="M1445" s="85"/>
      <c r="N1445" s="85"/>
      <c r="O1445" s="85"/>
      <c r="P1445" s="85"/>
      <c r="Q1445" s="85"/>
      <c r="R1445" s="87"/>
      <c r="S1445" s="85"/>
      <c r="T1445" s="85"/>
      <c r="U1445" s="87"/>
      <c r="V1445" s="85"/>
      <c r="W1445" s="85"/>
      <c r="X1445" s="85"/>
      <c r="Y1445" s="85"/>
      <c r="Z1445" s="85"/>
      <c r="AA1445" s="88"/>
      <c r="AV1445" s="25"/>
      <c r="BG1445" s="25"/>
      <c r="BH1445" s="89"/>
    </row>
    <row r="1446" spans="1:60" ht="17.25" customHeight="1">
      <c r="A1446" s="82"/>
      <c r="B1446" s="82"/>
      <c r="C1446" s="83"/>
      <c r="E1446" s="84"/>
      <c r="F1446" s="85"/>
      <c r="G1446" s="85"/>
      <c r="H1446" s="85"/>
      <c r="I1446" s="85"/>
      <c r="J1446" s="85"/>
      <c r="K1446" s="86"/>
      <c r="L1446" s="85"/>
      <c r="M1446" s="85"/>
      <c r="N1446" s="85"/>
      <c r="O1446" s="85"/>
      <c r="P1446" s="85"/>
      <c r="Q1446" s="85"/>
      <c r="R1446" s="87"/>
      <c r="S1446" s="85"/>
      <c r="T1446" s="85"/>
      <c r="U1446" s="87"/>
      <c r="V1446" s="85"/>
      <c r="W1446" s="85"/>
      <c r="X1446" s="85"/>
      <c r="Y1446" s="85"/>
      <c r="Z1446" s="85"/>
      <c r="AA1446" s="88"/>
      <c r="AV1446" s="25"/>
      <c r="BG1446" s="25"/>
      <c r="BH1446" s="89"/>
    </row>
    <row r="1447" spans="1:60" ht="17.25" customHeight="1">
      <c r="A1447" s="82"/>
      <c r="B1447" s="82"/>
      <c r="C1447" s="83"/>
      <c r="E1447" s="84"/>
      <c r="F1447" s="85"/>
      <c r="G1447" s="85"/>
      <c r="H1447" s="85"/>
      <c r="I1447" s="85"/>
      <c r="J1447" s="85"/>
      <c r="K1447" s="86"/>
      <c r="L1447" s="85"/>
      <c r="M1447" s="85"/>
      <c r="N1447" s="85"/>
      <c r="O1447" s="85"/>
      <c r="P1447" s="85"/>
      <c r="Q1447" s="85"/>
      <c r="R1447" s="87"/>
      <c r="S1447" s="85"/>
      <c r="T1447" s="85"/>
      <c r="U1447" s="87"/>
      <c r="V1447" s="85"/>
      <c r="W1447" s="85"/>
      <c r="X1447" s="85"/>
      <c r="Y1447" s="85"/>
      <c r="Z1447" s="85"/>
      <c r="AA1447" s="88"/>
      <c r="AV1447" s="25"/>
      <c r="BG1447" s="25"/>
      <c r="BH1447" s="89"/>
    </row>
    <row r="1448" spans="1:60" ht="17.25" customHeight="1">
      <c r="A1448" s="82"/>
      <c r="B1448" s="82"/>
      <c r="C1448" s="83"/>
      <c r="E1448" s="84"/>
      <c r="F1448" s="85"/>
      <c r="G1448" s="85"/>
      <c r="H1448" s="85"/>
      <c r="I1448" s="85"/>
      <c r="J1448" s="85"/>
      <c r="K1448" s="86"/>
      <c r="L1448" s="85"/>
      <c r="M1448" s="85"/>
      <c r="N1448" s="85"/>
      <c r="O1448" s="85"/>
      <c r="P1448" s="85"/>
      <c r="Q1448" s="85"/>
      <c r="R1448" s="87"/>
      <c r="S1448" s="85"/>
      <c r="T1448" s="85"/>
      <c r="U1448" s="87"/>
      <c r="V1448" s="85"/>
      <c r="W1448" s="85"/>
      <c r="X1448" s="85"/>
      <c r="Y1448" s="85"/>
      <c r="Z1448" s="85"/>
      <c r="AA1448" s="88"/>
      <c r="AV1448" s="25"/>
      <c r="BG1448" s="25"/>
      <c r="BH1448" s="89"/>
    </row>
    <row r="1449" spans="1:60" ht="17.25" customHeight="1">
      <c r="A1449" s="82"/>
      <c r="B1449" s="82"/>
      <c r="C1449" s="83"/>
      <c r="E1449" s="84"/>
      <c r="F1449" s="85"/>
      <c r="G1449" s="85"/>
      <c r="H1449" s="85"/>
      <c r="I1449" s="85"/>
      <c r="J1449" s="85"/>
      <c r="K1449" s="86"/>
      <c r="L1449" s="85"/>
      <c r="M1449" s="85"/>
      <c r="N1449" s="85"/>
      <c r="O1449" s="85"/>
      <c r="P1449" s="85"/>
      <c r="Q1449" s="85"/>
      <c r="R1449" s="87"/>
      <c r="S1449" s="85"/>
      <c r="T1449" s="85"/>
      <c r="U1449" s="87"/>
      <c r="V1449" s="85"/>
      <c r="W1449" s="85"/>
      <c r="X1449" s="85"/>
      <c r="Y1449" s="85"/>
      <c r="Z1449" s="85"/>
      <c r="AA1449" s="88"/>
      <c r="AV1449" s="25"/>
      <c r="BG1449" s="25"/>
      <c r="BH1449" s="89"/>
    </row>
    <row r="1450" spans="1:60" ht="17.25" customHeight="1">
      <c r="A1450" s="82"/>
      <c r="B1450" s="82"/>
      <c r="C1450" s="83"/>
      <c r="E1450" s="84"/>
      <c r="F1450" s="85"/>
      <c r="G1450" s="85"/>
      <c r="H1450" s="85"/>
      <c r="I1450" s="85"/>
      <c r="J1450" s="85"/>
      <c r="K1450" s="86"/>
      <c r="L1450" s="85"/>
      <c r="M1450" s="85"/>
      <c r="N1450" s="85"/>
      <c r="O1450" s="85"/>
      <c r="P1450" s="85"/>
      <c r="Q1450" s="85"/>
      <c r="R1450" s="87"/>
      <c r="S1450" s="85"/>
      <c r="T1450" s="85"/>
      <c r="U1450" s="87"/>
      <c r="V1450" s="85"/>
      <c r="W1450" s="85"/>
      <c r="X1450" s="85"/>
      <c r="Y1450" s="85"/>
      <c r="Z1450" s="85"/>
      <c r="AA1450" s="88"/>
      <c r="AV1450" s="25"/>
      <c r="BG1450" s="25"/>
      <c r="BH1450" s="89"/>
    </row>
    <row r="1451" spans="1:60" ht="17.25" customHeight="1">
      <c r="A1451" s="82"/>
      <c r="B1451" s="82"/>
      <c r="C1451" s="83"/>
      <c r="E1451" s="84"/>
      <c r="F1451" s="85"/>
      <c r="G1451" s="85"/>
      <c r="H1451" s="85"/>
      <c r="I1451" s="85"/>
      <c r="J1451" s="85"/>
      <c r="K1451" s="86"/>
      <c r="L1451" s="85"/>
      <c r="M1451" s="85"/>
      <c r="N1451" s="85"/>
      <c r="O1451" s="85"/>
      <c r="P1451" s="85"/>
      <c r="Q1451" s="85"/>
      <c r="R1451" s="87"/>
      <c r="S1451" s="85"/>
      <c r="T1451" s="85"/>
      <c r="U1451" s="87"/>
      <c r="V1451" s="85"/>
      <c r="W1451" s="85"/>
      <c r="X1451" s="85"/>
      <c r="Y1451" s="85"/>
      <c r="Z1451" s="85"/>
      <c r="AA1451" s="88"/>
      <c r="AV1451" s="25"/>
      <c r="BG1451" s="25"/>
      <c r="BH1451" s="89"/>
    </row>
    <row r="1452" spans="1:60" ht="17.25" customHeight="1">
      <c r="A1452" s="82"/>
      <c r="B1452" s="82"/>
      <c r="C1452" s="83"/>
      <c r="E1452" s="84"/>
      <c r="F1452" s="85"/>
      <c r="G1452" s="85"/>
      <c r="H1452" s="85"/>
      <c r="I1452" s="85"/>
      <c r="J1452" s="85"/>
      <c r="K1452" s="86"/>
      <c r="L1452" s="85"/>
      <c r="M1452" s="85"/>
      <c r="N1452" s="85"/>
      <c r="O1452" s="85"/>
      <c r="P1452" s="85"/>
      <c r="Q1452" s="85"/>
      <c r="R1452" s="87"/>
      <c r="S1452" s="85"/>
      <c r="T1452" s="85"/>
      <c r="U1452" s="87"/>
      <c r="V1452" s="85"/>
      <c r="W1452" s="85"/>
      <c r="X1452" s="85"/>
      <c r="Y1452" s="85"/>
      <c r="Z1452" s="85"/>
      <c r="AA1452" s="88"/>
      <c r="AV1452" s="25"/>
      <c r="BG1452" s="25"/>
      <c r="BH1452" s="89"/>
    </row>
    <row r="1453" spans="1:60" ht="17.25" customHeight="1">
      <c r="A1453" s="82"/>
      <c r="B1453" s="82"/>
      <c r="C1453" s="83"/>
      <c r="E1453" s="84"/>
      <c r="F1453" s="85"/>
      <c r="G1453" s="85"/>
      <c r="H1453" s="85"/>
      <c r="I1453" s="85"/>
      <c r="J1453" s="85"/>
      <c r="K1453" s="86"/>
      <c r="L1453" s="85"/>
      <c r="M1453" s="85"/>
      <c r="N1453" s="85"/>
      <c r="O1453" s="85"/>
      <c r="P1453" s="85"/>
      <c r="Q1453" s="85"/>
      <c r="R1453" s="87"/>
      <c r="S1453" s="85"/>
      <c r="T1453" s="85"/>
      <c r="U1453" s="87"/>
      <c r="V1453" s="85"/>
      <c r="W1453" s="85"/>
      <c r="X1453" s="85"/>
      <c r="Y1453" s="85"/>
      <c r="Z1453" s="85"/>
      <c r="AA1453" s="88"/>
      <c r="AV1453" s="25"/>
      <c r="BG1453" s="25"/>
      <c r="BH1453" s="89"/>
    </row>
    <row r="1454" spans="1:60" ht="17.25" customHeight="1">
      <c r="A1454" s="82"/>
      <c r="B1454" s="82"/>
      <c r="C1454" s="83"/>
      <c r="E1454" s="84"/>
      <c r="F1454" s="85"/>
      <c r="G1454" s="85"/>
      <c r="H1454" s="85"/>
      <c r="I1454" s="85"/>
      <c r="J1454" s="85"/>
      <c r="K1454" s="86"/>
      <c r="L1454" s="85"/>
      <c r="M1454" s="85"/>
      <c r="N1454" s="85"/>
      <c r="O1454" s="85"/>
      <c r="P1454" s="85"/>
      <c r="Q1454" s="85"/>
      <c r="R1454" s="87"/>
      <c r="S1454" s="85"/>
      <c r="T1454" s="85"/>
      <c r="U1454" s="87"/>
      <c r="V1454" s="85"/>
      <c r="W1454" s="85"/>
      <c r="X1454" s="85"/>
      <c r="Y1454" s="85"/>
      <c r="Z1454" s="85"/>
      <c r="AA1454" s="88"/>
      <c r="AV1454" s="25"/>
      <c r="BG1454" s="25"/>
      <c r="BH1454" s="89"/>
    </row>
    <row r="1455" spans="1:60" ht="17.25" customHeight="1">
      <c r="A1455" s="82"/>
      <c r="B1455" s="82"/>
      <c r="C1455" s="83"/>
      <c r="E1455" s="84"/>
      <c r="F1455" s="85"/>
      <c r="G1455" s="85"/>
      <c r="H1455" s="85"/>
      <c r="I1455" s="85"/>
      <c r="J1455" s="85"/>
      <c r="K1455" s="86"/>
      <c r="L1455" s="85"/>
      <c r="M1455" s="85"/>
      <c r="N1455" s="85"/>
      <c r="O1455" s="85"/>
      <c r="P1455" s="85"/>
      <c r="Q1455" s="85"/>
      <c r="R1455" s="87"/>
      <c r="S1455" s="85"/>
      <c r="T1455" s="85"/>
      <c r="U1455" s="87"/>
      <c r="V1455" s="85"/>
      <c r="W1455" s="85"/>
      <c r="X1455" s="85"/>
      <c r="Y1455" s="85"/>
      <c r="Z1455" s="85"/>
      <c r="AA1455" s="88"/>
      <c r="AV1455" s="25"/>
      <c r="BG1455" s="25"/>
      <c r="BH1455" s="89"/>
    </row>
    <row r="1456" spans="1:60" ht="17.25" customHeight="1">
      <c r="A1456" s="82"/>
      <c r="B1456" s="82"/>
      <c r="C1456" s="83"/>
      <c r="E1456" s="84"/>
      <c r="F1456" s="85"/>
      <c r="G1456" s="85"/>
      <c r="H1456" s="85"/>
      <c r="I1456" s="85"/>
      <c r="J1456" s="85"/>
      <c r="K1456" s="86"/>
      <c r="L1456" s="85"/>
      <c r="M1456" s="85"/>
      <c r="N1456" s="85"/>
      <c r="O1456" s="85"/>
      <c r="P1456" s="85"/>
      <c r="Q1456" s="85"/>
      <c r="R1456" s="87"/>
      <c r="S1456" s="85"/>
      <c r="T1456" s="85"/>
      <c r="U1456" s="87"/>
      <c r="V1456" s="85"/>
      <c r="W1456" s="85"/>
      <c r="X1456" s="85"/>
      <c r="Y1456" s="85"/>
      <c r="Z1456" s="85"/>
      <c r="AA1456" s="88"/>
      <c r="AV1456" s="25"/>
      <c r="BG1456" s="25"/>
      <c r="BH1456" s="89"/>
    </row>
    <row r="1457" spans="1:60" ht="17.25" customHeight="1">
      <c r="A1457" s="82"/>
      <c r="B1457" s="82"/>
      <c r="C1457" s="83"/>
      <c r="E1457" s="84"/>
      <c r="F1457" s="85"/>
      <c r="G1457" s="85"/>
      <c r="H1457" s="85"/>
      <c r="I1457" s="85"/>
      <c r="J1457" s="85"/>
      <c r="K1457" s="86"/>
      <c r="L1457" s="85"/>
      <c r="M1457" s="85"/>
      <c r="N1457" s="85"/>
      <c r="O1457" s="85"/>
      <c r="P1457" s="85"/>
      <c r="Q1457" s="85"/>
      <c r="R1457" s="87"/>
      <c r="S1457" s="85"/>
      <c r="T1457" s="85"/>
      <c r="U1457" s="87"/>
      <c r="V1457" s="85"/>
      <c r="W1457" s="85"/>
      <c r="X1457" s="85"/>
      <c r="Y1457" s="85"/>
      <c r="Z1457" s="85"/>
      <c r="AA1457" s="88"/>
      <c r="AV1457" s="25"/>
      <c r="BG1457" s="25"/>
      <c r="BH1457" s="89"/>
    </row>
    <row r="1458" spans="1:60" ht="17.25" customHeight="1">
      <c r="A1458" s="82"/>
      <c r="B1458" s="82"/>
      <c r="C1458" s="83"/>
      <c r="E1458" s="84"/>
      <c r="F1458" s="85"/>
      <c r="G1458" s="85"/>
      <c r="H1458" s="85"/>
      <c r="I1458" s="85"/>
      <c r="J1458" s="85"/>
      <c r="K1458" s="86"/>
      <c r="L1458" s="85"/>
      <c r="M1458" s="85"/>
      <c r="N1458" s="85"/>
      <c r="O1458" s="85"/>
      <c r="P1458" s="85"/>
      <c r="Q1458" s="85"/>
      <c r="R1458" s="87"/>
      <c r="S1458" s="85"/>
      <c r="T1458" s="85"/>
      <c r="U1458" s="87"/>
      <c r="V1458" s="85"/>
      <c r="W1458" s="85"/>
      <c r="X1458" s="85"/>
      <c r="Y1458" s="85"/>
      <c r="Z1458" s="85"/>
      <c r="AA1458" s="88"/>
      <c r="AV1458" s="25"/>
      <c r="BG1458" s="25"/>
      <c r="BH1458" s="89"/>
    </row>
    <row r="1459" spans="1:60" ht="17.25" customHeight="1">
      <c r="A1459" s="82"/>
      <c r="B1459" s="82"/>
      <c r="C1459" s="83"/>
      <c r="E1459" s="84"/>
      <c r="F1459" s="85"/>
      <c r="G1459" s="85"/>
      <c r="H1459" s="85"/>
      <c r="I1459" s="85"/>
      <c r="J1459" s="85"/>
      <c r="K1459" s="86"/>
      <c r="L1459" s="85"/>
      <c r="M1459" s="85"/>
      <c r="N1459" s="85"/>
      <c r="O1459" s="85"/>
      <c r="P1459" s="85"/>
      <c r="Q1459" s="85"/>
      <c r="R1459" s="87"/>
      <c r="S1459" s="85"/>
      <c r="T1459" s="85"/>
      <c r="U1459" s="87"/>
      <c r="V1459" s="85"/>
      <c r="W1459" s="85"/>
      <c r="X1459" s="85"/>
      <c r="Y1459" s="85"/>
      <c r="Z1459" s="85"/>
      <c r="AA1459" s="88"/>
      <c r="AV1459" s="25"/>
      <c r="BG1459" s="25"/>
      <c r="BH1459" s="89"/>
    </row>
    <row r="1460" spans="1:60" ht="17.25" customHeight="1">
      <c r="A1460" s="82"/>
      <c r="B1460" s="82"/>
      <c r="C1460" s="83"/>
      <c r="E1460" s="84"/>
      <c r="F1460" s="85"/>
      <c r="G1460" s="85"/>
      <c r="H1460" s="85"/>
      <c r="I1460" s="85"/>
      <c r="J1460" s="85"/>
      <c r="K1460" s="86"/>
      <c r="L1460" s="85"/>
      <c r="M1460" s="85"/>
      <c r="N1460" s="85"/>
      <c r="O1460" s="85"/>
      <c r="P1460" s="85"/>
      <c r="Q1460" s="85"/>
      <c r="R1460" s="87"/>
      <c r="S1460" s="85"/>
      <c r="T1460" s="85"/>
      <c r="U1460" s="87"/>
      <c r="V1460" s="85"/>
      <c r="W1460" s="85"/>
      <c r="X1460" s="85"/>
      <c r="Y1460" s="85"/>
      <c r="Z1460" s="85"/>
      <c r="AA1460" s="88"/>
      <c r="AV1460" s="25"/>
      <c r="BG1460" s="25"/>
      <c r="BH1460" s="89"/>
    </row>
    <row r="1461" spans="1:60" ht="17.25" customHeight="1">
      <c r="A1461" s="82"/>
      <c r="B1461" s="82"/>
      <c r="C1461" s="83"/>
      <c r="E1461" s="84"/>
      <c r="F1461" s="85"/>
      <c r="G1461" s="85"/>
      <c r="H1461" s="85"/>
      <c r="I1461" s="85"/>
      <c r="J1461" s="85"/>
      <c r="K1461" s="86"/>
      <c r="L1461" s="85"/>
      <c r="M1461" s="85"/>
      <c r="N1461" s="85"/>
      <c r="O1461" s="85"/>
      <c r="P1461" s="85"/>
      <c r="Q1461" s="85"/>
      <c r="R1461" s="87"/>
      <c r="S1461" s="85"/>
      <c r="T1461" s="85"/>
      <c r="U1461" s="87"/>
      <c r="V1461" s="85"/>
      <c r="W1461" s="85"/>
      <c r="X1461" s="85"/>
      <c r="Y1461" s="85"/>
      <c r="Z1461" s="85"/>
      <c r="AA1461" s="88"/>
      <c r="AV1461" s="25"/>
      <c r="BG1461" s="25"/>
      <c r="BH1461" s="89"/>
    </row>
    <row r="1462" spans="1:60" ht="17.25" customHeight="1">
      <c r="A1462" s="82"/>
      <c r="B1462" s="82"/>
      <c r="C1462" s="83"/>
      <c r="E1462" s="84"/>
      <c r="F1462" s="85"/>
      <c r="G1462" s="85"/>
      <c r="H1462" s="85"/>
      <c r="I1462" s="85"/>
      <c r="J1462" s="85"/>
      <c r="K1462" s="86"/>
      <c r="L1462" s="85"/>
      <c r="M1462" s="85"/>
      <c r="N1462" s="85"/>
      <c r="O1462" s="85"/>
      <c r="P1462" s="85"/>
      <c r="Q1462" s="85"/>
      <c r="R1462" s="87"/>
      <c r="S1462" s="85"/>
      <c r="T1462" s="85"/>
      <c r="U1462" s="87"/>
      <c r="V1462" s="85"/>
      <c r="W1462" s="85"/>
      <c r="X1462" s="85"/>
      <c r="Y1462" s="85"/>
      <c r="Z1462" s="85"/>
      <c r="AA1462" s="88"/>
      <c r="AV1462" s="25"/>
      <c r="BG1462" s="25"/>
      <c r="BH1462" s="89"/>
    </row>
    <row r="1463" spans="1:60" ht="17.25" customHeight="1">
      <c r="A1463" s="82"/>
      <c r="B1463" s="82"/>
      <c r="C1463" s="83"/>
      <c r="E1463" s="84"/>
      <c r="F1463" s="85"/>
      <c r="G1463" s="85"/>
      <c r="H1463" s="85"/>
      <c r="I1463" s="85"/>
      <c r="J1463" s="85"/>
      <c r="K1463" s="86"/>
      <c r="L1463" s="85"/>
      <c r="M1463" s="85"/>
      <c r="N1463" s="85"/>
      <c r="O1463" s="85"/>
      <c r="P1463" s="85"/>
      <c r="Q1463" s="85"/>
      <c r="R1463" s="87"/>
      <c r="S1463" s="85"/>
      <c r="T1463" s="85"/>
      <c r="U1463" s="87"/>
      <c r="V1463" s="85"/>
      <c r="W1463" s="85"/>
      <c r="X1463" s="85"/>
      <c r="Y1463" s="85"/>
      <c r="Z1463" s="85"/>
      <c r="AA1463" s="88"/>
      <c r="AV1463" s="25"/>
      <c r="BG1463" s="25"/>
      <c r="BH1463" s="89"/>
    </row>
    <row r="1464" spans="1:60" ht="17.25" customHeight="1">
      <c r="A1464" s="82"/>
      <c r="B1464" s="82"/>
      <c r="C1464" s="83"/>
      <c r="E1464" s="84"/>
      <c r="F1464" s="85"/>
      <c r="G1464" s="85"/>
      <c r="H1464" s="85"/>
      <c r="I1464" s="85"/>
      <c r="J1464" s="85"/>
      <c r="K1464" s="86"/>
      <c r="L1464" s="85"/>
      <c r="M1464" s="85"/>
      <c r="N1464" s="85"/>
      <c r="O1464" s="85"/>
      <c r="P1464" s="85"/>
      <c r="Q1464" s="85"/>
      <c r="R1464" s="87"/>
      <c r="S1464" s="85"/>
      <c r="T1464" s="85"/>
      <c r="U1464" s="87"/>
      <c r="V1464" s="85"/>
      <c r="W1464" s="85"/>
      <c r="X1464" s="85"/>
      <c r="Y1464" s="85"/>
      <c r="Z1464" s="85"/>
      <c r="AA1464" s="88"/>
      <c r="AV1464" s="25"/>
      <c r="BG1464" s="25"/>
      <c r="BH1464" s="89"/>
    </row>
    <row r="1465" spans="1:60" ht="17.25" customHeight="1">
      <c r="A1465" s="82"/>
      <c r="B1465" s="82"/>
      <c r="C1465" s="83"/>
      <c r="E1465" s="84"/>
      <c r="F1465" s="85"/>
      <c r="G1465" s="85"/>
      <c r="H1465" s="85"/>
      <c r="I1465" s="85"/>
      <c r="J1465" s="85"/>
      <c r="K1465" s="86"/>
      <c r="L1465" s="85"/>
      <c r="M1465" s="85"/>
      <c r="N1465" s="85"/>
      <c r="O1465" s="85"/>
      <c r="P1465" s="85"/>
      <c r="Q1465" s="85"/>
      <c r="R1465" s="87"/>
      <c r="S1465" s="85"/>
      <c r="T1465" s="85"/>
      <c r="U1465" s="87"/>
      <c r="V1465" s="85"/>
      <c r="W1465" s="85"/>
      <c r="X1465" s="85"/>
      <c r="Y1465" s="85"/>
      <c r="Z1465" s="85"/>
      <c r="AA1465" s="88"/>
      <c r="AV1465" s="25"/>
      <c r="BG1465" s="25"/>
      <c r="BH1465" s="89"/>
    </row>
    <row r="1466" spans="1:60" ht="17.25" customHeight="1">
      <c r="A1466" s="82"/>
      <c r="B1466" s="82"/>
      <c r="C1466" s="83"/>
      <c r="E1466" s="84"/>
      <c r="F1466" s="85"/>
      <c r="G1466" s="85"/>
      <c r="H1466" s="85"/>
      <c r="I1466" s="85"/>
      <c r="J1466" s="85"/>
      <c r="K1466" s="86"/>
      <c r="L1466" s="85"/>
      <c r="M1466" s="85"/>
      <c r="N1466" s="85"/>
      <c r="O1466" s="85"/>
      <c r="P1466" s="85"/>
      <c r="Q1466" s="85"/>
      <c r="R1466" s="87"/>
      <c r="S1466" s="85"/>
      <c r="T1466" s="85"/>
      <c r="U1466" s="87"/>
      <c r="V1466" s="85"/>
      <c r="W1466" s="85"/>
      <c r="X1466" s="85"/>
      <c r="Y1466" s="85"/>
      <c r="Z1466" s="85"/>
      <c r="AA1466" s="88"/>
      <c r="AV1466" s="25"/>
      <c r="BG1466" s="25"/>
      <c r="BH1466" s="89"/>
    </row>
    <row r="1467" spans="1:60" ht="17.25" customHeight="1">
      <c r="A1467" s="82"/>
      <c r="B1467" s="82"/>
      <c r="C1467" s="83"/>
      <c r="E1467" s="84"/>
      <c r="F1467" s="85"/>
      <c r="G1467" s="85"/>
      <c r="H1467" s="85"/>
      <c r="I1467" s="85"/>
      <c r="J1467" s="85"/>
      <c r="K1467" s="86"/>
      <c r="L1467" s="85"/>
      <c r="M1467" s="85"/>
      <c r="N1467" s="85"/>
      <c r="O1467" s="85"/>
      <c r="P1467" s="85"/>
      <c r="Q1467" s="85"/>
      <c r="R1467" s="87"/>
      <c r="S1467" s="85"/>
      <c r="T1467" s="85"/>
      <c r="U1467" s="87"/>
      <c r="V1467" s="85"/>
      <c r="W1467" s="85"/>
      <c r="X1467" s="85"/>
      <c r="Y1467" s="85"/>
      <c r="Z1467" s="85"/>
      <c r="AA1467" s="88"/>
      <c r="AV1467" s="25"/>
      <c r="BG1467" s="25"/>
      <c r="BH1467" s="89"/>
    </row>
    <row r="1468" spans="1:60" ht="17.25" customHeight="1">
      <c r="A1468" s="82"/>
      <c r="B1468" s="82"/>
      <c r="C1468" s="83"/>
      <c r="E1468" s="84"/>
      <c r="F1468" s="85"/>
      <c r="G1468" s="85"/>
      <c r="H1468" s="85"/>
      <c r="I1468" s="85"/>
      <c r="J1468" s="85"/>
      <c r="K1468" s="86"/>
      <c r="L1468" s="85"/>
      <c r="M1468" s="85"/>
      <c r="N1468" s="85"/>
      <c r="O1468" s="85"/>
      <c r="P1468" s="85"/>
      <c r="Q1468" s="85"/>
      <c r="R1468" s="87"/>
      <c r="S1468" s="85"/>
      <c r="T1468" s="85"/>
      <c r="U1468" s="87"/>
      <c r="V1468" s="85"/>
      <c r="W1468" s="85"/>
      <c r="X1468" s="85"/>
      <c r="Y1468" s="85"/>
      <c r="Z1468" s="85"/>
      <c r="AA1468" s="88"/>
      <c r="AV1468" s="25"/>
      <c r="BG1468" s="25"/>
      <c r="BH1468" s="89"/>
    </row>
    <row r="1469" spans="1:60" ht="17.25" customHeight="1">
      <c r="A1469" s="82"/>
      <c r="B1469" s="82"/>
      <c r="C1469" s="83"/>
      <c r="E1469" s="84"/>
      <c r="F1469" s="85"/>
      <c r="G1469" s="85"/>
      <c r="H1469" s="85"/>
      <c r="I1469" s="85"/>
      <c r="J1469" s="85"/>
      <c r="K1469" s="86"/>
      <c r="L1469" s="85"/>
      <c r="M1469" s="85"/>
      <c r="N1469" s="85"/>
      <c r="O1469" s="85"/>
      <c r="P1469" s="85"/>
      <c r="Q1469" s="85"/>
      <c r="R1469" s="87"/>
      <c r="S1469" s="85"/>
      <c r="T1469" s="85"/>
      <c r="U1469" s="87"/>
      <c r="V1469" s="85"/>
      <c r="W1469" s="85"/>
      <c r="X1469" s="85"/>
      <c r="Y1469" s="85"/>
      <c r="Z1469" s="85"/>
      <c r="AA1469" s="88"/>
      <c r="AV1469" s="25"/>
      <c r="BG1469" s="25"/>
      <c r="BH1469" s="89"/>
    </row>
    <row r="1470" spans="1:60" ht="17.25" customHeight="1">
      <c r="A1470" s="82"/>
      <c r="B1470" s="82"/>
      <c r="C1470" s="83"/>
      <c r="E1470" s="84"/>
      <c r="F1470" s="85"/>
      <c r="G1470" s="85"/>
      <c r="H1470" s="85"/>
      <c r="I1470" s="85"/>
      <c r="J1470" s="85"/>
      <c r="K1470" s="86"/>
      <c r="L1470" s="85"/>
      <c r="M1470" s="85"/>
      <c r="N1470" s="85"/>
      <c r="O1470" s="85"/>
      <c r="P1470" s="85"/>
      <c r="Q1470" s="85"/>
      <c r="R1470" s="87"/>
      <c r="S1470" s="85"/>
      <c r="T1470" s="85"/>
      <c r="U1470" s="87"/>
      <c r="V1470" s="85"/>
      <c r="W1470" s="85"/>
      <c r="X1470" s="85"/>
      <c r="Y1470" s="85"/>
      <c r="Z1470" s="85"/>
      <c r="AA1470" s="88"/>
      <c r="AV1470" s="25"/>
      <c r="BG1470" s="25"/>
      <c r="BH1470" s="89"/>
    </row>
    <row r="1471" spans="1:60" ht="17.25" customHeight="1">
      <c r="A1471" s="82"/>
      <c r="B1471" s="82"/>
      <c r="C1471" s="83"/>
      <c r="E1471" s="84"/>
      <c r="F1471" s="85"/>
      <c r="G1471" s="85"/>
      <c r="H1471" s="85"/>
      <c r="I1471" s="85"/>
      <c r="J1471" s="85"/>
      <c r="K1471" s="86"/>
      <c r="L1471" s="85"/>
      <c r="M1471" s="85"/>
      <c r="N1471" s="85"/>
      <c r="O1471" s="85"/>
      <c r="P1471" s="85"/>
      <c r="Q1471" s="85"/>
      <c r="R1471" s="87"/>
      <c r="S1471" s="85"/>
      <c r="T1471" s="85"/>
      <c r="U1471" s="87"/>
      <c r="V1471" s="85"/>
      <c r="W1471" s="85"/>
      <c r="X1471" s="85"/>
      <c r="Y1471" s="85"/>
      <c r="Z1471" s="85"/>
      <c r="AA1471" s="88"/>
      <c r="AV1471" s="25"/>
      <c r="BG1471" s="25"/>
      <c r="BH1471" s="89"/>
    </row>
    <row r="1472" spans="1:60" ht="17.25" customHeight="1">
      <c r="A1472" s="82"/>
      <c r="B1472" s="82"/>
      <c r="C1472" s="83"/>
      <c r="E1472" s="84"/>
      <c r="F1472" s="85"/>
      <c r="G1472" s="85"/>
      <c r="H1472" s="85"/>
      <c r="I1472" s="85"/>
      <c r="J1472" s="85"/>
      <c r="K1472" s="86"/>
      <c r="L1472" s="85"/>
      <c r="M1472" s="85"/>
      <c r="N1472" s="85"/>
      <c r="O1472" s="85"/>
      <c r="P1472" s="85"/>
      <c r="Q1472" s="85"/>
      <c r="R1472" s="87"/>
      <c r="S1472" s="85"/>
      <c r="T1472" s="85"/>
      <c r="U1472" s="87"/>
      <c r="V1472" s="85"/>
      <c r="W1472" s="85"/>
      <c r="X1472" s="85"/>
      <c r="Y1472" s="85"/>
      <c r="Z1472" s="85"/>
      <c r="AA1472" s="88"/>
      <c r="AV1472" s="25"/>
      <c r="BG1472" s="25"/>
      <c r="BH1472" s="89"/>
    </row>
    <row r="1473" spans="1:60" ht="17.25" customHeight="1">
      <c r="A1473" s="82"/>
      <c r="B1473" s="82"/>
      <c r="C1473" s="83"/>
      <c r="E1473" s="84"/>
      <c r="F1473" s="85"/>
      <c r="G1473" s="85"/>
      <c r="H1473" s="85"/>
      <c r="I1473" s="85"/>
      <c r="J1473" s="85"/>
      <c r="K1473" s="86"/>
      <c r="L1473" s="85"/>
      <c r="M1473" s="85"/>
      <c r="N1473" s="85"/>
      <c r="O1473" s="85"/>
      <c r="P1473" s="85"/>
      <c r="Q1473" s="85"/>
      <c r="R1473" s="87"/>
      <c r="S1473" s="85"/>
      <c r="T1473" s="85"/>
      <c r="U1473" s="87"/>
      <c r="V1473" s="85"/>
      <c r="W1473" s="85"/>
      <c r="X1473" s="85"/>
      <c r="Y1473" s="85"/>
      <c r="Z1473" s="85"/>
      <c r="AA1473" s="88"/>
      <c r="AV1473" s="25"/>
      <c r="BG1473" s="25"/>
      <c r="BH1473" s="89"/>
    </row>
    <row r="1474" spans="1:60" ht="17.25" customHeight="1">
      <c r="A1474" s="82"/>
      <c r="B1474" s="82"/>
      <c r="C1474" s="83"/>
      <c r="E1474" s="84"/>
      <c r="F1474" s="85"/>
      <c r="G1474" s="85"/>
      <c r="H1474" s="85"/>
      <c r="I1474" s="85"/>
      <c r="J1474" s="85"/>
      <c r="K1474" s="86"/>
      <c r="L1474" s="85"/>
      <c r="M1474" s="85"/>
      <c r="N1474" s="85"/>
      <c r="O1474" s="85"/>
      <c r="P1474" s="85"/>
      <c r="Q1474" s="85"/>
      <c r="R1474" s="87"/>
      <c r="S1474" s="85"/>
      <c r="T1474" s="85"/>
      <c r="U1474" s="87"/>
      <c r="V1474" s="85"/>
      <c r="W1474" s="85"/>
      <c r="X1474" s="85"/>
      <c r="Y1474" s="85"/>
      <c r="Z1474" s="85"/>
      <c r="AA1474" s="88"/>
      <c r="AV1474" s="25"/>
      <c r="BG1474" s="25"/>
      <c r="BH1474" s="89"/>
    </row>
    <row r="1475" spans="1:60" ht="17.25" customHeight="1">
      <c r="A1475" s="82"/>
      <c r="B1475" s="82"/>
      <c r="C1475" s="83"/>
      <c r="E1475" s="84"/>
      <c r="F1475" s="85"/>
      <c r="G1475" s="85"/>
      <c r="H1475" s="85"/>
      <c r="I1475" s="85"/>
      <c r="J1475" s="85"/>
      <c r="K1475" s="86"/>
      <c r="L1475" s="85"/>
      <c r="M1475" s="85"/>
      <c r="N1475" s="85"/>
      <c r="O1475" s="85"/>
      <c r="P1475" s="85"/>
      <c r="Q1475" s="85"/>
      <c r="R1475" s="87"/>
      <c r="S1475" s="85"/>
      <c r="T1475" s="85"/>
      <c r="U1475" s="87"/>
      <c r="V1475" s="85"/>
      <c r="W1475" s="85"/>
      <c r="X1475" s="85"/>
      <c r="Y1475" s="85"/>
      <c r="Z1475" s="85"/>
      <c r="AA1475" s="88"/>
      <c r="AV1475" s="25"/>
      <c r="BG1475" s="25"/>
      <c r="BH1475" s="89"/>
    </row>
    <row r="1476" spans="1:60" ht="17.25" customHeight="1">
      <c r="A1476" s="82"/>
      <c r="B1476" s="82"/>
      <c r="C1476" s="83"/>
      <c r="E1476" s="84"/>
      <c r="F1476" s="85"/>
      <c r="G1476" s="85"/>
      <c r="H1476" s="85"/>
      <c r="I1476" s="85"/>
      <c r="J1476" s="85"/>
      <c r="K1476" s="86"/>
      <c r="L1476" s="85"/>
      <c r="M1476" s="85"/>
      <c r="N1476" s="85"/>
      <c r="O1476" s="85"/>
      <c r="P1476" s="85"/>
      <c r="Q1476" s="85"/>
      <c r="R1476" s="87"/>
      <c r="S1476" s="85"/>
      <c r="T1476" s="85"/>
      <c r="U1476" s="87"/>
      <c r="V1476" s="85"/>
      <c r="W1476" s="85"/>
      <c r="X1476" s="85"/>
      <c r="Y1476" s="85"/>
      <c r="Z1476" s="85"/>
      <c r="AA1476" s="88"/>
      <c r="AV1476" s="25"/>
      <c r="BG1476" s="25"/>
      <c r="BH1476" s="89"/>
    </row>
    <row r="1477" spans="1:60" ht="17.25" customHeight="1">
      <c r="A1477" s="82"/>
      <c r="B1477" s="82"/>
      <c r="C1477" s="83"/>
      <c r="E1477" s="84"/>
      <c r="F1477" s="85"/>
      <c r="G1477" s="85"/>
      <c r="H1477" s="85"/>
      <c r="I1477" s="85"/>
      <c r="J1477" s="85"/>
      <c r="K1477" s="86"/>
      <c r="L1477" s="85"/>
      <c r="M1477" s="85"/>
      <c r="N1477" s="85"/>
      <c r="O1477" s="85"/>
      <c r="P1477" s="85"/>
      <c r="Q1477" s="85"/>
      <c r="R1477" s="87"/>
      <c r="S1477" s="85"/>
      <c r="T1477" s="85"/>
      <c r="U1477" s="87"/>
      <c r="V1477" s="85"/>
      <c r="W1477" s="85"/>
      <c r="X1477" s="85"/>
      <c r="Y1477" s="85"/>
      <c r="Z1477" s="85"/>
      <c r="AA1477" s="88"/>
      <c r="AV1477" s="25"/>
      <c r="BG1477" s="25"/>
      <c r="BH1477" s="89"/>
    </row>
    <row r="1478" spans="1:60" ht="17.25" customHeight="1">
      <c r="A1478" s="82"/>
      <c r="B1478" s="82"/>
      <c r="C1478" s="83"/>
      <c r="E1478" s="84"/>
      <c r="F1478" s="85"/>
      <c r="G1478" s="85"/>
      <c r="H1478" s="85"/>
      <c r="I1478" s="85"/>
      <c r="J1478" s="85"/>
      <c r="K1478" s="86"/>
      <c r="L1478" s="85"/>
      <c r="M1478" s="85"/>
      <c r="N1478" s="85"/>
      <c r="O1478" s="85"/>
      <c r="P1478" s="85"/>
      <c r="Q1478" s="85"/>
      <c r="R1478" s="87"/>
      <c r="S1478" s="85"/>
      <c r="T1478" s="85"/>
      <c r="U1478" s="87"/>
      <c r="V1478" s="85"/>
      <c r="W1478" s="85"/>
      <c r="X1478" s="85"/>
      <c r="Y1478" s="85"/>
      <c r="Z1478" s="85"/>
      <c r="AA1478" s="88"/>
      <c r="AV1478" s="25"/>
      <c r="BG1478" s="25"/>
      <c r="BH1478" s="89"/>
    </row>
    <row r="1479" spans="1:60" ht="17.25" customHeight="1">
      <c r="A1479" s="82"/>
      <c r="B1479" s="82"/>
      <c r="C1479" s="83"/>
      <c r="E1479" s="84"/>
      <c r="F1479" s="85"/>
      <c r="G1479" s="85"/>
      <c r="H1479" s="85"/>
      <c r="I1479" s="85"/>
      <c r="J1479" s="85"/>
      <c r="K1479" s="86"/>
      <c r="L1479" s="85"/>
      <c r="M1479" s="85"/>
      <c r="N1479" s="85"/>
      <c r="O1479" s="85"/>
      <c r="P1479" s="85"/>
      <c r="Q1479" s="85"/>
      <c r="R1479" s="87"/>
      <c r="S1479" s="85"/>
      <c r="T1479" s="85"/>
      <c r="U1479" s="87"/>
      <c r="V1479" s="85"/>
      <c r="W1479" s="85"/>
      <c r="X1479" s="85"/>
      <c r="Y1479" s="85"/>
      <c r="Z1479" s="85"/>
      <c r="AA1479" s="88"/>
      <c r="AV1479" s="25"/>
      <c r="BG1479" s="25"/>
      <c r="BH1479" s="89"/>
    </row>
    <row r="1480" spans="1:60" ht="17.25" customHeight="1">
      <c r="A1480" s="82"/>
      <c r="B1480" s="82"/>
      <c r="C1480" s="83"/>
      <c r="E1480" s="84"/>
      <c r="F1480" s="85"/>
      <c r="G1480" s="85"/>
      <c r="H1480" s="85"/>
      <c r="I1480" s="85"/>
      <c r="J1480" s="85"/>
      <c r="K1480" s="86"/>
      <c r="L1480" s="85"/>
      <c r="M1480" s="85"/>
      <c r="N1480" s="85"/>
      <c r="O1480" s="85"/>
      <c r="P1480" s="85"/>
      <c r="Q1480" s="85"/>
      <c r="R1480" s="87"/>
      <c r="S1480" s="85"/>
      <c r="T1480" s="85"/>
      <c r="U1480" s="87"/>
      <c r="V1480" s="85"/>
      <c r="W1480" s="85"/>
      <c r="X1480" s="85"/>
      <c r="Y1480" s="85"/>
      <c r="Z1480" s="85"/>
      <c r="AA1480" s="88"/>
      <c r="AV1480" s="25"/>
      <c r="BG1480" s="25"/>
      <c r="BH1480" s="89"/>
    </row>
    <row r="1481" spans="1:60" ht="17.25" customHeight="1">
      <c r="A1481" s="82"/>
      <c r="B1481" s="82"/>
      <c r="C1481" s="83"/>
      <c r="E1481" s="84"/>
      <c r="F1481" s="85"/>
      <c r="G1481" s="85"/>
      <c r="H1481" s="85"/>
      <c r="I1481" s="85"/>
      <c r="J1481" s="85"/>
      <c r="K1481" s="86"/>
      <c r="L1481" s="85"/>
      <c r="M1481" s="85"/>
      <c r="N1481" s="85"/>
      <c r="O1481" s="85"/>
      <c r="P1481" s="85"/>
      <c r="Q1481" s="85"/>
      <c r="R1481" s="87"/>
      <c r="S1481" s="85"/>
      <c r="T1481" s="85"/>
      <c r="U1481" s="87"/>
      <c r="V1481" s="85"/>
      <c r="W1481" s="85"/>
      <c r="X1481" s="85"/>
      <c r="Y1481" s="85"/>
      <c r="Z1481" s="85"/>
      <c r="AA1481" s="88"/>
      <c r="AV1481" s="25"/>
      <c r="BG1481" s="25"/>
      <c r="BH1481" s="89"/>
    </row>
    <row r="1482" spans="1:60" ht="17.25" customHeight="1">
      <c r="A1482" s="82"/>
      <c r="B1482" s="82"/>
      <c r="C1482" s="83"/>
      <c r="E1482" s="84"/>
      <c r="F1482" s="85"/>
      <c r="G1482" s="85"/>
      <c r="H1482" s="85"/>
      <c r="I1482" s="85"/>
      <c r="J1482" s="85"/>
      <c r="K1482" s="86"/>
      <c r="L1482" s="85"/>
      <c r="M1482" s="85"/>
      <c r="N1482" s="85"/>
      <c r="O1482" s="85"/>
      <c r="P1482" s="85"/>
      <c r="Q1482" s="85"/>
      <c r="R1482" s="87"/>
      <c r="S1482" s="85"/>
      <c r="T1482" s="85"/>
      <c r="U1482" s="87"/>
      <c r="V1482" s="85"/>
      <c r="W1482" s="85"/>
      <c r="X1482" s="85"/>
      <c r="Y1482" s="85"/>
      <c r="Z1482" s="85"/>
      <c r="AA1482" s="88"/>
      <c r="AV1482" s="25"/>
      <c r="BG1482" s="25"/>
      <c r="BH1482" s="89"/>
    </row>
    <row r="1483" spans="1:60" ht="17.25" customHeight="1">
      <c r="A1483" s="82"/>
      <c r="B1483" s="82"/>
      <c r="C1483" s="83"/>
      <c r="E1483" s="84"/>
      <c r="F1483" s="85"/>
      <c r="G1483" s="85"/>
      <c r="H1483" s="85"/>
      <c r="I1483" s="85"/>
      <c r="J1483" s="85"/>
      <c r="K1483" s="86"/>
      <c r="L1483" s="85"/>
      <c r="M1483" s="85"/>
      <c r="N1483" s="85"/>
      <c r="O1483" s="85"/>
      <c r="P1483" s="85"/>
      <c r="Q1483" s="85"/>
      <c r="R1483" s="87"/>
      <c r="S1483" s="85"/>
      <c r="T1483" s="85"/>
      <c r="U1483" s="87"/>
      <c r="V1483" s="85"/>
      <c r="W1483" s="85"/>
      <c r="X1483" s="85"/>
      <c r="Y1483" s="85"/>
      <c r="Z1483" s="85"/>
      <c r="AA1483" s="88"/>
      <c r="AV1483" s="25"/>
      <c r="BG1483" s="25"/>
      <c r="BH1483" s="89"/>
    </row>
    <row r="1484" spans="1:60" ht="17.25" customHeight="1">
      <c r="A1484" s="82"/>
      <c r="B1484" s="82"/>
      <c r="C1484" s="83"/>
      <c r="E1484" s="84"/>
      <c r="F1484" s="85"/>
      <c r="G1484" s="85"/>
      <c r="H1484" s="85"/>
      <c r="I1484" s="85"/>
      <c r="J1484" s="85"/>
      <c r="K1484" s="86"/>
      <c r="L1484" s="85"/>
      <c r="M1484" s="85"/>
      <c r="N1484" s="85"/>
      <c r="O1484" s="85"/>
      <c r="P1484" s="85"/>
      <c r="Q1484" s="85"/>
      <c r="R1484" s="87"/>
      <c r="S1484" s="85"/>
      <c r="T1484" s="85"/>
      <c r="U1484" s="87"/>
      <c r="V1484" s="85"/>
      <c r="W1484" s="85"/>
      <c r="X1484" s="85"/>
      <c r="Y1484" s="85"/>
      <c r="Z1484" s="85"/>
      <c r="AA1484" s="88"/>
      <c r="AV1484" s="25"/>
      <c r="BG1484" s="25"/>
      <c r="BH1484" s="89"/>
    </row>
    <row r="1485" spans="1:60" ht="17.25" customHeight="1">
      <c r="A1485" s="82"/>
      <c r="B1485" s="82"/>
      <c r="C1485" s="83"/>
      <c r="E1485" s="84"/>
      <c r="F1485" s="85"/>
      <c r="G1485" s="85"/>
      <c r="H1485" s="85"/>
      <c r="I1485" s="85"/>
      <c r="J1485" s="85"/>
      <c r="K1485" s="86"/>
      <c r="L1485" s="85"/>
      <c r="M1485" s="85"/>
      <c r="N1485" s="85"/>
      <c r="O1485" s="85"/>
      <c r="P1485" s="85"/>
      <c r="Q1485" s="85"/>
      <c r="R1485" s="87"/>
      <c r="S1485" s="85"/>
      <c r="T1485" s="85"/>
      <c r="U1485" s="87"/>
      <c r="V1485" s="85"/>
      <c r="W1485" s="85"/>
      <c r="X1485" s="85"/>
      <c r="Y1485" s="85"/>
      <c r="Z1485" s="85"/>
      <c r="AA1485" s="88"/>
      <c r="AV1485" s="25"/>
      <c r="BG1485" s="25"/>
      <c r="BH1485" s="89"/>
    </row>
    <row r="1486" spans="1:60" ht="17.25" customHeight="1">
      <c r="A1486" s="82"/>
      <c r="B1486" s="82"/>
      <c r="C1486" s="83"/>
      <c r="E1486" s="84"/>
      <c r="F1486" s="85"/>
      <c r="G1486" s="85"/>
      <c r="H1486" s="85"/>
      <c r="I1486" s="85"/>
      <c r="J1486" s="85"/>
      <c r="K1486" s="86"/>
      <c r="L1486" s="85"/>
      <c r="M1486" s="85"/>
      <c r="N1486" s="85"/>
      <c r="O1486" s="85"/>
      <c r="P1486" s="85"/>
      <c r="Q1486" s="85"/>
      <c r="R1486" s="87"/>
      <c r="S1486" s="85"/>
      <c r="T1486" s="85"/>
      <c r="U1486" s="87"/>
      <c r="V1486" s="85"/>
      <c r="W1486" s="85"/>
      <c r="X1486" s="85"/>
      <c r="Y1486" s="85"/>
      <c r="Z1486" s="85"/>
      <c r="AA1486" s="88"/>
      <c r="AV1486" s="25"/>
      <c r="BG1486" s="25"/>
      <c r="BH1486" s="89"/>
    </row>
    <row r="1487" spans="1:60" ht="17.25" customHeight="1">
      <c r="A1487" s="82"/>
      <c r="B1487" s="82"/>
      <c r="C1487" s="83"/>
      <c r="E1487" s="84"/>
      <c r="F1487" s="85"/>
      <c r="G1487" s="85"/>
      <c r="H1487" s="85"/>
      <c r="I1487" s="85"/>
      <c r="J1487" s="85"/>
      <c r="K1487" s="86"/>
      <c r="L1487" s="85"/>
      <c r="M1487" s="85"/>
      <c r="N1487" s="85"/>
      <c r="O1487" s="85"/>
      <c r="P1487" s="85"/>
      <c r="Q1487" s="85"/>
      <c r="R1487" s="87"/>
      <c r="S1487" s="85"/>
      <c r="T1487" s="85"/>
      <c r="U1487" s="87"/>
      <c r="V1487" s="85"/>
      <c r="W1487" s="85"/>
      <c r="X1487" s="85"/>
      <c r="Y1487" s="85"/>
      <c r="Z1487" s="85"/>
      <c r="AA1487" s="88"/>
      <c r="AV1487" s="25"/>
      <c r="BG1487" s="25"/>
      <c r="BH1487" s="89"/>
    </row>
    <row r="1488" spans="1:60" ht="17.25" customHeight="1">
      <c r="A1488" s="82"/>
      <c r="B1488" s="82"/>
      <c r="C1488" s="83"/>
      <c r="E1488" s="84"/>
      <c r="F1488" s="85"/>
      <c r="G1488" s="85"/>
      <c r="H1488" s="85"/>
      <c r="I1488" s="85"/>
      <c r="J1488" s="85"/>
      <c r="K1488" s="86"/>
      <c r="L1488" s="85"/>
      <c r="M1488" s="85"/>
      <c r="N1488" s="85"/>
      <c r="O1488" s="85"/>
      <c r="P1488" s="85"/>
      <c r="Q1488" s="85"/>
      <c r="R1488" s="87"/>
      <c r="S1488" s="85"/>
      <c r="T1488" s="85"/>
      <c r="U1488" s="87"/>
      <c r="V1488" s="85"/>
      <c r="W1488" s="85"/>
      <c r="X1488" s="85"/>
      <c r="Y1488" s="85"/>
      <c r="Z1488" s="85"/>
      <c r="AA1488" s="88"/>
      <c r="AV1488" s="25"/>
      <c r="BG1488" s="25"/>
      <c r="BH1488" s="89"/>
    </row>
    <row r="1489" spans="1:60" ht="17.25" customHeight="1">
      <c r="A1489" s="82"/>
      <c r="B1489" s="82"/>
      <c r="C1489" s="83"/>
      <c r="E1489" s="84"/>
      <c r="F1489" s="85"/>
      <c r="G1489" s="85"/>
      <c r="H1489" s="85"/>
      <c r="I1489" s="85"/>
      <c r="J1489" s="85"/>
      <c r="K1489" s="86"/>
      <c r="L1489" s="85"/>
      <c r="M1489" s="85"/>
      <c r="N1489" s="85"/>
      <c r="O1489" s="85"/>
      <c r="P1489" s="85"/>
      <c r="Q1489" s="85"/>
      <c r="R1489" s="87"/>
      <c r="S1489" s="85"/>
      <c r="T1489" s="85"/>
      <c r="U1489" s="87"/>
      <c r="V1489" s="85"/>
      <c r="W1489" s="85"/>
      <c r="X1489" s="85"/>
      <c r="Y1489" s="85"/>
      <c r="Z1489" s="85"/>
      <c r="AA1489" s="88"/>
      <c r="AV1489" s="25"/>
      <c r="BG1489" s="25"/>
      <c r="BH1489" s="89"/>
    </row>
    <row r="1490" spans="1:60" ht="17.25" customHeight="1">
      <c r="A1490" s="82"/>
      <c r="B1490" s="82"/>
      <c r="C1490" s="83"/>
      <c r="E1490" s="84"/>
      <c r="F1490" s="85"/>
      <c r="G1490" s="85"/>
      <c r="H1490" s="85"/>
      <c r="I1490" s="85"/>
      <c r="J1490" s="85"/>
      <c r="K1490" s="86"/>
      <c r="L1490" s="85"/>
      <c r="M1490" s="85"/>
      <c r="N1490" s="85"/>
      <c r="O1490" s="85"/>
      <c r="P1490" s="85"/>
      <c r="Q1490" s="85"/>
      <c r="R1490" s="87"/>
      <c r="S1490" s="85"/>
      <c r="T1490" s="85"/>
      <c r="U1490" s="87"/>
      <c r="V1490" s="85"/>
      <c r="W1490" s="85"/>
      <c r="X1490" s="85"/>
      <c r="Y1490" s="85"/>
      <c r="Z1490" s="85"/>
      <c r="AA1490" s="88"/>
      <c r="AV1490" s="25"/>
      <c r="BG1490" s="25"/>
      <c r="BH1490" s="89"/>
    </row>
    <row r="1491" spans="1:60" ht="17.25" customHeight="1">
      <c r="A1491" s="82"/>
      <c r="B1491" s="82"/>
      <c r="C1491" s="83"/>
      <c r="E1491" s="84"/>
      <c r="F1491" s="85"/>
      <c r="G1491" s="85"/>
      <c r="H1491" s="85"/>
      <c r="I1491" s="85"/>
      <c r="J1491" s="85"/>
      <c r="K1491" s="86"/>
      <c r="L1491" s="85"/>
      <c r="M1491" s="85"/>
      <c r="N1491" s="85"/>
      <c r="O1491" s="85"/>
      <c r="P1491" s="85"/>
      <c r="Q1491" s="85"/>
      <c r="R1491" s="87"/>
      <c r="S1491" s="85"/>
      <c r="T1491" s="85"/>
      <c r="U1491" s="87"/>
      <c r="V1491" s="85"/>
      <c r="W1491" s="85"/>
      <c r="X1491" s="85"/>
      <c r="Y1491" s="85"/>
      <c r="Z1491" s="85"/>
      <c r="AA1491" s="88"/>
      <c r="AV1491" s="25"/>
      <c r="BG1491" s="25"/>
      <c r="BH1491" s="89"/>
    </row>
    <row r="1492" spans="1:60" ht="17.25" customHeight="1">
      <c r="A1492" s="82"/>
      <c r="B1492" s="82"/>
      <c r="C1492" s="83"/>
      <c r="E1492" s="84"/>
      <c r="F1492" s="85"/>
      <c r="G1492" s="85"/>
      <c r="H1492" s="85"/>
      <c r="I1492" s="85"/>
      <c r="J1492" s="85"/>
      <c r="K1492" s="86"/>
      <c r="L1492" s="85"/>
      <c r="M1492" s="85"/>
      <c r="N1492" s="85"/>
      <c r="O1492" s="85"/>
      <c r="P1492" s="85"/>
      <c r="Q1492" s="85"/>
      <c r="R1492" s="87"/>
      <c r="S1492" s="85"/>
      <c r="T1492" s="85"/>
      <c r="U1492" s="87"/>
      <c r="V1492" s="85"/>
      <c r="W1492" s="85"/>
      <c r="X1492" s="85"/>
      <c r="Y1492" s="85"/>
      <c r="Z1492" s="85"/>
      <c r="AA1492" s="88"/>
      <c r="AV1492" s="25"/>
      <c r="BG1492" s="25"/>
      <c r="BH1492" s="89"/>
    </row>
    <row r="1493" spans="1:60" ht="17.25" customHeight="1">
      <c r="A1493" s="82"/>
      <c r="B1493" s="82"/>
      <c r="C1493" s="83"/>
      <c r="E1493" s="84"/>
      <c r="F1493" s="85"/>
      <c r="G1493" s="85"/>
      <c r="H1493" s="85"/>
      <c r="I1493" s="85"/>
      <c r="J1493" s="85"/>
      <c r="K1493" s="86"/>
      <c r="L1493" s="85"/>
      <c r="M1493" s="85"/>
      <c r="N1493" s="85"/>
      <c r="O1493" s="85"/>
      <c r="P1493" s="85"/>
      <c r="Q1493" s="85"/>
      <c r="R1493" s="87"/>
      <c r="S1493" s="85"/>
      <c r="T1493" s="85"/>
      <c r="U1493" s="87"/>
      <c r="V1493" s="85"/>
      <c r="W1493" s="85"/>
      <c r="X1493" s="85"/>
      <c r="Y1493" s="85"/>
      <c r="Z1493" s="85"/>
      <c r="AA1493" s="88"/>
      <c r="AV1493" s="25"/>
      <c r="BG1493" s="25"/>
      <c r="BH1493" s="89"/>
    </row>
    <row r="1494" spans="1:60" ht="17.25" customHeight="1">
      <c r="A1494" s="82"/>
      <c r="B1494" s="82"/>
      <c r="C1494" s="83"/>
      <c r="E1494" s="84"/>
      <c r="F1494" s="85"/>
      <c r="G1494" s="85"/>
      <c r="H1494" s="85"/>
      <c r="I1494" s="85"/>
      <c r="J1494" s="85"/>
      <c r="K1494" s="86"/>
      <c r="L1494" s="85"/>
      <c r="M1494" s="85"/>
      <c r="N1494" s="85"/>
      <c r="O1494" s="85"/>
      <c r="P1494" s="85"/>
      <c r="Q1494" s="85"/>
      <c r="R1494" s="87"/>
      <c r="S1494" s="85"/>
      <c r="T1494" s="85"/>
      <c r="U1494" s="87"/>
      <c r="V1494" s="85"/>
      <c r="W1494" s="85"/>
      <c r="X1494" s="85"/>
      <c r="Y1494" s="85"/>
      <c r="Z1494" s="85"/>
      <c r="AA1494" s="88"/>
      <c r="AV1494" s="25"/>
      <c r="BG1494" s="25"/>
      <c r="BH1494" s="89"/>
    </row>
    <row r="1495" spans="1:60" ht="17.25" customHeight="1">
      <c r="A1495" s="82"/>
      <c r="B1495" s="82"/>
      <c r="C1495" s="83"/>
      <c r="E1495" s="84"/>
      <c r="F1495" s="85"/>
      <c r="G1495" s="85"/>
      <c r="H1495" s="85"/>
      <c r="I1495" s="85"/>
      <c r="J1495" s="85"/>
      <c r="K1495" s="86"/>
      <c r="L1495" s="85"/>
      <c r="M1495" s="85"/>
      <c r="N1495" s="85"/>
      <c r="O1495" s="85"/>
      <c r="P1495" s="85"/>
      <c r="Q1495" s="85"/>
      <c r="R1495" s="87"/>
      <c r="S1495" s="85"/>
      <c r="T1495" s="85"/>
      <c r="U1495" s="87"/>
      <c r="V1495" s="85"/>
      <c r="W1495" s="85"/>
      <c r="X1495" s="85"/>
      <c r="Y1495" s="85"/>
      <c r="Z1495" s="85"/>
      <c r="AA1495" s="88"/>
      <c r="AV1495" s="25"/>
      <c r="BG1495" s="25"/>
      <c r="BH1495" s="89"/>
    </row>
    <row r="1496" spans="1:60" ht="17.25" customHeight="1">
      <c r="A1496" s="82"/>
      <c r="B1496" s="82"/>
      <c r="C1496" s="83"/>
      <c r="E1496" s="84"/>
      <c r="F1496" s="85"/>
      <c r="G1496" s="85"/>
      <c r="H1496" s="85"/>
      <c r="I1496" s="85"/>
      <c r="J1496" s="85"/>
      <c r="K1496" s="86"/>
      <c r="L1496" s="85"/>
      <c r="M1496" s="85"/>
      <c r="N1496" s="85"/>
      <c r="O1496" s="85"/>
      <c r="P1496" s="85"/>
      <c r="Q1496" s="85"/>
      <c r="R1496" s="87"/>
      <c r="S1496" s="85"/>
      <c r="T1496" s="85"/>
      <c r="U1496" s="87"/>
      <c r="V1496" s="85"/>
      <c r="W1496" s="85"/>
      <c r="X1496" s="85"/>
      <c r="Y1496" s="85"/>
      <c r="Z1496" s="85"/>
      <c r="AA1496" s="88"/>
      <c r="AV1496" s="25"/>
      <c r="BG1496" s="25"/>
      <c r="BH1496" s="89"/>
    </row>
    <row r="1497" spans="1:60" ht="17.25" customHeight="1">
      <c r="A1497" s="82"/>
      <c r="B1497" s="82"/>
      <c r="C1497" s="83"/>
      <c r="E1497" s="84"/>
      <c r="F1497" s="85"/>
      <c r="G1497" s="85"/>
      <c r="H1497" s="85"/>
      <c r="I1497" s="85"/>
      <c r="J1497" s="85"/>
      <c r="K1497" s="86"/>
      <c r="L1497" s="85"/>
      <c r="M1497" s="85"/>
      <c r="N1497" s="85"/>
      <c r="O1497" s="85"/>
      <c r="P1497" s="85"/>
      <c r="Q1497" s="85"/>
      <c r="R1497" s="87"/>
      <c r="S1497" s="85"/>
      <c r="T1497" s="85"/>
      <c r="U1497" s="87"/>
      <c r="V1497" s="85"/>
      <c r="W1497" s="85"/>
      <c r="X1497" s="85"/>
      <c r="Y1497" s="85"/>
      <c r="Z1497" s="85"/>
      <c r="AA1497" s="88"/>
      <c r="AV1497" s="25"/>
      <c r="BG1497" s="25"/>
      <c r="BH1497" s="89"/>
    </row>
    <row r="1498" spans="1:60" ht="17.25" customHeight="1">
      <c r="A1498" s="82"/>
      <c r="B1498" s="82"/>
      <c r="C1498" s="83"/>
      <c r="E1498" s="84"/>
      <c r="F1498" s="85"/>
      <c r="G1498" s="85"/>
      <c r="H1498" s="85"/>
      <c r="I1498" s="85"/>
      <c r="J1498" s="85"/>
      <c r="K1498" s="86"/>
      <c r="L1498" s="85"/>
      <c r="M1498" s="85"/>
      <c r="N1498" s="85"/>
      <c r="O1498" s="85"/>
      <c r="P1498" s="85"/>
      <c r="Q1498" s="85"/>
      <c r="R1498" s="87"/>
      <c r="S1498" s="85"/>
      <c r="T1498" s="85"/>
      <c r="U1498" s="87"/>
      <c r="V1498" s="85"/>
      <c r="W1498" s="85"/>
      <c r="X1498" s="85"/>
      <c r="Y1498" s="85"/>
      <c r="Z1498" s="85"/>
      <c r="AA1498" s="88"/>
      <c r="AV1498" s="25"/>
      <c r="BG1498" s="25"/>
      <c r="BH1498" s="89"/>
    </row>
    <row r="1499" spans="1:60" ht="17.25" customHeight="1">
      <c r="A1499" s="82"/>
      <c r="B1499" s="82"/>
      <c r="C1499" s="83"/>
      <c r="E1499" s="84"/>
      <c r="F1499" s="85"/>
      <c r="G1499" s="85"/>
      <c r="H1499" s="85"/>
      <c r="I1499" s="85"/>
      <c r="J1499" s="85"/>
      <c r="K1499" s="86"/>
      <c r="L1499" s="85"/>
      <c r="M1499" s="85"/>
      <c r="N1499" s="85"/>
      <c r="O1499" s="85"/>
      <c r="P1499" s="85"/>
      <c r="Q1499" s="85"/>
      <c r="R1499" s="87"/>
      <c r="S1499" s="85"/>
      <c r="T1499" s="85"/>
      <c r="U1499" s="87"/>
      <c r="V1499" s="85"/>
      <c r="W1499" s="85"/>
      <c r="X1499" s="85"/>
      <c r="Y1499" s="85"/>
      <c r="Z1499" s="85"/>
      <c r="AA1499" s="88"/>
      <c r="AV1499" s="25"/>
      <c r="BG1499" s="25"/>
      <c r="BH1499" s="89"/>
    </row>
    <row r="1500" spans="1:60" ht="17.25" customHeight="1">
      <c r="A1500" s="82"/>
      <c r="B1500" s="82"/>
      <c r="C1500" s="83"/>
      <c r="E1500" s="84"/>
      <c r="F1500" s="85"/>
      <c r="G1500" s="85"/>
      <c r="H1500" s="85"/>
      <c r="I1500" s="85"/>
      <c r="J1500" s="85"/>
      <c r="K1500" s="86"/>
      <c r="L1500" s="85"/>
      <c r="M1500" s="85"/>
      <c r="N1500" s="85"/>
      <c r="O1500" s="85"/>
      <c r="P1500" s="85"/>
      <c r="Q1500" s="85"/>
      <c r="R1500" s="87"/>
      <c r="S1500" s="85"/>
      <c r="T1500" s="85"/>
      <c r="U1500" s="87"/>
      <c r="V1500" s="85"/>
      <c r="W1500" s="85"/>
      <c r="X1500" s="85"/>
      <c r="Y1500" s="85"/>
      <c r="Z1500" s="85"/>
      <c r="AA1500" s="88"/>
      <c r="AV1500" s="25"/>
      <c r="BG1500" s="25"/>
      <c r="BH1500" s="89"/>
    </row>
    <row r="1501" spans="1:60" ht="17.25" customHeight="1">
      <c r="A1501" s="82"/>
      <c r="B1501" s="82"/>
      <c r="C1501" s="83"/>
      <c r="E1501" s="84"/>
      <c r="F1501" s="85"/>
      <c r="G1501" s="85"/>
      <c r="H1501" s="85"/>
      <c r="I1501" s="85"/>
      <c r="J1501" s="85"/>
      <c r="K1501" s="86"/>
      <c r="L1501" s="85"/>
      <c r="M1501" s="85"/>
      <c r="N1501" s="85"/>
      <c r="O1501" s="85"/>
      <c r="P1501" s="85"/>
      <c r="Q1501" s="85"/>
      <c r="R1501" s="87"/>
      <c r="S1501" s="85"/>
      <c r="T1501" s="85"/>
      <c r="U1501" s="87"/>
      <c r="V1501" s="85"/>
      <c r="W1501" s="85"/>
      <c r="X1501" s="85"/>
      <c r="Y1501" s="85"/>
      <c r="Z1501" s="85"/>
      <c r="AA1501" s="88"/>
      <c r="AV1501" s="25"/>
      <c r="BG1501" s="25"/>
      <c r="BH1501" s="89"/>
    </row>
    <row r="1502" spans="1:60" ht="17.25" customHeight="1">
      <c r="A1502" s="82"/>
      <c r="B1502" s="82"/>
      <c r="C1502" s="83"/>
      <c r="E1502" s="84"/>
      <c r="F1502" s="85"/>
      <c r="G1502" s="85"/>
      <c r="H1502" s="85"/>
      <c r="I1502" s="85"/>
      <c r="J1502" s="85"/>
      <c r="K1502" s="86"/>
      <c r="L1502" s="85"/>
      <c r="M1502" s="85"/>
      <c r="N1502" s="85"/>
      <c r="O1502" s="85"/>
      <c r="P1502" s="85"/>
      <c r="Q1502" s="85"/>
      <c r="R1502" s="87"/>
      <c r="S1502" s="85"/>
      <c r="T1502" s="85"/>
      <c r="U1502" s="87"/>
      <c r="V1502" s="85"/>
      <c r="W1502" s="85"/>
      <c r="X1502" s="85"/>
      <c r="Y1502" s="85"/>
      <c r="Z1502" s="85"/>
      <c r="AA1502" s="88"/>
      <c r="AV1502" s="25"/>
      <c r="BG1502" s="25"/>
      <c r="BH1502" s="89"/>
    </row>
    <row r="1503" spans="1:60" ht="17.25" customHeight="1">
      <c r="A1503" s="82"/>
      <c r="B1503" s="82"/>
      <c r="C1503" s="83"/>
      <c r="E1503" s="84"/>
      <c r="F1503" s="85"/>
      <c r="G1503" s="85"/>
      <c r="H1503" s="85"/>
      <c r="I1503" s="85"/>
      <c r="J1503" s="85"/>
      <c r="K1503" s="86"/>
      <c r="L1503" s="85"/>
      <c r="M1503" s="85"/>
      <c r="N1503" s="85"/>
      <c r="O1503" s="85"/>
      <c r="P1503" s="85"/>
      <c r="Q1503" s="85"/>
      <c r="R1503" s="87"/>
      <c r="S1503" s="85"/>
      <c r="T1503" s="85"/>
      <c r="U1503" s="87"/>
      <c r="V1503" s="85"/>
      <c r="W1503" s="85"/>
      <c r="X1503" s="85"/>
      <c r="Y1503" s="85"/>
      <c r="Z1503" s="85"/>
      <c r="AA1503" s="88"/>
      <c r="AV1503" s="25"/>
      <c r="BG1503" s="25"/>
      <c r="BH1503" s="89"/>
    </row>
    <row r="1504" spans="1:60" ht="17.25" customHeight="1">
      <c r="A1504" s="82"/>
      <c r="B1504" s="82"/>
      <c r="C1504" s="83"/>
      <c r="E1504" s="84"/>
      <c r="F1504" s="85"/>
      <c r="G1504" s="85"/>
      <c r="H1504" s="85"/>
      <c r="I1504" s="85"/>
      <c r="J1504" s="85"/>
      <c r="K1504" s="86"/>
      <c r="L1504" s="85"/>
      <c r="M1504" s="85"/>
      <c r="N1504" s="85"/>
      <c r="O1504" s="85"/>
      <c r="P1504" s="85"/>
      <c r="Q1504" s="85"/>
      <c r="R1504" s="87"/>
      <c r="S1504" s="85"/>
      <c r="T1504" s="85"/>
      <c r="U1504" s="87"/>
      <c r="V1504" s="85"/>
      <c r="W1504" s="85"/>
      <c r="X1504" s="85"/>
      <c r="Y1504" s="85"/>
      <c r="Z1504" s="85"/>
      <c r="AA1504" s="88"/>
      <c r="AV1504" s="25"/>
      <c r="BG1504" s="25"/>
      <c r="BH1504" s="89"/>
    </row>
    <row r="1505" spans="1:60" ht="17.25" customHeight="1">
      <c r="A1505" s="82"/>
      <c r="B1505" s="82"/>
      <c r="C1505" s="83"/>
      <c r="E1505" s="84"/>
      <c r="F1505" s="85"/>
      <c r="G1505" s="85"/>
      <c r="H1505" s="85"/>
      <c r="I1505" s="85"/>
      <c r="J1505" s="85"/>
      <c r="K1505" s="86"/>
      <c r="L1505" s="85"/>
      <c r="M1505" s="85"/>
      <c r="N1505" s="85"/>
      <c r="O1505" s="85"/>
      <c r="P1505" s="85"/>
      <c r="Q1505" s="85"/>
      <c r="R1505" s="87"/>
      <c r="S1505" s="85"/>
      <c r="T1505" s="85"/>
      <c r="U1505" s="87"/>
      <c r="V1505" s="85"/>
      <c r="W1505" s="85"/>
      <c r="X1505" s="85"/>
      <c r="Y1505" s="85"/>
      <c r="Z1505" s="85"/>
      <c r="AA1505" s="88"/>
      <c r="AV1505" s="25"/>
      <c r="BG1505" s="25"/>
      <c r="BH1505" s="89"/>
    </row>
    <row r="1506" spans="1:60" ht="17.25" customHeight="1">
      <c r="A1506" s="82"/>
      <c r="B1506" s="82"/>
      <c r="C1506" s="83"/>
      <c r="E1506" s="84"/>
      <c r="F1506" s="85"/>
      <c r="G1506" s="85"/>
      <c r="H1506" s="85"/>
      <c r="I1506" s="85"/>
      <c r="J1506" s="85"/>
      <c r="K1506" s="86"/>
      <c r="L1506" s="85"/>
      <c r="M1506" s="85"/>
      <c r="N1506" s="85"/>
      <c r="O1506" s="85"/>
      <c r="P1506" s="85"/>
      <c r="Q1506" s="85"/>
      <c r="R1506" s="87"/>
      <c r="S1506" s="85"/>
      <c r="T1506" s="85"/>
      <c r="U1506" s="87"/>
      <c r="V1506" s="85"/>
      <c r="W1506" s="85"/>
      <c r="X1506" s="85"/>
      <c r="Y1506" s="85"/>
      <c r="Z1506" s="85"/>
      <c r="AA1506" s="88"/>
      <c r="AV1506" s="25"/>
      <c r="BG1506" s="25"/>
      <c r="BH1506" s="89"/>
    </row>
    <row r="1507" spans="1:60" ht="17.25" customHeight="1">
      <c r="A1507" s="82"/>
      <c r="B1507" s="82"/>
      <c r="C1507" s="83"/>
      <c r="E1507" s="84"/>
      <c r="F1507" s="85"/>
      <c r="G1507" s="85"/>
      <c r="H1507" s="85"/>
      <c r="I1507" s="85"/>
      <c r="J1507" s="85"/>
      <c r="K1507" s="86"/>
      <c r="L1507" s="85"/>
      <c r="M1507" s="85"/>
      <c r="N1507" s="85"/>
      <c r="O1507" s="85"/>
      <c r="P1507" s="85"/>
      <c r="Q1507" s="85"/>
      <c r="R1507" s="87"/>
      <c r="S1507" s="85"/>
      <c r="T1507" s="85"/>
      <c r="U1507" s="87"/>
      <c r="V1507" s="85"/>
      <c r="W1507" s="85"/>
      <c r="X1507" s="85"/>
      <c r="Y1507" s="85"/>
      <c r="Z1507" s="85"/>
      <c r="AA1507" s="88"/>
      <c r="AV1507" s="25"/>
      <c r="BG1507" s="25"/>
      <c r="BH1507" s="89"/>
    </row>
    <row r="1508" spans="1:60" ht="17.25" customHeight="1">
      <c r="A1508" s="82"/>
      <c r="B1508" s="82"/>
      <c r="C1508" s="83"/>
      <c r="E1508" s="84"/>
      <c r="F1508" s="85"/>
      <c r="G1508" s="85"/>
      <c r="H1508" s="85"/>
      <c r="I1508" s="85"/>
      <c r="J1508" s="85"/>
      <c r="K1508" s="86"/>
      <c r="L1508" s="85"/>
      <c r="M1508" s="85"/>
      <c r="N1508" s="85"/>
      <c r="O1508" s="85"/>
      <c r="P1508" s="85"/>
      <c r="Q1508" s="85"/>
      <c r="R1508" s="87"/>
      <c r="S1508" s="85"/>
      <c r="T1508" s="85"/>
      <c r="U1508" s="87"/>
      <c r="V1508" s="85"/>
      <c r="W1508" s="85"/>
      <c r="X1508" s="85"/>
      <c r="Y1508" s="85"/>
      <c r="Z1508" s="85"/>
      <c r="AA1508" s="88"/>
      <c r="AV1508" s="25"/>
      <c r="BG1508" s="25"/>
      <c r="BH1508" s="89"/>
    </row>
    <row r="1509" spans="1:60" ht="17.25" customHeight="1">
      <c r="A1509" s="82"/>
      <c r="B1509" s="82"/>
      <c r="C1509" s="83"/>
      <c r="E1509" s="84"/>
      <c r="F1509" s="85"/>
      <c r="G1509" s="85"/>
      <c r="H1509" s="85"/>
      <c r="I1509" s="85"/>
      <c r="J1509" s="85"/>
      <c r="K1509" s="86"/>
      <c r="L1509" s="85"/>
      <c r="M1509" s="85"/>
      <c r="N1509" s="85"/>
      <c r="O1509" s="85"/>
      <c r="P1509" s="85"/>
      <c r="Q1509" s="85"/>
      <c r="R1509" s="87"/>
      <c r="S1509" s="85"/>
      <c r="T1509" s="85"/>
      <c r="U1509" s="87"/>
      <c r="V1509" s="85"/>
      <c r="W1509" s="85"/>
      <c r="X1509" s="85"/>
      <c r="Y1509" s="85"/>
      <c r="Z1509" s="85"/>
      <c r="AA1509" s="88"/>
      <c r="AV1509" s="25"/>
      <c r="BG1509" s="25"/>
      <c r="BH1509" s="89"/>
    </row>
    <row r="1510" spans="1:60" ht="17.25" customHeight="1">
      <c r="A1510" s="82"/>
      <c r="B1510" s="82"/>
      <c r="C1510" s="83"/>
      <c r="E1510" s="84"/>
      <c r="F1510" s="85"/>
      <c r="G1510" s="85"/>
      <c r="H1510" s="85"/>
      <c r="I1510" s="85"/>
      <c r="J1510" s="85"/>
      <c r="K1510" s="86"/>
      <c r="L1510" s="85"/>
      <c r="M1510" s="85"/>
      <c r="N1510" s="85"/>
      <c r="O1510" s="85"/>
      <c r="P1510" s="85"/>
      <c r="Q1510" s="85"/>
      <c r="R1510" s="87"/>
      <c r="S1510" s="85"/>
      <c r="T1510" s="85"/>
      <c r="U1510" s="87"/>
      <c r="V1510" s="85"/>
      <c r="W1510" s="85"/>
      <c r="X1510" s="85"/>
      <c r="Y1510" s="85"/>
      <c r="Z1510" s="85"/>
      <c r="AA1510" s="88"/>
      <c r="AV1510" s="25"/>
      <c r="BG1510" s="25"/>
      <c r="BH1510" s="89"/>
    </row>
    <row r="1511" spans="1:60" ht="17.25" customHeight="1">
      <c r="A1511" s="82"/>
      <c r="B1511" s="82"/>
      <c r="C1511" s="83"/>
      <c r="E1511" s="84"/>
      <c r="F1511" s="85"/>
      <c r="G1511" s="85"/>
      <c r="H1511" s="85"/>
      <c r="I1511" s="85"/>
      <c r="J1511" s="85"/>
      <c r="K1511" s="86"/>
      <c r="L1511" s="85"/>
      <c r="M1511" s="85"/>
      <c r="N1511" s="85"/>
      <c r="O1511" s="85"/>
      <c r="P1511" s="85"/>
      <c r="Q1511" s="85"/>
      <c r="R1511" s="87"/>
      <c r="S1511" s="85"/>
      <c r="T1511" s="85"/>
      <c r="U1511" s="87"/>
      <c r="V1511" s="85"/>
      <c r="W1511" s="85"/>
      <c r="X1511" s="85"/>
      <c r="Y1511" s="85"/>
      <c r="Z1511" s="85"/>
      <c r="AA1511" s="88"/>
      <c r="AV1511" s="25"/>
      <c r="BG1511" s="25"/>
      <c r="BH1511" s="89"/>
    </row>
    <row r="1512" spans="1:60" ht="17.25" customHeight="1">
      <c r="A1512" s="82"/>
      <c r="B1512" s="82"/>
      <c r="C1512" s="83"/>
      <c r="E1512" s="84"/>
      <c r="F1512" s="85"/>
      <c r="G1512" s="85"/>
      <c r="H1512" s="85"/>
      <c r="I1512" s="85"/>
      <c r="J1512" s="85"/>
      <c r="K1512" s="86"/>
      <c r="L1512" s="85"/>
      <c r="M1512" s="85"/>
      <c r="N1512" s="85"/>
      <c r="O1512" s="85"/>
      <c r="P1512" s="85"/>
      <c r="Q1512" s="85"/>
      <c r="R1512" s="87"/>
      <c r="S1512" s="85"/>
      <c r="T1512" s="85"/>
      <c r="U1512" s="87"/>
      <c r="V1512" s="85"/>
      <c r="W1512" s="85"/>
      <c r="X1512" s="85"/>
      <c r="Y1512" s="85"/>
      <c r="Z1512" s="85"/>
      <c r="AA1512" s="88"/>
      <c r="AV1512" s="25"/>
      <c r="BG1512" s="25"/>
      <c r="BH1512" s="89"/>
    </row>
    <row r="1513" spans="1:60" ht="17.25" customHeight="1">
      <c r="A1513" s="82"/>
      <c r="B1513" s="82"/>
      <c r="C1513" s="83"/>
      <c r="E1513" s="84"/>
      <c r="F1513" s="85"/>
      <c r="G1513" s="85"/>
      <c r="H1513" s="85"/>
      <c r="I1513" s="85"/>
      <c r="J1513" s="85"/>
      <c r="K1513" s="86"/>
      <c r="L1513" s="85"/>
      <c r="M1513" s="85"/>
      <c r="N1513" s="85"/>
      <c r="O1513" s="85"/>
      <c r="P1513" s="85"/>
      <c r="Q1513" s="85"/>
      <c r="R1513" s="87"/>
      <c r="S1513" s="85"/>
      <c r="T1513" s="85"/>
      <c r="U1513" s="87"/>
      <c r="V1513" s="85"/>
      <c r="W1513" s="85"/>
      <c r="X1513" s="85"/>
      <c r="Y1513" s="85"/>
      <c r="Z1513" s="85"/>
      <c r="AA1513" s="88"/>
      <c r="AV1513" s="25"/>
      <c r="BG1513" s="25"/>
      <c r="BH1513" s="89"/>
    </row>
    <row r="1514" spans="1:60" ht="17.25" customHeight="1">
      <c r="A1514" s="82"/>
      <c r="B1514" s="82"/>
      <c r="C1514" s="83"/>
      <c r="E1514" s="84"/>
      <c r="F1514" s="85"/>
      <c r="G1514" s="85"/>
      <c r="H1514" s="85"/>
      <c r="I1514" s="85"/>
      <c r="J1514" s="85"/>
      <c r="K1514" s="86"/>
      <c r="L1514" s="85"/>
      <c r="M1514" s="85"/>
      <c r="N1514" s="85"/>
      <c r="O1514" s="85"/>
      <c r="P1514" s="85"/>
      <c r="Q1514" s="85"/>
      <c r="R1514" s="87"/>
      <c r="S1514" s="85"/>
      <c r="T1514" s="85"/>
      <c r="U1514" s="87"/>
      <c r="V1514" s="85"/>
      <c r="W1514" s="85"/>
      <c r="X1514" s="85"/>
      <c r="Y1514" s="85"/>
      <c r="Z1514" s="85"/>
      <c r="AA1514" s="88"/>
      <c r="AV1514" s="25"/>
      <c r="BG1514" s="25"/>
      <c r="BH1514" s="89"/>
    </row>
    <row r="1515" spans="1:60" ht="17.25" customHeight="1">
      <c r="A1515" s="82"/>
      <c r="B1515" s="82"/>
      <c r="C1515" s="83"/>
      <c r="E1515" s="84"/>
      <c r="F1515" s="85"/>
      <c r="G1515" s="85"/>
      <c r="H1515" s="85"/>
      <c r="I1515" s="85"/>
      <c r="J1515" s="85"/>
      <c r="K1515" s="86"/>
      <c r="L1515" s="85"/>
      <c r="M1515" s="85"/>
      <c r="N1515" s="85"/>
      <c r="O1515" s="85"/>
      <c r="P1515" s="85"/>
      <c r="Q1515" s="85"/>
      <c r="R1515" s="87"/>
      <c r="S1515" s="85"/>
      <c r="T1515" s="85"/>
      <c r="U1515" s="87"/>
      <c r="V1515" s="85"/>
      <c r="W1515" s="85"/>
      <c r="X1515" s="85"/>
      <c r="Y1515" s="85"/>
      <c r="Z1515" s="85"/>
      <c r="AA1515" s="88"/>
      <c r="AV1515" s="25"/>
      <c r="BG1515" s="25"/>
      <c r="BH1515" s="89"/>
    </row>
    <row r="1516" spans="1:60" ht="17.25" customHeight="1">
      <c r="A1516" s="82"/>
      <c r="B1516" s="82"/>
      <c r="C1516" s="83"/>
      <c r="E1516" s="84"/>
      <c r="F1516" s="85"/>
      <c r="G1516" s="85"/>
      <c r="H1516" s="85"/>
      <c r="I1516" s="85"/>
      <c r="J1516" s="85"/>
      <c r="K1516" s="86"/>
      <c r="L1516" s="85"/>
      <c r="M1516" s="85"/>
      <c r="N1516" s="85"/>
      <c r="O1516" s="85"/>
      <c r="P1516" s="85"/>
      <c r="Q1516" s="85"/>
      <c r="R1516" s="87"/>
      <c r="S1516" s="85"/>
      <c r="T1516" s="85"/>
      <c r="U1516" s="87"/>
      <c r="V1516" s="85"/>
      <c r="W1516" s="85"/>
      <c r="X1516" s="85"/>
      <c r="Y1516" s="85"/>
      <c r="Z1516" s="85"/>
      <c r="AA1516" s="88"/>
      <c r="AV1516" s="25"/>
      <c r="BG1516" s="25"/>
      <c r="BH1516" s="89"/>
    </row>
    <row r="1517" spans="1:60" ht="17.25" customHeight="1">
      <c r="A1517" s="82"/>
      <c r="B1517" s="82"/>
      <c r="C1517" s="83"/>
      <c r="E1517" s="84"/>
      <c r="F1517" s="85"/>
      <c r="G1517" s="85"/>
      <c r="H1517" s="85"/>
      <c r="I1517" s="85"/>
      <c r="J1517" s="85"/>
      <c r="K1517" s="86"/>
      <c r="L1517" s="85"/>
      <c r="M1517" s="85"/>
      <c r="N1517" s="85"/>
      <c r="O1517" s="85"/>
      <c r="P1517" s="85"/>
      <c r="Q1517" s="85"/>
      <c r="R1517" s="87"/>
      <c r="S1517" s="85"/>
      <c r="T1517" s="85"/>
      <c r="U1517" s="87"/>
      <c r="V1517" s="85"/>
      <c r="W1517" s="85"/>
      <c r="X1517" s="85"/>
      <c r="Y1517" s="85"/>
      <c r="Z1517" s="85"/>
      <c r="AA1517" s="88"/>
      <c r="AV1517" s="25"/>
      <c r="BG1517" s="25"/>
      <c r="BH1517" s="89"/>
    </row>
    <row r="1518" spans="1:60" ht="17.25" customHeight="1">
      <c r="A1518" s="82"/>
      <c r="B1518" s="82"/>
      <c r="C1518" s="83"/>
      <c r="E1518" s="84"/>
      <c r="F1518" s="85"/>
      <c r="G1518" s="85"/>
      <c r="H1518" s="85"/>
      <c r="I1518" s="85"/>
      <c r="J1518" s="85"/>
      <c r="K1518" s="86"/>
      <c r="L1518" s="85"/>
      <c r="M1518" s="85"/>
      <c r="N1518" s="85"/>
      <c r="O1518" s="85"/>
      <c r="P1518" s="85"/>
      <c r="Q1518" s="85"/>
      <c r="R1518" s="87"/>
      <c r="S1518" s="85"/>
      <c r="T1518" s="85"/>
      <c r="U1518" s="87"/>
      <c r="V1518" s="85"/>
      <c r="W1518" s="85"/>
      <c r="X1518" s="85"/>
      <c r="Y1518" s="85"/>
      <c r="Z1518" s="85"/>
      <c r="AA1518" s="88"/>
      <c r="AV1518" s="25"/>
      <c r="BG1518" s="25"/>
      <c r="BH1518" s="89"/>
    </row>
    <row r="1519" spans="1:60" ht="17.25" customHeight="1">
      <c r="A1519" s="82"/>
      <c r="B1519" s="82"/>
      <c r="C1519" s="83"/>
      <c r="E1519" s="84"/>
      <c r="F1519" s="85"/>
      <c r="G1519" s="85"/>
      <c r="H1519" s="85"/>
      <c r="I1519" s="85"/>
      <c r="J1519" s="85"/>
      <c r="K1519" s="86"/>
      <c r="L1519" s="85"/>
      <c r="M1519" s="85"/>
      <c r="N1519" s="85"/>
      <c r="O1519" s="85"/>
      <c r="P1519" s="85"/>
      <c r="Q1519" s="85"/>
      <c r="R1519" s="87"/>
      <c r="S1519" s="85"/>
      <c r="T1519" s="85"/>
      <c r="U1519" s="87"/>
      <c r="V1519" s="85"/>
      <c r="W1519" s="85"/>
      <c r="X1519" s="85"/>
      <c r="Y1519" s="85"/>
      <c r="Z1519" s="85"/>
      <c r="AA1519" s="88"/>
      <c r="AV1519" s="25"/>
      <c r="BG1519" s="25"/>
      <c r="BH1519" s="89"/>
    </row>
    <row r="1520" spans="1:60" ht="17.25" customHeight="1">
      <c r="A1520" s="82"/>
      <c r="B1520" s="82"/>
      <c r="C1520" s="83"/>
      <c r="E1520" s="84"/>
      <c r="F1520" s="85"/>
      <c r="G1520" s="85"/>
      <c r="H1520" s="85"/>
      <c r="I1520" s="85"/>
      <c r="J1520" s="85"/>
      <c r="K1520" s="86"/>
      <c r="L1520" s="85"/>
      <c r="M1520" s="85"/>
      <c r="N1520" s="85"/>
      <c r="O1520" s="85"/>
      <c r="P1520" s="85"/>
      <c r="Q1520" s="85"/>
      <c r="R1520" s="87"/>
      <c r="S1520" s="85"/>
      <c r="T1520" s="85"/>
      <c r="U1520" s="87"/>
      <c r="V1520" s="85"/>
      <c r="W1520" s="85"/>
      <c r="X1520" s="85"/>
      <c r="Y1520" s="85"/>
      <c r="Z1520" s="85"/>
      <c r="AA1520" s="88"/>
      <c r="AV1520" s="25"/>
      <c r="BG1520" s="25"/>
      <c r="BH1520" s="89"/>
    </row>
    <row r="1521" spans="1:60" ht="17.25" customHeight="1">
      <c r="A1521" s="82"/>
      <c r="B1521" s="82"/>
      <c r="C1521" s="83"/>
      <c r="E1521" s="84"/>
      <c r="F1521" s="85"/>
      <c r="G1521" s="85"/>
      <c r="H1521" s="85"/>
      <c r="I1521" s="85"/>
      <c r="J1521" s="85"/>
      <c r="K1521" s="86"/>
      <c r="L1521" s="85"/>
      <c r="M1521" s="85"/>
      <c r="N1521" s="85"/>
      <c r="O1521" s="85"/>
      <c r="P1521" s="85"/>
      <c r="Q1521" s="85"/>
      <c r="R1521" s="87"/>
      <c r="S1521" s="85"/>
      <c r="T1521" s="85"/>
      <c r="U1521" s="87"/>
      <c r="V1521" s="85"/>
      <c r="W1521" s="85"/>
      <c r="X1521" s="85"/>
      <c r="Y1521" s="85"/>
      <c r="Z1521" s="85"/>
      <c r="AA1521" s="88"/>
      <c r="AV1521" s="25"/>
      <c r="BG1521" s="25"/>
      <c r="BH1521" s="89"/>
    </row>
    <row r="1522" spans="1:60" ht="17.25" customHeight="1">
      <c r="A1522" s="82"/>
      <c r="B1522" s="82"/>
      <c r="C1522" s="83"/>
      <c r="E1522" s="84"/>
      <c r="F1522" s="85"/>
      <c r="G1522" s="85"/>
      <c r="H1522" s="85"/>
      <c r="I1522" s="85"/>
      <c r="J1522" s="85"/>
      <c r="K1522" s="86"/>
      <c r="L1522" s="85"/>
      <c r="M1522" s="85"/>
      <c r="N1522" s="85"/>
      <c r="O1522" s="85"/>
      <c r="P1522" s="85"/>
      <c r="Q1522" s="85"/>
      <c r="R1522" s="87"/>
      <c r="S1522" s="85"/>
      <c r="T1522" s="85"/>
      <c r="U1522" s="87"/>
      <c r="V1522" s="85"/>
      <c r="W1522" s="85"/>
      <c r="X1522" s="85"/>
      <c r="Y1522" s="85"/>
      <c r="Z1522" s="85"/>
      <c r="AA1522" s="88"/>
      <c r="AV1522" s="25"/>
      <c r="BG1522" s="25"/>
      <c r="BH1522" s="89"/>
    </row>
    <row r="1523" spans="1:60" ht="17.25" customHeight="1">
      <c r="A1523" s="82"/>
      <c r="B1523" s="82"/>
      <c r="C1523" s="83"/>
      <c r="E1523" s="84"/>
      <c r="F1523" s="85"/>
      <c r="G1523" s="85"/>
      <c r="H1523" s="85"/>
      <c r="I1523" s="85"/>
      <c r="J1523" s="85"/>
      <c r="K1523" s="86"/>
      <c r="L1523" s="85"/>
      <c r="M1523" s="85"/>
      <c r="N1523" s="85"/>
      <c r="O1523" s="85"/>
      <c r="P1523" s="85"/>
      <c r="Q1523" s="85"/>
      <c r="R1523" s="87"/>
      <c r="S1523" s="85"/>
      <c r="T1523" s="85"/>
      <c r="U1523" s="87"/>
      <c r="V1523" s="85"/>
      <c r="W1523" s="85"/>
      <c r="X1523" s="85"/>
      <c r="Y1523" s="85"/>
      <c r="Z1523" s="85"/>
      <c r="AA1523" s="88"/>
      <c r="AV1523" s="25"/>
      <c r="BG1523" s="25"/>
      <c r="BH1523" s="89"/>
    </row>
    <row r="1524" spans="1:60" ht="17.25" customHeight="1">
      <c r="A1524" s="82"/>
      <c r="B1524" s="82"/>
      <c r="C1524" s="83"/>
      <c r="E1524" s="84"/>
      <c r="F1524" s="85"/>
      <c r="G1524" s="85"/>
      <c r="H1524" s="85"/>
      <c r="I1524" s="85"/>
      <c r="J1524" s="85"/>
      <c r="K1524" s="86"/>
      <c r="L1524" s="85"/>
      <c r="M1524" s="85"/>
      <c r="N1524" s="85"/>
      <c r="O1524" s="85"/>
      <c r="P1524" s="85"/>
      <c r="Q1524" s="85"/>
      <c r="R1524" s="87"/>
      <c r="S1524" s="85"/>
      <c r="T1524" s="85"/>
      <c r="U1524" s="87"/>
      <c r="V1524" s="85"/>
      <c r="W1524" s="85"/>
      <c r="X1524" s="85"/>
      <c r="Y1524" s="85"/>
      <c r="Z1524" s="85"/>
      <c r="AA1524" s="88"/>
      <c r="AV1524" s="25"/>
      <c r="BG1524" s="25"/>
      <c r="BH1524" s="89"/>
    </row>
    <row r="1525" spans="1:60" ht="17.25" customHeight="1">
      <c r="A1525" s="82"/>
      <c r="B1525" s="82"/>
      <c r="C1525" s="83"/>
      <c r="E1525" s="84"/>
      <c r="F1525" s="85"/>
      <c r="G1525" s="85"/>
      <c r="H1525" s="85"/>
      <c r="I1525" s="85"/>
      <c r="J1525" s="85"/>
      <c r="K1525" s="86"/>
      <c r="L1525" s="85"/>
      <c r="M1525" s="85"/>
      <c r="N1525" s="85"/>
      <c r="O1525" s="85"/>
      <c r="P1525" s="85"/>
      <c r="Q1525" s="85"/>
      <c r="R1525" s="87"/>
      <c r="S1525" s="85"/>
      <c r="T1525" s="85"/>
      <c r="U1525" s="87"/>
      <c r="V1525" s="85"/>
      <c r="W1525" s="85"/>
      <c r="X1525" s="85"/>
      <c r="Y1525" s="85"/>
      <c r="Z1525" s="85"/>
      <c r="AA1525" s="88"/>
      <c r="AV1525" s="25"/>
      <c r="BG1525" s="25"/>
      <c r="BH1525" s="89"/>
    </row>
    <row r="1526" spans="1:60" ht="17.25" customHeight="1">
      <c r="A1526" s="82"/>
      <c r="B1526" s="82"/>
      <c r="C1526" s="83"/>
      <c r="E1526" s="84"/>
      <c r="F1526" s="85"/>
      <c r="G1526" s="85"/>
      <c r="H1526" s="85"/>
      <c r="I1526" s="85"/>
      <c r="J1526" s="85"/>
      <c r="K1526" s="86"/>
      <c r="L1526" s="85"/>
      <c r="M1526" s="85"/>
      <c r="N1526" s="85"/>
      <c r="O1526" s="85"/>
      <c r="P1526" s="85"/>
      <c r="Q1526" s="85"/>
      <c r="R1526" s="87"/>
      <c r="S1526" s="85"/>
      <c r="T1526" s="85"/>
      <c r="U1526" s="87"/>
      <c r="V1526" s="85"/>
      <c r="W1526" s="85"/>
      <c r="X1526" s="85"/>
      <c r="Y1526" s="85"/>
      <c r="Z1526" s="85"/>
      <c r="AA1526" s="88"/>
      <c r="AV1526" s="25"/>
      <c r="BG1526" s="25"/>
      <c r="BH1526" s="89"/>
    </row>
    <row r="1527" spans="1:60" ht="17.25" customHeight="1">
      <c r="A1527" s="82"/>
      <c r="B1527" s="82"/>
      <c r="C1527" s="83"/>
      <c r="E1527" s="84"/>
      <c r="F1527" s="85"/>
      <c r="G1527" s="85"/>
      <c r="H1527" s="85"/>
      <c r="I1527" s="85"/>
      <c r="J1527" s="85"/>
      <c r="K1527" s="86"/>
      <c r="L1527" s="85"/>
      <c r="M1527" s="85"/>
      <c r="N1527" s="85"/>
      <c r="O1527" s="85"/>
      <c r="P1527" s="85"/>
      <c r="Q1527" s="85"/>
      <c r="R1527" s="87"/>
      <c r="S1527" s="85"/>
      <c r="T1527" s="85"/>
      <c r="U1527" s="87"/>
      <c r="V1527" s="85"/>
      <c r="W1527" s="85"/>
      <c r="X1527" s="85"/>
      <c r="Y1527" s="85"/>
      <c r="Z1527" s="85"/>
      <c r="AA1527" s="88"/>
      <c r="AV1527" s="25"/>
      <c r="BG1527" s="25"/>
      <c r="BH1527" s="89"/>
    </row>
    <row r="1528" spans="1:60" ht="17.25" customHeight="1">
      <c r="A1528" s="82"/>
      <c r="B1528" s="82"/>
      <c r="C1528" s="83"/>
      <c r="E1528" s="84"/>
      <c r="F1528" s="85"/>
      <c r="G1528" s="85"/>
      <c r="H1528" s="85"/>
      <c r="I1528" s="85"/>
      <c r="J1528" s="85"/>
      <c r="K1528" s="86"/>
      <c r="L1528" s="85"/>
      <c r="M1528" s="85"/>
      <c r="N1528" s="85"/>
      <c r="O1528" s="85"/>
      <c r="P1528" s="85"/>
      <c r="Q1528" s="85"/>
      <c r="R1528" s="87"/>
      <c r="S1528" s="85"/>
      <c r="T1528" s="85"/>
      <c r="U1528" s="87"/>
      <c r="V1528" s="85"/>
      <c r="W1528" s="85"/>
      <c r="X1528" s="85"/>
      <c r="Y1528" s="85"/>
      <c r="Z1528" s="85"/>
      <c r="AA1528" s="88"/>
      <c r="AV1528" s="25"/>
      <c r="BG1528" s="25"/>
      <c r="BH1528" s="89"/>
    </row>
    <row r="1529" spans="1:60" ht="17.25" customHeight="1">
      <c r="A1529" s="82"/>
      <c r="B1529" s="82"/>
      <c r="C1529" s="83"/>
      <c r="E1529" s="84"/>
      <c r="F1529" s="85"/>
      <c r="G1529" s="85"/>
      <c r="H1529" s="85"/>
      <c r="I1529" s="85"/>
      <c r="J1529" s="85"/>
      <c r="K1529" s="86"/>
      <c r="L1529" s="85"/>
      <c r="M1529" s="85"/>
      <c r="N1529" s="85"/>
      <c r="O1529" s="85"/>
      <c r="P1529" s="85"/>
      <c r="Q1529" s="85"/>
      <c r="R1529" s="87"/>
      <c r="S1529" s="85"/>
      <c r="T1529" s="85"/>
      <c r="U1529" s="87"/>
      <c r="V1529" s="85"/>
      <c r="W1529" s="85"/>
      <c r="X1529" s="85"/>
      <c r="Y1529" s="85"/>
      <c r="Z1529" s="85"/>
      <c r="AA1529" s="88"/>
      <c r="AV1529" s="25"/>
      <c r="BG1529" s="25"/>
      <c r="BH1529" s="89"/>
    </row>
    <row r="1530" spans="1:60" ht="17.25" customHeight="1">
      <c r="A1530" s="82"/>
      <c r="B1530" s="82"/>
      <c r="C1530" s="83"/>
      <c r="E1530" s="84"/>
      <c r="F1530" s="85"/>
      <c r="G1530" s="85"/>
      <c r="H1530" s="85"/>
      <c r="I1530" s="85"/>
      <c r="J1530" s="85"/>
      <c r="K1530" s="86"/>
      <c r="L1530" s="85"/>
      <c r="M1530" s="85"/>
      <c r="N1530" s="85"/>
      <c r="O1530" s="85"/>
      <c r="P1530" s="85"/>
      <c r="Q1530" s="85"/>
      <c r="R1530" s="87"/>
      <c r="S1530" s="85"/>
      <c r="T1530" s="85"/>
      <c r="U1530" s="87"/>
      <c r="V1530" s="85"/>
      <c r="W1530" s="85"/>
      <c r="X1530" s="85"/>
      <c r="Y1530" s="85"/>
      <c r="Z1530" s="85"/>
      <c r="AA1530" s="88"/>
      <c r="AV1530" s="25"/>
      <c r="BG1530" s="25"/>
      <c r="BH1530" s="89"/>
    </row>
    <row r="1531" spans="1:60" ht="17.25" customHeight="1">
      <c r="A1531" s="82"/>
      <c r="B1531" s="82"/>
      <c r="C1531" s="83"/>
      <c r="E1531" s="84"/>
      <c r="F1531" s="85"/>
      <c r="G1531" s="85"/>
      <c r="H1531" s="85"/>
      <c r="I1531" s="85"/>
      <c r="J1531" s="85"/>
      <c r="K1531" s="86"/>
      <c r="L1531" s="85"/>
      <c r="M1531" s="85"/>
      <c r="N1531" s="85"/>
      <c r="O1531" s="85"/>
      <c r="P1531" s="85"/>
      <c r="Q1531" s="85"/>
      <c r="R1531" s="87"/>
      <c r="S1531" s="85"/>
      <c r="T1531" s="85"/>
      <c r="U1531" s="87"/>
      <c r="V1531" s="85"/>
      <c r="W1531" s="85"/>
      <c r="X1531" s="85"/>
      <c r="Y1531" s="85"/>
      <c r="Z1531" s="85"/>
      <c r="AA1531" s="88"/>
      <c r="AV1531" s="25"/>
      <c r="BG1531" s="25"/>
      <c r="BH1531" s="89"/>
    </row>
    <row r="1532" spans="1:60" ht="17.25" customHeight="1">
      <c r="A1532" s="82"/>
      <c r="B1532" s="82"/>
      <c r="C1532" s="83"/>
      <c r="E1532" s="84"/>
      <c r="F1532" s="85"/>
      <c r="G1532" s="85"/>
      <c r="H1532" s="85"/>
      <c r="I1532" s="85"/>
      <c r="J1532" s="85"/>
      <c r="K1532" s="86"/>
      <c r="L1532" s="85"/>
      <c r="M1532" s="85"/>
      <c r="N1532" s="85"/>
      <c r="O1532" s="85"/>
      <c r="P1532" s="85"/>
      <c r="Q1532" s="85"/>
      <c r="R1532" s="87"/>
      <c r="S1532" s="85"/>
      <c r="T1532" s="85"/>
      <c r="U1532" s="87"/>
      <c r="V1532" s="85"/>
      <c r="W1532" s="85"/>
      <c r="X1532" s="85"/>
      <c r="Y1532" s="85"/>
      <c r="Z1532" s="85"/>
      <c r="AA1532" s="88"/>
      <c r="AV1532" s="25"/>
      <c r="BG1532" s="25"/>
      <c r="BH1532" s="89"/>
    </row>
    <row r="1533" spans="1:60" ht="17.25" customHeight="1">
      <c r="A1533" s="82"/>
      <c r="B1533" s="82"/>
      <c r="C1533" s="83"/>
      <c r="E1533" s="84"/>
      <c r="F1533" s="85"/>
      <c r="G1533" s="85"/>
      <c r="H1533" s="85"/>
      <c r="I1533" s="85"/>
      <c r="J1533" s="85"/>
      <c r="K1533" s="86"/>
      <c r="L1533" s="85"/>
      <c r="M1533" s="85"/>
      <c r="N1533" s="85"/>
      <c r="O1533" s="85"/>
      <c r="P1533" s="85"/>
      <c r="Q1533" s="85"/>
      <c r="R1533" s="87"/>
      <c r="S1533" s="85"/>
      <c r="T1533" s="85"/>
      <c r="U1533" s="87"/>
      <c r="V1533" s="85"/>
      <c r="W1533" s="85"/>
      <c r="X1533" s="85"/>
      <c r="Y1533" s="85"/>
      <c r="Z1533" s="85"/>
      <c r="AA1533" s="88"/>
      <c r="AV1533" s="25"/>
      <c r="BG1533" s="25"/>
      <c r="BH1533" s="89"/>
    </row>
    <row r="1534" spans="1:60" ht="17.25" customHeight="1">
      <c r="A1534" s="82"/>
      <c r="B1534" s="82"/>
      <c r="C1534" s="83"/>
      <c r="E1534" s="84"/>
      <c r="F1534" s="85"/>
      <c r="G1534" s="85"/>
      <c r="H1534" s="85"/>
      <c r="I1534" s="85"/>
      <c r="J1534" s="85"/>
      <c r="K1534" s="86"/>
      <c r="L1534" s="85"/>
      <c r="M1534" s="85"/>
      <c r="N1534" s="85"/>
      <c r="O1534" s="85"/>
      <c r="P1534" s="85"/>
      <c r="Q1534" s="85"/>
      <c r="R1534" s="87"/>
      <c r="S1534" s="85"/>
      <c r="T1534" s="85"/>
      <c r="U1534" s="87"/>
      <c r="V1534" s="85"/>
      <c r="W1534" s="85"/>
      <c r="X1534" s="85"/>
      <c r="Y1534" s="85"/>
      <c r="Z1534" s="85"/>
      <c r="AA1534" s="88"/>
      <c r="AV1534" s="25"/>
      <c r="BG1534" s="25"/>
      <c r="BH1534" s="89"/>
    </row>
    <row r="1535" spans="1:60" ht="17.25" customHeight="1">
      <c r="A1535" s="82"/>
      <c r="B1535" s="82"/>
      <c r="C1535" s="83"/>
      <c r="E1535" s="84"/>
      <c r="F1535" s="85"/>
      <c r="G1535" s="85"/>
      <c r="H1535" s="85"/>
      <c r="I1535" s="85"/>
      <c r="J1535" s="85"/>
      <c r="K1535" s="86"/>
      <c r="L1535" s="85"/>
      <c r="M1535" s="85"/>
      <c r="N1535" s="85"/>
      <c r="O1535" s="85"/>
      <c r="P1535" s="85"/>
      <c r="Q1535" s="85"/>
      <c r="R1535" s="87"/>
      <c r="S1535" s="85"/>
      <c r="T1535" s="85"/>
      <c r="U1535" s="87"/>
      <c r="V1535" s="85"/>
      <c r="W1535" s="85"/>
      <c r="X1535" s="85"/>
      <c r="Y1535" s="85"/>
      <c r="Z1535" s="85"/>
      <c r="AA1535" s="88"/>
      <c r="AV1535" s="25"/>
      <c r="BG1535" s="25"/>
      <c r="BH1535" s="89"/>
    </row>
    <row r="1536" spans="1:60" ht="17.25" customHeight="1">
      <c r="A1536" s="82"/>
      <c r="B1536" s="82"/>
      <c r="C1536" s="83"/>
      <c r="E1536" s="84"/>
      <c r="F1536" s="85"/>
      <c r="G1536" s="85"/>
      <c r="H1536" s="85"/>
      <c r="I1536" s="85"/>
      <c r="J1536" s="85"/>
      <c r="K1536" s="86"/>
      <c r="L1536" s="85"/>
      <c r="M1536" s="85"/>
      <c r="N1536" s="85"/>
      <c r="O1536" s="85"/>
      <c r="P1536" s="85"/>
      <c r="Q1536" s="85"/>
      <c r="R1536" s="87"/>
      <c r="S1536" s="85"/>
      <c r="T1536" s="85"/>
      <c r="U1536" s="87"/>
      <c r="V1536" s="85"/>
      <c r="W1536" s="85"/>
      <c r="X1536" s="85"/>
      <c r="Y1536" s="85"/>
      <c r="Z1536" s="85"/>
      <c r="AA1536" s="88"/>
      <c r="AV1536" s="25"/>
      <c r="BG1536" s="25"/>
      <c r="BH1536" s="89"/>
    </row>
    <row r="1537" spans="1:60" ht="17.25" customHeight="1">
      <c r="A1537" s="82"/>
      <c r="B1537" s="82"/>
      <c r="C1537" s="83"/>
      <c r="E1537" s="84"/>
      <c r="F1537" s="85"/>
      <c r="G1537" s="85"/>
      <c r="H1537" s="85"/>
      <c r="I1537" s="85"/>
      <c r="J1537" s="85"/>
      <c r="K1537" s="86"/>
      <c r="L1537" s="85"/>
      <c r="M1537" s="85"/>
      <c r="N1537" s="85"/>
      <c r="O1537" s="85"/>
      <c r="P1537" s="85"/>
      <c r="Q1537" s="85"/>
      <c r="R1537" s="87"/>
      <c r="S1537" s="85"/>
      <c r="T1537" s="85"/>
      <c r="U1537" s="87"/>
      <c r="V1537" s="85"/>
      <c r="W1537" s="85"/>
      <c r="X1537" s="85"/>
      <c r="Y1537" s="85"/>
      <c r="Z1537" s="85"/>
      <c r="AA1537" s="88"/>
      <c r="AV1537" s="25"/>
      <c r="BG1537" s="25"/>
      <c r="BH1537" s="89"/>
    </row>
    <row r="1538" spans="1:60" ht="17.25" customHeight="1">
      <c r="A1538" s="82"/>
      <c r="B1538" s="82"/>
      <c r="C1538" s="83"/>
      <c r="E1538" s="84"/>
      <c r="F1538" s="85"/>
      <c r="G1538" s="85"/>
      <c r="H1538" s="85"/>
      <c r="I1538" s="85"/>
      <c r="J1538" s="85"/>
      <c r="K1538" s="86"/>
      <c r="L1538" s="85"/>
      <c r="M1538" s="85"/>
      <c r="N1538" s="85"/>
      <c r="O1538" s="85"/>
      <c r="P1538" s="85"/>
      <c r="Q1538" s="85"/>
      <c r="R1538" s="87"/>
      <c r="S1538" s="85"/>
      <c r="T1538" s="85"/>
      <c r="U1538" s="87"/>
      <c r="V1538" s="85"/>
      <c r="W1538" s="85"/>
      <c r="X1538" s="85"/>
      <c r="Y1538" s="85"/>
      <c r="Z1538" s="85"/>
      <c r="AA1538" s="88"/>
      <c r="AV1538" s="25"/>
      <c r="BG1538" s="25"/>
      <c r="BH1538" s="89"/>
    </row>
    <row r="1539" spans="1:60" ht="17.25" customHeight="1">
      <c r="A1539" s="82"/>
      <c r="B1539" s="82"/>
      <c r="C1539" s="83"/>
      <c r="E1539" s="84"/>
      <c r="F1539" s="85"/>
      <c r="G1539" s="85"/>
      <c r="H1539" s="85"/>
      <c r="I1539" s="85"/>
      <c r="J1539" s="85"/>
      <c r="K1539" s="86"/>
      <c r="L1539" s="85"/>
      <c r="M1539" s="85"/>
      <c r="N1539" s="85"/>
      <c r="O1539" s="85"/>
      <c r="P1539" s="85"/>
      <c r="Q1539" s="85"/>
      <c r="R1539" s="87"/>
      <c r="S1539" s="85"/>
      <c r="T1539" s="85"/>
      <c r="U1539" s="87"/>
      <c r="V1539" s="85"/>
      <c r="W1539" s="85"/>
      <c r="X1539" s="85"/>
      <c r="Y1539" s="85"/>
      <c r="Z1539" s="85"/>
      <c r="AA1539" s="88"/>
      <c r="AV1539" s="25"/>
      <c r="BG1539" s="25"/>
      <c r="BH1539" s="89"/>
    </row>
    <row r="1540" spans="1:60" ht="17.25" customHeight="1">
      <c r="A1540" s="82"/>
      <c r="B1540" s="82"/>
      <c r="C1540" s="83"/>
      <c r="E1540" s="84"/>
      <c r="F1540" s="85"/>
      <c r="G1540" s="85"/>
      <c r="H1540" s="85"/>
      <c r="I1540" s="85"/>
      <c r="J1540" s="85"/>
      <c r="K1540" s="86"/>
      <c r="L1540" s="85"/>
      <c r="M1540" s="85"/>
      <c r="N1540" s="85"/>
      <c r="O1540" s="85"/>
      <c r="P1540" s="85"/>
      <c r="Q1540" s="85"/>
      <c r="R1540" s="87"/>
      <c r="S1540" s="85"/>
      <c r="T1540" s="85"/>
      <c r="U1540" s="87"/>
      <c r="V1540" s="85"/>
      <c r="W1540" s="85"/>
      <c r="X1540" s="85"/>
      <c r="Y1540" s="85"/>
      <c r="Z1540" s="85"/>
      <c r="AA1540" s="88"/>
      <c r="AV1540" s="25"/>
      <c r="BG1540" s="25"/>
      <c r="BH1540" s="89"/>
    </row>
    <row r="1541" spans="1:60" ht="17.25" customHeight="1">
      <c r="A1541" s="82"/>
      <c r="B1541" s="82"/>
      <c r="C1541" s="83"/>
      <c r="E1541" s="84"/>
      <c r="F1541" s="85"/>
      <c r="G1541" s="85"/>
      <c r="H1541" s="85"/>
      <c r="I1541" s="85"/>
      <c r="J1541" s="85"/>
      <c r="K1541" s="86"/>
      <c r="L1541" s="85"/>
      <c r="M1541" s="85"/>
      <c r="N1541" s="85"/>
      <c r="O1541" s="85"/>
      <c r="P1541" s="85"/>
      <c r="Q1541" s="85"/>
      <c r="R1541" s="87"/>
      <c r="S1541" s="85"/>
      <c r="T1541" s="85"/>
      <c r="U1541" s="87"/>
      <c r="V1541" s="85"/>
      <c r="W1541" s="85"/>
      <c r="X1541" s="85"/>
      <c r="Y1541" s="85"/>
      <c r="Z1541" s="85"/>
      <c r="AA1541" s="88"/>
      <c r="AV1541" s="25"/>
      <c r="BG1541" s="25"/>
      <c r="BH1541" s="89"/>
    </row>
    <row r="1542" spans="1:60" ht="17.25" customHeight="1">
      <c r="A1542" s="82"/>
      <c r="B1542" s="82"/>
      <c r="C1542" s="83"/>
      <c r="E1542" s="84"/>
      <c r="F1542" s="85"/>
      <c r="G1542" s="85"/>
      <c r="H1542" s="85"/>
      <c r="I1542" s="85"/>
      <c r="J1542" s="85"/>
      <c r="K1542" s="86"/>
      <c r="L1542" s="85"/>
      <c r="M1542" s="85"/>
      <c r="N1542" s="85"/>
      <c r="O1542" s="85"/>
      <c r="P1542" s="85"/>
      <c r="Q1542" s="85"/>
      <c r="R1542" s="87"/>
      <c r="S1542" s="85"/>
      <c r="T1542" s="85"/>
      <c r="U1542" s="87"/>
      <c r="V1542" s="85"/>
      <c r="W1542" s="85"/>
      <c r="X1542" s="85"/>
      <c r="Y1542" s="85"/>
      <c r="Z1542" s="85"/>
      <c r="AA1542" s="88"/>
      <c r="AV1542" s="25"/>
      <c r="BG1542" s="25"/>
      <c r="BH1542" s="89"/>
    </row>
    <row r="1543" spans="1:60" ht="17.25" customHeight="1">
      <c r="A1543" s="82"/>
      <c r="B1543" s="82"/>
      <c r="C1543" s="83"/>
      <c r="E1543" s="84"/>
      <c r="F1543" s="85"/>
      <c r="G1543" s="85"/>
      <c r="H1543" s="85"/>
      <c r="I1543" s="85"/>
      <c r="J1543" s="85"/>
      <c r="K1543" s="86"/>
      <c r="L1543" s="85"/>
      <c r="M1543" s="85"/>
      <c r="N1543" s="85"/>
      <c r="O1543" s="85"/>
      <c r="P1543" s="85"/>
      <c r="Q1543" s="85"/>
      <c r="R1543" s="87"/>
      <c r="S1543" s="85"/>
      <c r="T1543" s="85"/>
      <c r="U1543" s="87"/>
      <c r="V1543" s="85"/>
      <c r="W1543" s="85"/>
      <c r="X1543" s="85"/>
      <c r="Y1543" s="85"/>
      <c r="Z1543" s="85"/>
      <c r="AA1543" s="88"/>
      <c r="AV1543" s="25"/>
      <c r="BG1543" s="25"/>
      <c r="BH1543" s="89"/>
    </row>
    <row r="1544" spans="1:60" ht="17.25" customHeight="1">
      <c r="A1544" s="82"/>
      <c r="B1544" s="82"/>
      <c r="C1544" s="83"/>
      <c r="E1544" s="84"/>
      <c r="F1544" s="85"/>
      <c r="G1544" s="85"/>
      <c r="H1544" s="85"/>
      <c r="I1544" s="85"/>
      <c r="J1544" s="85"/>
      <c r="K1544" s="86"/>
      <c r="L1544" s="85"/>
      <c r="M1544" s="85"/>
      <c r="N1544" s="85"/>
      <c r="O1544" s="85"/>
      <c r="P1544" s="85"/>
      <c r="Q1544" s="85"/>
      <c r="R1544" s="87"/>
      <c r="S1544" s="85"/>
      <c r="T1544" s="85"/>
      <c r="U1544" s="87"/>
      <c r="V1544" s="85"/>
      <c r="W1544" s="85"/>
      <c r="X1544" s="85"/>
      <c r="Y1544" s="85"/>
      <c r="Z1544" s="85"/>
      <c r="AA1544" s="88"/>
      <c r="AV1544" s="25"/>
      <c r="BG1544" s="25"/>
      <c r="BH1544" s="89"/>
    </row>
    <row r="1545" spans="1:60" ht="17.25" customHeight="1">
      <c r="A1545" s="82"/>
      <c r="B1545" s="82"/>
      <c r="C1545" s="83"/>
      <c r="E1545" s="84"/>
      <c r="F1545" s="85"/>
      <c r="G1545" s="85"/>
      <c r="H1545" s="85"/>
      <c r="I1545" s="85"/>
      <c r="J1545" s="85"/>
      <c r="K1545" s="86"/>
      <c r="L1545" s="85"/>
      <c r="M1545" s="85"/>
      <c r="N1545" s="85"/>
      <c r="O1545" s="85"/>
      <c r="P1545" s="85"/>
      <c r="Q1545" s="85"/>
      <c r="R1545" s="87"/>
      <c r="S1545" s="85"/>
      <c r="T1545" s="85"/>
      <c r="U1545" s="87"/>
      <c r="V1545" s="85"/>
      <c r="W1545" s="85"/>
      <c r="X1545" s="85"/>
      <c r="Y1545" s="85"/>
      <c r="Z1545" s="85"/>
      <c r="AA1545" s="88"/>
      <c r="AV1545" s="25"/>
      <c r="BG1545" s="25"/>
      <c r="BH1545" s="89"/>
    </row>
    <row r="1546" spans="1:60" ht="17.25" customHeight="1">
      <c r="A1546" s="82"/>
      <c r="B1546" s="82"/>
      <c r="C1546" s="83"/>
      <c r="E1546" s="84"/>
      <c r="F1546" s="85"/>
      <c r="G1546" s="85"/>
      <c r="H1546" s="85"/>
      <c r="I1546" s="85"/>
      <c r="J1546" s="85"/>
      <c r="K1546" s="86"/>
      <c r="L1546" s="85"/>
      <c r="M1546" s="85"/>
      <c r="N1546" s="85"/>
      <c r="O1546" s="85"/>
      <c r="P1546" s="85"/>
      <c r="Q1546" s="85"/>
      <c r="R1546" s="87"/>
      <c r="S1546" s="85"/>
      <c r="T1546" s="85"/>
      <c r="U1546" s="87"/>
      <c r="V1546" s="85"/>
      <c r="W1546" s="85"/>
      <c r="X1546" s="85"/>
      <c r="Y1546" s="85"/>
      <c r="Z1546" s="85"/>
      <c r="AA1546" s="88"/>
      <c r="AV1546" s="25"/>
      <c r="BG1546" s="25"/>
      <c r="BH1546" s="89"/>
    </row>
    <row r="1547" spans="1:60" ht="17.25" customHeight="1">
      <c r="A1547" s="82"/>
      <c r="B1547" s="82"/>
      <c r="C1547" s="83"/>
      <c r="E1547" s="84"/>
      <c r="F1547" s="85"/>
      <c r="G1547" s="85"/>
      <c r="H1547" s="85"/>
      <c r="I1547" s="85"/>
      <c r="J1547" s="85"/>
      <c r="K1547" s="86"/>
      <c r="L1547" s="85"/>
      <c r="M1547" s="85"/>
      <c r="N1547" s="85"/>
      <c r="O1547" s="85"/>
      <c r="P1547" s="85"/>
      <c r="Q1547" s="85"/>
      <c r="R1547" s="87"/>
      <c r="S1547" s="85"/>
      <c r="T1547" s="85"/>
      <c r="U1547" s="87"/>
      <c r="V1547" s="85"/>
      <c r="W1547" s="85"/>
      <c r="X1547" s="85"/>
      <c r="Y1547" s="85"/>
      <c r="Z1547" s="85"/>
      <c r="AA1547" s="88"/>
      <c r="AV1547" s="25"/>
      <c r="BG1547" s="25"/>
      <c r="BH1547" s="89"/>
    </row>
    <row r="1548" spans="1:60" ht="17.25" customHeight="1">
      <c r="A1548" s="82"/>
      <c r="B1548" s="82"/>
      <c r="C1548" s="83"/>
      <c r="E1548" s="84"/>
      <c r="F1548" s="85"/>
      <c r="G1548" s="85"/>
      <c r="H1548" s="85"/>
      <c r="I1548" s="85"/>
      <c r="J1548" s="85"/>
      <c r="K1548" s="86"/>
      <c r="L1548" s="85"/>
      <c r="M1548" s="85"/>
      <c r="N1548" s="85"/>
      <c r="O1548" s="85"/>
      <c r="P1548" s="85"/>
      <c r="Q1548" s="85"/>
      <c r="R1548" s="87"/>
      <c r="S1548" s="85"/>
      <c r="T1548" s="85"/>
      <c r="U1548" s="87"/>
      <c r="V1548" s="85"/>
      <c r="W1548" s="85"/>
      <c r="X1548" s="85"/>
      <c r="Y1548" s="85"/>
      <c r="Z1548" s="85"/>
      <c r="AA1548" s="88"/>
      <c r="AV1548" s="25"/>
      <c r="BG1548" s="25"/>
      <c r="BH1548" s="89"/>
    </row>
    <row r="1549" spans="1:60" ht="17.25" customHeight="1">
      <c r="A1549" s="82"/>
      <c r="B1549" s="82"/>
      <c r="C1549" s="83"/>
      <c r="E1549" s="84"/>
      <c r="F1549" s="85"/>
      <c r="G1549" s="85"/>
      <c r="H1549" s="85"/>
      <c r="I1549" s="85"/>
      <c r="J1549" s="85"/>
      <c r="K1549" s="86"/>
      <c r="L1549" s="85"/>
      <c r="M1549" s="85"/>
      <c r="N1549" s="85"/>
      <c r="O1549" s="85"/>
      <c r="P1549" s="85"/>
      <c r="Q1549" s="85"/>
      <c r="R1549" s="87"/>
      <c r="S1549" s="85"/>
      <c r="T1549" s="85"/>
      <c r="U1549" s="87"/>
      <c r="V1549" s="85"/>
      <c r="W1549" s="85"/>
      <c r="X1549" s="85"/>
      <c r="Y1549" s="85"/>
      <c r="Z1549" s="85"/>
      <c r="AA1549" s="88"/>
      <c r="AV1549" s="25"/>
      <c r="BG1549" s="25"/>
      <c r="BH1549" s="89"/>
    </row>
    <row r="1550" spans="1:60" ht="17.25" customHeight="1">
      <c r="A1550" s="82"/>
      <c r="B1550" s="82"/>
      <c r="C1550" s="83"/>
      <c r="E1550" s="84"/>
      <c r="F1550" s="85"/>
      <c r="G1550" s="85"/>
      <c r="H1550" s="85"/>
      <c r="I1550" s="85"/>
      <c r="J1550" s="85"/>
      <c r="K1550" s="86"/>
      <c r="L1550" s="85"/>
      <c r="M1550" s="85"/>
      <c r="N1550" s="85"/>
      <c r="O1550" s="85"/>
      <c r="P1550" s="85"/>
      <c r="Q1550" s="85"/>
      <c r="R1550" s="87"/>
      <c r="S1550" s="85"/>
      <c r="T1550" s="85"/>
      <c r="U1550" s="87"/>
      <c r="V1550" s="85"/>
      <c r="W1550" s="85"/>
      <c r="X1550" s="85"/>
      <c r="Y1550" s="85"/>
      <c r="Z1550" s="85"/>
      <c r="AA1550" s="88"/>
      <c r="AV1550" s="25"/>
      <c r="BG1550" s="25"/>
      <c r="BH1550" s="89"/>
    </row>
    <row r="1551" spans="1:60" ht="17.25" customHeight="1">
      <c r="A1551" s="82"/>
      <c r="B1551" s="82"/>
      <c r="C1551" s="83"/>
      <c r="E1551" s="84"/>
      <c r="F1551" s="85"/>
      <c r="G1551" s="85"/>
      <c r="H1551" s="85"/>
      <c r="I1551" s="85"/>
      <c r="J1551" s="85"/>
      <c r="K1551" s="86"/>
      <c r="L1551" s="85"/>
      <c r="M1551" s="85"/>
      <c r="N1551" s="85"/>
      <c r="O1551" s="85"/>
      <c r="P1551" s="85"/>
      <c r="Q1551" s="85"/>
      <c r="R1551" s="87"/>
      <c r="S1551" s="85"/>
      <c r="T1551" s="85"/>
      <c r="U1551" s="87"/>
      <c r="V1551" s="85"/>
      <c r="W1551" s="85"/>
      <c r="X1551" s="85"/>
      <c r="Y1551" s="85"/>
      <c r="Z1551" s="85"/>
      <c r="AA1551" s="88"/>
      <c r="AV1551" s="25"/>
      <c r="BG1551" s="25"/>
      <c r="BH1551" s="89"/>
    </row>
    <row r="1552" spans="1:60" ht="17.25" customHeight="1">
      <c r="A1552" s="82"/>
      <c r="B1552" s="82"/>
      <c r="C1552" s="83"/>
      <c r="E1552" s="84"/>
      <c r="F1552" s="85"/>
      <c r="G1552" s="85"/>
      <c r="H1552" s="85"/>
      <c r="I1552" s="85"/>
      <c r="J1552" s="85"/>
      <c r="K1552" s="86"/>
      <c r="L1552" s="85"/>
      <c r="M1552" s="85"/>
      <c r="N1552" s="85"/>
      <c r="O1552" s="85"/>
      <c r="P1552" s="85"/>
      <c r="Q1552" s="85"/>
      <c r="R1552" s="87"/>
      <c r="S1552" s="85"/>
      <c r="T1552" s="85"/>
      <c r="U1552" s="87"/>
      <c r="V1552" s="85"/>
      <c r="W1552" s="85"/>
      <c r="X1552" s="85"/>
      <c r="Y1552" s="85"/>
      <c r="Z1552" s="85"/>
      <c r="AA1552" s="88"/>
      <c r="AV1552" s="25"/>
      <c r="BG1552" s="25"/>
      <c r="BH1552" s="89"/>
    </row>
    <row r="1553" spans="1:60" ht="17.25" customHeight="1">
      <c r="A1553" s="82"/>
      <c r="B1553" s="82"/>
      <c r="C1553" s="83"/>
      <c r="E1553" s="84"/>
      <c r="F1553" s="85"/>
      <c r="G1553" s="85"/>
      <c r="H1553" s="85"/>
      <c r="I1553" s="85"/>
      <c r="J1553" s="85"/>
      <c r="K1553" s="86"/>
      <c r="L1553" s="85"/>
      <c r="M1553" s="85"/>
      <c r="N1553" s="85"/>
      <c r="O1553" s="85"/>
      <c r="P1553" s="85"/>
      <c r="Q1553" s="85"/>
      <c r="R1553" s="87"/>
      <c r="S1553" s="85"/>
      <c r="T1553" s="85"/>
      <c r="U1553" s="87"/>
      <c r="V1553" s="85"/>
      <c r="W1553" s="85"/>
      <c r="X1553" s="85"/>
      <c r="Y1553" s="85"/>
      <c r="Z1553" s="85"/>
      <c r="AA1553" s="88"/>
      <c r="AV1553" s="25"/>
      <c r="BG1553" s="25"/>
      <c r="BH1553" s="89"/>
    </row>
    <row r="1554" spans="1:60" ht="17.25" customHeight="1">
      <c r="A1554" s="82"/>
      <c r="B1554" s="82"/>
      <c r="C1554" s="83"/>
      <c r="E1554" s="84"/>
      <c r="F1554" s="85"/>
      <c r="G1554" s="85"/>
      <c r="H1554" s="85"/>
      <c r="I1554" s="85"/>
      <c r="J1554" s="85"/>
      <c r="K1554" s="86"/>
      <c r="L1554" s="85"/>
      <c r="M1554" s="85"/>
      <c r="N1554" s="85"/>
      <c r="O1554" s="85"/>
      <c r="P1554" s="85"/>
      <c r="Q1554" s="85"/>
      <c r="R1554" s="87"/>
      <c r="S1554" s="85"/>
      <c r="T1554" s="85"/>
      <c r="U1554" s="87"/>
      <c r="V1554" s="85"/>
      <c r="W1554" s="85"/>
      <c r="X1554" s="85"/>
      <c r="Y1554" s="85"/>
      <c r="Z1554" s="85"/>
      <c r="AA1554" s="88"/>
      <c r="AV1554" s="25"/>
      <c r="BG1554" s="25"/>
      <c r="BH1554" s="89"/>
    </row>
    <row r="1555" spans="1:60" ht="17.25" customHeight="1">
      <c r="A1555" s="82"/>
      <c r="B1555" s="82"/>
      <c r="C1555" s="83"/>
      <c r="E1555" s="84"/>
      <c r="F1555" s="85"/>
      <c r="G1555" s="85"/>
      <c r="H1555" s="85"/>
      <c r="I1555" s="85"/>
      <c r="J1555" s="85"/>
      <c r="K1555" s="86"/>
      <c r="L1555" s="85"/>
      <c r="M1555" s="85"/>
      <c r="N1555" s="85"/>
      <c r="O1555" s="85"/>
      <c r="P1555" s="85"/>
      <c r="Q1555" s="85"/>
      <c r="R1555" s="87"/>
      <c r="S1555" s="85"/>
      <c r="T1555" s="85"/>
      <c r="U1555" s="87"/>
      <c r="V1555" s="85"/>
      <c r="W1555" s="85"/>
      <c r="X1555" s="85"/>
      <c r="Y1555" s="85"/>
      <c r="Z1555" s="85"/>
      <c r="AA1555" s="88"/>
      <c r="AV1555" s="25"/>
      <c r="BG1555" s="25"/>
      <c r="BH1555" s="89"/>
    </row>
    <row r="1556" spans="1:60" ht="17.25" customHeight="1">
      <c r="A1556" s="82"/>
      <c r="B1556" s="82"/>
      <c r="C1556" s="83"/>
      <c r="E1556" s="84"/>
      <c r="F1556" s="85"/>
      <c r="G1556" s="85"/>
      <c r="H1556" s="85"/>
      <c r="I1556" s="85"/>
      <c r="J1556" s="85"/>
      <c r="K1556" s="86"/>
      <c r="L1556" s="85"/>
      <c r="M1556" s="85"/>
      <c r="N1556" s="85"/>
      <c r="O1556" s="85"/>
      <c r="P1556" s="85"/>
      <c r="Q1556" s="85"/>
      <c r="R1556" s="87"/>
      <c r="S1556" s="85"/>
      <c r="T1556" s="85"/>
      <c r="U1556" s="87"/>
      <c r="V1556" s="85"/>
      <c r="W1556" s="85"/>
      <c r="X1556" s="85"/>
      <c r="Y1556" s="85"/>
      <c r="Z1556" s="85"/>
      <c r="AA1556" s="88"/>
      <c r="AV1556" s="25"/>
      <c r="BG1556" s="25"/>
      <c r="BH1556" s="89"/>
    </row>
    <row r="1557" spans="1:60" ht="17.25" customHeight="1">
      <c r="A1557" s="82"/>
      <c r="B1557" s="82"/>
      <c r="C1557" s="83"/>
      <c r="E1557" s="84"/>
      <c r="F1557" s="85"/>
      <c r="G1557" s="85"/>
      <c r="H1557" s="85"/>
      <c r="I1557" s="85"/>
      <c r="J1557" s="85"/>
      <c r="K1557" s="86"/>
      <c r="L1557" s="85"/>
      <c r="M1557" s="85"/>
      <c r="N1557" s="85"/>
      <c r="O1557" s="85"/>
      <c r="P1557" s="85"/>
      <c r="Q1557" s="85"/>
      <c r="R1557" s="87"/>
      <c r="S1557" s="85"/>
      <c r="T1557" s="85"/>
      <c r="U1557" s="87"/>
      <c r="V1557" s="85"/>
      <c r="W1557" s="85"/>
      <c r="X1557" s="85"/>
      <c r="Y1557" s="85"/>
      <c r="Z1557" s="85"/>
      <c r="AA1557" s="88"/>
      <c r="AV1557" s="25"/>
      <c r="BG1557" s="25"/>
      <c r="BH1557" s="89"/>
    </row>
    <row r="1558" spans="1:60" ht="17.25" customHeight="1">
      <c r="A1558" s="82"/>
      <c r="B1558" s="82"/>
      <c r="C1558" s="83"/>
      <c r="E1558" s="84"/>
      <c r="F1558" s="85"/>
      <c r="G1558" s="85"/>
      <c r="H1558" s="85"/>
      <c r="I1558" s="85"/>
      <c r="J1558" s="85"/>
      <c r="K1558" s="86"/>
      <c r="L1558" s="85"/>
      <c r="M1558" s="85"/>
      <c r="N1558" s="85"/>
      <c r="O1558" s="85"/>
      <c r="P1558" s="85"/>
      <c r="Q1558" s="85"/>
      <c r="R1558" s="87"/>
      <c r="S1558" s="85"/>
      <c r="T1558" s="85"/>
      <c r="U1558" s="87"/>
      <c r="V1558" s="85"/>
      <c r="W1558" s="85"/>
      <c r="X1558" s="85"/>
      <c r="Y1558" s="85"/>
      <c r="Z1558" s="85"/>
      <c r="AA1558" s="88"/>
      <c r="AV1558" s="25"/>
      <c r="BG1558" s="25"/>
      <c r="BH1558" s="89"/>
    </row>
    <row r="1559" spans="1:60" ht="17.25" customHeight="1">
      <c r="A1559" s="82"/>
      <c r="B1559" s="82"/>
      <c r="C1559" s="83"/>
      <c r="E1559" s="84"/>
      <c r="F1559" s="85"/>
      <c r="G1559" s="85"/>
      <c r="H1559" s="85"/>
      <c r="I1559" s="85"/>
      <c r="J1559" s="85"/>
      <c r="K1559" s="86"/>
      <c r="L1559" s="85"/>
      <c r="M1559" s="85"/>
      <c r="N1559" s="85"/>
      <c r="O1559" s="85"/>
      <c r="P1559" s="85"/>
      <c r="Q1559" s="85"/>
      <c r="R1559" s="87"/>
      <c r="S1559" s="85"/>
      <c r="T1559" s="85"/>
      <c r="U1559" s="87"/>
      <c r="V1559" s="85"/>
      <c r="W1559" s="85"/>
      <c r="X1559" s="85"/>
      <c r="Y1559" s="85"/>
      <c r="Z1559" s="85"/>
      <c r="AA1559" s="88"/>
      <c r="AV1559" s="25"/>
      <c r="BG1559" s="25"/>
      <c r="BH1559" s="89"/>
    </row>
    <row r="1560" spans="1:60" ht="17.25" customHeight="1">
      <c r="A1560" s="82"/>
      <c r="B1560" s="82"/>
      <c r="C1560" s="83"/>
      <c r="E1560" s="84"/>
      <c r="F1560" s="85"/>
      <c r="G1560" s="85"/>
      <c r="H1560" s="85"/>
      <c r="I1560" s="85"/>
      <c r="J1560" s="85"/>
      <c r="K1560" s="86"/>
      <c r="L1560" s="85"/>
      <c r="M1560" s="85"/>
      <c r="N1560" s="85"/>
      <c r="O1560" s="85"/>
      <c r="P1560" s="85"/>
      <c r="Q1560" s="85"/>
      <c r="R1560" s="87"/>
      <c r="S1560" s="85"/>
      <c r="T1560" s="85"/>
      <c r="U1560" s="87"/>
      <c r="V1560" s="85"/>
      <c r="W1560" s="85"/>
      <c r="X1560" s="85"/>
      <c r="Y1560" s="85"/>
      <c r="Z1560" s="85"/>
      <c r="AA1560" s="88"/>
      <c r="AV1560" s="25"/>
      <c r="BG1560" s="25"/>
      <c r="BH1560" s="89"/>
    </row>
    <row r="1561" spans="1:60" ht="17.25" customHeight="1">
      <c r="A1561" s="82"/>
      <c r="B1561" s="82"/>
      <c r="C1561" s="83"/>
      <c r="E1561" s="84"/>
      <c r="F1561" s="85"/>
      <c r="G1561" s="85"/>
      <c r="H1561" s="85"/>
      <c r="I1561" s="85"/>
      <c r="J1561" s="85"/>
      <c r="K1561" s="86"/>
      <c r="L1561" s="85"/>
      <c r="M1561" s="85"/>
      <c r="N1561" s="85"/>
      <c r="O1561" s="85"/>
      <c r="P1561" s="85"/>
      <c r="Q1561" s="85"/>
      <c r="R1561" s="87"/>
      <c r="S1561" s="85"/>
      <c r="T1561" s="85"/>
      <c r="U1561" s="87"/>
      <c r="V1561" s="85"/>
      <c r="W1561" s="85"/>
      <c r="X1561" s="85"/>
      <c r="Y1561" s="85"/>
      <c r="Z1561" s="85"/>
      <c r="AA1561" s="88"/>
      <c r="AV1561" s="25"/>
      <c r="BG1561" s="25"/>
      <c r="BH1561" s="89"/>
    </row>
    <row r="1562" spans="1:60" ht="17.25" customHeight="1">
      <c r="A1562" s="82"/>
      <c r="B1562" s="82"/>
      <c r="C1562" s="83"/>
      <c r="E1562" s="84"/>
      <c r="F1562" s="85"/>
      <c r="G1562" s="85"/>
      <c r="H1562" s="85"/>
      <c r="I1562" s="85"/>
      <c r="J1562" s="85"/>
      <c r="K1562" s="86"/>
      <c r="L1562" s="85"/>
      <c r="M1562" s="85"/>
      <c r="N1562" s="85"/>
      <c r="O1562" s="85"/>
      <c r="P1562" s="85"/>
      <c r="Q1562" s="85"/>
      <c r="R1562" s="87"/>
      <c r="S1562" s="85"/>
      <c r="T1562" s="85"/>
      <c r="U1562" s="87"/>
      <c r="V1562" s="85"/>
      <c r="W1562" s="85"/>
      <c r="X1562" s="85"/>
      <c r="Y1562" s="85"/>
      <c r="Z1562" s="85"/>
      <c r="AA1562" s="88"/>
      <c r="AV1562" s="25"/>
      <c r="BG1562" s="25"/>
      <c r="BH1562" s="89"/>
    </row>
    <row r="1563" spans="1:60" ht="17.25" customHeight="1">
      <c r="A1563" s="82"/>
      <c r="B1563" s="82"/>
      <c r="C1563" s="83"/>
      <c r="E1563" s="84"/>
      <c r="F1563" s="85"/>
      <c r="G1563" s="85"/>
      <c r="H1563" s="85"/>
      <c r="I1563" s="85"/>
      <c r="J1563" s="85"/>
      <c r="K1563" s="86"/>
      <c r="L1563" s="85"/>
      <c r="M1563" s="85"/>
      <c r="N1563" s="85"/>
      <c r="O1563" s="85"/>
      <c r="P1563" s="85"/>
      <c r="Q1563" s="85"/>
      <c r="R1563" s="87"/>
      <c r="S1563" s="85"/>
      <c r="T1563" s="85"/>
      <c r="U1563" s="87"/>
      <c r="V1563" s="85"/>
      <c r="W1563" s="85"/>
      <c r="X1563" s="85"/>
      <c r="Y1563" s="85"/>
      <c r="Z1563" s="85"/>
      <c r="AA1563" s="88"/>
      <c r="AV1563" s="25"/>
      <c r="BG1563" s="25"/>
      <c r="BH1563" s="89"/>
    </row>
    <row r="1564" spans="1:60" ht="17.25" customHeight="1">
      <c r="A1564" s="82"/>
      <c r="B1564" s="82"/>
      <c r="C1564" s="83"/>
      <c r="E1564" s="84"/>
      <c r="F1564" s="85"/>
      <c r="G1564" s="85"/>
      <c r="H1564" s="85"/>
      <c r="I1564" s="85"/>
      <c r="J1564" s="85"/>
      <c r="K1564" s="86"/>
      <c r="L1564" s="85"/>
      <c r="M1564" s="85"/>
      <c r="N1564" s="85"/>
      <c r="O1564" s="85"/>
      <c r="P1564" s="85"/>
      <c r="Q1564" s="85"/>
      <c r="R1564" s="87"/>
      <c r="S1564" s="85"/>
      <c r="T1564" s="85"/>
      <c r="U1564" s="87"/>
      <c r="V1564" s="85"/>
      <c r="W1564" s="85"/>
      <c r="X1564" s="85"/>
      <c r="Y1564" s="85"/>
      <c r="Z1564" s="85"/>
      <c r="AA1564" s="88"/>
      <c r="AV1564" s="25"/>
      <c r="BG1564" s="25"/>
      <c r="BH1564" s="89"/>
    </row>
    <row r="1565" spans="1:60" ht="17.25" customHeight="1">
      <c r="A1565" s="82"/>
      <c r="B1565" s="82"/>
      <c r="C1565" s="83"/>
      <c r="E1565" s="84"/>
      <c r="F1565" s="85"/>
      <c r="G1565" s="85"/>
      <c r="H1565" s="85"/>
      <c r="I1565" s="85"/>
      <c r="J1565" s="85"/>
      <c r="K1565" s="86"/>
      <c r="L1565" s="85"/>
      <c r="M1565" s="85"/>
      <c r="N1565" s="85"/>
      <c r="O1565" s="85"/>
      <c r="P1565" s="85"/>
      <c r="Q1565" s="85"/>
      <c r="R1565" s="87"/>
      <c r="S1565" s="85"/>
      <c r="T1565" s="85"/>
      <c r="U1565" s="87"/>
      <c r="V1565" s="85"/>
      <c r="W1565" s="85"/>
      <c r="X1565" s="85"/>
      <c r="Y1565" s="85"/>
      <c r="Z1565" s="85"/>
      <c r="AA1565" s="88"/>
      <c r="AV1565" s="25"/>
      <c r="BG1565" s="25"/>
      <c r="BH1565" s="89"/>
    </row>
    <row r="1566" spans="1:60" ht="17.25" customHeight="1">
      <c r="A1566" s="82"/>
      <c r="B1566" s="82"/>
      <c r="C1566" s="83"/>
      <c r="E1566" s="84"/>
      <c r="F1566" s="85"/>
      <c r="G1566" s="85"/>
      <c r="H1566" s="85"/>
      <c r="I1566" s="85"/>
      <c r="J1566" s="85"/>
      <c r="K1566" s="86"/>
      <c r="L1566" s="85"/>
      <c r="M1566" s="85"/>
      <c r="N1566" s="85"/>
      <c r="O1566" s="85"/>
      <c r="P1566" s="85"/>
      <c r="Q1566" s="85"/>
      <c r="R1566" s="87"/>
      <c r="S1566" s="85"/>
      <c r="T1566" s="85"/>
      <c r="U1566" s="87"/>
      <c r="V1566" s="85"/>
      <c r="W1566" s="85"/>
      <c r="X1566" s="85"/>
      <c r="Y1566" s="85"/>
      <c r="Z1566" s="85"/>
      <c r="AA1566" s="88"/>
      <c r="AV1566" s="25"/>
      <c r="BG1566" s="25"/>
      <c r="BH1566" s="89"/>
    </row>
    <row r="1567" spans="1:60" ht="17.25" customHeight="1">
      <c r="A1567" s="82"/>
      <c r="B1567" s="82"/>
      <c r="C1567" s="83"/>
      <c r="E1567" s="84"/>
      <c r="F1567" s="85"/>
      <c r="G1567" s="85"/>
      <c r="H1567" s="85"/>
      <c r="I1567" s="85"/>
      <c r="J1567" s="85"/>
      <c r="K1567" s="86"/>
      <c r="L1567" s="85"/>
      <c r="M1567" s="85"/>
      <c r="N1567" s="85"/>
      <c r="O1567" s="85"/>
      <c r="P1567" s="85"/>
      <c r="Q1567" s="85"/>
      <c r="R1567" s="87"/>
      <c r="S1567" s="85"/>
      <c r="T1567" s="85"/>
      <c r="U1567" s="87"/>
      <c r="V1567" s="85"/>
      <c r="W1567" s="85"/>
      <c r="X1567" s="85"/>
      <c r="Y1567" s="85"/>
      <c r="Z1567" s="85"/>
      <c r="AA1567" s="88"/>
      <c r="AV1567" s="25"/>
      <c r="BG1567" s="25"/>
      <c r="BH1567" s="89"/>
    </row>
    <row r="1568" spans="1:60" ht="17.25" customHeight="1">
      <c r="A1568" s="82"/>
      <c r="B1568" s="82"/>
      <c r="C1568" s="83"/>
      <c r="E1568" s="84"/>
      <c r="F1568" s="85"/>
      <c r="G1568" s="85"/>
      <c r="H1568" s="85"/>
      <c r="I1568" s="85"/>
      <c r="J1568" s="85"/>
      <c r="K1568" s="86"/>
      <c r="L1568" s="85"/>
      <c r="M1568" s="85"/>
      <c r="N1568" s="85"/>
      <c r="O1568" s="85"/>
      <c r="P1568" s="85"/>
      <c r="Q1568" s="85"/>
      <c r="R1568" s="87"/>
      <c r="S1568" s="85"/>
      <c r="T1568" s="85"/>
      <c r="U1568" s="87"/>
      <c r="V1568" s="85"/>
      <c r="W1568" s="85"/>
      <c r="X1568" s="85"/>
      <c r="Y1568" s="85"/>
      <c r="Z1568" s="85"/>
      <c r="AA1568" s="88"/>
      <c r="AV1568" s="25"/>
      <c r="BG1568" s="25"/>
      <c r="BH1568" s="89"/>
    </row>
    <row r="1569" spans="1:60" ht="17.25" customHeight="1">
      <c r="A1569" s="82"/>
      <c r="B1569" s="82"/>
      <c r="C1569" s="83"/>
      <c r="E1569" s="84"/>
      <c r="F1569" s="85"/>
      <c r="G1569" s="85"/>
      <c r="H1569" s="85"/>
      <c r="I1569" s="85"/>
      <c r="J1569" s="85"/>
      <c r="K1569" s="86"/>
      <c r="L1569" s="85"/>
      <c r="M1569" s="85"/>
      <c r="N1569" s="85"/>
      <c r="O1569" s="85"/>
      <c r="P1569" s="85"/>
      <c r="Q1569" s="85"/>
      <c r="R1569" s="87"/>
      <c r="S1569" s="85"/>
      <c r="T1569" s="85"/>
      <c r="U1569" s="87"/>
      <c r="V1569" s="85"/>
      <c r="W1569" s="85"/>
      <c r="X1569" s="85"/>
      <c r="Y1569" s="85"/>
      <c r="Z1569" s="85"/>
      <c r="AA1569" s="88"/>
      <c r="AV1569" s="25"/>
      <c r="BG1569" s="25"/>
      <c r="BH1569" s="89"/>
    </row>
    <row r="1570" spans="1:60" ht="17.25" customHeight="1">
      <c r="A1570" s="82"/>
      <c r="B1570" s="82"/>
      <c r="C1570" s="83"/>
      <c r="E1570" s="84"/>
      <c r="F1570" s="85"/>
      <c r="G1570" s="85"/>
      <c r="H1570" s="85"/>
      <c r="I1570" s="85"/>
      <c r="J1570" s="85"/>
      <c r="K1570" s="86"/>
      <c r="L1570" s="85"/>
      <c r="M1570" s="85"/>
      <c r="N1570" s="85"/>
      <c r="O1570" s="85"/>
      <c r="P1570" s="85"/>
      <c r="Q1570" s="85"/>
      <c r="R1570" s="87"/>
      <c r="S1570" s="85"/>
      <c r="T1570" s="85"/>
      <c r="U1570" s="87"/>
      <c r="V1570" s="85"/>
      <c r="W1570" s="85"/>
      <c r="X1570" s="85"/>
      <c r="Y1570" s="85"/>
      <c r="Z1570" s="85"/>
      <c r="AA1570" s="88"/>
      <c r="AV1570" s="25"/>
      <c r="BG1570" s="25"/>
      <c r="BH1570" s="89"/>
    </row>
    <row r="1571" spans="1:60" ht="17.25" customHeight="1">
      <c r="A1571" s="82"/>
      <c r="B1571" s="82"/>
      <c r="C1571" s="83"/>
      <c r="E1571" s="84"/>
      <c r="F1571" s="85"/>
      <c r="G1571" s="85"/>
      <c r="H1571" s="85"/>
      <c r="I1571" s="85"/>
      <c r="J1571" s="85"/>
      <c r="K1571" s="86"/>
      <c r="L1571" s="85"/>
      <c r="M1571" s="85"/>
      <c r="N1571" s="85"/>
      <c r="O1571" s="85"/>
      <c r="P1571" s="85"/>
      <c r="Q1571" s="85"/>
      <c r="R1571" s="87"/>
      <c r="S1571" s="85"/>
      <c r="T1571" s="85"/>
      <c r="U1571" s="87"/>
      <c r="V1571" s="85"/>
      <c r="W1571" s="85"/>
      <c r="X1571" s="85"/>
      <c r="Y1571" s="85"/>
      <c r="Z1571" s="85"/>
      <c r="AA1571" s="88"/>
      <c r="AV1571" s="25"/>
      <c r="BG1571" s="25"/>
      <c r="BH1571" s="89"/>
    </row>
    <row r="1572" spans="1:60" ht="17.25" customHeight="1">
      <c r="A1572" s="82"/>
      <c r="B1572" s="82"/>
      <c r="C1572" s="83"/>
      <c r="E1572" s="84"/>
      <c r="F1572" s="85"/>
      <c r="G1572" s="85"/>
      <c r="H1572" s="85"/>
      <c r="I1572" s="85"/>
      <c r="J1572" s="85"/>
      <c r="K1572" s="86"/>
      <c r="L1572" s="85"/>
      <c r="M1572" s="85"/>
      <c r="N1572" s="85"/>
      <c r="O1572" s="85"/>
      <c r="P1572" s="85"/>
      <c r="Q1572" s="85"/>
      <c r="R1572" s="87"/>
      <c r="S1572" s="85"/>
      <c r="T1572" s="85"/>
      <c r="U1572" s="87"/>
      <c r="V1572" s="85"/>
      <c r="W1572" s="85"/>
      <c r="X1572" s="85"/>
      <c r="Y1572" s="85"/>
      <c r="Z1572" s="85"/>
      <c r="AA1572" s="88"/>
      <c r="AV1572" s="25"/>
      <c r="BG1572" s="25"/>
      <c r="BH1572" s="89"/>
    </row>
    <row r="1573" spans="1:60" ht="17.25" customHeight="1">
      <c r="A1573" s="82"/>
      <c r="B1573" s="82"/>
      <c r="C1573" s="83"/>
      <c r="E1573" s="84"/>
      <c r="F1573" s="85"/>
      <c r="G1573" s="85"/>
      <c r="H1573" s="85"/>
      <c r="I1573" s="85"/>
      <c r="J1573" s="85"/>
      <c r="K1573" s="86"/>
      <c r="L1573" s="85"/>
      <c r="M1573" s="85"/>
      <c r="N1573" s="85"/>
      <c r="O1573" s="85"/>
      <c r="P1573" s="85"/>
      <c r="Q1573" s="85"/>
      <c r="R1573" s="87"/>
      <c r="S1573" s="85"/>
      <c r="T1573" s="85"/>
      <c r="U1573" s="87"/>
      <c r="V1573" s="85"/>
      <c r="W1573" s="85"/>
      <c r="X1573" s="85"/>
      <c r="Y1573" s="85"/>
      <c r="Z1573" s="85"/>
      <c r="AA1573" s="88"/>
      <c r="AV1573" s="25"/>
      <c r="BG1573" s="25"/>
      <c r="BH1573" s="89"/>
    </row>
    <row r="1574" spans="1:60" ht="17.25" customHeight="1">
      <c r="A1574" s="82"/>
      <c r="B1574" s="82"/>
      <c r="C1574" s="83"/>
      <c r="E1574" s="84"/>
      <c r="F1574" s="85"/>
      <c r="G1574" s="85"/>
      <c r="H1574" s="85"/>
      <c r="I1574" s="85"/>
      <c r="J1574" s="85"/>
      <c r="K1574" s="86"/>
      <c r="L1574" s="85"/>
      <c r="M1574" s="85"/>
      <c r="N1574" s="85"/>
      <c r="O1574" s="85"/>
      <c r="P1574" s="85"/>
      <c r="Q1574" s="85"/>
      <c r="R1574" s="87"/>
      <c r="S1574" s="85"/>
      <c r="T1574" s="85"/>
      <c r="U1574" s="87"/>
      <c r="V1574" s="85"/>
      <c r="W1574" s="85"/>
      <c r="X1574" s="85"/>
      <c r="Y1574" s="85"/>
      <c r="Z1574" s="85"/>
      <c r="AA1574" s="88"/>
      <c r="AV1574" s="25"/>
      <c r="BG1574" s="25"/>
      <c r="BH1574" s="89"/>
    </row>
    <row r="1575" spans="1:60" ht="17.25" customHeight="1">
      <c r="A1575" s="82"/>
      <c r="B1575" s="82"/>
      <c r="C1575" s="83"/>
      <c r="E1575" s="84"/>
      <c r="F1575" s="85"/>
      <c r="G1575" s="85"/>
      <c r="H1575" s="85"/>
      <c r="I1575" s="85"/>
      <c r="J1575" s="85"/>
      <c r="K1575" s="86"/>
      <c r="L1575" s="85"/>
      <c r="M1575" s="85"/>
      <c r="N1575" s="85"/>
      <c r="O1575" s="85"/>
      <c r="P1575" s="85"/>
      <c r="Q1575" s="85"/>
      <c r="R1575" s="87"/>
      <c r="S1575" s="85"/>
      <c r="T1575" s="85"/>
      <c r="U1575" s="87"/>
      <c r="V1575" s="85"/>
      <c r="W1575" s="85"/>
      <c r="X1575" s="85"/>
      <c r="Y1575" s="85"/>
      <c r="Z1575" s="85"/>
      <c r="AA1575" s="88"/>
      <c r="AV1575" s="25"/>
      <c r="BG1575" s="25"/>
      <c r="BH1575" s="89"/>
    </row>
    <row r="1576" spans="1:60" ht="17.25" customHeight="1">
      <c r="A1576" s="82"/>
      <c r="B1576" s="82"/>
      <c r="C1576" s="83"/>
      <c r="E1576" s="84"/>
      <c r="F1576" s="85"/>
      <c r="G1576" s="85"/>
      <c r="H1576" s="85"/>
      <c r="I1576" s="85"/>
      <c r="J1576" s="85"/>
      <c r="K1576" s="86"/>
      <c r="L1576" s="85"/>
      <c r="M1576" s="85"/>
      <c r="N1576" s="85"/>
      <c r="O1576" s="85"/>
      <c r="P1576" s="85"/>
      <c r="Q1576" s="85"/>
      <c r="R1576" s="87"/>
      <c r="S1576" s="85"/>
      <c r="T1576" s="85"/>
      <c r="U1576" s="87"/>
      <c r="V1576" s="85"/>
      <c r="W1576" s="85"/>
      <c r="X1576" s="85"/>
      <c r="Y1576" s="85"/>
      <c r="Z1576" s="85"/>
      <c r="AA1576" s="88"/>
      <c r="AV1576" s="25"/>
      <c r="BG1576" s="25"/>
      <c r="BH1576" s="89"/>
    </row>
    <row r="1577" spans="1:60" ht="17.25" customHeight="1">
      <c r="A1577" s="82"/>
      <c r="B1577" s="82"/>
      <c r="C1577" s="83"/>
      <c r="E1577" s="84"/>
      <c r="F1577" s="85"/>
      <c r="G1577" s="85"/>
      <c r="H1577" s="85"/>
      <c r="I1577" s="85"/>
      <c r="J1577" s="85"/>
      <c r="K1577" s="86"/>
      <c r="L1577" s="85"/>
      <c r="M1577" s="85"/>
      <c r="N1577" s="85"/>
      <c r="O1577" s="85"/>
      <c r="P1577" s="85"/>
      <c r="Q1577" s="85"/>
      <c r="R1577" s="87"/>
      <c r="S1577" s="85"/>
      <c r="T1577" s="85"/>
      <c r="U1577" s="87"/>
      <c r="V1577" s="85"/>
      <c r="W1577" s="85"/>
      <c r="X1577" s="85"/>
      <c r="Y1577" s="85"/>
      <c r="Z1577" s="85"/>
      <c r="AA1577" s="88"/>
      <c r="AV1577" s="25"/>
      <c r="BG1577" s="25"/>
      <c r="BH1577" s="89"/>
    </row>
    <row r="1578" spans="1:60" ht="17.25" customHeight="1">
      <c r="A1578" s="82"/>
      <c r="B1578" s="82"/>
      <c r="C1578" s="83"/>
      <c r="E1578" s="84"/>
      <c r="F1578" s="85"/>
      <c r="G1578" s="85"/>
      <c r="H1578" s="85"/>
      <c r="I1578" s="85"/>
      <c r="J1578" s="85"/>
      <c r="K1578" s="86"/>
      <c r="L1578" s="85"/>
      <c r="M1578" s="85"/>
      <c r="N1578" s="85"/>
      <c r="O1578" s="85"/>
      <c r="P1578" s="85"/>
      <c r="Q1578" s="85"/>
      <c r="R1578" s="87"/>
      <c r="S1578" s="85"/>
      <c r="T1578" s="85"/>
      <c r="U1578" s="87"/>
      <c r="V1578" s="85"/>
      <c r="W1578" s="85"/>
      <c r="X1578" s="85"/>
      <c r="Y1578" s="85"/>
      <c r="Z1578" s="85"/>
      <c r="AA1578" s="88"/>
      <c r="AV1578" s="25"/>
      <c r="BG1578" s="25"/>
      <c r="BH1578" s="89"/>
    </row>
    <row r="1579" spans="1:60" ht="17.25" customHeight="1">
      <c r="A1579" s="82"/>
      <c r="B1579" s="82"/>
      <c r="C1579" s="83"/>
      <c r="E1579" s="84"/>
      <c r="F1579" s="85"/>
      <c r="G1579" s="85"/>
      <c r="H1579" s="85"/>
      <c r="I1579" s="85"/>
      <c r="J1579" s="85"/>
      <c r="K1579" s="86"/>
      <c r="L1579" s="85"/>
      <c r="M1579" s="85"/>
      <c r="N1579" s="85"/>
      <c r="O1579" s="85"/>
      <c r="P1579" s="85"/>
      <c r="Q1579" s="85"/>
      <c r="R1579" s="87"/>
      <c r="S1579" s="85"/>
      <c r="T1579" s="85"/>
      <c r="U1579" s="87"/>
      <c r="V1579" s="85"/>
      <c r="W1579" s="85"/>
      <c r="X1579" s="85"/>
      <c r="Y1579" s="85"/>
      <c r="Z1579" s="85"/>
      <c r="AA1579" s="88"/>
      <c r="AV1579" s="25"/>
      <c r="BG1579" s="25"/>
      <c r="BH1579" s="89"/>
    </row>
    <row r="1580" spans="1:60" ht="17.25" customHeight="1">
      <c r="A1580" s="82"/>
      <c r="B1580" s="82"/>
      <c r="C1580" s="83"/>
      <c r="E1580" s="84"/>
      <c r="F1580" s="85"/>
      <c r="G1580" s="85"/>
      <c r="H1580" s="85"/>
      <c r="I1580" s="85"/>
      <c r="J1580" s="85"/>
      <c r="K1580" s="86"/>
      <c r="L1580" s="85"/>
      <c r="M1580" s="85"/>
      <c r="N1580" s="85"/>
      <c r="O1580" s="85"/>
      <c r="P1580" s="85"/>
      <c r="Q1580" s="85"/>
      <c r="R1580" s="87"/>
      <c r="S1580" s="85"/>
      <c r="T1580" s="85"/>
      <c r="U1580" s="87"/>
      <c r="V1580" s="85"/>
      <c r="W1580" s="85"/>
      <c r="X1580" s="85"/>
      <c r="Y1580" s="85"/>
      <c r="Z1580" s="85"/>
      <c r="AA1580" s="88"/>
      <c r="AV1580" s="25"/>
      <c r="BG1580" s="25"/>
      <c r="BH1580" s="89"/>
    </row>
    <row r="1581" spans="1:60" ht="17.25" customHeight="1">
      <c r="A1581" s="82"/>
      <c r="B1581" s="82"/>
      <c r="C1581" s="83"/>
      <c r="E1581" s="84"/>
      <c r="F1581" s="85"/>
      <c r="G1581" s="85"/>
      <c r="H1581" s="85"/>
      <c r="I1581" s="85"/>
      <c r="J1581" s="85"/>
      <c r="K1581" s="86"/>
      <c r="L1581" s="85"/>
      <c r="M1581" s="85"/>
      <c r="N1581" s="85"/>
      <c r="O1581" s="85"/>
      <c r="P1581" s="85"/>
      <c r="Q1581" s="85"/>
      <c r="R1581" s="87"/>
      <c r="S1581" s="85"/>
      <c r="T1581" s="85"/>
      <c r="U1581" s="87"/>
      <c r="V1581" s="85"/>
      <c r="W1581" s="85"/>
      <c r="X1581" s="85"/>
      <c r="Y1581" s="85"/>
      <c r="Z1581" s="85"/>
      <c r="AA1581" s="88"/>
      <c r="AV1581" s="25"/>
      <c r="BG1581" s="25"/>
      <c r="BH1581" s="89"/>
    </row>
    <row r="1582" spans="1:60" ht="17.25" customHeight="1">
      <c r="A1582" s="82"/>
      <c r="B1582" s="82"/>
      <c r="C1582" s="83"/>
      <c r="E1582" s="84"/>
      <c r="F1582" s="85"/>
      <c r="G1582" s="85"/>
      <c r="H1582" s="85"/>
      <c r="I1582" s="85"/>
      <c r="J1582" s="85"/>
      <c r="K1582" s="86"/>
      <c r="L1582" s="85"/>
      <c r="M1582" s="85"/>
      <c r="N1582" s="85"/>
      <c r="O1582" s="85"/>
      <c r="P1582" s="85"/>
      <c r="Q1582" s="85"/>
      <c r="R1582" s="87"/>
      <c r="S1582" s="85"/>
      <c r="T1582" s="85"/>
      <c r="U1582" s="87"/>
      <c r="V1582" s="85"/>
      <c r="W1582" s="85"/>
      <c r="X1582" s="85"/>
      <c r="Y1582" s="85"/>
      <c r="Z1582" s="85"/>
      <c r="AA1582" s="88"/>
      <c r="AV1582" s="25"/>
      <c r="BG1582" s="25"/>
      <c r="BH1582" s="89"/>
    </row>
    <row r="1583" spans="1:60" ht="17.25" customHeight="1">
      <c r="A1583" s="82"/>
      <c r="B1583" s="82"/>
      <c r="C1583" s="83"/>
      <c r="E1583" s="84"/>
      <c r="F1583" s="85"/>
      <c r="G1583" s="85"/>
      <c r="H1583" s="85"/>
      <c r="I1583" s="85"/>
      <c r="J1583" s="85"/>
      <c r="K1583" s="86"/>
      <c r="L1583" s="85"/>
      <c r="M1583" s="85"/>
      <c r="N1583" s="85"/>
      <c r="O1583" s="85"/>
      <c r="P1583" s="85"/>
      <c r="Q1583" s="85"/>
      <c r="R1583" s="87"/>
      <c r="S1583" s="85"/>
      <c r="T1583" s="85"/>
      <c r="U1583" s="87"/>
      <c r="V1583" s="85"/>
      <c r="W1583" s="85"/>
      <c r="X1583" s="85"/>
      <c r="Y1583" s="85"/>
      <c r="Z1583" s="85"/>
      <c r="AA1583" s="88"/>
      <c r="AV1583" s="25"/>
      <c r="BG1583" s="25"/>
      <c r="BH1583" s="89"/>
    </row>
    <row r="1584" spans="1:60" ht="17.25" customHeight="1">
      <c r="A1584" s="82"/>
      <c r="B1584" s="82"/>
      <c r="C1584" s="83"/>
      <c r="E1584" s="84"/>
      <c r="F1584" s="85"/>
      <c r="G1584" s="85"/>
      <c r="H1584" s="85"/>
      <c r="I1584" s="85"/>
      <c r="J1584" s="85"/>
      <c r="K1584" s="86"/>
      <c r="L1584" s="85"/>
      <c r="M1584" s="85"/>
      <c r="N1584" s="85"/>
      <c r="O1584" s="85"/>
      <c r="P1584" s="85"/>
      <c r="Q1584" s="85"/>
      <c r="R1584" s="87"/>
      <c r="S1584" s="85"/>
      <c r="T1584" s="85"/>
      <c r="U1584" s="87"/>
      <c r="V1584" s="85"/>
      <c r="W1584" s="85"/>
      <c r="X1584" s="85"/>
      <c r="Y1584" s="85"/>
      <c r="Z1584" s="85"/>
      <c r="AA1584" s="88"/>
      <c r="AV1584" s="25"/>
      <c r="BG1584" s="25"/>
      <c r="BH1584" s="89"/>
    </row>
    <row r="1585" spans="1:60" ht="17.25" customHeight="1">
      <c r="A1585" s="82"/>
      <c r="B1585" s="82"/>
      <c r="C1585" s="83"/>
      <c r="E1585" s="84"/>
      <c r="F1585" s="85"/>
      <c r="G1585" s="85"/>
      <c r="H1585" s="85"/>
      <c r="I1585" s="85"/>
      <c r="J1585" s="85"/>
      <c r="K1585" s="86"/>
      <c r="L1585" s="85"/>
      <c r="M1585" s="85"/>
      <c r="N1585" s="85"/>
      <c r="O1585" s="85"/>
      <c r="P1585" s="85"/>
      <c r="Q1585" s="85"/>
      <c r="R1585" s="87"/>
      <c r="S1585" s="85"/>
      <c r="T1585" s="85"/>
      <c r="U1585" s="87"/>
      <c r="V1585" s="85"/>
      <c r="W1585" s="85"/>
      <c r="X1585" s="85"/>
      <c r="Y1585" s="85"/>
      <c r="Z1585" s="85"/>
      <c r="AA1585" s="88"/>
      <c r="AV1585" s="25"/>
      <c r="BG1585" s="25"/>
      <c r="BH1585" s="89"/>
    </row>
    <row r="1586" spans="1:60" ht="17.25" customHeight="1">
      <c r="A1586" s="82"/>
      <c r="B1586" s="82"/>
      <c r="C1586" s="83"/>
      <c r="E1586" s="84"/>
      <c r="F1586" s="85"/>
      <c r="G1586" s="85"/>
      <c r="H1586" s="85"/>
      <c r="I1586" s="85"/>
      <c r="J1586" s="85"/>
      <c r="K1586" s="86"/>
      <c r="L1586" s="85"/>
      <c r="M1586" s="85"/>
      <c r="N1586" s="85"/>
      <c r="O1586" s="85"/>
      <c r="P1586" s="85"/>
      <c r="Q1586" s="85"/>
      <c r="R1586" s="87"/>
      <c r="S1586" s="85"/>
      <c r="T1586" s="85"/>
      <c r="U1586" s="87"/>
      <c r="V1586" s="85"/>
      <c r="W1586" s="85"/>
      <c r="X1586" s="85"/>
      <c r="Y1586" s="85"/>
      <c r="Z1586" s="85"/>
      <c r="AA1586" s="88"/>
      <c r="AV1586" s="25"/>
      <c r="BG1586" s="25"/>
      <c r="BH1586" s="89"/>
    </row>
    <row r="1587" spans="1:60" ht="17.25" customHeight="1">
      <c r="A1587" s="82"/>
      <c r="B1587" s="82"/>
      <c r="C1587" s="83"/>
      <c r="E1587" s="84"/>
      <c r="F1587" s="85"/>
      <c r="G1587" s="85"/>
      <c r="H1587" s="85"/>
      <c r="I1587" s="85"/>
      <c r="J1587" s="85"/>
      <c r="K1587" s="86"/>
      <c r="L1587" s="85"/>
      <c r="M1587" s="85"/>
      <c r="N1587" s="85"/>
      <c r="O1587" s="85"/>
      <c r="P1587" s="85"/>
      <c r="Q1587" s="85"/>
      <c r="R1587" s="87"/>
      <c r="S1587" s="85"/>
      <c r="T1587" s="85"/>
      <c r="U1587" s="87"/>
      <c r="V1587" s="85"/>
      <c r="W1587" s="85"/>
      <c r="X1587" s="85"/>
      <c r="Y1587" s="85"/>
      <c r="Z1587" s="85"/>
      <c r="AA1587" s="88"/>
      <c r="AV1587" s="25"/>
      <c r="BG1587" s="25"/>
      <c r="BH1587" s="89"/>
    </row>
    <row r="1588" spans="1:60" ht="17.25" customHeight="1">
      <c r="A1588" s="82"/>
      <c r="B1588" s="82"/>
      <c r="C1588" s="83"/>
      <c r="E1588" s="84"/>
      <c r="F1588" s="85"/>
      <c r="G1588" s="85"/>
      <c r="H1588" s="85"/>
      <c r="I1588" s="85"/>
      <c r="J1588" s="85"/>
      <c r="K1588" s="86"/>
      <c r="L1588" s="85"/>
      <c r="M1588" s="85"/>
      <c r="N1588" s="85"/>
      <c r="O1588" s="85"/>
      <c r="P1588" s="85"/>
      <c r="Q1588" s="85"/>
      <c r="R1588" s="87"/>
      <c r="S1588" s="85"/>
      <c r="T1588" s="85"/>
      <c r="U1588" s="87"/>
      <c r="V1588" s="85"/>
      <c r="W1588" s="85"/>
      <c r="X1588" s="85"/>
      <c r="Y1588" s="85"/>
      <c r="Z1588" s="85"/>
      <c r="AA1588" s="88"/>
      <c r="AV1588" s="25"/>
      <c r="BG1588" s="25"/>
      <c r="BH1588" s="89"/>
    </row>
    <row r="1589" spans="1:60" ht="17.25" customHeight="1">
      <c r="A1589" s="82"/>
      <c r="B1589" s="82"/>
      <c r="C1589" s="83"/>
      <c r="E1589" s="84"/>
      <c r="F1589" s="85"/>
      <c r="G1589" s="85"/>
      <c r="H1589" s="85"/>
      <c r="I1589" s="85"/>
      <c r="J1589" s="85"/>
      <c r="K1589" s="86"/>
      <c r="L1589" s="85"/>
      <c r="M1589" s="85"/>
      <c r="N1589" s="85"/>
      <c r="O1589" s="85"/>
      <c r="P1589" s="85"/>
      <c r="Q1589" s="85"/>
      <c r="R1589" s="87"/>
      <c r="S1589" s="85"/>
      <c r="T1589" s="85"/>
      <c r="U1589" s="87"/>
      <c r="V1589" s="85"/>
      <c r="W1589" s="85"/>
      <c r="X1589" s="85"/>
      <c r="Y1589" s="85"/>
      <c r="Z1589" s="85"/>
      <c r="AA1589" s="88"/>
      <c r="AV1589" s="25"/>
      <c r="BG1589" s="25"/>
      <c r="BH1589" s="89"/>
    </row>
    <row r="1590" spans="1:60" ht="17.25" customHeight="1">
      <c r="A1590" s="82"/>
      <c r="B1590" s="82"/>
      <c r="C1590" s="83"/>
      <c r="E1590" s="84"/>
      <c r="F1590" s="85"/>
      <c r="G1590" s="85"/>
      <c r="H1590" s="85"/>
      <c r="I1590" s="85"/>
      <c r="J1590" s="85"/>
      <c r="K1590" s="86"/>
      <c r="L1590" s="85"/>
      <c r="M1590" s="85"/>
      <c r="N1590" s="85"/>
      <c r="O1590" s="85"/>
      <c r="P1590" s="85"/>
      <c r="Q1590" s="85"/>
      <c r="R1590" s="87"/>
      <c r="S1590" s="85"/>
      <c r="T1590" s="85"/>
      <c r="U1590" s="87"/>
      <c r="V1590" s="85"/>
      <c r="W1590" s="85"/>
      <c r="X1590" s="85"/>
      <c r="Y1590" s="85"/>
      <c r="Z1590" s="85"/>
      <c r="AA1590" s="88"/>
      <c r="AV1590" s="25"/>
      <c r="BG1590" s="25"/>
      <c r="BH1590" s="89"/>
    </row>
    <row r="1591" spans="1:60" ht="17.25" customHeight="1">
      <c r="A1591" s="82"/>
      <c r="B1591" s="82"/>
      <c r="C1591" s="83"/>
      <c r="E1591" s="84"/>
      <c r="F1591" s="85"/>
      <c r="G1591" s="85"/>
      <c r="H1591" s="85"/>
      <c r="I1591" s="85"/>
      <c r="J1591" s="85"/>
      <c r="K1591" s="86"/>
      <c r="L1591" s="85"/>
      <c r="M1591" s="85"/>
      <c r="N1591" s="85"/>
      <c r="O1591" s="85"/>
      <c r="P1591" s="85"/>
      <c r="Q1591" s="85"/>
      <c r="R1591" s="87"/>
      <c r="S1591" s="85"/>
      <c r="T1591" s="85"/>
      <c r="U1591" s="87"/>
      <c r="V1591" s="85"/>
      <c r="W1591" s="85"/>
      <c r="X1591" s="85"/>
      <c r="Y1591" s="85"/>
      <c r="Z1591" s="85"/>
      <c r="AA1591" s="88"/>
      <c r="AV1591" s="25"/>
      <c r="BG1591" s="25"/>
      <c r="BH1591" s="89"/>
    </row>
    <row r="1592" spans="1:60" ht="17.25" customHeight="1">
      <c r="A1592" s="82"/>
      <c r="B1592" s="82"/>
      <c r="C1592" s="83"/>
      <c r="E1592" s="84"/>
      <c r="F1592" s="85"/>
      <c r="G1592" s="85"/>
      <c r="H1592" s="85"/>
      <c r="I1592" s="85"/>
      <c r="J1592" s="85"/>
      <c r="K1592" s="86"/>
      <c r="L1592" s="85"/>
      <c r="M1592" s="85"/>
      <c r="N1592" s="85"/>
      <c r="O1592" s="85"/>
      <c r="P1592" s="85"/>
      <c r="Q1592" s="85"/>
      <c r="R1592" s="87"/>
      <c r="S1592" s="85"/>
      <c r="T1592" s="85"/>
      <c r="U1592" s="87"/>
      <c r="V1592" s="85"/>
      <c r="W1592" s="85"/>
      <c r="X1592" s="85"/>
      <c r="Y1592" s="85"/>
      <c r="Z1592" s="85"/>
      <c r="AA1592" s="88"/>
      <c r="AV1592" s="25"/>
      <c r="BG1592" s="25"/>
      <c r="BH1592" s="89"/>
    </row>
    <row r="1593" spans="1:60" ht="17.25" customHeight="1">
      <c r="A1593" s="82"/>
      <c r="B1593" s="82"/>
      <c r="C1593" s="83"/>
      <c r="E1593" s="84"/>
      <c r="F1593" s="85"/>
      <c r="G1593" s="85"/>
      <c r="H1593" s="85"/>
      <c r="I1593" s="85"/>
      <c r="J1593" s="85"/>
      <c r="K1593" s="86"/>
      <c r="L1593" s="85"/>
      <c r="M1593" s="85"/>
      <c r="N1593" s="85"/>
      <c r="O1593" s="85"/>
      <c r="P1593" s="85"/>
      <c r="Q1593" s="85"/>
      <c r="R1593" s="87"/>
      <c r="S1593" s="85"/>
      <c r="T1593" s="85"/>
      <c r="U1593" s="87"/>
      <c r="V1593" s="85"/>
      <c r="W1593" s="85"/>
      <c r="X1593" s="85"/>
      <c r="Y1593" s="85"/>
      <c r="Z1593" s="85"/>
      <c r="AA1593" s="88"/>
      <c r="AV1593" s="25"/>
      <c r="BG1593" s="25"/>
      <c r="BH1593" s="89"/>
    </row>
    <row r="1594" spans="1:60" ht="17.25" customHeight="1">
      <c r="A1594" s="82"/>
      <c r="B1594" s="82"/>
      <c r="C1594" s="83"/>
      <c r="E1594" s="84"/>
      <c r="F1594" s="85"/>
      <c r="G1594" s="85"/>
      <c r="H1594" s="85"/>
      <c r="I1594" s="85"/>
      <c r="J1594" s="85"/>
      <c r="K1594" s="86"/>
      <c r="L1594" s="85"/>
      <c r="M1594" s="85"/>
      <c r="N1594" s="85"/>
      <c r="O1594" s="85"/>
      <c r="P1594" s="85"/>
      <c r="Q1594" s="85"/>
      <c r="R1594" s="87"/>
      <c r="S1594" s="85"/>
      <c r="T1594" s="85"/>
      <c r="U1594" s="87"/>
      <c r="V1594" s="85"/>
      <c r="W1594" s="85"/>
      <c r="X1594" s="85"/>
      <c r="Y1594" s="85"/>
      <c r="Z1594" s="85"/>
      <c r="AA1594" s="88"/>
      <c r="AV1594" s="25"/>
      <c r="BG1594" s="25"/>
      <c r="BH1594" s="89"/>
    </row>
    <row r="1595" spans="1:60" ht="17.25" customHeight="1">
      <c r="A1595" s="82"/>
      <c r="B1595" s="82"/>
      <c r="C1595" s="83"/>
      <c r="E1595" s="84"/>
      <c r="F1595" s="85"/>
      <c r="G1595" s="85"/>
      <c r="H1595" s="85"/>
      <c r="I1595" s="85"/>
      <c r="J1595" s="85"/>
      <c r="K1595" s="86"/>
      <c r="L1595" s="85"/>
      <c r="M1595" s="85"/>
      <c r="N1595" s="85"/>
      <c r="O1595" s="85"/>
      <c r="P1595" s="85"/>
      <c r="Q1595" s="85"/>
      <c r="R1595" s="87"/>
      <c r="S1595" s="85"/>
      <c r="T1595" s="85"/>
      <c r="U1595" s="87"/>
      <c r="V1595" s="85"/>
      <c r="W1595" s="85"/>
      <c r="X1595" s="85"/>
      <c r="Y1595" s="85"/>
      <c r="Z1595" s="85"/>
      <c r="AA1595" s="88"/>
      <c r="AV1595" s="25"/>
      <c r="BG1595" s="25"/>
      <c r="BH1595" s="89"/>
    </row>
    <row r="1596" spans="1:60" ht="17.25" customHeight="1">
      <c r="A1596" s="82"/>
      <c r="B1596" s="82"/>
      <c r="C1596" s="83"/>
      <c r="E1596" s="84"/>
      <c r="F1596" s="85"/>
      <c r="G1596" s="85"/>
      <c r="H1596" s="85"/>
      <c r="I1596" s="85"/>
      <c r="J1596" s="85"/>
      <c r="K1596" s="86"/>
      <c r="L1596" s="85"/>
      <c r="M1596" s="85"/>
      <c r="N1596" s="85"/>
      <c r="O1596" s="85"/>
      <c r="P1596" s="85"/>
      <c r="Q1596" s="85"/>
      <c r="R1596" s="87"/>
      <c r="S1596" s="85"/>
      <c r="T1596" s="85"/>
      <c r="U1596" s="87"/>
      <c r="V1596" s="85"/>
      <c r="W1596" s="85"/>
      <c r="X1596" s="85"/>
      <c r="Y1596" s="85"/>
      <c r="Z1596" s="85"/>
      <c r="AA1596" s="88"/>
      <c r="AV1596" s="25"/>
      <c r="BG1596" s="25"/>
      <c r="BH1596" s="89"/>
    </row>
    <row r="1597" spans="1:60" ht="17.25" customHeight="1">
      <c r="A1597" s="82"/>
      <c r="B1597" s="82"/>
      <c r="C1597" s="83"/>
      <c r="E1597" s="84"/>
      <c r="F1597" s="85"/>
      <c r="G1597" s="85"/>
      <c r="H1597" s="85"/>
      <c r="I1597" s="85"/>
      <c r="J1597" s="85"/>
      <c r="K1597" s="86"/>
      <c r="L1597" s="85"/>
      <c r="M1597" s="85"/>
      <c r="N1597" s="85"/>
      <c r="O1597" s="85"/>
      <c r="P1597" s="85"/>
      <c r="Q1597" s="85"/>
      <c r="R1597" s="87"/>
      <c r="S1597" s="85"/>
      <c r="T1597" s="85"/>
      <c r="U1597" s="87"/>
      <c r="V1597" s="85"/>
      <c r="W1597" s="85"/>
      <c r="X1597" s="85"/>
      <c r="Y1597" s="85"/>
      <c r="Z1597" s="85"/>
      <c r="AA1597" s="88"/>
      <c r="AV1597" s="25"/>
      <c r="BG1597" s="25"/>
      <c r="BH1597" s="89"/>
    </row>
    <row r="1598" spans="1:60" ht="17.25" customHeight="1">
      <c r="A1598" s="82"/>
      <c r="B1598" s="82"/>
      <c r="C1598" s="83"/>
      <c r="E1598" s="84"/>
      <c r="F1598" s="85"/>
      <c r="G1598" s="85"/>
      <c r="H1598" s="85"/>
      <c r="I1598" s="85"/>
      <c r="J1598" s="85"/>
      <c r="K1598" s="86"/>
      <c r="L1598" s="85"/>
      <c r="M1598" s="85"/>
      <c r="N1598" s="85"/>
      <c r="O1598" s="85"/>
      <c r="P1598" s="85"/>
      <c r="Q1598" s="85"/>
      <c r="R1598" s="87"/>
      <c r="S1598" s="85"/>
      <c r="T1598" s="85"/>
      <c r="U1598" s="87"/>
      <c r="V1598" s="85"/>
      <c r="W1598" s="85"/>
      <c r="X1598" s="85"/>
      <c r="Y1598" s="85"/>
      <c r="Z1598" s="85"/>
      <c r="AA1598" s="88"/>
      <c r="AV1598" s="25"/>
      <c r="BG1598" s="25"/>
      <c r="BH1598" s="89"/>
    </row>
    <row r="1599" spans="1:60" ht="17.25" customHeight="1">
      <c r="A1599" s="82"/>
      <c r="B1599" s="82"/>
      <c r="C1599" s="83"/>
      <c r="E1599" s="84"/>
      <c r="F1599" s="85"/>
      <c r="G1599" s="85"/>
      <c r="H1599" s="85"/>
      <c r="I1599" s="85"/>
      <c r="J1599" s="85"/>
      <c r="K1599" s="86"/>
      <c r="L1599" s="85"/>
      <c r="M1599" s="85"/>
      <c r="N1599" s="85"/>
      <c r="O1599" s="85"/>
      <c r="P1599" s="85"/>
      <c r="Q1599" s="85"/>
      <c r="R1599" s="87"/>
      <c r="S1599" s="85"/>
      <c r="T1599" s="85"/>
      <c r="U1599" s="87"/>
      <c r="V1599" s="85"/>
      <c r="W1599" s="85"/>
      <c r="X1599" s="85"/>
      <c r="Y1599" s="85"/>
      <c r="Z1599" s="85"/>
      <c r="AA1599" s="88"/>
      <c r="AV1599" s="25"/>
      <c r="BG1599" s="25"/>
      <c r="BH1599" s="89"/>
    </row>
    <row r="1600" spans="1:60" ht="17.25" customHeight="1">
      <c r="A1600" s="82"/>
      <c r="B1600" s="82"/>
      <c r="C1600" s="83"/>
      <c r="E1600" s="84"/>
      <c r="F1600" s="85"/>
      <c r="G1600" s="85"/>
      <c r="H1600" s="85"/>
      <c r="I1600" s="85"/>
      <c r="J1600" s="85"/>
      <c r="K1600" s="86"/>
      <c r="L1600" s="85"/>
      <c r="M1600" s="85"/>
      <c r="N1600" s="85"/>
      <c r="O1600" s="85"/>
      <c r="P1600" s="85"/>
      <c r="Q1600" s="85"/>
      <c r="R1600" s="87"/>
      <c r="S1600" s="85"/>
      <c r="T1600" s="85"/>
      <c r="U1600" s="87"/>
      <c r="V1600" s="85"/>
      <c r="W1600" s="85"/>
      <c r="X1600" s="85"/>
      <c r="Y1600" s="85"/>
      <c r="Z1600" s="85"/>
      <c r="AA1600" s="88"/>
      <c r="AV1600" s="25"/>
      <c r="BG1600" s="25"/>
      <c r="BH1600" s="89"/>
    </row>
    <row r="1601" spans="1:60" ht="17.25" customHeight="1">
      <c r="A1601" s="82"/>
      <c r="B1601" s="82"/>
      <c r="C1601" s="83"/>
      <c r="E1601" s="84"/>
      <c r="F1601" s="85"/>
      <c r="G1601" s="85"/>
      <c r="H1601" s="85"/>
      <c r="I1601" s="85"/>
      <c r="J1601" s="85"/>
      <c r="K1601" s="86"/>
      <c r="L1601" s="85"/>
      <c r="M1601" s="85"/>
      <c r="N1601" s="85"/>
      <c r="O1601" s="85"/>
      <c r="P1601" s="85"/>
      <c r="Q1601" s="85"/>
      <c r="R1601" s="87"/>
      <c r="S1601" s="85"/>
      <c r="T1601" s="85"/>
      <c r="U1601" s="87"/>
      <c r="V1601" s="85"/>
      <c r="W1601" s="85"/>
      <c r="X1601" s="85"/>
      <c r="Y1601" s="85"/>
      <c r="Z1601" s="85"/>
      <c r="AA1601" s="88"/>
      <c r="AV1601" s="25"/>
      <c r="BG1601" s="25"/>
      <c r="BH1601" s="89"/>
    </row>
    <row r="1602" spans="1:60" ht="17.25" customHeight="1">
      <c r="A1602" s="82"/>
      <c r="B1602" s="82"/>
      <c r="C1602" s="83"/>
      <c r="E1602" s="84"/>
      <c r="F1602" s="85"/>
      <c r="G1602" s="85"/>
      <c r="H1602" s="85"/>
      <c r="I1602" s="85"/>
      <c r="J1602" s="85"/>
      <c r="K1602" s="86"/>
      <c r="L1602" s="85"/>
      <c r="M1602" s="85"/>
      <c r="N1602" s="85"/>
      <c r="O1602" s="85"/>
      <c r="P1602" s="85"/>
      <c r="Q1602" s="85"/>
      <c r="R1602" s="87"/>
      <c r="S1602" s="85"/>
      <c r="T1602" s="85"/>
      <c r="U1602" s="87"/>
      <c r="V1602" s="85"/>
      <c r="W1602" s="85"/>
      <c r="X1602" s="85"/>
      <c r="Y1602" s="85"/>
      <c r="Z1602" s="85"/>
      <c r="AA1602" s="88"/>
      <c r="AV1602" s="25"/>
      <c r="BG1602" s="25"/>
      <c r="BH1602" s="89"/>
    </row>
    <row r="1603" spans="1:60" ht="17.25" customHeight="1">
      <c r="A1603" s="82"/>
      <c r="B1603" s="82"/>
      <c r="C1603" s="83"/>
      <c r="E1603" s="84"/>
      <c r="F1603" s="85"/>
      <c r="G1603" s="85"/>
      <c r="H1603" s="85"/>
      <c r="I1603" s="85"/>
      <c r="J1603" s="85"/>
      <c r="K1603" s="86"/>
      <c r="L1603" s="85"/>
      <c r="M1603" s="85"/>
      <c r="N1603" s="85"/>
      <c r="O1603" s="85"/>
      <c r="P1603" s="85"/>
      <c r="Q1603" s="85"/>
      <c r="R1603" s="87"/>
      <c r="S1603" s="85"/>
      <c r="T1603" s="85"/>
      <c r="U1603" s="87"/>
      <c r="V1603" s="85"/>
      <c r="W1603" s="85"/>
      <c r="X1603" s="85"/>
      <c r="Y1603" s="85"/>
      <c r="Z1603" s="85"/>
      <c r="AA1603" s="88"/>
      <c r="AV1603" s="25"/>
      <c r="BG1603" s="25"/>
      <c r="BH1603" s="89"/>
    </row>
    <row r="1604" spans="1:60" ht="17.25" customHeight="1">
      <c r="A1604" s="82"/>
      <c r="B1604" s="82"/>
      <c r="C1604" s="83"/>
      <c r="E1604" s="84"/>
      <c r="F1604" s="85"/>
      <c r="G1604" s="85"/>
      <c r="H1604" s="85"/>
      <c r="I1604" s="85"/>
      <c r="J1604" s="85"/>
      <c r="K1604" s="86"/>
      <c r="L1604" s="85"/>
      <c r="M1604" s="85"/>
      <c r="N1604" s="85"/>
      <c r="O1604" s="85"/>
      <c r="P1604" s="85"/>
      <c r="Q1604" s="85"/>
      <c r="R1604" s="87"/>
      <c r="S1604" s="85"/>
      <c r="T1604" s="85"/>
      <c r="U1604" s="87"/>
      <c r="V1604" s="85"/>
      <c r="W1604" s="85"/>
      <c r="X1604" s="85"/>
      <c r="Y1604" s="85"/>
      <c r="Z1604" s="85"/>
      <c r="AA1604" s="88"/>
      <c r="AV1604" s="25"/>
      <c r="BG1604" s="25"/>
      <c r="BH1604" s="89"/>
    </row>
    <row r="1605" spans="1:60" ht="17.25" customHeight="1">
      <c r="A1605" s="82"/>
      <c r="B1605" s="82"/>
      <c r="C1605" s="83"/>
      <c r="E1605" s="84"/>
      <c r="F1605" s="85"/>
      <c r="G1605" s="85"/>
      <c r="H1605" s="85"/>
      <c r="I1605" s="85"/>
      <c r="J1605" s="85"/>
      <c r="K1605" s="86"/>
      <c r="L1605" s="85"/>
      <c r="M1605" s="85"/>
      <c r="N1605" s="85"/>
      <c r="O1605" s="85"/>
      <c r="P1605" s="85"/>
      <c r="Q1605" s="85"/>
      <c r="R1605" s="87"/>
      <c r="S1605" s="85"/>
      <c r="T1605" s="85"/>
      <c r="U1605" s="87"/>
      <c r="V1605" s="85"/>
      <c r="W1605" s="85"/>
      <c r="X1605" s="85"/>
      <c r="Y1605" s="85"/>
      <c r="Z1605" s="85"/>
      <c r="AA1605" s="88"/>
      <c r="AV1605" s="25"/>
      <c r="BG1605" s="25"/>
      <c r="BH1605" s="89"/>
    </row>
    <row r="1606" spans="1:60" ht="17.25" customHeight="1">
      <c r="A1606" s="82"/>
      <c r="B1606" s="82"/>
      <c r="C1606" s="83"/>
      <c r="E1606" s="84"/>
      <c r="F1606" s="85"/>
      <c r="G1606" s="85"/>
      <c r="H1606" s="85"/>
      <c r="I1606" s="85"/>
      <c r="J1606" s="85"/>
      <c r="K1606" s="86"/>
      <c r="L1606" s="85"/>
      <c r="M1606" s="85"/>
      <c r="N1606" s="85"/>
      <c r="O1606" s="85"/>
      <c r="P1606" s="85"/>
      <c r="Q1606" s="85"/>
      <c r="R1606" s="87"/>
      <c r="S1606" s="85"/>
      <c r="T1606" s="85"/>
      <c r="U1606" s="87"/>
      <c r="V1606" s="85"/>
      <c r="W1606" s="85"/>
      <c r="X1606" s="85"/>
      <c r="Y1606" s="85"/>
      <c r="Z1606" s="85"/>
      <c r="AA1606" s="88"/>
      <c r="AV1606" s="25"/>
      <c r="BG1606" s="25"/>
      <c r="BH1606" s="89"/>
    </row>
    <row r="1607" spans="1:60" ht="17.25" customHeight="1">
      <c r="A1607" s="82"/>
      <c r="B1607" s="82"/>
      <c r="C1607" s="83"/>
      <c r="E1607" s="84"/>
      <c r="F1607" s="85"/>
      <c r="G1607" s="85"/>
      <c r="H1607" s="85"/>
      <c r="I1607" s="85"/>
      <c r="J1607" s="85"/>
      <c r="K1607" s="86"/>
      <c r="L1607" s="85"/>
      <c r="M1607" s="85"/>
      <c r="N1607" s="85"/>
      <c r="O1607" s="85"/>
      <c r="P1607" s="85"/>
      <c r="Q1607" s="85"/>
      <c r="R1607" s="87"/>
      <c r="S1607" s="85"/>
      <c r="T1607" s="85"/>
      <c r="U1607" s="87"/>
      <c r="V1607" s="85"/>
      <c r="W1607" s="85"/>
      <c r="X1607" s="85"/>
      <c r="Y1607" s="85"/>
      <c r="Z1607" s="85"/>
      <c r="AA1607" s="88"/>
      <c r="AV1607" s="25"/>
      <c r="BG1607" s="25"/>
      <c r="BH1607" s="89"/>
    </row>
    <row r="1608" spans="1:60" ht="17.25" customHeight="1">
      <c r="A1608" s="82"/>
      <c r="B1608" s="82"/>
      <c r="C1608" s="83"/>
      <c r="E1608" s="84"/>
      <c r="F1608" s="85"/>
      <c r="G1608" s="85"/>
      <c r="H1608" s="85"/>
      <c r="I1608" s="85"/>
      <c r="J1608" s="85"/>
      <c r="K1608" s="86"/>
      <c r="L1608" s="85"/>
      <c r="M1608" s="85"/>
      <c r="N1608" s="85"/>
      <c r="O1608" s="85"/>
      <c r="P1608" s="85"/>
      <c r="Q1608" s="85"/>
      <c r="R1608" s="87"/>
      <c r="S1608" s="85"/>
      <c r="T1608" s="85"/>
      <c r="U1608" s="87"/>
      <c r="V1608" s="85"/>
      <c r="W1608" s="85"/>
      <c r="X1608" s="85"/>
      <c r="Y1608" s="85"/>
      <c r="Z1608" s="85"/>
      <c r="AA1608" s="88"/>
      <c r="AV1608" s="25"/>
      <c r="BG1608" s="25"/>
      <c r="BH1608" s="89"/>
    </row>
    <row r="1609" spans="1:60" ht="17.25" customHeight="1">
      <c r="A1609" s="82"/>
      <c r="B1609" s="82"/>
      <c r="C1609" s="83"/>
      <c r="E1609" s="84"/>
      <c r="F1609" s="85"/>
      <c r="G1609" s="85"/>
      <c r="H1609" s="85"/>
      <c r="I1609" s="85"/>
      <c r="J1609" s="85"/>
      <c r="K1609" s="86"/>
      <c r="L1609" s="85"/>
      <c r="M1609" s="85"/>
      <c r="N1609" s="85"/>
      <c r="O1609" s="85"/>
      <c r="P1609" s="85"/>
      <c r="Q1609" s="85"/>
      <c r="R1609" s="87"/>
      <c r="S1609" s="85"/>
      <c r="T1609" s="85"/>
      <c r="U1609" s="87"/>
      <c r="V1609" s="85"/>
      <c r="W1609" s="85"/>
      <c r="X1609" s="85"/>
      <c r="Y1609" s="85"/>
      <c r="Z1609" s="85"/>
      <c r="AA1609" s="88"/>
      <c r="AV1609" s="25"/>
      <c r="BG1609" s="25"/>
      <c r="BH1609" s="89"/>
    </row>
    <row r="1610" spans="1:60" ht="17.25" customHeight="1">
      <c r="A1610" s="82"/>
      <c r="B1610" s="82"/>
      <c r="C1610" s="83"/>
      <c r="E1610" s="84"/>
      <c r="F1610" s="85"/>
      <c r="G1610" s="85"/>
      <c r="H1610" s="85"/>
      <c r="I1610" s="85"/>
      <c r="J1610" s="85"/>
      <c r="K1610" s="86"/>
      <c r="L1610" s="85"/>
      <c r="M1610" s="85"/>
      <c r="N1610" s="85"/>
      <c r="O1610" s="85"/>
      <c r="P1610" s="85"/>
      <c r="Q1610" s="85"/>
      <c r="R1610" s="87"/>
      <c r="S1610" s="85"/>
      <c r="T1610" s="85"/>
      <c r="U1610" s="87"/>
      <c r="V1610" s="85"/>
      <c r="W1610" s="85"/>
      <c r="X1610" s="85"/>
      <c r="Y1610" s="85"/>
      <c r="Z1610" s="85"/>
      <c r="AA1610" s="88"/>
      <c r="AV1610" s="25"/>
      <c r="BG1610" s="25"/>
      <c r="BH1610" s="89"/>
    </row>
    <row r="1611" spans="1:60" ht="17.25" customHeight="1">
      <c r="A1611" s="82"/>
      <c r="B1611" s="82"/>
      <c r="C1611" s="83"/>
      <c r="E1611" s="84"/>
      <c r="F1611" s="85"/>
      <c r="G1611" s="85"/>
      <c r="H1611" s="85"/>
      <c r="I1611" s="85"/>
      <c r="J1611" s="85"/>
      <c r="K1611" s="86"/>
      <c r="L1611" s="85"/>
      <c r="M1611" s="85"/>
      <c r="N1611" s="85"/>
      <c r="O1611" s="85"/>
      <c r="P1611" s="85"/>
      <c r="Q1611" s="85"/>
      <c r="R1611" s="87"/>
      <c r="S1611" s="85"/>
      <c r="T1611" s="85"/>
      <c r="U1611" s="87"/>
      <c r="V1611" s="85"/>
      <c r="W1611" s="85"/>
      <c r="X1611" s="85"/>
      <c r="Y1611" s="85"/>
      <c r="Z1611" s="85"/>
      <c r="AA1611" s="88"/>
      <c r="AV1611" s="25"/>
      <c r="BG1611" s="25"/>
      <c r="BH1611" s="89"/>
    </row>
    <row r="1612" spans="1:60" ht="17.25" customHeight="1">
      <c r="A1612" s="82"/>
      <c r="B1612" s="82"/>
      <c r="C1612" s="83"/>
      <c r="E1612" s="84"/>
      <c r="F1612" s="85"/>
      <c r="G1612" s="85"/>
      <c r="H1612" s="85"/>
      <c r="I1612" s="85"/>
      <c r="J1612" s="85"/>
      <c r="K1612" s="86"/>
      <c r="L1612" s="85"/>
      <c r="M1612" s="85"/>
      <c r="N1612" s="85"/>
      <c r="O1612" s="85"/>
      <c r="P1612" s="85"/>
      <c r="Q1612" s="85"/>
      <c r="R1612" s="87"/>
      <c r="S1612" s="85"/>
      <c r="T1612" s="85"/>
      <c r="U1612" s="87"/>
      <c r="V1612" s="85"/>
      <c r="W1612" s="85"/>
      <c r="X1612" s="85"/>
      <c r="Y1612" s="85"/>
      <c r="Z1612" s="85"/>
      <c r="AA1612" s="88"/>
      <c r="AV1612" s="25"/>
      <c r="BG1612" s="25"/>
      <c r="BH1612" s="89"/>
    </row>
    <row r="1613" spans="1:60" ht="17.25" customHeight="1">
      <c r="A1613" s="82"/>
      <c r="B1613" s="82"/>
      <c r="C1613" s="83"/>
      <c r="E1613" s="84"/>
      <c r="F1613" s="85"/>
      <c r="G1613" s="85"/>
      <c r="H1613" s="85"/>
      <c r="I1613" s="85"/>
      <c r="J1613" s="85"/>
      <c r="K1613" s="86"/>
      <c r="L1613" s="85"/>
      <c r="M1613" s="85"/>
      <c r="N1613" s="85"/>
      <c r="O1613" s="85"/>
      <c r="P1613" s="85"/>
      <c r="Q1613" s="85"/>
      <c r="R1613" s="87"/>
      <c r="S1613" s="85"/>
      <c r="T1613" s="85"/>
      <c r="U1613" s="87"/>
      <c r="V1613" s="85"/>
      <c r="W1613" s="85"/>
      <c r="X1613" s="85"/>
      <c r="Y1613" s="85"/>
      <c r="Z1613" s="85"/>
      <c r="AA1613" s="88"/>
      <c r="AV1613" s="25"/>
      <c r="BG1613" s="25"/>
      <c r="BH1613" s="89"/>
    </row>
    <row r="1614" spans="1:60" ht="17.25" customHeight="1">
      <c r="A1614" s="82"/>
      <c r="B1614" s="82"/>
      <c r="C1614" s="83"/>
      <c r="E1614" s="84"/>
      <c r="F1614" s="85"/>
      <c r="G1614" s="85"/>
      <c r="H1614" s="85"/>
      <c r="I1614" s="85"/>
      <c r="J1614" s="85"/>
      <c r="K1614" s="86"/>
      <c r="L1614" s="85"/>
      <c r="M1614" s="85"/>
      <c r="N1614" s="85"/>
      <c r="O1614" s="85"/>
      <c r="P1614" s="85"/>
      <c r="Q1614" s="85"/>
      <c r="R1614" s="87"/>
      <c r="S1614" s="85"/>
      <c r="T1614" s="85"/>
      <c r="U1614" s="87"/>
      <c r="V1614" s="85"/>
      <c r="W1614" s="85"/>
      <c r="X1614" s="85"/>
      <c r="Y1614" s="85"/>
      <c r="Z1614" s="85"/>
      <c r="AA1614" s="88"/>
      <c r="AV1614" s="25"/>
      <c r="BG1614" s="25"/>
      <c r="BH1614" s="89"/>
    </row>
    <row r="1615" spans="1:60" ht="17.25" customHeight="1">
      <c r="A1615" s="82"/>
      <c r="B1615" s="82"/>
      <c r="C1615" s="83"/>
      <c r="E1615" s="84"/>
      <c r="F1615" s="85"/>
      <c r="G1615" s="85"/>
      <c r="H1615" s="85"/>
      <c r="I1615" s="85"/>
      <c r="J1615" s="85"/>
      <c r="K1615" s="86"/>
      <c r="L1615" s="85"/>
      <c r="M1615" s="85"/>
      <c r="N1615" s="85"/>
      <c r="O1615" s="85"/>
      <c r="P1615" s="85"/>
      <c r="Q1615" s="85"/>
      <c r="R1615" s="87"/>
      <c r="S1615" s="85"/>
      <c r="T1615" s="85"/>
      <c r="U1615" s="87"/>
      <c r="V1615" s="85"/>
      <c r="W1615" s="85"/>
      <c r="X1615" s="85"/>
      <c r="Y1615" s="85"/>
      <c r="Z1615" s="85"/>
      <c r="AA1615" s="88"/>
      <c r="AV1615" s="25"/>
      <c r="BG1615" s="25"/>
      <c r="BH1615" s="89"/>
    </row>
    <row r="1616" spans="1:60" ht="17.25" customHeight="1">
      <c r="A1616" s="82"/>
      <c r="B1616" s="82"/>
      <c r="C1616" s="83"/>
      <c r="E1616" s="84"/>
      <c r="F1616" s="85"/>
      <c r="G1616" s="85"/>
      <c r="H1616" s="85"/>
      <c r="I1616" s="85"/>
      <c r="J1616" s="85"/>
      <c r="K1616" s="86"/>
      <c r="L1616" s="85"/>
      <c r="M1616" s="85"/>
      <c r="N1616" s="85"/>
      <c r="O1616" s="85"/>
      <c r="P1616" s="85"/>
      <c r="Q1616" s="85"/>
      <c r="R1616" s="87"/>
      <c r="S1616" s="85"/>
      <c r="T1616" s="85"/>
      <c r="U1616" s="87"/>
      <c r="V1616" s="85"/>
      <c r="W1616" s="85"/>
      <c r="X1616" s="85"/>
      <c r="Y1616" s="85"/>
      <c r="Z1616" s="85"/>
      <c r="AA1616" s="88"/>
      <c r="AV1616" s="25"/>
      <c r="BG1616" s="25"/>
      <c r="BH1616" s="89"/>
    </row>
    <row r="1617" spans="1:60" ht="17.25" customHeight="1">
      <c r="A1617" s="82"/>
      <c r="B1617" s="82"/>
      <c r="C1617" s="83"/>
      <c r="E1617" s="84"/>
      <c r="F1617" s="85"/>
      <c r="G1617" s="85"/>
      <c r="H1617" s="85"/>
      <c r="I1617" s="85"/>
      <c r="J1617" s="85"/>
      <c r="K1617" s="86"/>
      <c r="L1617" s="85"/>
      <c r="M1617" s="85"/>
      <c r="N1617" s="85"/>
      <c r="O1617" s="85"/>
      <c r="P1617" s="85"/>
      <c r="Q1617" s="85"/>
      <c r="R1617" s="87"/>
      <c r="S1617" s="85"/>
      <c r="T1617" s="85"/>
      <c r="U1617" s="87"/>
      <c r="V1617" s="85"/>
      <c r="W1617" s="85"/>
      <c r="X1617" s="85"/>
      <c r="Y1617" s="85"/>
      <c r="Z1617" s="85"/>
      <c r="AA1617" s="88"/>
      <c r="AV1617" s="25"/>
      <c r="BG1617" s="25"/>
      <c r="BH1617" s="89"/>
    </row>
    <row r="1618" spans="1:60" ht="17.25" customHeight="1">
      <c r="A1618" s="82"/>
      <c r="B1618" s="82"/>
      <c r="C1618" s="83"/>
      <c r="E1618" s="84"/>
      <c r="F1618" s="85"/>
      <c r="G1618" s="85"/>
      <c r="H1618" s="85"/>
      <c r="I1618" s="85"/>
      <c r="J1618" s="85"/>
      <c r="K1618" s="86"/>
      <c r="L1618" s="85"/>
      <c r="M1618" s="85"/>
      <c r="N1618" s="85"/>
      <c r="O1618" s="85"/>
      <c r="P1618" s="85"/>
      <c r="Q1618" s="85"/>
      <c r="R1618" s="87"/>
      <c r="S1618" s="85"/>
      <c r="T1618" s="85"/>
      <c r="U1618" s="87"/>
      <c r="V1618" s="85"/>
      <c r="W1618" s="85"/>
      <c r="X1618" s="85"/>
      <c r="Y1618" s="85"/>
      <c r="Z1618" s="85"/>
      <c r="AA1618" s="88"/>
      <c r="AV1618" s="25"/>
      <c r="BG1618" s="25"/>
      <c r="BH1618" s="89"/>
    </row>
    <row r="1619" spans="1:60" ht="17.25" customHeight="1">
      <c r="A1619" s="82"/>
      <c r="B1619" s="82"/>
      <c r="C1619" s="83"/>
      <c r="E1619" s="84"/>
      <c r="F1619" s="85"/>
      <c r="G1619" s="85"/>
      <c r="H1619" s="85"/>
      <c r="I1619" s="85"/>
      <c r="J1619" s="85"/>
      <c r="K1619" s="86"/>
      <c r="L1619" s="85"/>
      <c r="M1619" s="85"/>
      <c r="N1619" s="85"/>
      <c r="O1619" s="85"/>
      <c r="P1619" s="85"/>
      <c r="Q1619" s="85"/>
      <c r="R1619" s="87"/>
      <c r="S1619" s="85"/>
      <c r="T1619" s="85"/>
      <c r="U1619" s="87"/>
      <c r="V1619" s="85"/>
      <c r="W1619" s="85"/>
      <c r="X1619" s="85"/>
      <c r="Y1619" s="85"/>
      <c r="Z1619" s="85"/>
      <c r="AA1619" s="88"/>
      <c r="AV1619" s="25"/>
      <c r="BG1619" s="25"/>
      <c r="BH1619" s="89"/>
    </row>
    <row r="1620" spans="1:60" ht="17.25" customHeight="1">
      <c r="A1620" s="82"/>
      <c r="B1620" s="82"/>
      <c r="C1620" s="83"/>
      <c r="E1620" s="84"/>
      <c r="F1620" s="85"/>
      <c r="G1620" s="85"/>
      <c r="H1620" s="85"/>
      <c r="I1620" s="85"/>
      <c r="J1620" s="85"/>
      <c r="K1620" s="86"/>
      <c r="L1620" s="85"/>
      <c r="M1620" s="85"/>
      <c r="N1620" s="85"/>
      <c r="O1620" s="85"/>
      <c r="P1620" s="85"/>
      <c r="Q1620" s="85"/>
      <c r="R1620" s="87"/>
      <c r="S1620" s="85"/>
      <c r="T1620" s="85"/>
      <c r="U1620" s="87"/>
      <c r="V1620" s="85"/>
      <c r="W1620" s="85"/>
      <c r="X1620" s="85"/>
      <c r="Y1620" s="85"/>
      <c r="Z1620" s="85"/>
      <c r="AA1620" s="88"/>
      <c r="AV1620" s="25"/>
      <c r="BG1620" s="25"/>
      <c r="BH1620" s="89"/>
    </row>
    <row r="1621" spans="1:60" ht="17.25" customHeight="1">
      <c r="A1621" s="82"/>
      <c r="B1621" s="82"/>
      <c r="C1621" s="83"/>
      <c r="E1621" s="84"/>
      <c r="F1621" s="85"/>
      <c r="G1621" s="85"/>
      <c r="H1621" s="85"/>
      <c r="I1621" s="85"/>
      <c r="J1621" s="85"/>
      <c r="K1621" s="86"/>
      <c r="L1621" s="85"/>
      <c r="M1621" s="85"/>
      <c r="N1621" s="85"/>
      <c r="O1621" s="85"/>
      <c r="P1621" s="85"/>
      <c r="Q1621" s="85"/>
      <c r="R1621" s="87"/>
      <c r="S1621" s="85"/>
      <c r="T1621" s="85"/>
      <c r="U1621" s="87"/>
      <c r="V1621" s="85"/>
      <c r="W1621" s="85"/>
      <c r="X1621" s="85"/>
      <c r="Y1621" s="85"/>
      <c r="Z1621" s="85"/>
      <c r="AA1621" s="88"/>
      <c r="AV1621" s="25"/>
      <c r="BG1621" s="25"/>
      <c r="BH1621" s="89"/>
    </row>
    <row r="1622" spans="1:60" ht="17.25" customHeight="1">
      <c r="A1622" s="82"/>
      <c r="B1622" s="82"/>
      <c r="C1622" s="83"/>
      <c r="E1622" s="84"/>
      <c r="F1622" s="85"/>
      <c r="G1622" s="85"/>
      <c r="H1622" s="85"/>
      <c r="I1622" s="85"/>
      <c r="J1622" s="85"/>
      <c r="K1622" s="86"/>
      <c r="L1622" s="85"/>
      <c r="M1622" s="85"/>
      <c r="N1622" s="85"/>
      <c r="O1622" s="85"/>
      <c r="P1622" s="85"/>
      <c r="Q1622" s="85"/>
      <c r="R1622" s="87"/>
      <c r="S1622" s="85"/>
      <c r="T1622" s="85"/>
      <c r="U1622" s="87"/>
      <c r="V1622" s="85"/>
      <c r="W1622" s="85"/>
      <c r="X1622" s="85"/>
      <c r="Y1622" s="85"/>
      <c r="Z1622" s="85"/>
      <c r="AA1622" s="88"/>
      <c r="AV1622" s="25"/>
      <c r="BG1622" s="25"/>
      <c r="BH1622" s="89"/>
    </row>
    <row r="1623" spans="1:60" ht="17.25" customHeight="1">
      <c r="A1623" s="82"/>
      <c r="B1623" s="82"/>
      <c r="C1623" s="83"/>
      <c r="E1623" s="84"/>
      <c r="F1623" s="85"/>
      <c r="G1623" s="85"/>
      <c r="H1623" s="85"/>
      <c r="I1623" s="85"/>
      <c r="J1623" s="85"/>
      <c r="K1623" s="86"/>
      <c r="L1623" s="85"/>
      <c r="M1623" s="85"/>
      <c r="N1623" s="85"/>
      <c r="O1623" s="85"/>
      <c r="P1623" s="85"/>
      <c r="Q1623" s="85"/>
      <c r="R1623" s="87"/>
      <c r="S1623" s="85"/>
      <c r="T1623" s="85"/>
      <c r="U1623" s="87"/>
      <c r="V1623" s="85"/>
      <c r="W1623" s="85"/>
      <c r="X1623" s="85"/>
      <c r="Y1623" s="85"/>
      <c r="Z1623" s="85"/>
      <c r="AA1623" s="88"/>
      <c r="AV1623" s="25"/>
      <c r="BG1623" s="25"/>
      <c r="BH1623" s="89"/>
    </row>
    <row r="1624" spans="1:60" ht="17.25" customHeight="1">
      <c r="A1624" s="82"/>
      <c r="B1624" s="82"/>
      <c r="C1624" s="83"/>
      <c r="E1624" s="84"/>
      <c r="F1624" s="85"/>
      <c r="G1624" s="85"/>
      <c r="H1624" s="85"/>
      <c r="I1624" s="85"/>
      <c r="J1624" s="85"/>
      <c r="K1624" s="86"/>
      <c r="L1624" s="85"/>
      <c r="M1624" s="85"/>
      <c r="N1624" s="85"/>
      <c r="O1624" s="85"/>
      <c r="P1624" s="85"/>
      <c r="Q1624" s="85"/>
      <c r="R1624" s="87"/>
      <c r="S1624" s="85"/>
      <c r="T1624" s="85"/>
      <c r="U1624" s="87"/>
      <c r="V1624" s="85"/>
      <c r="W1624" s="85"/>
      <c r="X1624" s="85"/>
      <c r="Y1624" s="85"/>
      <c r="Z1624" s="85"/>
      <c r="AA1624" s="88"/>
      <c r="AV1624" s="25"/>
      <c r="BG1624" s="25"/>
      <c r="BH1624" s="89"/>
    </row>
    <row r="1625" spans="1:60" ht="17.25" customHeight="1">
      <c r="A1625" s="82"/>
      <c r="B1625" s="82"/>
      <c r="C1625" s="83"/>
      <c r="E1625" s="84"/>
      <c r="F1625" s="85"/>
      <c r="G1625" s="85"/>
      <c r="H1625" s="85"/>
      <c r="I1625" s="85"/>
      <c r="J1625" s="85"/>
      <c r="K1625" s="86"/>
      <c r="L1625" s="85"/>
      <c r="M1625" s="85"/>
      <c r="N1625" s="85"/>
      <c r="O1625" s="85"/>
      <c r="P1625" s="85"/>
      <c r="Q1625" s="85"/>
      <c r="R1625" s="87"/>
      <c r="S1625" s="85"/>
      <c r="T1625" s="85"/>
      <c r="U1625" s="87"/>
      <c r="V1625" s="85"/>
      <c r="W1625" s="85"/>
      <c r="X1625" s="85"/>
      <c r="Y1625" s="85"/>
      <c r="Z1625" s="85"/>
      <c r="AA1625" s="88"/>
      <c r="AV1625" s="25"/>
      <c r="BG1625" s="25"/>
      <c r="BH1625" s="89"/>
    </row>
    <row r="1626" spans="1:60" ht="17.25" customHeight="1">
      <c r="A1626" s="82"/>
      <c r="B1626" s="82"/>
      <c r="C1626" s="83"/>
      <c r="E1626" s="84"/>
      <c r="F1626" s="85"/>
      <c r="G1626" s="85"/>
      <c r="H1626" s="85"/>
      <c r="I1626" s="85"/>
      <c r="J1626" s="85"/>
      <c r="K1626" s="86"/>
      <c r="L1626" s="85"/>
      <c r="M1626" s="85"/>
      <c r="N1626" s="85"/>
      <c r="O1626" s="85"/>
      <c r="P1626" s="85"/>
      <c r="Q1626" s="85"/>
      <c r="R1626" s="87"/>
      <c r="S1626" s="85"/>
      <c r="T1626" s="85"/>
      <c r="U1626" s="87"/>
      <c r="V1626" s="85"/>
      <c r="W1626" s="85"/>
      <c r="X1626" s="85"/>
      <c r="Y1626" s="85"/>
      <c r="Z1626" s="85"/>
      <c r="AA1626" s="88"/>
      <c r="AV1626" s="25"/>
      <c r="BG1626" s="25"/>
      <c r="BH1626" s="89"/>
    </row>
    <row r="1627" spans="1:60" ht="17.25" customHeight="1">
      <c r="A1627" s="82"/>
      <c r="B1627" s="82"/>
      <c r="C1627" s="83"/>
      <c r="E1627" s="84"/>
      <c r="F1627" s="85"/>
      <c r="G1627" s="85"/>
      <c r="H1627" s="85"/>
      <c r="I1627" s="85"/>
      <c r="J1627" s="85"/>
      <c r="K1627" s="86"/>
      <c r="L1627" s="85"/>
      <c r="M1627" s="85"/>
      <c r="N1627" s="85"/>
      <c r="O1627" s="85"/>
      <c r="P1627" s="85"/>
      <c r="Q1627" s="85"/>
      <c r="R1627" s="87"/>
      <c r="S1627" s="85"/>
      <c r="T1627" s="85"/>
      <c r="U1627" s="87"/>
      <c r="V1627" s="85"/>
      <c r="W1627" s="85"/>
      <c r="X1627" s="85"/>
      <c r="Y1627" s="85"/>
      <c r="Z1627" s="85"/>
      <c r="AA1627" s="88"/>
      <c r="AV1627" s="25"/>
      <c r="BG1627" s="25"/>
      <c r="BH1627" s="89"/>
    </row>
    <row r="1628" spans="1:60" ht="17.25" customHeight="1">
      <c r="A1628" s="82"/>
      <c r="B1628" s="82"/>
      <c r="C1628" s="83"/>
      <c r="E1628" s="84"/>
      <c r="F1628" s="85"/>
      <c r="G1628" s="85"/>
      <c r="H1628" s="85"/>
      <c r="I1628" s="85"/>
      <c r="J1628" s="85"/>
      <c r="K1628" s="86"/>
      <c r="L1628" s="85"/>
      <c r="M1628" s="85"/>
      <c r="N1628" s="85"/>
      <c r="O1628" s="85"/>
      <c r="P1628" s="85"/>
      <c r="Q1628" s="85"/>
      <c r="R1628" s="87"/>
      <c r="S1628" s="85"/>
      <c r="T1628" s="85"/>
      <c r="U1628" s="87"/>
      <c r="V1628" s="85"/>
      <c r="W1628" s="85"/>
      <c r="X1628" s="85"/>
      <c r="Y1628" s="85"/>
      <c r="Z1628" s="85"/>
      <c r="AA1628" s="88"/>
      <c r="AV1628" s="25"/>
      <c r="BG1628" s="25"/>
      <c r="BH1628" s="89"/>
    </row>
    <row r="1629" spans="1:60" ht="17.25" customHeight="1">
      <c r="A1629" s="82"/>
      <c r="B1629" s="82"/>
      <c r="C1629" s="83"/>
      <c r="E1629" s="84"/>
      <c r="F1629" s="85"/>
      <c r="G1629" s="85"/>
      <c r="H1629" s="85"/>
      <c r="I1629" s="85"/>
      <c r="J1629" s="85"/>
      <c r="K1629" s="86"/>
      <c r="L1629" s="85"/>
      <c r="M1629" s="85"/>
      <c r="N1629" s="85"/>
      <c r="O1629" s="85"/>
      <c r="P1629" s="85"/>
      <c r="Q1629" s="85"/>
      <c r="R1629" s="87"/>
      <c r="S1629" s="85"/>
      <c r="T1629" s="85"/>
      <c r="U1629" s="87"/>
      <c r="V1629" s="85"/>
      <c r="W1629" s="85"/>
      <c r="X1629" s="85"/>
      <c r="Y1629" s="85"/>
      <c r="Z1629" s="85"/>
      <c r="AA1629" s="88"/>
      <c r="AV1629" s="25"/>
      <c r="BG1629" s="25"/>
      <c r="BH1629" s="89"/>
    </row>
    <row r="1630" spans="1:60" ht="17.25" customHeight="1">
      <c r="A1630" s="82"/>
      <c r="B1630" s="82"/>
      <c r="C1630" s="83"/>
      <c r="E1630" s="84"/>
      <c r="F1630" s="85"/>
      <c r="G1630" s="85"/>
      <c r="H1630" s="85"/>
      <c r="I1630" s="85"/>
      <c r="J1630" s="85"/>
      <c r="K1630" s="86"/>
      <c r="L1630" s="85"/>
      <c r="M1630" s="85"/>
      <c r="N1630" s="85"/>
      <c r="O1630" s="85"/>
      <c r="P1630" s="85"/>
      <c r="Q1630" s="85"/>
      <c r="R1630" s="87"/>
      <c r="S1630" s="85"/>
      <c r="T1630" s="85"/>
      <c r="U1630" s="87"/>
      <c r="V1630" s="85"/>
      <c r="W1630" s="85"/>
      <c r="X1630" s="85"/>
      <c r="Y1630" s="85"/>
      <c r="Z1630" s="85"/>
      <c r="AA1630" s="88"/>
      <c r="AV1630" s="25"/>
      <c r="BG1630" s="25"/>
      <c r="BH1630" s="89"/>
    </row>
    <row r="1631" spans="1:60" ht="17.25" customHeight="1">
      <c r="A1631" s="82"/>
      <c r="B1631" s="82"/>
      <c r="C1631" s="83"/>
      <c r="E1631" s="84"/>
      <c r="F1631" s="85"/>
      <c r="G1631" s="85"/>
      <c r="H1631" s="85"/>
      <c r="I1631" s="85"/>
      <c r="J1631" s="85"/>
      <c r="K1631" s="86"/>
      <c r="L1631" s="85"/>
      <c r="M1631" s="85"/>
      <c r="N1631" s="85"/>
      <c r="O1631" s="85"/>
      <c r="P1631" s="85"/>
      <c r="Q1631" s="85"/>
      <c r="R1631" s="87"/>
      <c r="S1631" s="85"/>
      <c r="T1631" s="85"/>
      <c r="U1631" s="87"/>
      <c r="V1631" s="85"/>
      <c r="W1631" s="85"/>
      <c r="X1631" s="85"/>
      <c r="Y1631" s="85"/>
      <c r="Z1631" s="85"/>
      <c r="AA1631" s="88"/>
      <c r="AV1631" s="25"/>
      <c r="BG1631" s="25"/>
      <c r="BH1631" s="89"/>
    </row>
    <row r="1632" spans="1:60" ht="17.25" customHeight="1">
      <c r="A1632" s="82"/>
      <c r="B1632" s="82"/>
      <c r="C1632" s="83"/>
      <c r="E1632" s="84"/>
      <c r="F1632" s="85"/>
      <c r="G1632" s="85"/>
      <c r="H1632" s="85"/>
      <c r="I1632" s="85"/>
      <c r="J1632" s="85"/>
      <c r="K1632" s="86"/>
      <c r="L1632" s="85"/>
      <c r="M1632" s="85"/>
      <c r="N1632" s="85"/>
      <c r="O1632" s="85"/>
      <c r="P1632" s="85"/>
      <c r="Q1632" s="85"/>
      <c r="R1632" s="87"/>
      <c r="S1632" s="85"/>
      <c r="T1632" s="85"/>
      <c r="U1632" s="87"/>
      <c r="V1632" s="85"/>
      <c r="W1632" s="85"/>
      <c r="X1632" s="85"/>
      <c r="Y1632" s="85"/>
      <c r="Z1632" s="85"/>
      <c r="AA1632" s="88"/>
      <c r="AV1632" s="25"/>
      <c r="BG1632" s="25"/>
      <c r="BH1632" s="89"/>
    </row>
    <row r="1633" spans="1:60" ht="17.25" customHeight="1">
      <c r="A1633" s="82"/>
      <c r="B1633" s="82"/>
      <c r="C1633" s="83"/>
      <c r="E1633" s="84"/>
      <c r="F1633" s="85"/>
      <c r="G1633" s="85"/>
      <c r="H1633" s="85"/>
      <c r="I1633" s="85"/>
      <c r="J1633" s="85"/>
      <c r="K1633" s="86"/>
      <c r="L1633" s="85"/>
      <c r="M1633" s="85"/>
      <c r="N1633" s="85"/>
      <c r="O1633" s="85"/>
      <c r="P1633" s="85"/>
      <c r="Q1633" s="85"/>
      <c r="R1633" s="87"/>
      <c r="S1633" s="85"/>
      <c r="T1633" s="85"/>
      <c r="U1633" s="87"/>
      <c r="V1633" s="85"/>
      <c r="W1633" s="85"/>
      <c r="X1633" s="85"/>
      <c r="Y1633" s="85"/>
      <c r="Z1633" s="85"/>
      <c r="AA1633" s="88"/>
      <c r="AV1633" s="25"/>
      <c r="BG1633" s="25"/>
      <c r="BH1633" s="89"/>
    </row>
    <row r="1634" spans="1:60" ht="17.25" customHeight="1">
      <c r="A1634" s="82"/>
      <c r="B1634" s="82"/>
      <c r="C1634" s="83"/>
      <c r="E1634" s="84"/>
      <c r="F1634" s="85"/>
      <c r="G1634" s="85"/>
      <c r="H1634" s="85"/>
      <c r="I1634" s="85"/>
      <c r="J1634" s="85"/>
      <c r="K1634" s="86"/>
      <c r="L1634" s="85"/>
      <c r="M1634" s="85"/>
      <c r="N1634" s="85"/>
      <c r="O1634" s="85"/>
      <c r="P1634" s="85"/>
      <c r="Q1634" s="85"/>
      <c r="R1634" s="87"/>
      <c r="S1634" s="85"/>
      <c r="T1634" s="85"/>
      <c r="U1634" s="87"/>
      <c r="V1634" s="85"/>
      <c r="W1634" s="85"/>
      <c r="X1634" s="85"/>
      <c r="Y1634" s="85"/>
      <c r="Z1634" s="85"/>
      <c r="AA1634" s="88"/>
      <c r="AV1634" s="25"/>
      <c r="BG1634" s="25"/>
      <c r="BH1634" s="89"/>
    </row>
    <row r="1635" spans="1:60" ht="17.25" customHeight="1">
      <c r="A1635" s="82"/>
      <c r="B1635" s="82"/>
      <c r="C1635" s="83"/>
      <c r="E1635" s="84"/>
      <c r="F1635" s="85"/>
      <c r="G1635" s="85"/>
      <c r="H1635" s="85"/>
      <c r="I1635" s="85"/>
      <c r="J1635" s="85"/>
      <c r="K1635" s="86"/>
      <c r="L1635" s="85"/>
      <c r="M1635" s="85"/>
      <c r="N1635" s="85"/>
      <c r="O1635" s="85"/>
      <c r="P1635" s="85"/>
      <c r="Q1635" s="85"/>
      <c r="R1635" s="87"/>
      <c r="S1635" s="85"/>
      <c r="T1635" s="85"/>
      <c r="U1635" s="87"/>
      <c r="V1635" s="85"/>
      <c r="W1635" s="85"/>
      <c r="X1635" s="85"/>
      <c r="Y1635" s="85"/>
      <c r="Z1635" s="85"/>
      <c r="AA1635" s="88"/>
      <c r="AV1635" s="25"/>
      <c r="BG1635" s="25"/>
      <c r="BH1635" s="89"/>
    </row>
    <row r="1636" spans="1:60" ht="17.25" customHeight="1">
      <c r="A1636" s="82"/>
      <c r="B1636" s="82"/>
      <c r="C1636" s="83"/>
      <c r="E1636" s="84"/>
      <c r="F1636" s="85"/>
      <c r="G1636" s="85"/>
      <c r="H1636" s="85"/>
      <c r="I1636" s="85"/>
      <c r="J1636" s="85"/>
      <c r="K1636" s="86"/>
      <c r="L1636" s="85"/>
      <c r="M1636" s="85"/>
      <c r="N1636" s="85"/>
      <c r="O1636" s="85"/>
      <c r="P1636" s="85"/>
      <c r="Q1636" s="85"/>
      <c r="R1636" s="87"/>
      <c r="S1636" s="85"/>
      <c r="T1636" s="85"/>
      <c r="U1636" s="87"/>
      <c r="V1636" s="85"/>
      <c r="W1636" s="85"/>
      <c r="X1636" s="85"/>
      <c r="Y1636" s="85"/>
      <c r="Z1636" s="85"/>
      <c r="AA1636" s="88"/>
      <c r="AV1636" s="25"/>
      <c r="BG1636" s="25"/>
      <c r="BH1636" s="89"/>
    </row>
    <row r="1637" spans="1:60" ht="17.25" customHeight="1">
      <c r="A1637" s="82"/>
      <c r="B1637" s="82"/>
      <c r="C1637" s="83"/>
      <c r="E1637" s="84"/>
      <c r="F1637" s="85"/>
      <c r="G1637" s="85"/>
      <c r="H1637" s="85"/>
      <c r="I1637" s="85"/>
      <c r="J1637" s="85"/>
      <c r="K1637" s="86"/>
      <c r="L1637" s="85"/>
      <c r="M1637" s="85"/>
      <c r="N1637" s="85"/>
      <c r="O1637" s="85"/>
      <c r="P1637" s="85"/>
      <c r="Q1637" s="85"/>
      <c r="R1637" s="87"/>
      <c r="S1637" s="85"/>
      <c r="T1637" s="85"/>
      <c r="U1637" s="87"/>
      <c r="V1637" s="85"/>
      <c r="W1637" s="85"/>
      <c r="X1637" s="85"/>
      <c r="Y1637" s="85"/>
      <c r="Z1637" s="85"/>
      <c r="AA1637" s="88"/>
      <c r="AV1637" s="25"/>
      <c r="BG1637" s="25"/>
      <c r="BH1637" s="89"/>
    </row>
    <row r="1638" spans="1:60" ht="17.25" customHeight="1">
      <c r="A1638" s="82"/>
      <c r="B1638" s="82"/>
      <c r="C1638" s="83"/>
      <c r="E1638" s="84"/>
      <c r="F1638" s="85"/>
      <c r="G1638" s="85"/>
      <c r="H1638" s="85"/>
      <c r="I1638" s="85"/>
      <c r="J1638" s="85"/>
      <c r="K1638" s="86"/>
      <c r="L1638" s="85"/>
      <c r="M1638" s="85"/>
      <c r="N1638" s="85"/>
      <c r="O1638" s="85"/>
      <c r="P1638" s="85"/>
      <c r="Q1638" s="85"/>
      <c r="R1638" s="87"/>
      <c r="S1638" s="85"/>
      <c r="T1638" s="85"/>
      <c r="U1638" s="87"/>
      <c r="V1638" s="85"/>
      <c r="W1638" s="85"/>
      <c r="X1638" s="85"/>
      <c r="Y1638" s="85"/>
      <c r="Z1638" s="85"/>
      <c r="AA1638" s="88"/>
      <c r="AV1638" s="25"/>
      <c r="BG1638" s="25"/>
      <c r="BH1638" s="89"/>
    </row>
    <row r="1639" spans="1:60" ht="17.25" customHeight="1">
      <c r="A1639" s="82"/>
      <c r="B1639" s="82"/>
      <c r="C1639" s="83"/>
      <c r="E1639" s="84"/>
      <c r="F1639" s="85"/>
      <c r="G1639" s="85"/>
      <c r="H1639" s="85"/>
      <c r="I1639" s="85"/>
      <c r="J1639" s="85"/>
      <c r="K1639" s="86"/>
      <c r="L1639" s="85"/>
      <c r="M1639" s="85"/>
      <c r="N1639" s="85"/>
      <c r="O1639" s="85"/>
      <c r="P1639" s="85"/>
      <c r="Q1639" s="85"/>
      <c r="R1639" s="87"/>
      <c r="S1639" s="85"/>
      <c r="T1639" s="85"/>
      <c r="U1639" s="87"/>
      <c r="V1639" s="85"/>
      <c r="W1639" s="85"/>
      <c r="X1639" s="85"/>
      <c r="Y1639" s="85"/>
      <c r="Z1639" s="85"/>
      <c r="AA1639" s="88"/>
      <c r="AV1639" s="25"/>
      <c r="BG1639" s="25"/>
      <c r="BH1639" s="89"/>
    </row>
    <row r="1640" spans="1:60" ht="17.25" customHeight="1">
      <c r="A1640" s="82"/>
      <c r="B1640" s="82"/>
      <c r="C1640" s="83"/>
      <c r="E1640" s="84"/>
      <c r="F1640" s="85"/>
      <c r="G1640" s="85"/>
      <c r="H1640" s="85"/>
      <c r="I1640" s="85"/>
      <c r="J1640" s="85"/>
      <c r="K1640" s="86"/>
      <c r="L1640" s="85"/>
      <c r="M1640" s="85"/>
      <c r="N1640" s="85"/>
      <c r="O1640" s="85"/>
      <c r="P1640" s="85"/>
      <c r="Q1640" s="85"/>
      <c r="R1640" s="87"/>
      <c r="S1640" s="85"/>
      <c r="T1640" s="85"/>
      <c r="U1640" s="87"/>
      <c r="V1640" s="85"/>
      <c r="W1640" s="85"/>
      <c r="X1640" s="85"/>
      <c r="Y1640" s="85"/>
      <c r="Z1640" s="85"/>
      <c r="AA1640" s="88"/>
      <c r="AV1640" s="25"/>
      <c r="BG1640" s="25"/>
      <c r="BH1640" s="89"/>
    </row>
    <row r="1641" spans="1:60" ht="17.25" customHeight="1">
      <c r="A1641" s="82"/>
      <c r="B1641" s="82"/>
      <c r="C1641" s="83"/>
      <c r="E1641" s="84"/>
      <c r="F1641" s="85"/>
      <c r="G1641" s="85"/>
      <c r="H1641" s="85"/>
      <c r="I1641" s="85"/>
      <c r="J1641" s="85"/>
      <c r="K1641" s="86"/>
      <c r="L1641" s="85"/>
      <c r="M1641" s="85"/>
      <c r="N1641" s="85"/>
      <c r="O1641" s="85"/>
      <c r="P1641" s="85"/>
      <c r="Q1641" s="85"/>
      <c r="R1641" s="87"/>
      <c r="S1641" s="85"/>
      <c r="T1641" s="85"/>
      <c r="U1641" s="87"/>
      <c r="V1641" s="85"/>
      <c r="W1641" s="85"/>
      <c r="X1641" s="85"/>
      <c r="Y1641" s="85"/>
      <c r="Z1641" s="85"/>
      <c r="AA1641" s="88"/>
      <c r="AV1641" s="25"/>
      <c r="BG1641" s="25"/>
      <c r="BH1641" s="89"/>
    </row>
    <row r="1642" spans="1:60" ht="17.25" customHeight="1">
      <c r="A1642" s="82"/>
      <c r="B1642" s="82"/>
      <c r="C1642" s="83"/>
      <c r="E1642" s="84"/>
      <c r="F1642" s="85"/>
      <c r="G1642" s="85"/>
      <c r="H1642" s="85"/>
      <c r="I1642" s="85"/>
      <c r="J1642" s="85"/>
      <c r="K1642" s="86"/>
      <c r="L1642" s="85"/>
      <c r="M1642" s="85"/>
      <c r="N1642" s="85"/>
      <c r="O1642" s="85"/>
      <c r="P1642" s="85"/>
      <c r="Q1642" s="85"/>
      <c r="R1642" s="87"/>
      <c r="S1642" s="85"/>
      <c r="T1642" s="85"/>
      <c r="U1642" s="87"/>
      <c r="V1642" s="85"/>
      <c r="W1642" s="85"/>
      <c r="X1642" s="85"/>
      <c r="Y1642" s="85"/>
      <c r="Z1642" s="85"/>
      <c r="AA1642" s="88"/>
      <c r="AV1642" s="25"/>
      <c r="BG1642" s="25"/>
      <c r="BH1642" s="89"/>
    </row>
    <row r="1643" spans="1:60" ht="17.25" customHeight="1">
      <c r="A1643" s="82"/>
      <c r="B1643" s="82"/>
      <c r="C1643" s="83"/>
      <c r="E1643" s="84"/>
      <c r="F1643" s="85"/>
      <c r="G1643" s="85"/>
      <c r="H1643" s="85"/>
      <c r="I1643" s="85"/>
      <c r="J1643" s="85"/>
      <c r="K1643" s="86"/>
      <c r="L1643" s="85"/>
      <c r="M1643" s="85"/>
      <c r="N1643" s="85"/>
      <c r="O1643" s="85"/>
      <c r="P1643" s="85"/>
      <c r="Q1643" s="85"/>
      <c r="R1643" s="87"/>
      <c r="S1643" s="85"/>
      <c r="T1643" s="85"/>
      <c r="U1643" s="87"/>
      <c r="V1643" s="85"/>
      <c r="W1643" s="85"/>
      <c r="X1643" s="85"/>
      <c r="Y1643" s="85"/>
      <c r="Z1643" s="85"/>
      <c r="AA1643" s="88"/>
      <c r="AV1643" s="25"/>
      <c r="BG1643" s="25"/>
      <c r="BH1643" s="89"/>
    </row>
    <row r="1644" spans="1:60" ht="17.25" customHeight="1">
      <c r="A1644" s="82"/>
      <c r="B1644" s="82"/>
      <c r="C1644" s="83"/>
      <c r="E1644" s="84"/>
      <c r="F1644" s="85"/>
      <c r="G1644" s="85"/>
      <c r="H1644" s="85"/>
      <c r="I1644" s="85"/>
      <c r="J1644" s="85"/>
      <c r="K1644" s="86"/>
      <c r="L1644" s="85"/>
      <c r="M1644" s="85"/>
      <c r="N1644" s="85"/>
      <c r="O1644" s="85"/>
      <c r="P1644" s="85"/>
      <c r="Q1644" s="85"/>
      <c r="R1644" s="87"/>
      <c r="S1644" s="85"/>
      <c r="T1644" s="85"/>
      <c r="U1644" s="87"/>
      <c r="V1644" s="85"/>
      <c r="W1644" s="85"/>
      <c r="X1644" s="85"/>
      <c r="Y1644" s="85"/>
      <c r="Z1644" s="85"/>
      <c r="AA1644" s="88"/>
      <c r="AV1644" s="25"/>
      <c r="BG1644" s="25"/>
      <c r="BH1644" s="89"/>
    </row>
    <row r="1645" spans="1:60" ht="17.25" customHeight="1">
      <c r="A1645" s="82"/>
      <c r="B1645" s="82"/>
      <c r="C1645" s="83"/>
      <c r="E1645" s="84"/>
      <c r="F1645" s="85"/>
      <c r="G1645" s="85"/>
      <c r="H1645" s="85"/>
      <c r="I1645" s="85"/>
      <c r="J1645" s="85"/>
      <c r="K1645" s="86"/>
      <c r="L1645" s="85"/>
      <c r="M1645" s="85"/>
      <c r="N1645" s="85"/>
      <c r="O1645" s="85"/>
      <c r="P1645" s="85"/>
      <c r="Q1645" s="85"/>
      <c r="R1645" s="87"/>
      <c r="S1645" s="85"/>
      <c r="T1645" s="85"/>
      <c r="U1645" s="87"/>
      <c r="V1645" s="85"/>
      <c r="W1645" s="85"/>
      <c r="X1645" s="85"/>
      <c r="Y1645" s="85"/>
      <c r="Z1645" s="85"/>
      <c r="AA1645" s="88"/>
      <c r="AV1645" s="25"/>
      <c r="BG1645" s="25"/>
      <c r="BH1645" s="89"/>
    </row>
    <row r="1646" spans="1:60" ht="17.25" customHeight="1">
      <c r="A1646" s="82"/>
      <c r="B1646" s="82"/>
      <c r="C1646" s="83"/>
      <c r="E1646" s="84"/>
      <c r="F1646" s="85"/>
      <c r="G1646" s="85"/>
      <c r="H1646" s="85"/>
      <c r="I1646" s="85"/>
      <c r="J1646" s="85"/>
      <c r="K1646" s="86"/>
      <c r="L1646" s="85"/>
      <c r="M1646" s="85"/>
      <c r="N1646" s="85"/>
      <c r="O1646" s="85"/>
      <c r="P1646" s="85"/>
      <c r="Q1646" s="85"/>
      <c r="R1646" s="87"/>
      <c r="S1646" s="85"/>
      <c r="T1646" s="85"/>
      <c r="U1646" s="87"/>
      <c r="V1646" s="85"/>
      <c r="W1646" s="85"/>
      <c r="X1646" s="85"/>
      <c r="Y1646" s="85"/>
      <c r="Z1646" s="85"/>
      <c r="AA1646" s="88"/>
      <c r="AV1646" s="25"/>
      <c r="BG1646" s="25"/>
      <c r="BH1646" s="89"/>
    </row>
    <row r="1647" spans="1:60" ht="17.25" customHeight="1">
      <c r="A1647" s="82"/>
      <c r="B1647" s="82"/>
      <c r="C1647" s="83"/>
      <c r="E1647" s="84"/>
      <c r="F1647" s="85"/>
      <c r="G1647" s="85"/>
      <c r="H1647" s="85"/>
      <c r="I1647" s="85"/>
      <c r="J1647" s="85"/>
      <c r="K1647" s="86"/>
      <c r="L1647" s="85"/>
      <c r="M1647" s="85"/>
      <c r="N1647" s="85"/>
      <c r="O1647" s="85"/>
      <c r="P1647" s="85"/>
      <c r="Q1647" s="85"/>
      <c r="R1647" s="87"/>
      <c r="S1647" s="85"/>
      <c r="T1647" s="85"/>
      <c r="U1647" s="87"/>
      <c r="V1647" s="85"/>
      <c r="W1647" s="85"/>
      <c r="X1647" s="85"/>
      <c r="Y1647" s="85"/>
      <c r="Z1647" s="85"/>
      <c r="AA1647" s="88"/>
      <c r="AV1647" s="25"/>
      <c r="BG1647" s="25"/>
      <c r="BH1647" s="89"/>
    </row>
    <row r="1648" spans="1:60" ht="17.25" customHeight="1">
      <c r="A1648" s="82"/>
      <c r="B1648" s="82"/>
      <c r="C1648" s="83"/>
      <c r="E1648" s="84"/>
      <c r="F1648" s="85"/>
      <c r="G1648" s="85"/>
      <c r="H1648" s="85"/>
      <c r="I1648" s="85"/>
      <c r="J1648" s="85"/>
      <c r="K1648" s="86"/>
      <c r="L1648" s="85"/>
      <c r="M1648" s="85"/>
      <c r="N1648" s="85"/>
      <c r="O1648" s="85"/>
      <c r="P1648" s="85"/>
      <c r="Q1648" s="85"/>
      <c r="R1648" s="87"/>
      <c r="S1648" s="85"/>
      <c r="T1648" s="85"/>
      <c r="U1648" s="87"/>
      <c r="V1648" s="85"/>
      <c r="W1648" s="85"/>
      <c r="X1648" s="85"/>
      <c r="Y1648" s="85"/>
      <c r="Z1648" s="85"/>
      <c r="AA1648" s="88"/>
      <c r="AV1648" s="25"/>
      <c r="BG1648" s="25"/>
      <c r="BH1648" s="89"/>
    </row>
    <row r="1649" spans="1:60" ht="17.25" customHeight="1">
      <c r="A1649" s="82"/>
      <c r="B1649" s="82"/>
      <c r="C1649" s="83"/>
      <c r="E1649" s="84"/>
      <c r="F1649" s="85"/>
      <c r="G1649" s="85"/>
      <c r="H1649" s="85"/>
      <c r="I1649" s="85"/>
      <c r="J1649" s="85"/>
      <c r="K1649" s="86"/>
      <c r="L1649" s="85"/>
      <c r="M1649" s="85"/>
      <c r="N1649" s="85"/>
      <c r="O1649" s="85"/>
      <c r="P1649" s="85"/>
      <c r="Q1649" s="85"/>
      <c r="R1649" s="87"/>
      <c r="S1649" s="85"/>
      <c r="T1649" s="85"/>
      <c r="U1649" s="87"/>
      <c r="V1649" s="85"/>
      <c r="W1649" s="85"/>
      <c r="X1649" s="85"/>
      <c r="Y1649" s="85"/>
      <c r="Z1649" s="85"/>
      <c r="AA1649" s="88"/>
      <c r="AV1649" s="25"/>
      <c r="BG1649" s="25"/>
      <c r="BH1649" s="89"/>
    </row>
    <row r="1650" spans="1:60" ht="17.25" customHeight="1">
      <c r="A1650" s="82"/>
      <c r="B1650" s="82"/>
      <c r="C1650" s="83"/>
      <c r="E1650" s="84"/>
      <c r="F1650" s="85"/>
      <c r="G1650" s="85"/>
      <c r="H1650" s="85"/>
      <c r="I1650" s="85"/>
      <c r="J1650" s="85"/>
      <c r="K1650" s="86"/>
      <c r="L1650" s="85"/>
      <c r="M1650" s="85"/>
      <c r="N1650" s="85"/>
      <c r="O1650" s="85"/>
      <c r="P1650" s="85"/>
      <c r="Q1650" s="85"/>
      <c r="R1650" s="87"/>
      <c r="S1650" s="85"/>
      <c r="T1650" s="85"/>
      <c r="U1650" s="87"/>
      <c r="V1650" s="85"/>
      <c r="W1650" s="85"/>
      <c r="X1650" s="85"/>
      <c r="Y1650" s="85"/>
      <c r="Z1650" s="85"/>
      <c r="AA1650" s="88"/>
      <c r="AV1650" s="25"/>
      <c r="BG1650" s="25"/>
      <c r="BH1650" s="89"/>
    </row>
    <row r="1651" spans="1:60" ht="17.25" customHeight="1">
      <c r="A1651" s="82"/>
      <c r="B1651" s="82"/>
      <c r="C1651" s="83"/>
      <c r="E1651" s="84"/>
      <c r="F1651" s="85"/>
      <c r="G1651" s="85"/>
      <c r="H1651" s="85"/>
      <c r="I1651" s="85"/>
      <c r="J1651" s="85"/>
      <c r="K1651" s="86"/>
      <c r="L1651" s="85"/>
      <c r="M1651" s="85"/>
      <c r="N1651" s="85"/>
      <c r="O1651" s="85"/>
      <c r="P1651" s="85"/>
      <c r="Q1651" s="85"/>
      <c r="R1651" s="87"/>
      <c r="S1651" s="85"/>
      <c r="T1651" s="85"/>
      <c r="U1651" s="87"/>
      <c r="V1651" s="85"/>
      <c r="W1651" s="85"/>
      <c r="X1651" s="85"/>
      <c r="Y1651" s="85"/>
      <c r="Z1651" s="85"/>
      <c r="AA1651" s="88"/>
      <c r="AV1651" s="25"/>
      <c r="BG1651" s="25"/>
      <c r="BH1651" s="89"/>
    </row>
    <row r="1652" spans="1:60" ht="17.25" customHeight="1">
      <c r="A1652" s="82"/>
      <c r="B1652" s="82"/>
      <c r="C1652" s="83"/>
      <c r="E1652" s="84"/>
      <c r="F1652" s="85"/>
      <c r="G1652" s="85"/>
      <c r="H1652" s="85"/>
      <c r="I1652" s="85"/>
      <c r="J1652" s="85"/>
      <c r="K1652" s="86"/>
      <c r="L1652" s="85"/>
      <c r="M1652" s="85"/>
      <c r="N1652" s="85"/>
      <c r="O1652" s="85"/>
      <c r="P1652" s="85"/>
      <c r="Q1652" s="85"/>
      <c r="R1652" s="87"/>
      <c r="S1652" s="85"/>
      <c r="T1652" s="85"/>
      <c r="U1652" s="87"/>
      <c r="V1652" s="85"/>
      <c r="W1652" s="85"/>
      <c r="X1652" s="85"/>
      <c r="Y1652" s="85"/>
      <c r="Z1652" s="85"/>
      <c r="AA1652" s="88"/>
      <c r="AV1652" s="25"/>
      <c r="BG1652" s="25"/>
      <c r="BH1652" s="89"/>
    </row>
    <row r="1653" spans="1:60" ht="17.25" customHeight="1">
      <c r="A1653" s="82"/>
      <c r="B1653" s="82"/>
      <c r="C1653" s="83"/>
      <c r="E1653" s="84"/>
      <c r="F1653" s="85"/>
      <c r="G1653" s="85"/>
      <c r="H1653" s="85"/>
      <c r="I1653" s="85"/>
      <c r="J1653" s="85"/>
      <c r="K1653" s="86"/>
      <c r="L1653" s="85"/>
      <c r="M1653" s="85"/>
      <c r="N1653" s="85"/>
      <c r="O1653" s="85"/>
      <c r="P1653" s="85"/>
      <c r="Q1653" s="85"/>
      <c r="R1653" s="87"/>
      <c r="S1653" s="85"/>
      <c r="T1653" s="85"/>
      <c r="U1653" s="87"/>
      <c r="V1653" s="85"/>
      <c r="W1653" s="85"/>
      <c r="X1653" s="85"/>
      <c r="Y1653" s="85"/>
      <c r="Z1653" s="85"/>
      <c r="AA1653" s="88"/>
      <c r="AV1653" s="25"/>
      <c r="BG1653" s="25"/>
      <c r="BH1653" s="89"/>
    </row>
    <row r="1654" spans="1:60" ht="17.25" customHeight="1">
      <c r="A1654" s="82"/>
      <c r="B1654" s="82"/>
      <c r="C1654" s="83"/>
      <c r="E1654" s="84"/>
      <c r="F1654" s="85"/>
      <c r="G1654" s="85"/>
      <c r="H1654" s="85"/>
      <c r="I1654" s="85"/>
      <c r="J1654" s="85"/>
      <c r="K1654" s="86"/>
      <c r="L1654" s="85"/>
      <c r="M1654" s="85"/>
      <c r="N1654" s="85"/>
      <c r="O1654" s="85"/>
      <c r="P1654" s="85"/>
      <c r="Q1654" s="85"/>
      <c r="R1654" s="87"/>
      <c r="S1654" s="85"/>
      <c r="T1654" s="85"/>
      <c r="U1654" s="87"/>
      <c r="V1654" s="85"/>
      <c r="W1654" s="85"/>
      <c r="X1654" s="85"/>
      <c r="Y1654" s="85"/>
      <c r="Z1654" s="85"/>
      <c r="AA1654" s="88"/>
      <c r="AV1654" s="25"/>
      <c r="BG1654" s="25"/>
      <c r="BH1654" s="89"/>
    </row>
    <row r="1655" spans="1:60" ht="17.25" customHeight="1">
      <c r="A1655" s="82"/>
      <c r="B1655" s="82"/>
      <c r="C1655" s="83"/>
      <c r="E1655" s="84"/>
      <c r="F1655" s="85"/>
      <c r="G1655" s="85"/>
      <c r="H1655" s="85"/>
      <c r="I1655" s="85"/>
      <c r="J1655" s="85"/>
      <c r="K1655" s="86"/>
      <c r="L1655" s="85"/>
      <c r="M1655" s="85"/>
      <c r="N1655" s="85"/>
      <c r="O1655" s="85"/>
      <c r="P1655" s="85"/>
      <c r="Q1655" s="85"/>
      <c r="R1655" s="87"/>
      <c r="S1655" s="85"/>
      <c r="T1655" s="85"/>
      <c r="U1655" s="87"/>
      <c r="V1655" s="85"/>
      <c r="W1655" s="85"/>
      <c r="X1655" s="85"/>
      <c r="Y1655" s="85"/>
      <c r="Z1655" s="85"/>
      <c r="AA1655" s="88"/>
      <c r="AV1655" s="25"/>
      <c r="BG1655" s="25"/>
      <c r="BH1655" s="89"/>
    </row>
    <row r="1656" spans="1:60" ht="17.25" customHeight="1">
      <c r="A1656" s="82"/>
      <c r="B1656" s="82"/>
      <c r="C1656" s="83"/>
      <c r="E1656" s="84"/>
      <c r="F1656" s="85"/>
      <c r="G1656" s="85"/>
      <c r="H1656" s="85"/>
      <c r="I1656" s="85"/>
      <c r="J1656" s="85"/>
      <c r="K1656" s="86"/>
      <c r="L1656" s="85"/>
      <c r="M1656" s="85"/>
      <c r="N1656" s="85"/>
      <c r="O1656" s="85"/>
      <c r="P1656" s="85"/>
      <c r="Q1656" s="85"/>
      <c r="R1656" s="87"/>
      <c r="S1656" s="85"/>
      <c r="T1656" s="85"/>
      <c r="U1656" s="87"/>
      <c r="V1656" s="85"/>
      <c r="W1656" s="85"/>
      <c r="X1656" s="85"/>
      <c r="Y1656" s="85"/>
      <c r="Z1656" s="85"/>
      <c r="AA1656" s="88"/>
      <c r="AV1656" s="25"/>
      <c r="BG1656" s="25"/>
      <c r="BH1656" s="89"/>
    </row>
    <row r="1657" spans="1:60" ht="17.25" customHeight="1">
      <c r="A1657" s="82"/>
      <c r="B1657" s="82"/>
      <c r="C1657" s="83"/>
      <c r="E1657" s="84"/>
      <c r="F1657" s="85"/>
      <c r="G1657" s="85"/>
      <c r="H1657" s="85"/>
      <c r="I1657" s="85"/>
      <c r="J1657" s="85"/>
      <c r="K1657" s="86"/>
      <c r="L1657" s="85"/>
      <c r="M1657" s="85"/>
      <c r="N1657" s="85"/>
      <c r="O1657" s="85"/>
      <c r="P1657" s="85"/>
      <c r="Q1657" s="85"/>
      <c r="R1657" s="87"/>
      <c r="S1657" s="85"/>
      <c r="T1657" s="85"/>
      <c r="U1657" s="87"/>
      <c r="V1657" s="85"/>
      <c r="W1657" s="85"/>
      <c r="X1657" s="85"/>
      <c r="Y1657" s="85"/>
      <c r="Z1657" s="85"/>
      <c r="AA1657" s="88"/>
      <c r="AV1657" s="25"/>
      <c r="BG1657" s="25"/>
      <c r="BH1657" s="89"/>
    </row>
    <row r="1658" spans="1:60" ht="17.25" customHeight="1">
      <c r="A1658" s="82"/>
      <c r="B1658" s="82"/>
      <c r="C1658" s="83"/>
      <c r="E1658" s="84"/>
      <c r="F1658" s="85"/>
      <c r="G1658" s="85"/>
      <c r="H1658" s="85"/>
      <c r="I1658" s="85"/>
      <c r="J1658" s="85"/>
      <c r="K1658" s="86"/>
      <c r="L1658" s="85"/>
      <c r="M1658" s="85"/>
      <c r="N1658" s="85"/>
      <c r="O1658" s="85"/>
      <c r="P1658" s="85"/>
      <c r="Q1658" s="85"/>
      <c r="R1658" s="87"/>
      <c r="S1658" s="85"/>
      <c r="T1658" s="85"/>
      <c r="U1658" s="87"/>
      <c r="V1658" s="85"/>
      <c r="W1658" s="85"/>
      <c r="X1658" s="85"/>
      <c r="Y1658" s="85"/>
      <c r="Z1658" s="85"/>
      <c r="AA1658" s="88"/>
      <c r="AV1658" s="25"/>
      <c r="BG1658" s="25"/>
      <c r="BH1658" s="89"/>
    </row>
    <row r="1659" spans="1:60" ht="17.25" customHeight="1">
      <c r="A1659" s="82"/>
      <c r="B1659" s="82"/>
      <c r="C1659" s="83"/>
      <c r="E1659" s="84"/>
      <c r="F1659" s="85"/>
      <c r="G1659" s="85"/>
      <c r="H1659" s="85"/>
      <c r="I1659" s="85"/>
      <c r="J1659" s="85"/>
      <c r="K1659" s="86"/>
      <c r="L1659" s="85"/>
      <c r="M1659" s="85"/>
      <c r="N1659" s="85"/>
      <c r="O1659" s="85"/>
      <c r="P1659" s="85"/>
      <c r="Q1659" s="85"/>
      <c r="R1659" s="87"/>
      <c r="S1659" s="85"/>
      <c r="T1659" s="85"/>
      <c r="U1659" s="87"/>
      <c r="V1659" s="85"/>
      <c r="W1659" s="85"/>
      <c r="X1659" s="85"/>
      <c r="Y1659" s="85"/>
      <c r="Z1659" s="85"/>
      <c r="AA1659" s="88"/>
      <c r="AV1659" s="25"/>
      <c r="BG1659" s="25"/>
      <c r="BH1659" s="89"/>
    </row>
    <row r="1660" spans="1:60" ht="17.25" customHeight="1">
      <c r="A1660" s="82"/>
      <c r="B1660" s="82"/>
      <c r="C1660" s="83"/>
      <c r="E1660" s="84"/>
      <c r="F1660" s="85"/>
      <c r="G1660" s="85"/>
      <c r="H1660" s="85"/>
      <c r="I1660" s="85"/>
      <c r="J1660" s="85"/>
      <c r="K1660" s="86"/>
      <c r="L1660" s="85"/>
      <c r="M1660" s="85"/>
      <c r="N1660" s="85"/>
      <c r="O1660" s="85"/>
      <c r="P1660" s="85"/>
      <c r="Q1660" s="85"/>
      <c r="R1660" s="87"/>
      <c r="S1660" s="85"/>
      <c r="T1660" s="85"/>
      <c r="U1660" s="87"/>
      <c r="V1660" s="85"/>
      <c r="W1660" s="85"/>
      <c r="X1660" s="85"/>
      <c r="Y1660" s="85"/>
      <c r="Z1660" s="85"/>
      <c r="AA1660" s="88"/>
      <c r="AV1660" s="25"/>
      <c r="BG1660" s="25"/>
      <c r="BH1660" s="89"/>
    </row>
    <row r="1661" spans="1:60" ht="17.25" customHeight="1">
      <c r="A1661" s="82"/>
      <c r="B1661" s="82"/>
      <c r="C1661" s="83"/>
      <c r="E1661" s="84"/>
      <c r="F1661" s="85"/>
      <c r="G1661" s="85"/>
      <c r="H1661" s="85"/>
      <c r="I1661" s="85"/>
      <c r="J1661" s="85"/>
      <c r="K1661" s="86"/>
      <c r="L1661" s="85"/>
      <c r="M1661" s="85"/>
      <c r="N1661" s="85"/>
      <c r="O1661" s="85"/>
      <c r="P1661" s="85"/>
      <c r="Q1661" s="85"/>
      <c r="R1661" s="87"/>
      <c r="S1661" s="85"/>
      <c r="T1661" s="85"/>
      <c r="U1661" s="87"/>
      <c r="V1661" s="85"/>
      <c r="W1661" s="85"/>
      <c r="X1661" s="85"/>
      <c r="Y1661" s="85"/>
      <c r="Z1661" s="85"/>
      <c r="AA1661" s="88"/>
      <c r="AV1661" s="25"/>
      <c r="BG1661" s="25"/>
      <c r="BH1661" s="89"/>
    </row>
    <row r="1662" spans="1:60" ht="17.25" customHeight="1">
      <c r="A1662" s="82"/>
      <c r="B1662" s="82"/>
      <c r="C1662" s="83"/>
      <c r="E1662" s="84"/>
      <c r="F1662" s="85"/>
      <c r="G1662" s="85"/>
      <c r="H1662" s="85"/>
      <c r="I1662" s="85"/>
      <c r="J1662" s="85"/>
      <c r="K1662" s="86"/>
      <c r="L1662" s="85"/>
      <c r="M1662" s="85"/>
      <c r="N1662" s="85"/>
      <c r="O1662" s="85"/>
      <c r="P1662" s="85"/>
      <c r="Q1662" s="85"/>
      <c r="R1662" s="87"/>
      <c r="S1662" s="85"/>
      <c r="T1662" s="85"/>
      <c r="U1662" s="87"/>
      <c r="V1662" s="85"/>
      <c r="W1662" s="85"/>
      <c r="X1662" s="85"/>
      <c r="Y1662" s="85"/>
      <c r="Z1662" s="85"/>
      <c r="AA1662" s="88"/>
      <c r="AV1662" s="25"/>
      <c r="BG1662" s="25"/>
      <c r="BH1662" s="89"/>
    </row>
    <row r="1663" spans="1:60" ht="17.25" customHeight="1">
      <c r="A1663" s="82"/>
      <c r="B1663" s="82"/>
      <c r="C1663" s="83"/>
      <c r="E1663" s="84"/>
      <c r="F1663" s="85"/>
      <c r="G1663" s="85"/>
      <c r="H1663" s="85"/>
      <c r="I1663" s="85"/>
      <c r="J1663" s="85"/>
      <c r="K1663" s="86"/>
      <c r="L1663" s="85"/>
      <c r="M1663" s="85"/>
      <c r="N1663" s="85"/>
      <c r="O1663" s="85"/>
      <c r="P1663" s="85"/>
      <c r="Q1663" s="85"/>
      <c r="R1663" s="87"/>
      <c r="S1663" s="85"/>
      <c r="T1663" s="85"/>
      <c r="U1663" s="87"/>
      <c r="V1663" s="85"/>
      <c r="W1663" s="85"/>
      <c r="X1663" s="85"/>
      <c r="Y1663" s="85"/>
      <c r="Z1663" s="85"/>
      <c r="AA1663" s="88"/>
      <c r="AV1663" s="25"/>
      <c r="BG1663" s="25"/>
      <c r="BH1663" s="89"/>
    </row>
    <row r="1664" spans="1:60" ht="17.25" customHeight="1">
      <c r="A1664" s="82"/>
      <c r="B1664" s="82"/>
      <c r="C1664" s="83"/>
      <c r="E1664" s="84"/>
      <c r="F1664" s="85"/>
      <c r="G1664" s="85"/>
      <c r="H1664" s="85"/>
      <c r="I1664" s="85"/>
      <c r="J1664" s="85"/>
      <c r="K1664" s="86"/>
      <c r="L1664" s="85"/>
      <c r="M1664" s="85"/>
      <c r="N1664" s="85"/>
      <c r="O1664" s="85"/>
      <c r="P1664" s="85"/>
      <c r="Q1664" s="85"/>
      <c r="R1664" s="87"/>
      <c r="S1664" s="85"/>
      <c r="T1664" s="85"/>
      <c r="U1664" s="87"/>
      <c r="V1664" s="85"/>
      <c r="W1664" s="85"/>
      <c r="X1664" s="85"/>
      <c r="Y1664" s="85"/>
      <c r="Z1664" s="85"/>
      <c r="AA1664" s="88"/>
      <c r="AV1664" s="25"/>
      <c r="BG1664" s="25"/>
      <c r="BH1664" s="89"/>
    </row>
    <row r="1665" spans="1:60" ht="17.25" customHeight="1">
      <c r="A1665" s="82"/>
      <c r="B1665" s="82"/>
      <c r="C1665" s="83"/>
      <c r="E1665" s="84"/>
      <c r="F1665" s="85"/>
      <c r="G1665" s="85"/>
      <c r="H1665" s="85"/>
      <c r="I1665" s="85"/>
      <c r="J1665" s="85"/>
      <c r="K1665" s="86"/>
      <c r="L1665" s="85"/>
      <c r="M1665" s="85"/>
      <c r="N1665" s="85"/>
      <c r="O1665" s="85"/>
      <c r="P1665" s="85"/>
      <c r="Q1665" s="85"/>
      <c r="R1665" s="87"/>
      <c r="S1665" s="85"/>
      <c r="T1665" s="85"/>
      <c r="U1665" s="87"/>
      <c r="V1665" s="85"/>
      <c r="W1665" s="85"/>
      <c r="X1665" s="85"/>
      <c r="Y1665" s="85"/>
      <c r="Z1665" s="85"/>
      <c r="AA1665" s="88"/>
      <c r="AV1665" s="25"/>
      <c r="BG1665" s="25"/>
      <c r="BH1665" s="89"/>
    </row>
    <row r="1666" spans="1:60" ht="17.25" customHeight="1">
      <c r="A1666" s="82"/>
      <c r="B1666" s="82"/>
      <c r="C1666" s="83"/>
      <c r="E1666" s="84"/>
      <c r="F1666" s="85"/>
      <c r="G1666" s="85"/>
      <c r="H1666" s="85"/>
      <c r="I1666" s="85"/>
      <c r="J1666" s="85"/>
      <c r="K1666" s="86"/>
      <c r="L1666" s="85"/>
      <c r="M1666" s="85"/>
      <c r="N1666" s="85"/>
      <c r="O1666" s="85"/>
      <c r="P1666" s="85"/>
      <c r="Q1666" s="85"/>
      <c r="R1666" s="87"/>
      <c r="S1666" s="85"/>
      <c r="T1666" s="85"/>
      <c r="U1666" s="87"/>
      <c r="V1666" s="85"/>
      <c r="W1666" s="85"/>
      <c r="X1666" s="85"/>
      <c r="Y1666" s="85"/>
      <c r="Z1666" s="85"/>
      <c r="AA1666" s="88"/>
      <c r="AV1666" s="25"/>
      <c r="BG1666" s="25"/>
      <c r="BH1666" s="89"/>
    </row>
    <row r="1667" spans="1:60" ht="17.25" customHeight="1">
      <c r="A1667" s="82"/>
      <c r="B1667" s="82"/>
      <c r="C1667" s="83"/>
      <c r="E1667" s="84"/>
      <c r="F1667" s="85"/>
      <c r="G1667" s="85"/>
      <c r="H1667" s="85"/>
      <c r="I1667" s="85"/>
      <c r="J1667" s="85"/>
      <c r="K1667" s="86"/>
      <c r="L1667" s="85"/>
      <c r="M1667" s="85"/>
      <c r="N1667" s="85"/>
      <c r="O1667" s="85"/>
      <c r="P1667" s="85"/>
      <c r="Q1667" s="85"/>
      <c r="R1667" s="87"/>
      <c r="S1667" s="85"/>
      <c r="T1667" s="85"/>
      <c r="U1667" s="87"/>
      <c r="V1667" s="85"/>
      <c r="W1667" s="85"/>
      <c r="X1667" s="85"/>
      <c r="Y1667" s="85"/>
      <c r="Z1667" s="85"/>
      <c r="AA1667" s="88"/>
      <c r="AV1667" s="25"/>
      <c r="BG1667" s="25"/>
      <c r="BH1667" s="89"/>
    </row>
    <row r="1668" spans="1:60" ht="17.25" customHeight="1">
      <c r="A1668" s="82"/>
      <c r="B1668" s="82"/>
      <c r="C1668" s="83"/>
      <c r="E1668" s="84"/>
      <c r="F1668" s="85"/>
      <c r="G1668" s="85"/>
      <c r="H1668" s="85"/>
      <c r="I1668" s="85"/>
      <c r="J1668" s="85"/>
      <c r="K1668" s="86"/>
      <c r="L1668" s="85"/>
      <c r="M1668" s="85"/>
      <c r="N1668" s="85"/>
      <c r="O1668" s="85"/>
      <c r="P1668" s="85"/>
      <c r="Q1668" s="85"/>
      <c r="R1668" s="87"/>
      <c r="S1668" s="85"/>
      <c r="T1668" s="85"/>
      <c r="U1668" s="87"/>
      <c r="V1668" s="85"/>
      <c r="W1668" s="85"/>
      <c r="X1668" s="85"/>
      <c r="Y1668" s="85"/>
      <c r="Z1668" s="85"/>
      <c r="AA1668" s="88"/>
      <c r="AV1668" s="25"/>
      <c r="BG1668" s="25"/>
      <c r="BH1668" s="89"/>
    </row>
    <row r="1669" spans="1:60" ht="17.25" customHeight="1">
      <c r="A1669" s="82"/>
      <c r="B1669" s="82"/>
      <c r="C1669" s="83"/>
      <c r="E1669" s="84"/>
      <c r="F1669" s="85"/>
      <c r="G1669" s="85"/>
      <c r="H1669" s="85"/>
      <c r="I1669" s="85"/>
      <c r="J1669" s="85"/>
      <c r="K1669" s="86"/>
      <c r="L1669" s="85"/>
      <c r="M1669" s="85"/>
      <c r="N1669" s="85"/>
      <c r="O1669" s="85"/>
      <c r="P1669" s="85"/>
      <c r="Q1669" s="85"/>
      <c r="R1669" s="87"/>
      <c r="S1669" s="85"/>
      <c r="T1669" s="85"/>
      <c r="U1669" s="87"/>
      <c r="V1669" s="85"/>
      <c r="W1669" s="85"/>
      <c r="X1669" s="85"/>
      <c r="Y1669" s="85"/>
      <c r="Z1669" s="85"/>
      <c r="AA1669" s="88"/>
      <c r="AV1669" s="25"/>
      <c r="BG1669" s="25"/>
      <c r="BH1669" s="89"/>
    </row>
    <row r="1670" spans="1:60" ht="17.25" customHeight="1">
      <c r="A1670" s="82"/>
      <c r="B1670" s="82"/>
      <c r="C1670" s="83"/>
      <c r="E1670" s="84"/>
      <c r="F1670" s="85"/>
      <c r="G1670" s="85"/>
      <c r="H1670" s="85"/>
      <c r="I1670" s="85"/>
      <c r="J1670" s="85"/>
      <c r="K1670" s="86"/>
      <c r="L1670" s="85"/>
      <c r="M1670" s="85"/>
      <c r="N1670" s="85"/>
      <c r="O1670" s="85"/>
      <c r="P1670" s="85"/>
      <c r="Q1670" s="85"/>
      <c r="R1670" s="87"/>
      <c r="S1670" s="85"/>
      <c r="T1670" s="85"/>
      <c r="U1670" s="87"/>
      <c r="V1670" s="85"/>
      <c r="W1670" s="85"/>
      <c r="X1670" s="85"/>
      <c r="Y1670" s="85"/>
      <c r="Z1670" s="85"/>
      <c r="AA1670" s="88"/>
      <c r="AV1670" s="25"/>
      <c r="BG1670" s="25"/>
      <c r="BH1670" s="89"/>
    </row>
    <row r="1671" spans="1:60" ht="17.25" customHeight="1">
      <c r="A1671" s="82"/>
      <c r="B1671" s="82"/>
      <c r="C1671" s="83"/>
      <c r="E1671" s="84"/>
      <c r="F1671" s="85"/>
      <c r="G1671" s="85"/>
      <c r="H1671" s="85"/>
      <c r="I1671" s="85"/>
      <c r="J1671" s="85"/>
      <c r="K1671" s="86"/>
      <c r="L1671" s="85"/>
      <c r="M1671" s="85"/>
      <c r="N1671" s="85"/>
      <c r="O1671" s="85"/>
      <c r="P1671" s="85"/>
      <c r="Q1671" s="85"/>
      <c r="R1671" s="87"/>
      <c r="S1671" s="85"/>
      <c r="T1671" s="85"/>
      <c r="U1671" s="87"/>
      <c r="V1671" s="85"/>
      <c r="W1671" s="85"/>
      <c r="X1671" s="85"/>
      <c r="Y1671" s="85"/>
      <c r="Z1671" s="85"/>
      <c r="AA1671" s="88"/>
      <c r="AV1671" s="25"/>
      <c r="BG1671" s="25"/>
      <c r="BH1671" s="89"/>
    </row>
    <row r="1672" spans="1:60" ht="17.25" customHeight="1">
      <c r="A1672" s="82"/>
      <c r="B1672" s="82"/>
      <c r="C1672" s="83"/>
      <c r="E1672" s="84"/>
      <c r="F1672" s="85"/>
      <c r="G1672" s="85"/>
      <c r="H1672" s="85"/>
      <c r="I1672" s="85"/>
      <c r="J1672" s="85"/>
      <c r="K1672" s="86"/>
      <c r="L1672" s="85"/>
      <c r="M1672" s="85"/>
      <c r="N1672" s="85"/>
      <c r="O1672" s="85"/>
      <c r="P1672" s="85"/>
      <c r="Q1672" s="85"/>
      <c r="R1672" s="87"/>
      <c r="S1672" s="85"/>
      <c r="T1672" s="85"/>
      <c r="U1672" s="87"/>
      <c r="V1672" s="85"/>
      <c r="W1672" s="85"/>
      <c r="X1672" s="85"/>
      <c r="Y1672" s="85"/>
      <c r="Z1672" s="85"/>
      <c r="AA1672" s="88"/>
      <c r="AV1672" s="25"/>
      <c r="BG1672" s="25"/>
      <c r="BH1672" s="89"/>
    </row>
    <row r="1673" spans="1:60" ht="17.25" customHeight="1">
      <c r="A1673" s="82"/>
      <c r="B1673" s="82"/>
      <c r="C1673" s="83"/>
      <c r="E1673" s="84"/>
      <c r="F1673" s="85"/>
      <c r="G1673" s="85"/>
      <c r="H1673" s="85"/>
      <c r="I1673" s="85"/>
      <c r="J1673" s="85"/>
      <c r="K1673" s="86"/>
      <c r="L1673" s="85"/>
      <c r="M1673" s="85"/>
      <c r="N1673" s="85"/>
      <c r="O1673" s="85"/>
      <c r="P1673" s="85"/>
      <c r="Q1673" s="85"/>
      <c r="R1673" s="87"/>
      <c r="S1673" s="85"/>
      <c r="T1673" s="85"/>
      <c r="U1673" s="87"/>
      <c r="V1673" s="85"/>
      <c r="W1673" s="85"/>
      <c r="X1673" s="85"/>
      <c r="Y1673" s="85"/>
      <c r="Z1673" s="85"/>
      <c r="AA1673" s="88"/>
      <c r="AV1673" s="25"/>
      <c r="BG1673" s="25"/>
      <c r="BH1673" s="89"/>
    </row>
    <row r="1674" spans="1:60" ht="17.25" customHeight="1">
      <c r="A1674" s="82"/>
      <c r="B1674" s="82"/>
      <c r="C1674" s="83"/>
      <c r="E1674" s="84"/>
      <c r="F1674" s="85"/>
      <c r="G1674" s="85"/>
      <c r="H1674" s="85"/>
      <c r="I1674" s="85"/>
      <c r="J1674" s="85"/>
      <c r="K1674" s="86"/>
      <c r="L1674" s="85"/>
      <c r="M1674" s="85"/>
      <c r="N1674" s="85"/>
      <c r="O1674" s="85"/>
      <c r="P1674" s="85"/>
      <c r="Q1674" s="85"/>
      <c r="R1674" s="87"/>
      <c r="S1674" s="85"/>
      <c r="T1674" s="85"/>
      <c r="U1674" s="87"/>
      <c r="V1674" s="85"/>
      <c r="W1674" s="85"/>
      <c r="X1674" s="85"/>
      <c r="Y1674" s="85"/>
      <c r="Z1674" s="85"/>
      <c r="AA1674" s="88"/>
      <c r="AV1674" s="25"/>
      <c r="BG1674" s="25"/>
      <c r="BH1674" s="89"/>
    </row>
    <row r="1675" spans="1:60" ht="17.25" customHeight="1">
      <c r="A1675" s="82"/>
      <c r="B1675" s="82"/>
      <c r="C1675" s="83"/>
      <c r="E1675" s="84"/>
      <c r="F1675" s="85"/>
      <c r="G1675" s="85"/>
      <c r="H1675" s="85"/>
      <c r="I1675" s="85"/>
      <c r="J1675" s="85"/>
      <c r="K1675" s="86"/>
      <c r="L1675" s="85"/>
      <c r="M1675" s="85"/>
      <c r="N1675" s="85"/>
      <c r="O1675" s="85"/>
      <c r="P1675" s="85"/>
      <c r="Q1675" s="85"/>
      <c r="R1675" s="87"/>
      <c r="S1675" s="85"/>
      <c r="T1675" s="85"/>
      <c r="U1675" s="87"/>
      <c r="V1675" s="85"/>
      <c r="W1675" s="85"/>
      <c r="X1675" s="85"/>
      <c r="Y1675" s="85"/>
      <c r="Z1675" s="85"/>
      <c r="AA1675" s="88"/>
      <c r="AV1675" s="25"/>
      <c r="BG1675" s="25"/>
      <c r="BH1675" s="89"/>
    </row>
    <row r="1676" spans="1:60" ht="17.25" customHeight="1">
      <c r="A1676" s="82"/>
      <c r="B1676" s="82"/>
      <c r="C1676" s="83"/>
      <c r="E1676" s="84"/>
      <c r="F1676" s="85"/>
      <c r="G1676" s="85"/>
      <c r="H1676" s="85"/>
      <c r="I1676" s="85"/>
      <c r="J1676" s="85"/>
      <c r="K1676" s="86"/>
      <c r="L1676" s="85"/>
      <c r="M1676" s="85"/>
      <c r="N1676" s="85"/>
      <c r="O1676" s="85"/>
      <c r="P1676" s="85"/>
      <c r="Q1676" s="85"/>
      <c r="R1676" s="87"/>
      <c r="S1676" s="85"/>
      <c r="T1676" s="85"/>
      <c r="U1676" s="87"/>
      <c r="V1676" s="85"/>
      <c r="W1676" s="85"/>
      <c r="X1676" s="85"/>
      <c r="Y1676" s="85"/>
      <c r="Z1676" s="85"/>
      <c r="AA1676" s="88"/>
      <c r="AV1676" s="25"/>
      <c r="BG1676" s="25"/>
      <c r="BH1676" s="89"/>
    </row>
    <row r="1677" spans="1:60" ht="17.25" customHeight="1">
      <c r="A1677" s="82"/>
      <c r="B1677" s="82"/>
      <c r="C1677" s="83"/>
      <c r="E1677" s="84"/>
      <c r="F1677" s="85"/>
      <c r="G1677" s="85"/>
      <c r="H1677" s="85"/>
      <c r="I1677" s="85"/>
      <c r="J1677" s="85"/>
      <c r="K1677" s="86"/>
      <c r="L1677" s="85"/>
      <c r="M1677" s="85"/>
      <c r="N1677" s="85"/>
      <c r="O1677" s="85"/>
      <c r="P1677" s="85"/>
      <c r="Q1677" s="85"/>
      <c r="R1677" s="87"/>
      <c r="S1677" s="85"/>
      <c r="T1677" s="85"/>
      <c r="U1677" s="87"/>
      <c r="V1677" s="85"/>
      <c r="W1677" s="85"/>
      <c r="X1677" s="85"/>
      <c r="Y1677" s="85"/>
      <c r="Z1677" s="85"/>
      <c r="AA1677" s="88"/>
      <c r="AV1677" s="25"/>
      <c r="BG1677" s="25"/>
      <c r="BH1677" s="89"/>
    </row>
    <row r="1678" spans="1:60" ht="17.25" customHeight="1">
      <c r="A1678" s="82"/>
      <c r="B1678" s="82"/>
      <c r="C1678" s="83"/>
      <c r="E1678" s="84"/>
      <c r="F1678" s="85"/>
      <c r="G1678" s="85"/>
      <c r="H1678" s="85"/>
      <c r="I1678" s="85"/>
      <c r="J1678" s="85"/>
      <c r="K1678" s="86"/>
      <c r="L1678" s="85"/>
      <c r="M1678" s="85"/>
      <c r="N1678" s="85"/>
      <c r="O1678" s="85"/>
      <c r="P1678" s="85"/>
      <c r="Q1678" s="85"/>
      <c r="R1678" s="87"/>
      <c r="S1678" s="85"/>
      <c r="T1678" s="85"/>
      <c r="U1678" s="87"/>
      <c r="V1678" s="85"/>
      <c r="W1678" s="85"/>
      <c r="X1678" s="85"/>
      <c r="Y1678" s="85"/>
      <c r="Z1678" s="85"/>
      <c r="AA1678" s="88"/>
      <c r="AV1678" s="25"/>
      <c r="BG1678" s="25"/>
      <c r="BH1678" s="89"/>
    </row>
    <row r="1679" spans="1:60" ht="17.25" customHeight="1">
      <c r="A1679" s="82"/>
      <c r="B1679" s="82"/>
      <c r="C1679" s="83"/>
      <c r="E1679" s="84"/>
      <c r="F1679" s="85"/>
      <c r="G1679" s="85"/>
      <c r="H1679" s="85"/>
      <c r="I1679" s="85"/>
      <c r="J1679" s="85"/>
      <c r="K1679" s="86"/>
      <c r="L1679" s="85"/>
      <c r="M1679" s="85"/>
      <c r="N1679" s="85"/>
      <c r="O1679" s="85"/>
      <c r="P1679" s="85"/>
      <c r="Q1679" s="85"/>
      <c r="R1679" s="87"/>
      <c r="S1679" s="85"/>
      <c r="T1679" s="85"/>
      <c r="U1679" s="87"/>
      <c r="V1679" s="85"/>
      <c r="W1679" s="85"/>
      <c r="X1679" s="85"/>
      <c r="Y1679" s="85"/>
      <c r="Z1679" s="85"/>
      <c r="AA1679" s="88"/>
      <c r="AV1679" s="25"/>
      <c r="BG1679" s="25"/>
      <c r="BH1679" s="89"/>
    </row>
    <row r="1680" spans="1:60" ht="17.25" customHeight="1">
      <c r="A1680" s="82"/>
      <c r="B1680" s="82"/>
      <c r="C1680" s="83"/>
      <c r="E1680" s="84"/>
      <c r="F1680" s="85"/>
      <c r="G1680" s="85"/>
      <c r="H1680" s="85"/>
      <c r="I1680" s="85"/>
      <c r="J1680" s="85"/>
      <c r="K1680" s="86"/>
      <c r="L1680" s="85"/>
      <c r="M1680" s="85"/>
      <c r="N1680" s="85"/>
      <c r="O1680" s="85"/>
      <c r="P1680" s="85"/>
      <c r="Q1680" s="85"/>
      <c r="R1680" s="87"/>
      <c r="S1680" s="85"/>
      <c r="T1680" s="85"/>
      <c r="U1680" s="87"/>
      <c r="V1680" s="85"/>
      <c r="W1680" s="85"/>
      <c r="X1680" s="85"/>
      <c r="Y1680" s="85"/>
      <c r="Z1680" s="85"/>
      <c r="AA1680" s="88"/>
      <c r="AV1680" s="25"/>
      <c r="BG1680" s="25"/>
      <c r="BH1680" s="89"/>
    </row>
    <row r="1681" spans="1:60" ht="17.25" customHeight="1">
      <c r="A1681" s="82"/>
      <c r="B1681" s="82"/>
      <c r="C1681" s="83"/>
      <c r="E1681" s="84"/>
      <c r="F1681" s="85"/>
      <c r="G1681" s="85"/>
      <c r="H1681" s="85"/>
      <c r="I1681" s="85"/>
      <c r="J1681" s="85"/>
      <c r="K1681" s="86"/>
      <c r="L1681" s="85"/>
      <c r="M1681" s="85"/>
      <c r="N1681" s="85"/>
      <c r="O1681" s="85"/>
      <c r="P1681" s="85"/>
      <c r="Q1681" s="85"/>
      <c r="R1681" s="87"/>
      <c r="S1681" s="85"/>
      <c r="T1681" s="85"/>
      <c r="U1681" s="87"/>
      <c r="V1681" s="85"/>
      <c r="W1681" s="85"/>
      <c r="X1681" s="85"/>
      <c r="Y1681" s="85"/>
      <c r="Z1681" s="85"/>
      <c r="AA1681" s="88"/>
      <c r="AV1681" s="25"/>
      <c r="BG1681" s="25"/>
      <c r="BH1681" s="89"/>
    </row>
    <row r="1682" spans="1:60" ht="17.25" customHeight="1">
      <c r="A1682" s="82"/>
      <c r="B1682" s="82"/>
      <c r="C1682" s="83"/>
      <c r="E1682" s="84"/>
      <c r="F1682" s="85"/>
      <c r="G1682" s="85"/>
      <c r="H1682" s="85"/>
      <c r="I1682" s="85"/>
      <c r="J1682" s="85"/>
      <c r="K1682" s="86"/>
      <c r="L1682" s="85"/>
      <c r="M1682" s="85"/>
      <c r="N1682" s="85"/>
      <c r="O1682" s="85"/>
      <c r="P1682" s="85"/>
      <c r="Q1682" s="85"/>
      <c r="R1682" s="87"/>
      <c r="S1682" s="85"/>
      <c r="T1682" s="85"/>
      <c r="U1682" s="87"/>
      <c r="V1682" s="85"/>
      <c r="W1682" s="85"/>
      <c r="X1682" s="85"/>
      <c r="Y1682" s="85"/>
      <c r="Z1682" s="85"/>
      <c r="AA1682" s="88"/>
      <c r="AV1682" s="25"/>
      <c r="BG1682" s="25"/>
      <c r="BH1682" s="89"/>
    </row>
    <row r="1683" spans="1:60" ht="17.25" customHeight="1">
      <c r="A1683" s="82"/>
      <c r="B1683" s="82"/>
      <c r="C1683" s="83"/>
      <c r="E1683" s="84"/>
      <c r="F1683" s="85"/>
      <c r="G1683" s="85"/>
      <c r="H1683" s="85"/>
      <c r="I1683" s="85"/>
      <c r="J1683" s="85"/>
      <c r="K1683" s="86"/>
      <c r="L1683" s="85"/>
      <c r="M1683" s="85"/>
      <c r="N1683" s="85"/>
      <c r="O1683" s="85"/>
      <c r="P1683" s="85"/>
      <c r="Q1683" s="85"/>
      <c r="R1683" s="87"/>
      <c r="S1683" s="85"/>
      <c r="T1683" s="85"/>
      <c r="U1683" s="87"/>
      <c r="V1683" s="85"/>
      <c r="W1683" s="85"/>
      <c r="X1683" s="85"/>
      <c r="Y1683" s="85"/>
      <c r="Z1683" s="85"/>
      <c r="AA1683" s="88"/>
      <c r="AV1683" s="25"/>
      <c r="BG1683" s="25"/>
      <c r="BH1683" s="89"/>
    </row>
    <row r="1684" spans="1:60" ht="17.25" customHeight="1">
      <c r="A1684" s="82"/>
      <c r="B1684" s="82"/>
      <c r="C1684" s="83"/>
      <c r="E1684" s="84"/>
      <c r="F1684" s="85"/>
      <c r="G1684" s="85"/>
      <c r="H1684" s="85"/>
      <c r="I1684" s="85"/>
      <c r="J1684" s="85"/>
      <c r="K1684" s="86"/>
      <c r="L1684" s="85"/>
      <c r="M1684" s="85"/>
      <c r="N1684" s="85"/>
      <c r="O1684" s="85"/>
      <c r="P1684" s="85"/>
      <c r="Q1684" s="85"/>
      <c r="R1684" s="87"/>
      <c r="S1684" s="85"/>
      <c r="T1684" s="85"/>
      <c r="U1684" s="87"/>
      <c r="V1684" s="85"/>
      <c r="W1684" s="85"/>
      <c r="X1684" s="85"/>
      <c r="Y1684" s="85"/>
      <c r="Z1684" s="85"/>
      <c r="AA1684" s="88"/>
      <c r="AV1684" s="25"/>
      <c r="BG1684" s="25"/>
      <c r="BH1684" s="89"/>
    </row>
    <row r="1685" spans="1:60" ht="17.25" customHeight="1">
      <c r="A1685" s="82"/>
      <c r="B1685" s="82"/>
      <c r="C1685" s="83"/>
      <c r="E1685" s="84"/>
      <c r="F1685" s="85"/>
      <c r="G1685" s="85"/>
      <c r="H1685" s="85"/>
      <c r="I1685" s="85"/>
      <c r="J1685" s="85"/>
      <c r="K1685" s="86"/>
      <c r="L1685" s="85"/>
      <c r="M1685" s="85"/>
      <c r="N1685" s="85"/>
      <c r="O1685" s="85"/>
      <c r="P1685" s="85"/>
      <c r="Q1685" s="85"/>
      <c r="R1685" s="87"/>
      <c r="S1685" s="85"/>
      <c r="T1685" s="85"/>
      <c r="U1685" s="87"/>
      <c r="V1685" s="85"/>
      <c r="W1685" s="85"/>
      <c r="X1685" s="85"/>
      <c r="Y1685" s="85"/>
      <c r="Z1685" s="85"/>
      <c r="AA1685" s="88"/>
      <c r="AV1685" s="25"/>
      <c r="BG1685" s="25"/>
      <c r="BH1685" s="89"/>
    </row>
    <row r="1686" spans="1:60" ht="17.25" customHeight="1">
      <c r="A1686" s="82"/>
      <c r="B1686" s="82"/>
      <c r="C1686" s="83"/>
      <c r="E1686" s="84"/>
      <c r="F1686" s="85"/>
      <c r="G1686" s="85"/>
      <c r="H1686" s="85"/>
      <c r="I1686" s="85"/>
      <c r="J1686" s="85"/>
      <c r="K1686" s="86"/>
      <c r="L1686" s="85"/>
      <c r="M1686" s="85"/>
      <c r="N1686" s="85"/>
      <c r="O1686" s="85"/>
      <c r="P1686" s="85"/>
      <c r="Q1686" s="85"/>
      <c r="R1686" s="87"/>
      <c r="S1686" s="85"/>
      <c r="T1686" s="85"/>
      <c r="U1686" s="87"/>
      <c r="V1686" s="85"/>
      <c r="W1686" s="85"/>
      <c r="X1686" s="85"/>
      <c r="Y1686" s="85"/>
      <c r="Z1686" s="85"/>
      <c r="AA1686" s="88"/>
      <c r="AV1686" s="25"/>
      <c r="BG1686" s="25"/>
      <c r="BH1686" s="89"/>
    </row>
    <row r="1687" spans="1:60" ht="17.25" customHeight="1">
      <c r="A1687" s="82"/>
      <c r="B1687" s="82"/>
      <c r="C1687" s="83"/>
      <c r="E1687" s="84"/>
      <c r="F1687" s="85"/>
      <c r="G1687" s="85"/>
      <c r="H1687" s="85"/>
      <c r="I1687" s="85"/>
      <c r="J1687" s="85"/>
      <c r="K1687" s="86"/>
      <c r="L1687" s="85"/>
      <c r="M1687" s="85"/>
      <c r="N1687" s="85"/>
      <c r="O1687" s="85"/>
      <c r="P1687" s="85"/>
      <c r="Q1687" s="85"/>
      <c r="R1687" s="87"/>
      <c r="S1687" s="85"/>
      <c r="T1687" s="85"/>
      <c r="U1687" s="87"/>
      <c r="V1687" s="85"/>
      <c r="W1687" s="85"/>
      <c r="X1687" s="85"/>
      <c r="Y1687" s="85"/>
      <c r="Z1687" s="85"/>
      <c r="AA1687" s="88"/>
      <c r="AV1687" s="25"/>
      <c r="BG1687" s="25"/>
      <c r="BH1687" s="89"/>
    </row>
    <row r="1688" spans="1:60" ht="17.25" customHeight="1">
      <c r="A1688" s="82"/>
      <c r="B1688" s="82"/>
      <c r="C1688" s="83"/>
      <c r="E1688" s="84"/>
      <c r="F1688" s="85"/>
      <c r="G1688" s="85"/>
      <c r="H1688" s="85"/>
      <c r="I1688" s="85"/>
      <c r="J1688" s="85"/>
      <c r="K1688" s="86"/>
      <c r="L1688" s="85"/>
      <c r="M1688" s="85"/>
      <c r="N1688" s="85"/>
      <c r="O1688" s="85"/>
      <c r="P1688" s="85"/>
      <c r="Q1688" s="85"/>
      <c r="R1688" s="87"/>
      <c r="S1688" s="85"/>
      <c r="T1688" s="85"/>
      <c r="U1688" s="87"/>
      <c r="V1688" s="85"/>
      <c r="W1688" s="85"/>
      <c r="X1688" s="85"/>
      <c r="Y1688" s="85"/>
      <c r="Z1688" s="85"/>
      <c r="AA1688" s="88"/>
      <c r="AV1688" s="25"/>
      <c r="BG1688" s="25"/>
      <c r="BH1688" s="89"/>
    </row>
    <row r="1689" spans="1:60" ht="17.25" customHeight="1">
      <c r="A1689" s="82"/>
      <c r="B1689" s="82"/>
      <c r="C1689" s="83"/>
      <c r="E1689" s="84"/>
      <c r="F1689" s="85"/>
      <c r="G1689" s="85"/>
      <c r="H1689" s="85"/>
      <c r="I1689" s="85"/>
      <c r="J1689" s="85"/>
      <c r="K1689" s="86"/>
      <c r="L1689" s="85"/>
      <c r="M1689" s="85"/>
      <c r="N1689" s="85"/>
      <c r="O1689" s="85"/>
      <c r="P1689" s="85"/>
      <c r="Q1689" s="85"/>
      <c r="R1689" s="87"/>
      <c r="S1689" s="85"/>
      <c r="T1689" s="85"/>
      <c r="U1689" s="87"/>
      <c r="V1689" s="85"/>
      <c r="W1689" s="85"/>
      <c r="X1689" s="85"/>
      <c r="Y1689" s="85"/>
      <c r="Z1689" s="85"/>
      <c r="AA1689" s="88"/>
      <c r="AV1689" s="25"/>
      <c r="BG1689" s="25"/>
      <c r="BH1689" s="89"/>
    </row>
    <row r="1690" spans="1:60" ht="17.25" customHeight="1">
      <c r="A1690" s="82"/>
      <c r="B1690" s="82"/>
      <c r="C1690" s="83"/>
      <c r="E1690" s="84"/>
      <c r="F1690" s="85"/>
      <c r="G1690" s="85"/>
      <c r="H1690" s="85"/>
      <c r="I1690" s="85"/>
      <c r="J1690" s="85"/>
      <c r="K1690" s="86"/>
      <c r="L1690" s="85"/>
      <c r="M1690" s="85"/>
      <c r="N1690" s="85"/>
      <c r="O1690" s="85"/>
      <c r="P1690" s="85"/>
      <c r="Q1690" s="85"/>
      <c r="R1690" s="87"/>
      <c r="S1690" s="85"/>
      <c r="T1690" s="85"/>
      <c r="U1690" s="87"/>
      <c r="V1690" s="85"/>
      <c r="W1690" s="85"/>
      <c r="X1690" s="85"/>
      <c r="Y1690" s="85"/>
      <c r="Z1690" s="85"/>
      <c r="AA1690" s="88"/>
      <c r="AV1690" s="25"/>
      <c r="BG1690" s="25"/>
      <c r="BH1690" s="89"/>
    </row>
    <row r="1691" spans="1:60" ht="17.25" customHeight="1">
      <c r="A1691" s="82"/>
      <c r="B1691" s="82"/>
      <c r="C1691" s="83"/>
      <c r="E1691" s="84"/>
      <c r="F1691" s="85"/>
      <c r="G1691" s="85"/>
      <c r="H1691" s="85"/>
      <c r="I1691" s="85"/>
      <c r="J1691" s="85"/>
      <c r="K1691" s="86"/>
      <c r="L1691" s="85"/>
      <c r="M1691" s="85"/>
      <c r="N1691" s="85"/>
      <c r="O1691" s="85"/>
      <c r="P1691" s="85"/>
      <c r="Q1691" s="85"/>
      <c r="R1691" s="87"/>
      <c r="S1691" s="85"/>
      <c r="T1691" s="85"/>
      <c r="U1691" s="87"/>
      <c r="V1691" s="85"/>
      <c r="W1691" s="85"/>
      <c r="X1691" s="85"/>
      <c r="Y1691" s="85"/>
      <c r="Z1691" s="85"/>
      <c r="AA1691" s="88"/>
      <c r="AV1691" s="25"/>
      <c r="BG1691" s="25"/>
      <c r="BH1691" s="89"/>
    </row>
    <row r="1692" spans="1:60" ht="17.25" customHeight="1">
      <c r="A1692" s="82"/>
      <c r="B1692" s="82"/>
      <c r="C1692" s="83"/>
      <c r="E1692" s="84"/>
      <c r="F1692" s="85"/>
      <c r="G1692" s="85"/>
      <c r="H1692" s="85"/>
      <c r="I1692" s="85"/>
      <c r="J1692" s="85"/>
      <c r="K1692" s="86"/>
      <c r="L1692" s="85"/>
      <c r="M1692" s="85"/>
      <c r="N1692" s="85"/>
      <c r="O1692" s="85"/>
      <c r="P1692" s="85"/>
      <c r="Q1692" s="85"/>
      <c r="R1692" s="87"/>
      <c r="S1692" s="85"/>
      <c r="T1692" s="85"/>
      <c r="U1692" s="87"/>
      <c r="V1692" s="85"/>
      <c r="W1692" s="85"/>
      <c r="X1692" s="85"/>
      <c r="Y1692" s="85"/>
      <c r="Z1692" s="85"/>
      <c r="AA1692" s="88"/>
      <c r="AV1692" s="25"/>
      <c r="BG1692" s="25"/>
      <c r="BH1692" s="89"/>
    </row>
    <row r="1693" spans="1:60" ht="17.25" customHeight="1">
      <c r="A1693" s="82"/>
      <c r="B1693" s="82"/>
      <c r="C1693" s="83"/>
      <c r="E1693" s="84"/>
      <c r="F1693" s="85"/>
      <c r="G1693" s="85"/>
      <c r="H1693" s="85"/>
      <c r="I1693" s="85"/>
      <c r="J1693" s="85"/>
      <c r="K1693" s="86"/>
      <c r="L1693" s="85"/>
      <c r="M1693" s="85"/>
      <c r="N1693" s="85"/>
      <c r="O1693" s="85"/>
      <c r="P1693" s="85"/>
      <c r="Q1693" s="85"/>
      <c r="R1693" s="87"/>
      <c r="S1693" s="85"/>
      <c r="T1693" s="85"/>
      <c r="U1693" s="87"/>
      <c r="V1693" s="85"/>
      <c r="W1693" s="85"/>
      <c r="X1693" s="85"/>
      <c r="Y1693" s="85"/>
      <c r="Z1693" s="85"/>
      <c r="AA1693" s="88"/>
      <c r="AV1693" s="25"/>
      <c r="BG1693" s="25"/>
      <c r="BH1693" s="89"/>
    </row>
    <row r="1694" spans="1:60" ht="17.25" customHeight="1">
      <c r="A1694" s="82"/>
      <c r="B1694" s="82"/>
      <c r="C1694" s="83"/>
      <c r="E1694" s="84"/>
      <c r="F1694" s="85"/>
      <c r="G1694" s="85"/>
      <c r="H1694" s="85"/>
      <c r="I1694" s="85"/>
      <c r="J1694" s="85"/>
      <c r="K1694" s="86"/>
      <c r="L1694" s="85"/>
      <c r="M1694" s="85"/>
      <c r="N1694" s="85"/>
      <c r="O1694" s="85"/>
      <c r="P1694" s="85"/>
      <c r="Q1694" s="85"/>
      <c r="R1694" s="87"/>
      <c r="S1694" s="85"/>
      <c r="T1694" s="85"/>
      <c r="U1694" s="87"/>
      <c r="V1694" s="85"/>
      <c r="W1694" s="85"/>
      <c r="X1694" s="85"/>
      <c r="Y1694" s="85"/>
      <c r="Z1694" s="85"/>
      <c r="AA1694" s="88"/>
      <c r="AV1694" s="25"/>
      <c r="BG1694" s="25"/>
      <c r="BH1694" s="89"/>
    </row>
    <row r="1695" spans="1:60" ht="17.25" customHeight="1">
      <c r="A1695" s="82"/>
      <c r="B1695" s="82"/>
      <c r="C1695" s="83"/>
      <c r="E1695" s="84"/>
      <c r="F1695" s="85"/>
      <c r="G1695" s="85"/>
      <c r="H1695" s="85"/>
      <c r="I1695" s="85"/>
      <c r="J1695" s="85"/>
      <c r="K1695" s="86"/>
      <c r="L1695" s="85"/>
      <c r="M1695" s="85"/>
      <c r="N1695" s="85"/>
      <c r="O1695" s="85"/>
      <c r="P1695" s="85"/>
      <c r="Q1695" s="85"/>
      <c r="R1695" s="87"/>
      <c r="S1695" s="85"/>
      <c r="T1695" s="85"/>
      <c r="U1695" s="87"/>
      <c r="V1695" s="85"/>
      <c r="W1695" s="85"/>
      <c r="X1695" s="85"/>
      <c r="Y1695" s="85"/>
      <c r="Z1695" s="85"/>
      <c r="AA1695" s="88"/>
      <c r="AV1695" s="25"/>
      <c r="BG1695" s="25"/>
      <c r="BH1695" s="89"/>
    </row>
    <row r="1696" spans="1:60" ht="17.25" customHeight="1">
      <c r="A1696" s="82"/>
      <c r="B1696" s="82"/>
      <c r="C1696" s="83"/>
      <c r="E1696" s="84"/>
      <c r="F1696" s="85"/>
      <c r="G1696" s="85"/>
      <c r="H1696" s="85"/>
      <c r="I1696" s="85"/>
      <c r="J1696" s="85"/>
      <c r="K1696" s="86"/>
      <c r="L1696" s="85"/>
      <c r="M1696" s="85"/>
      <c r="N1696" s="85"/>
      <c r="O1696" s="85"/>
      <c r="P1696" s="85"/>
      <c r="Q1696" s="85"/>
      <c r="R1696" s="87"/>
      <c r="S1696" s="85"/>
      <c r="T1696" s="85"/>
      <c r="U1696" s="87"/>
      <c r="V1696" s="85"/>
      <c r="W1696" s="85"/>
      <c r="X1696" s="85"/>
      <c r="Y1696" s="85"/>
      <c r="Z1696" s="85"/>
      <c r="AA1696" s="88"/>
      <c r="AV1696" s="25"/>
      <c r="BG1696" s="25"/>
      <c r="BH1696" s="89"/>
    </row>
    <row r="1697" spans="1:60" ht="17.25" customHeight="1">
      <c r="A1697" s="82"/>
      <c r="B1697" s="82"/>
      <c r="C1697" s="83"/>
      <c r="E1697" s="84"/>
      <c r="F1697" s="85"/>
      <c r="G1697" s="85"/>
      <c r="H1697" s="85"/>
      <c r="I1697" s="85"/>
      <c r="J1697" s="85"/>
      <c r="K1697" s="86"/>
      <c r="L1697" s="85"/>
      <c r="M1697" s="85"/>
      <c r="N1697" s="85"/>
      <c r="O1697" s="85"/>
      <c r="P1697" s="85"/>
      <c r="Q1697" s="85"/>
      <c r="R1697" s="87"/>
      <c r="S1697" s="85"/>
      <c r="T1697" s="85"/>
      <c r="U1697" s="87"/>
      <c r="V1697" s="85"/>
      <c r="W1697" s="85"/>
      <c r="X1697" s="85"/>
      <c r="Y1697" s="85"/>
      <c r="Z1697" s="85"/>
      <c r="AA1697" s="88"/>
      <c r="AV1697" s="25"/>
      <c r="BG1697" s="25"/>
      <c r="BH1697" s="89"/>
    </row>
    <row r="1698" spans="1:60" ht="17.25" customHeight="1">
      <c r="A1698" s="82"/>
      <c r="B1698" s="82"/>
      <c r="C1698" s="83"/>
      <c r="E1698" s="84"/>
      <c r="F1698" s="85"/>
      <c r="G1698" s="85"/>
      <c r="H1698" s="85"/>
      <c r="I1698" s="85"/>
      <c r="J1698" s="85"/>
      <c r="K1698" s="86"/>
      <c r="L1698" s="85"/>
      <c r="M1698" s="85"/>
      <c r="N1698" s="85"/>
      <c r="O1698" s="85"/>
      <c r="P1698" s="85"/>
      <c r="Q1698" s="85"/>
      <c r="R1698" s="87"/>
      <c r="S1698" s="85"/>
      <c r="T1698" s="85"/>
      <c r="U1698" s="87"/>
      <c r="V1698" s="85"/>
      <c r="W1698" s="85"/>
      <c r="X1698" s="85"/>
      <c r="Y1698" s="85"/>
      <c r="Z1698" s="85"/>
      <c r="AA1698" s="88"/>
      <c r="AV1698" s="25"/>
      <c r="BG1698" s="25"/>
      <c r="BH1698" s="89"/>
    </row>
    <row r="1699" spans="1:60" ht="17.25" customHeight="1">
      <c r="A1699" s="82"/>
      <c r="B1699" s="82"/>
      <c r="C1699" s="83"/>
      <c r="E1699" s="84"/>
      <c r="F1699" s="85"/>
      <c r="G1699" s="85"/>
      <c r="H1699" s="85"/>
      <c r="I1699" s="85"/>
      <c r="J1699" s="85"/>
      <c r="K1699" s="86"/>
      <c r="L1699" s="85"/>
      <c r="M1699" s="85"/>
      <c r="N1699" s="85"/>
      <c r="O1699" s="85"/>
      <c r="P1699" s="85"/>
      <c r="Q1699" s="85"/>
      <c r="R1699" s="87"/>
      <c r="S1699" s="85"/>
      <c r="T1699" s="85"/>
      <c r="U1699" s="87"/>
      <c r="V1699" s="85"/>
      <c r="W1699" s="85"/>
      <c r="X1699" s="85"/>
      <c r="Y1699" s="85"/>
      <c r="Z1699" s="85"/>
      <c r="AA1699" s="88"/>
      <c r="AV1699" s="25"/>
      <c r="BG1699" s="25"/>
      <c r="BH1699" s="89"/>
    </row>
    <row r="1700" spans="1:60" ht="17.25" customHeight="1">
      <c r="A1700" s="82"/>
      <c r="B1700" s="82"/>
      <c r="C1700" s="83"/>
      <c r="E1700" s="84"/>
      <c r="F1700" s="85"/>
      <c r="G1700" s="85"/>
      <c r="H1700" s="85"/>
      <c r="I1700" s="85"/>
      <c r="J1700" s="85"/>
      <c r="K1700" s="86"/>
      <c r="L1700" s="85"/>
      <c r="M1700" s="85"/>
      <c r="N1700" s="85"/>
      <c r="O1700" s="85"/>
      <c r="P1700" s="85"/>
      <c r="Q1700" s="85"/>
      <c r="R1700" s="87"/>
      <c r="S1700" s="85"/>
      <c r="T1700" s="85"/>
      <c r="U1700" s="87"/>
      <c r="V1700" s="85"/>
      <c r="W1700" s="85"/>
      <c r="X1700" s="85"/>
      <c r="Y1700" s="85"/>
      <c r="Z1700" s="85"/>
      <c r="AA1700" s="88"/>
      <c r="AV1700" s="25"/>
      <c r="BG1700" s="25"/>
      <c r="BH1700" s="89"/>
    </row>
    <row r="1701" spans="1:60" ht="17.25" customHeight="1">
      <c r="A1701" s="82"/>
      <c r="B1701" s="82"/>
      <c r="C1701" s="83"/>
      <c r="E1701" s="84"/>
      <c r="F1701" s="85"/>
      <c r="G1701" s="85"/>
      <c r="H1701" s="85"/>
      <c r="I1701" s="85"/>
      <c r="J1701" s="85"/>
      <c r="K1701" s="86"/>
      <c r="L1701" s="85"/>
      <c r="M1701" s="85"/>
      <c r="N1701" s="85"/>
      <c r="O1701" s="85"/>
      <c r="P1701" s="85"/>
      <c r="Q1701" s="85"/>
      <c r="R1701" s="87"/>
      <c r="S1701" s="85"/>
      <c r="T1701" s="85"/>
      <c r="U1701" s="87"/>
      <c r="V1701" s="85"/>
      <c r="W1701" s="85"/>
      <c r="X1701" s="85"/>
      <c r="Y1701" s="85"/>
      <c r="Z1701" s="85"/>
      <c r="AA1701" s="88"/>
      <c r="AV1701" s="25"/>
      <c r="BG1701" s="25"/>
      <c r="BH1701" s="89"/>
    </row>
    <row r="1702" spans="1:60" ht="17.25" customHeight="1">
      <c r="A1702" s="82"/>
      <c r="B1702" s="82"/>
      <c r="C1702" s="83"/>
      <c r="E1702" s="84"/>
      <c r="F1702" s="85"/>
      <c r="G1702" s="85"/>
      <c r="H1702" s="85"/>
      <c r="I1702" s="85"/>
      <c r="J1702" s="85"/>
      <c r="K1702" s="86"/>
      <c r="L1702" s="85"/>
      <c r="M1702" s="85"/>
      <c r="N1702" s="85"/>
      <c r="O1702" s="85"/>
      <c r="P1702" s="85"/>
      <c r="Q1702" s="85"/>
      <c r="R1702" s="87"/>
      <c r="S1702" s="85"/>
      <c r="T1702" s="85"/>
      <c r="U1702" s="87"/>
      <c r="V1702" s="85"/>
      <c r="W1702" s="85"/>
      <c r="X1702" s="85"/>
      <c r="Y1702" s="85"/>
      <c r="Z1702" s="85"/>
      <c r="AA1702" s="88"/>
      <c r="AV1702" s="25"/>
      <c r="BG1702" s="25"/>
      <c r="BH1702" s="89"/>
    </row>
    <row r="1703" spans="1:60" ht="17.25" customHeight="1">
      <c r="A1703" s="82"/>
      <c r="B1703" s="82"/>
      <c r="C1703" s="83"/>
      <c r="E1703" s="84"/>
      <c r="F1703" s="85"/>
      <c r="G1703" s="85"/>
      <c r="H1703" s="85"/>
      <c r="I1703" s="85"/>
      <c r="J1703" s="85"/>
      <c r="K1703" s="86"/>
      <c r="L1703" s="85"/>
      <c r="M1703" s="85"/>
      <c r="N1703" s="85"/>
      <c r="O1703" s="85"/>
      <c r="P1703" s="85"/>
      <c r="Q1703" s="85"/>
      <c r="R1703" s="87"/>
      <c r="S1703" s="85"/>
      <c r="T1703" s="85"/>
      <c r="U1703" s="87"/>
      <c r="V1703" s="85"/>
      <c r="W1703" s="85"/>
      <c r="X1703" s="85"/>
      <c r="Y1703" s="85"/>
      <c r="Z1703" s="85"/>
      <c r="AA1703" s="88"/>
      <c r="AV1703" s="25"/>
      <c r="BG1703" s="25"/>
      <c r="BH1703" s="89"/>
    </row>
    <row r="1704" spans="1:60" ht="17.25" customHeight="1">
      <c r="A1704" s="82"/>
      <c r="B1704" s="82"/>
      <c r="C1704" s="83"/>
      <c r="E1704" s="84"/>
      <c r="F1704" s="85"/>
      <c r="G1704" s="85"/>
      <c r="H1704" s="85"/>
      <c r="I1704" s="85"/>
      <c r="J1704" s="85"/>
      <c r="K1704" s="86"/>
      <c r="L1704" s="85"/>
      <c r="M1704" s="85"/>
      <c r="N1704" s="85"/>
      <c r="O1704" s="85"/>
      <c r="P1704" s="85"/>
      <c r="Q1704" s="85"/>
      <c r="R1704" s="87"/>
      <c r="S1704" s="85"/>
      <c r="T1704" s="85"/>
      <c r="U1704" s="87"/>
      <c r="V1704" s="85"/>
      <c r="W1704" s="85"/>
      <c r="X1704" s="85"/>
      <c r="Y1704" s="85"/>
      <c r="Z1704" s="85"/>
      <c r="AA1704" s="88"/>
      <c r="AV1704" s="25"/>
      <c r="BG1704" s="25"/>
      <c r="BH1704" s="89"/>
    </row>
    <row r="1705" spans="1:60" ht="17.25" customHeight="1">
      <c r="A1705" s="82"/>
      <c r="B1705" s="82"/>
      <c r="C1705" s="83"/>
      <c r="E1705" s="84"/>
      <c r="F1705" s="85"/>
      <c r="G1705" s="85"/>
      <c r="H1705" s="85"/>
      <c r="I1705" s="85"/>
      <c r="J1705" s="85"/>
      <c r="K1705" s="86"/>
      <c r="L1705" s="85"/>
      <c r="M1705" s="85"/>
      <c r="N1705" s="85"/>
      <c r="O1705" s="85"/>
      <c r="P1705" s="85"/>
      <c r="Q1705" s="85"/>
      <c r="R1705" s="87"/>
      <c r="S1705" s="85"/>
      <c r="T1705" s="85"/>
      <c r="U1705" s="87"/>
      <c r="V1705" s="85"/>
      <c r="W1705" s="85"/>
      <c r="X1705" s="85"/>
      <c r="Y1705" s="85"/>
      <c r="Z1705" s="85"/>
      <c r="AA1705" s="88"/>
      <c r="AV1705" s="25"/>
      <c r="BG1705" s="25"/>
      <c r="BH1705" s="89"/>
    </row>
    <row r="1706" spans="1:60" ht="17.25" customHeight="1">
      <c r="A1706" s="82"/>
      <c r="B1706" s="82"/>
      <c r="C1706" s="83"/>
      <c r="E1706" s="84"/>
      <c r="F1706" s="85"/>
      <c r="G1706" s="85"/>
      <c r="H1706" s="85"/>
      <c r="I1706" s="85"/>
      <c r="J1706" s="85"/>
      <c r="K1706" s="86"/>
      <c r="L1706" s="85"/>
      <c r="M1706" s="85"/>
      <c r="N1706" s="85"/>
      <c r="O1706" s="85"/>
      <c r="P1706" s="85"/>
      <c r="Q1706" s="85"/>
      <c r="R1706" s="87"/>
      <c r="S1706" s="85"/>
      <c r="T1706" s="85"/>
      <c r="U1706" s="87"/>
      <c r="V1706" s="85"/>
      <c r="W1706" s="85"/>
      <c r="X1706" s="85"/>
      <c r="Y1706" s="85"/>
      <c r="Z1706" s="85"/>
      <c r="AA1706" s="88"/>
      <c r="AV1706" s="25"/>
      <c r="BG1706" s="25"/>
      <c r="BH1706" s="89"/>
    </row>
    <row r="1707" spans="1:60" ht="17.25" customHeight="1">
      <c r="A1707" s="82"/>
      <c r="B1707" s="82"/>
      <c r="C1707" s="83"/>
      <c r="E1707" s="84"/>
      <c r="F1707" s="85"/>
      <c r="G1707" s="85"/>
      <c r="H1707" s="85"/>
      <c r="I1707" s="85"/>
      <c r="J1707" s="85"/>
      <c r="K1707" s="86"/>
      <c r="L1707" s="85"/>
      <c r="M1707" s="85"/>
      <c r="N1707" s="85"/>
      <c r="O1707" s="85"/>
      <c r="P1707" s="85"/>
      <c r="Q1707" s="85"/>
      <c r="R1707" s="87"/>
      <c r="S1707" s="85"/>
      <c r="T1707" s="85"/>
      <c r="U1707" s="87"/>
      <c r="V1707" s="85"/>
      <c r="W1707" s="85"/>
      <c r="X1707" s="85"/>
      <c r="Y1707" s="85"/>
      <c r="Z1707" s="85"/>
      <c r="AA1707" s="88"/>
      <c r="AV1707" s="25"/>
      <c r="BG1707" s="25"/>
      <c r="BH1707" s="89"/>
    </row>
    <row r="1708" spans="1:60" ht="17.25" customHeight="1">
      <c r="A1708" s="82"/>
      <c r="B1708" s="82"/>
      <c r="C1708" s="83"/>
      <c r="E1708" s="84"/>
      <c r="F1708" s="85"/>
      <c r="G1708" s="85"/>
      <c r="H1708" s="85"/>
      <c r="I1708" s="85"/>
      <c r="J1708" s="85"/>
      <c r="K1708" s="86"/>
      <c r="L1708" s="85"/>
      <c r="M1708" s="85"/>
      <c r="N1708" s="85"/>
      <c r="O1708" s="85"/>
      <c r="P1708" s="85"/>
      <c r="Q1708" s="85"/>
      <c r="R1708" s="87"/>
      <c r="S1708" s="85"/>
      <c r="T1708" s="85"/>
      <c r="U1708" s="87"/>
      <c r="V1708" s="85"/>
      <c r="W1708" s="85"/>
      <c r="X1708" s="85"/>
      <c r="Y1708" s="85"/>
      <c r="Z1708" s="85"/>
      <c r="AA1708" s="88"/>
      <c r="AV1708" s="25"/>
      <c r="BG1708" s="25"/>
      <c r="BH1708" s="89"/>
    </row>
    <row r="1709" spans="1:60" ht="17.25" customHeight="1">
      <c r="A1709" s="82"/>
      <c r="B1709" s="82"/>
      <c r="C1709" s="83"/>
      <c r="E1709" s="84"/>
      <c r="F1709" s="85"/>
      <c r="G1709" s="85"/>
      <c r="H1709" s="85"/>
      <c r="I1709" s="85"/>
      <c r="J1709" s="85"/>
      <c r="K1709" s="86"/>
      <c r="L1709" s="85"/>
      <c r="M1709" s="85"/>
      <c r="N1709" s="85"/>
      <c r="O1709" s="85"/>
      <c r="P1709" s="85"/>
      <c r="Q1709" s="85"/>
      <c r="R1709" s="87"/>
      <c r="S1709" s="85"/>
      <c r="T1709" s="85"/>
      <c r="U1709" s="87"/>
      <c r="V1709" s="85"/>
      <c r="W1709" s="85"/>
      <c r="X1709" s="85"/>
      <c r="Y1709" s="85"/>
      <c r="Z1709" s="85"/>
      <c r="AA1709" s="88"/>
      <c r="AV1709" s="25"/>
      <c r="BG1709" s="25"/>
      <c r="BH1709" s="89"/>
    </row>
    <row r="1710" spans="1:60" ht="17.25" customHeight="1">
      <c r="A1710" s="82"/>
      <c r="B1710" s="82"/>
      <c r="C1710" s="83"/>
      <c r="E1710" s="84"/>
      <c r="F1710" s="85"/>
      <c r="G1710" s="85"/>
      <c r="H1710" s="85"/>
      <c r="I1710" s="85"/>
      <c r="J1710" s="85"/>
      <c r="K1710" s="86"/>
      <c r="L1710" s="85"/>
      <c r="M1710" s="85"/>
      <c r="N1710" s="85"/>
      <c r="O1710" s="85"/>
      <c r="P1710" s="85"/>
      <c r="Q1710" s="85"/>
      <c r="R1710" s="87"/>
      <c r="S1710" s="85"/>
      <c r="T1710" s="85"/>
      <c r="U1710" s="87"/>
      <c r="V1710" s="85"/>
      <c r="W1710" s="85"/>
      <c r="X1710" s="85"/>
      <c r="Y1710" s="85"/>
      <c r="Z1710" s="85"/>
      <c r="AA1710" s="88"/>
      <c r="AV1710" s="25"/>
      <c r="BG1710" s="25"/>
      <c r="BH1710" s="89"/>
    </row>
    <row r="1711" spans="1:60" ht="17.25" customHeight="1">
      <c r="A1711" s="82"/>
      <c r="B1711" s="82"/>
      <c r="C1711" s="83"/>
      <c r="E1711" s="84"/>
      <c r="F1711" s="85"/>
      <c r="G1711" s="85"/>
      <c r="H1711" s="85"/>
      <c r="I1711" s="85"/>
      <c r="J1711" s="85"/>
      <c r="K1711" s="86"/>
      <c r="L1711" s="85"/>
      <c r="M1711" s="85"/>
      <c r="N1711" s="85"/>
      <c r="O1711" s="85"/>
      <c r="P1711" s="85"/>
      <c r="Q1711" s="85"/>
      <c r="R1711" s="87"/>
      <c r="S1711" s="85"/>
      <c r="T1711" s="85"/>
      <c r="U1711" s="87"/>
      <c r="V1711" s="85"/>
      <c r="W1711" s="85"/>
      <c r="X1711" s="85"/>
      <c r="Y1711" s="85"/>
      <c r="Z1711" s="85"/>
      <c r="AA1711" s="88"/>
      <c r="AV1711" s="25"/>
      <c r="BG1711" s="25"/>
      <c r="BH1711" s="89"/>
    </row>
    <row r="1712" spans="1:60" ht="17.25" customHeight="1">
      <c r="A1712" s="82"/>
      <c r="B1712" s="82"/>
      <c r="C1712" s="83"/>
      <c r="E1712" s="84"/>
      <c r="F1712" s="85"/>
      <c r="G1712" s="85"/>
      <c r="H1712" s="85"/>
      <c r="I1712" s="85"/>
      <c r="J1712" s="85"/>
      <c r="K1712" s="86"/>
      <c r="L1712" s="85"/>
      <c r="M1712" s="85"/>
      <c r="N1712" s="85"/>
      <c r="O1712" s="85"/>
      <c r="P1712" s="85"/>
      <c r="Q1712" s="85"/>
      <c r="R1712" s="87"/>
      <c r="S1712" s="85"/>
      <c r="T1712" s="85"/>
      <c r="U1712" s="87"/>
      <c r="V1712" s="85"/>
      <c r="W1712" s="85"/>
      <c r="X1712" s="85"/>
      <c r="Y1712" s="85"/>
      <c r="Z1712" s="85"/>
      <c r="AA1712" s="88"/>
      <c r="AV1712" s="25"/>
      <c r="BG1712" s="25"/>
      <c r="BH1712" s="89"/>
    </row>
    <row r="1713" spans="1:60" ht="17.25" customHeight="1">
      <c r="A1713" s="82"/>
      <c r="B1713" s="82"/>
      <c r="C1713" s="83"/>
      <c r="E1713" s="84"/>
      <c r="F1713" s="85"/>
      <c r="G1713" s="85"/>
      <c r="H1713" s="85"/>
      <c r="I1713" s="85"/>
      <c r="J1713" s="85"/>
      <c r="K1713" s="86"/>
      <c r="L1713" s="85"/>
      <c r="M1713" s="85"/>
      <c r="N1713" s="85"/>
      <c r="O1713" s="85"/>
      <c r="P1713" s="85"/>
      <c r="Q1713" s="85"/>
      <c r="R1713" s="87"/>
      <c r="S1713" s="85"/>
      <c r="T1713" s="85"/>
      <c r="U1713" s="87"/>
      <c r="V1713" s="85"/>
      <c r="W1713" s="85"/>
      <c r="X1713" s="85"/>
      <c r="Y1713" s="85"/>
      <c r="Z1713" s="85"/>
      <c r="AA1713" s="88"/>
      <c r="AV1713" s="25"/>
      <c r="BG1713" s="25"/>
      <c r="BH1713" s="89"/>
    </row>
    <row r="1714" spans="1:60" ht="17.25" customHeight="1">
      <c r="A1714" s="82"/>
      <c r="B1714" s="82"/>
      <c r="C1714" s="83"/>
      <c r="E1714" s="84"/>
      <c r="F1714" s="85"/>
      <c r="G1714" s="85"/>
      <c r="H1714" s="85"/>
      <c r="I1714" s="85"/>
      <c r="J1714" s="85"/>
      <c r="K1714" s="86"/>
      <c r="L1714" s="85"/>
      <c r="M1714" s="85"/>
      <c r="N1714" s="85"/>
      <c r="O1714" s="85"/>
      <c r="P1714" s="85"/>
      <c r="Q1714" s="85"/>
      <c r="R1714" s="87"/>
      <c r="S1714" s="85"/>
      <c r="T1714" s="85"/>
      <c r="U1714" s="87"/>
      <c r="V1714" s="85"/>
      <c r="W1714" s="85"/>
      <c r="X1714" s="85"/>
      <c r="Y1714" s="85"/>
      <c r="Z1714" s="85"/>
      <c r="AA1714" s="88"/>
      <c r="AV1714" s="25"/>
      <c r="BG1714" s="25"/>
      <c r="BH1714" s="89"/>
    </row>
    <row r="1715" spans="1:60" ht="17.25" customHeight="1">
      <c r="A1715" s="82"/>
      <c r="B1715" s="82"/>
      <c r="C1715" s="83"/>
      <c r="E1715" s="84"/>
      <c r="F1715" s="85"/>
      <c r="G1715" s="85"/>
      <c r="H1715" s="85"/>
      <c r="I1715" s="85"/>
      <c r="J1715" s="85"/>
      <c r="K1715" s="86"/>
      <c r="L1715" s="85"/>
      <c r="M1715" s="85"/>
      <c r="N1715" s="85"/>
      <c r="O1715" s="85"/>
      <c r="P1715" s="85"/>
      <c r="Q1715" s="85"/>
      <c r="R1715" s="87"/>
      <c r="S1715" s="85"/>
      <c r="T1715" s="85"/>
      <c r="U1715" s="87"/>
      <c r="V1715" s="85"/>
      <c r="W1715" s="85"/>
      <c r="X1715" s="85"/>
      <c r="Y1715" s="85"/>
      <c r="Z1715" s="85"/>
      <c r="AA1715" s="88"/>
      <c r="AV1715" s="25"/>
      <c r="BG1715" s="25"/>
      <c r="BH1715" s="89"/>
    </row>
    <row r="1716" spans="1:60" ht="17.25" customHeight="1">
      <c r="A1716" s="82"/>
      <c r="B1716" s="82"/>
      <c r="C1716" s="83"/>
      <c r="E1716" s="84"/>
      <c r="F1716" s="85"/>
      <c r="G1716" s="85"/>
      <c r="H1716" s="85"/>
      <c r="I1716" s="85"/>
      <c r="J1716" s="85"/>
      <c r="K1716" s="86"/>
      <c r="L1716" s="85"/>
      <c r="M1716" s="85"/>
      <c r="N1716" s="85"/>
      <c r="O1716" s="85"/>
      <c r="P1716" s="85"/>
      <c r="Q1716" s="85"/>
      <c r="R1716" s="87"/>
      <c r="S1716" s="85"/>
      <c r="T1716" s="85"/>
      <c r="U1716" s="87"/>
      <c r="V1716" s="85"/>
      <c r="W1716" s="85"/>
      <c r="X1716" s="85"/>
      <c r="Y1716" s="85"/>
      <c r="Z1716" s="85"/>
      <c r="AA1716" s="88"/>
      <c r="AV1716" s="25"/>
      <c r="BG1716" s="25"/>
      <c r="BH1716" s="89"/>
    </row>
    <row r="1717" spans="1:60" ht="17.25" customHeight="1">
      <c r="A1717" s="82"/>
      <c r="B1717" s="82"/>
      <c r="C1717" s="83"/>
      <c r="E1717" s="84"/>
      <c r="F1717" s="85"/>
      <c r="G1717" s="85"/>
      <c r="H1717" s="85"/>
      <c r="I1717" s="85"/>
      <c r="J1717" s="85"/>
      <c r="K1717" s="86"/>
      <c r="L1717" s="85"/>
      <c r="M1717" s="85"/>
      <c r="N1717" s="85"/>
      <c r="O1717" s="85"/>
      <c r="P1717" s="85"/>
      <c r="Q1717" s="85"/>
      <c r="R1717" s="87"/>
      <c r="S1717" s="85"/>
      <c r="T1717" s="85"/>
      <c r="U1717" s="87"/>
      <c r="V1717" s="85"/>
      <c r="W1717" s="85"/>
      <c r="X1717" s="85"/>
      <c r="Y1717" s="85"/>
      <c r="Z1717" s="85"/>
      <c r="AA1717" s="88"/>
      <c r="AV1717" s="25"/>
      <c r="BG1717" s="25"/>
      <c r="BH1717" s="89"/>
    </row>
    <row r="1718" spans="1:60" ht="17.25" customHeight="1">
      <c r="A1718" s="82"/>
      <c r="B1718" s="82"/>
      <c r="C1718" s="83"/>
      <c r="E1718" s="84"/>
      <c r="F1718" s="85"/>
      <c r="G1718" s="85"/>
      <c r="H1718" s="85"/>
      <c r="I1718" s="85"/>
      <c r="J1718" s="85"/>
      <c r="K1718" s="86"/>
      <c r="L1718" s="85"/>
      <c r="M1718" s="85"/>
      <c r="N1718" s="85"/>
      <c r="O1718" s="85"/>
      <c r="P1718" s="85"/>
      <c r="Q1718" s="85"/>
      <c r="R1718" s="87"/>
      <c r="S1718" s="85"/>
      <c r="T1718" s="85"/>
      <c r="U1718" s="87"/>
      <c r="V1718" s="85"/>
      <c r="W1718" s="85"/>
      <c r="X1718" s="85"/>
      <c r="Y1718" s="85"/>
      <c r="Z1718" s="85"/>
      <c r="AA1718" s="88"/>
      <c r="AV1718" s="25"/>
      <c r="BG1718" s="25"/>
      <c r="BH1718" s="89"/>
    </row>
    <row r="1719" spans="1:60" ht="17.25" customHeight="1">
      <c r="A1719" s="82"/>
      <c r="B1719" s="82"/>
      <c r="C1719" s="83"/>
      <c r="E1719" s="84"/>
      <c r="F1719" s="85"/>
      <c r="G1719" s="85"/>
      <c r="H1719" s="85"/>
      <c r="I1719" s="85"/>
      <c r="J1719" s="85"/>
      <c r="K1719" s="86"/>
      <c r="L1719" s="85"/>
      <c r="M1719" s="85"/>
      <c r="N1719" s="85"/>
      <c r="O1719" s="85"/>
      <c r="P1719" s="85"/>
      <c r="Q1719" s="85"/>
      <c r="R1719" s="87"/>
      <c r="S1719" s="85"/>
      <c r="T1719" s="85"/>
      <c r="U1719" s="87"/>
      <c r="V1719" s="85"/>
      <c r="W1719" s="85"/>
      <c r="X1719" s="85"/>
      <c r="Y1719" s="85"/>
      <c r="Z1719" s="85"/>
      <c r="AA1719" s="88"/>
      <c r="AV1719" s="25"/>
      <c r="BG1719" s="25"/>
      <c r="BH1719" s="89"/>
    </row>
    <row r="1720" spans="1:60" ht="17.25" customHeight="1">
      <c r="A1720" s="82"/>
      <c r="B1720" s="82"/>
      <c r="C1720" s="83"/>
      <c r="E1720" s="84"/>
      <c r="F1720" s="85"/>
      <c r="G1720" s="85"/>
      <c r="H1720" s="85"/>
      <c r="I1720" s="85"/>
      <c r="J1720" s="85"/>
      <c r="K1720" s="86"/>
      <c r="L1720" s="85"/>
      <c r="M1720" s="85"/>
      <c r="N1720" s="85"/>
      <c r="O1720" s="85"/>
      <c r="P1720" s="85"/>
      <c r="Q1720" s="85"/>
      <c r="R1720" s="87"/>
      <c r="S1720" s="85"/>
      <c r="T1720" s="85"/>
      <c r="U1720" s="87"/>
      <c r="V1720" s="85"/>
      <c r="W1720" s="85"/>
      <c r="X1720" s="85"/>
      <c r="Y1720" s="85"/>
      <c r="Z1720" s="85"/>
      <c r="AA1720" s="88"/>
      <c r="AV1720" s="25"/>
      <c r="BG1720" s="25"/>
      <c r="BH1720" s="89"/>
    </row>
    <row r="1721" spans="1:60" ht="17.25" customHeight="1">
      <c r="A1721" s="82"/>
      <c r="B1721" s="82"/>
      <c r="C1721" s="83"/>
      <c r="E1721" s="84"/>
      <c r="F1721" s="85"/>
      <c r="G1721" s="85"/>
      <c r="H1721" s="85"/>
      <c r="I1721" s="85"/>
      <c r="J1721" s="85"/>
      <c r="K1721" s="86"/>
      <c r="L1721" s="85"/>
      <c r="M1721" s="85"/>
      <c r="N1721" s="85"/>
      <c r="O1721" s="85"/>
      <c r="P1721" s="85"/>
      <c r="Q1721" s="85"/>
      <c r="R1721" s="87"/>
      <c r="S1721" s="85"/>
      <c r="T1721" s="85"/>
      <c r="U1721" s="87"/>
      <c r="V1721" s="85"/>
      <c r="W1721" s="85"/>
      <c r="X1721" s="85"/>
      <c r="Y1721" s="85"/>
      <c r="Z1721" s="85"/>
      <c r="AA1721" s="88"/>
      <c r="AV1721" s="25"/>
      <c r="BG1721" s="25"/>
      <c r="BH1721" s="89"/>
    </row>
    <row r="1722" spans="1:60" ht="17.25" customHeight="1">
      <c r="A1722" s="82"/>
      <c r="B1722" s="82"/>
      <c r="C1722" s="83"/>
      <c r="E1722" s="84"/>
      <c r="F1722" s="85"/>
      <c r="G1722" s="85"/>
      <c r="H1722" s="85"/>
      <c r="I1722" s="85"/>
      <c r="J1722" s="85"/>
      <c r="K1722" s="86"/>
      <c r="L1722" s="85"/>
      <c r="M1722" s="85"/>
      <c r="N1722" s="85"/>
      <c r="O1722" s="85"/>
      <c r="P1722" s="85"/>
      <c r="Q1722" s="85"/>
      <c r="R1722" s="87"/>
      <c r="S1722" s="85"/>
      <c r="T1722" s="85"/>
      <c r="U1722" s="87"/>
      <c r="V1722" s="85"/>
      <c r="W1722" s="85"/>
      <c r="X1722" s="85"/>
      <c r="Y1722" s="85"/>
      <c r="Z1722" s="85"/>
      <c r="AA1722" s="88"/>
      <c r="AV1722" s="25"/>
      <c r="BG1722" s="25"/>
      <c r="BH1722" s="89"/>
    </row>
    <row r="1723" spans="1:60" ht="17.25" customHeight="1">
      <c r="A1723" s="82"/>
      <c r="B1723" s="82"/>
      <c r="C1723" s="83"/>
      <c r="E1723" s="84"/>
      <c r="F1723" s="85"/>
      <c r="G1723" s="85"/>
      <c r="H1723" s="85"/>
      <c r="I1723" s="85"/>
      <c r="J1723" s="85"/>
      <c r="K1723" s="86"/>
      <c r="L1723" s="85"/>
      <c r="M1723" s="85"/>
      <c r="N1723" s="85"/>
      <c r="O1723" s="85"/>
      <c r="P1723" s="85"/>
      <c r="Q1723" s="85"/>
      <c r="R1723" s="87"/>
      <c r="S1723" s="85"/>
      <c r="T1723" s="85"/>
      <c r="U1723" s="87"/>
      <c r="V1723" s="85"/>
      <c r="W1723" s="85"/>
      <c r="X1723" s="85"/>
      <c r="Y1723" s="85"/>
      <c r="Z1723" s="85"/>
      <c r="AA1723" s="88"/>
      <c r="AV1723" s="25"/>
      <c r="BG1723" s="25"/>
      <c r="BH1723" s="89"/>
    </row>
    <row r="1724" spans="1:60" ht="17.25" customHeight="1">
      <c r="A1724" s="82"/>
      <c r="B1724" s="82"/>
      <c r="C1724" s="83"/>
      <c r="E1724" s="84"/>
      <c r="F1724" s="85"/>
      <c r="G1724" s="85"/>
      <c r="H1724" s="85"/>
      <c r="I1724" s="85"/>
      <c r="J1724" s="85"/>
      <c r="K1724" s="86"/>
      <c r="L1724" s="85"/>
      <c r="M1724" s="85"/>
      <c r="N1724" s="85"/>
      <c r="O1724" s="85"/>
      <c r="P1724" s="85"/>
      <c r="Q1724" s="85"/>
      <c r="R1724" s="87"/>
      <c r="S1724" s="85"/>
      <c r="T1724" s="85"/>
      <c r="U1724" s="87"/>
      <c r="V1724" s="85"/>
      <c r="W1724" s="85"/>
      <c r="X1724" s="85"/>
      <c r="Y1724" s="85"/>
      <c r="Z1724" s="85"/>
      <c r="AA1724" s="88"/>
      <c r="AV1724" s="25"/>
      <c r="BG1724" s="25"/>
      <c r="BH1724" s="89"/>
    </row>
    <row r="1725" spans="1:60" ht="17.25" customHeight="1">
      <c r="A1725" s="82"/>
      <c r="B1725" s="82"/>
      <c r="C1725" s="83"/>
      <c r="E1725" s="84"/>
      <c r="F1725" s="85"/>
      <c r="G1725" s="85"/>
      <c r="H1725" s="85"/>
      <c r="I1725" s="85"/>
      <c r="J1725" s="85"/>
      <c r="K1725" s="86"/>
      <c r="L1725" s="85"/>
      <c r="M1725" s="85"/>
      <c r="N1725" s="85"/>
      <c r="O1725" s="85"/>
      <c r="P1725" s="85"/>
      <c r="Q1725" s="85"/>
      <c r="R1725" s="87"/>
      <c r="S1725" s="85"/>
      <c r="T1725" s="85"/>
      <c r="U1725" s="87"/>
      <c r="V1725" s="85"/>
      <c r="W1725" s="85"/>
      <c r="X1725" s="85"/>
      <c r="Y1725" s="85"/>
      <c r="Z1725" s="85"/>
      <c r="AA1725" s="88"/>
      <c r="AV1725" s="25"/>
      <c r="BG1725" s="25"/>
      <c r="BH1725" s="89"/>
    </row>
    <row r="1726" spans="1:60" ht="17.25" customHeight="1">
      <c r="A1726" s="82"/>
      <c r="B1726" s="82"/>
      <c r="C1726" s="83"/>
      <c r="E1726" s="84"/>
      <c r="F1726" s="85"/>
      <c r="G1726" s="85"/>
      <c r="H1726" s="85"/>
      <c r="I1726" s="85"/>
      <c r="J1726" s="85"/>
      <c r="K1726" s="86"/>
      <c r="L1726" s="85"/>
      <c r="M1726" s="85"/>
      <c r="N1726" s="85"/>
      <c r="O1726" s="85"/>
      <c r="P1726" s="85"/>
      <c r="Q1726" s="85"/>
      <c r="R1726" s="87"/>
      <c r="S1726" s="85"/>
      <c r="T1726" s="85"/>
      <c r="U1726" s="87"/>
      <c r="V1726" s="85"/>
      <c r="W1726" s="85"/>
      <c r="X1726" s="85"/>
      <c r="Y1726" s="85"/>
      <c r="Z1726" s="85"/>
      <c r="AA1726" s="88"/>
      <c r="AV1726" s="25"/>
      <c r="BG1726" s="25"/>
      <c r="BH1726" s="89"/>
    </row>
    <row r="1727" spans="1:60" ht="17.25" customHeight="1">
      <c r="A1727" s="82"/>
      <c r="B1727" s="82"/>
      <c r="C1727" s="83"/>
      <c r="E1727" s="84"/>
      <c r="F1727" s="85"/>
      <c r="G1727" s="85"/>
      <c r="H1727" s="85"/>
      <c r="I1727" s="85"/>
      <c r="J1727" s="85"/>
      <c r="K1727" s="86"/>
      <c r="L1727" s="85"/>
      <c r="M1727" s="85"/>
      <c r="N1727" s="85"/>
      <c r="O1727" s="85"/>
      <c r="P1727" s="85"/>
      <c r="Q1727" s="85"/>
      <c r="R1727" s="87"/>
      <c r="S1727" s="85"/>
      <c r="T1727" s="85"/>
      <c r="U1727" s="87"/>
      <c r="V1727" s="85"/>
      <c r="W1727" s="85"/>
      <c r="X1727" s="85"/>
      <c r="Y1727" s="85"/>
      <c r="Z1727" s="85"/>
      <c r="AA1727" s="88"/>
      <c r="AV1727" s="25"/>
      <c r="BG1727" s="25"/>
      <c r="BH1727" s="89"/>
    </row>
    <row r="1728" spans="1:60" ht="17.25" customHeight="1">
      <c r="A1728" s="82"/>
      <c r="B1728" s="82"/>
      <c r="C1728" s="83"/>
      <c r="E1728" s="84"/>
      <c r="F1728" s="85"/>
      <c r="G1728" s="85"/>
      <c r="H1728" s="85"/>
      <c r="I1728" s="85"/>
      <c r="J1728" s="85"/>
      <c r="K1728" s="86"/>
      <c r="L1728" s="85"/>
      <c r="M1728" s="85"/>
      <c r="N1728" s="85"/>
      <c r="O1728" s="85"/>
      <c r="P1728" s="85"/>
      <c r="Q1728" s="85"/>
      <c r="R1728" s="87"/>
      <c r="S1728" s="85"/>
      <c r="T1728" s="85"/>
      <c r="U1728" s="87"/>
      <c r="V1728" s="85"/>
      <c r="W1728" s="85"/>
      <c r="X1728" s="85"/>
      <c r="Y1728" s="85"/>
      <c r="Z1728" s="85"/>
      <c r="AA1728" s="88"/>
      <c r="AV1728" s="25"/>
      <c r="BG1728" s="25"/>
      <c r="BH1728" s="89"/>
    </row>
    <row r="1729" spans="1:60" ht="17.25" customHeight="1">
      <c r="A1729" s="82"/>
      <c r="B1729" s="82"/>
      <c r="C1729" s="83"/>
      <c r="E1729" s="84"/>
      <c r="F1729" s="85"/>
      <c r="G1729" s="85"/>
      <c r="H1729" s="85"/>
      <c r="I1729" s="85"/>
      <c r="J1729" s="85"/>
      <c r="K1729" s="86"/>
      <c r="L1729" s="85"/>
      <c r="M1729" s="85"/>
      <c r="N1729" s="85"/>
      <c r="O1729" s="85"/>
      <c r="P1729" s="85"/>
      <c r="Q1729" s="85"/>
      <c r="R1729" s="87"/>
      <c r="S1729" s="85"/>
      <c r="T1729" s="85"/>
      <c r="U1729" s="87"/>
      <c r="V1729" s="85"/>
      <c r="W1729" s="85"/>
      <c r="X1729" s="85"/>
      <c r="Y1729" s="85"/>
      <c r="Z1729" s="85"/>
      <c r="AA1729" s="88"/>
      <c r="AV1729" s="25"/>
      <c r="BG1729" s="25"/>
      <c r="BH1729" s="89"/>
    </row>
    <row r="1730" spans="1:60" ht="17.25" customHeight="1">
      <c r="A1730" s="82"/>
      <c r="B1730" s="82"/>
      <c r="C1730" s="83"/>
      <c r="E1730" s="84"/>
      <c r="F1730" s="85"/>
      <c r="G1730" s="85"/>
      <c r="H1730" s="85"/>
      <c r="I1730" s="85"/>
      <c r="J1730" s="85"/>
      <c r="K1730" s="86"/>
      <c r="L1730" s="85"/>
      <c r="M1730" s="85"/>
      <c r="N1730" s="85"/>
      <c r="O1730" s="85"/>
      <c r="P1730" s="85"/>
      <c r="Q1730" s="85"/>
      <c r="R1730" s="87"/>
      <c r="S1730" s="85"/>
      <c r="T1730" s="85"/>
      <c r="U1730" s="87"/>
      <c r="V1730" s="85"/>
      <c r="W1730" s="85"/>
      <c r="X1730" s="85"/>
      <c r="Y1730" s="85"/>
      <c r="Z1730" s="85"/>
      <c r="AA1730" s="88"/>
      <c r="AV1730" s="25"/>
      <c r="BG1730" s="25"/>
      <c r="BH1730" s="89"/>
    </row>
    <row r="1731" spans="1:60" ht="17.25" customHeight="1">
      <c r="A1731" s="82"/>
      <c r="B1731" s="82"/>
      <c r="C1731" s="83"/>
      <c r="E1731" s="84"/>
      <c r="F1731" s="85"/>
      <c r="G1731" s="85"/>
      <c r="H1731" s="85"/>
      <c r="I1731" s="85"/>
      <c r="J1731" s="85"/>
      <c r="K1731" s="86"/>
      <c r="L1731" s="85"/>
      <c r="M1731" s="85"/>
      <c r="N1731" s="85"/>
      <c r="O1731" s="85"/>
      <c r="P1731" s="85"/>
      <c r="Q1731" s="85"/>
      <c r="R1731" s="87"/>
      <c r="S1731" s="85"/>
      <c r="T1731" s="85"/>
      <c r="U1731" s="87"/>
      <c r="V1731" s="85"/>
      <c r="W1731" s="85"/>
      <c r="X1731" s="85"/>
      <c r="Y1731" s="85"/>
      <c r="Z1731" s="85"/>
      <c r="AA1731" s="88"/>
      <c r="AV1731" s="25"/>
      <c r="BG1731" s="25"/>
      <c r="BH1731" s="89"/>
    </row>
    <row r="1732" spans="1:60" ht="17.25" customHeight="1">
      <c r="A1732" s="82"/>
      <c r="B1732" s="82"/>
      <c r="C1732" s="83"/>
      <c r="E1732" s="84"/>
      <c r="F1732" s="85"/>
      <c r="G1732" s="85"/>
      <c r="H1732" s="85"/>
      <c r="I1732" s="85"/>
      <c r="J1732" s="85"/>
      <c r="K1732" s="86"/>
      <c r="L1732" s="85"/>
      <c r="M1732" s="85"/>
      <c r="N1732" s="85"/>
      <c r="O1732" s="85"/>
      <c r="P1732" s="85"/>
      <c r="Q1732" s="85"/>
      <c r="R1732" s="87"/>
      <c r="S1732" s="85"/>
      <c r="T1732" s="85"/>
      <c r="U1732" s="87"/>
      <c r="V1732" s="85"/>
      <c r="W1732" s="85"/>
      <c r="X1732" s="85"/>
      <c r="Y1732" s="85"/>
      <c r="Z1732" s="85"/>
      <c r="AA1732" s="88"/>
      <c r="AV1732" s="25"/>
      <c r="BG1732" s="25"/>
      <c r="BH1732" s="89"/>
    </row>
    <row r="1733" spans="1:60" ht="17.25" customHeight="1">
      <c r="A1733" s="82"/>
      <c r="B1733" s="82"/>
      <c r="C1733" s="83"/>
      <c r="E1733" s="84"/>
      <c r="F1733" s="85"/>
      <c r="G1733" s="85"/>
      <c r="H1733" s="85"/>
      <c r="I1733" s="85"/>
      <c r="J1733" s="85"/>
      <c r="K1733" s="86"/>
      <c r="L1733" s="85"/>
      <c r="M1733" s="85"/>
      <c r="N1733" s="85"/>
      <c r="O1733" s="85"/>
      <c r="P1733" s="85"/>
      <c r="Q1733" s="85"/>
      <c r="R1733" s="87"/>
      <c r="S1733" s="85"/>
      <c r="T1733" s="85"/>
      <c r="U1733" s="87"/>
      <c r="V1733" s="85"/>
      <c r="W1733" s="85"/>
      <c r="X1733" s="85"/>
      <c r="Y1733" s="85"/>
      <c r="Z1733" s="85"/>
      <c r="AA1733" s="88"/>
      <c r="AV1733" s="25"/>
      <c r="BG1733" s="25"/>
      <c r="BH1733" s="89"/>
    </row>
    <row r="1734" spans="1:60" ht="17.25" customHeight="1">
      <c r="A1734" s="82"/>
      <c r="B1734" s="82"/>
      <c r="C1734" s="83"/>
      <c r="E1734" s="84"/>
      <c r="F1734" s="85"/>
      <c r="G1734" s="85"/>
      <c r="H1734" s="85"/>
      <c r="I1734" s="85"/>
      <c r="J1734" s="85"/>
      <c r="K1734" s="86"/>
      <c r="L1734" s="85"/>
      <c r="M1734" s="85"/>
      <c r="N1734" s="85"/>
      <c r="O1734" s="85"/>
      <c r="P1734" s="85"/>
      <c r="Q1734" s="85"/>
      <c r="R1734" s="87"/>
      <c r="S1734" s="85"/>
      <c r="T1734" s="85"/>
      <c r="U1734" s="87"/>
      <c r="V1734" s="85"/>
      <c r="W1734" s="85"/>
      <c r="X1734" s="85"/>
      <c r="Y1734" s="85"/>
      <c r="Z1734" s="85"/>
      <c r="AA1734" s="88"/>
      <c r="AV1734" s="25"/>
      <c r="BG1734" s="25"/>
      <c r="BH1734" s="89"/>
    </row>
    <row r="1735" spans="1:60" ht="17.25" customHeight="1">
      <c r="A1735" s="82"/>
      <c r="B1735" s="82"/>
      <c r="C1735" s="83"/>
      <c r="E1735" s="84"/>
      <c r="F1735" s="85"/>
      <c r="G1735" s="85"/>
      <c r="H1735" s="85"/>
      <c r="I1735" s="85"/>
      <c r="J1735" s="85"/>
      <c r="K1735" s="86"/>
      <c r="L1735" s="85"/>
      <c r="M1735" s="85"/>
      <c r="N1735" s="85"/>
      <c r="O1735" s="85"/>
      <c r="P1735" s="85"/>
      <c r="Q1735" s="85"/>
      <c r="R1735" s="87"/>
      <c r="S1735" s="85"/>
      <c r="T1735" s="85"/>
      <c r="U1735" s="87"/>
      <c r="V1735" s="85"/>
      <c r="W1735" s="85"/>
      <c r="X1735" s="85"/>
      <c r="Y1735" s="85"/>
      <c r="Z1735" s="85"/>
      <c r="AA1735" s="88"/>
      <c r="AV1735" s="25"/>
      <c r="BG1735" s="25"/>
      <c r="BH1735" s="89"/>
    </row>
    <row r="1736" spans="1:60" ht="17.25" customHeight="1">
      <c r="A1736" s="82"/>
      <c r="B1736" s="82"/>
      <c r="C1736" s="83"/>
      <c r="E1736" s="84"/>
      <c r="F1736" s="85"/>
      <c r="G1736" s="85"/>
      <c r="H1736" s="85"/>
      <c r="I1736" s="85"/>
      <c r="J1736" s="85"/>
      <c r="K1736" s="86"/>
      <c r="L1736" s="85"/>
      <c r="M1736" s="85"/>
      <c r="N1736" s="85"/>
      <c r="O1736" s="85"/>
      <c r="P1736" s="85"/>
      <c r="Q1736" s="85"/>
      <c r="R1736" s="87"/>
      <c r="S1736" s="85"/>
      <c r="T1736" s="85"/>
      <c r="U1736" s="87"/>
      <c r="V1736" s="85"/>
      <c r="W1736" s="85"/>
      <c r="X1736" s="85"/>
      <c r="Y1736" s="85"/>
      <c r="Z1736" s="85"/>
      <c r="AA1736" s="88"/>
      <c r="AV1736" s="25"/>
      <c r="BG1736" s="25"/>
      <c r="BH1736" s="89"/>
    </row>
    <row r="1737" spans="1:60" ht="17.25" customHeight="1">
      <c r="A1737" s="82"/>
      <c r="B1737" s="82"/>
      <c r="C1737" s="83"/>
      <c r="E1737" s="84"/>
      <c r="F1737" s="85"/>
      <c r="G1737" s="85"/>
      <c r="H1737" s="85"/>
      <c r="I1737" s="85"/>
      <c r="J1737" s="85"/>
      <c r="K1737" s="86"/>
      <c r="L1737" s="85"/>
      <c r="M1737" s="85"/>
      <c r="N1737" s="85"/>
      <c r="O1737" s="85"/>
      <c r="P1737" s="85"/>
      <c r="Q1737" s="85"/>
      <c r="R1737" s="87"/>
      <c r="S1737" s="85"/>
      <c r="T1737" s="85"/>
      <c r="U1737" s="87"/>
      <c r="V1737" s="85"/>
      <c r="W1737" s="85"/>
      <c r="X1737" s="85"/>
      <c r="Y1737" s="85"/>
      <c r="Z1737" s="85"/>
      <c r="AA1737" s="88"/>
      <c r="AV1737" s="25"/>
      <c r="BG1737" s="25"/>
      <c r="BH1737" s="89"/>
    </row>
    <row r="1738" spans="1:60" ht="17.25" customHeight="1">
      <c r="A1738" s="82"/>
      <c r="B1738" s="82"/>
      <c r="C1738" s="83"/>
      <c r="E1738" s="84"/>
      <c r="F1738" s="85"/>
      <c r="G1738" s="85"/>
      <c r="H1738" s="85"/>
      <c r="I1738" s="85"/>
      <c r="J1738" s="85"/>
      <c r="K1738" s="86"/>
      <c r="L1738" s="85"/>
      <c r="M1738" s="85"/>
      <c r="N1738" s="85"/>
      <c r="O1738" s="85"/>
      <c r="P1738" s="85"/>
      <c r="Q1738" s="85"/>
      <c r="R1738" s="87"/>
      <c r="S1738" s="85"/>
      <c r="T1738" s="85"/>
      <c r="U1738" s="87"/>
      <c r="V1738" s="85"/>
      <c r="W1738" s="85"/>
      <c r="X1738" s="85"/>
      <c r="Y1738" s="85"/>
      <c r="Z1738" s="85"/>
      <c r="AA1738" s="88"/>
      <c r="AV1738" s="25"/>
      <c r="BG1738" s="25"/>
      <c r="BH1738" s="89"/>
    </row>
    <row r="1739" spans="1:60" ht="17.25" customHeight="1">
      <c r="A1739" s="82"/>
      <c r="B1739" s="82"/>
      <c r="C1739" s="83"/>
      <c r="E1739" s="84"/>
      <c r="F1739" s="85"/>
      <c r="G1739" s="85"/>
      <c r="H1739" s="85"/>
      <c r="I1739" s="85"/>
      <c r="J1739" s="85"/>
      <c r="K1739" s="86"/>
      <c r="L1739" s="85"/>
      <c r="M1739" s="85"/>
      <c r="N1739" s="85"/>
      <c r="O1739" s="85"/>
      <c r="P1739" s="85"/>
      <c r="Q1739" s="85"/>
      <c r="R1739" s="87"/>
      <c r="S1739" s="85"/>
      <c r="T1739" s="85"/>
      <c r="U1739" s="87"/>
      <c r="V1739" s="85"/>
      <c r="W1739" s="85"/>
      <c r="X1739" s="85"/>
      <c r="Y1739" s="85"/>
      <c r="Z1739" s="85"/>
      <c r="AA1739" s="88"/>
      <c r="AV1739" s="25"/>
      <c r="BG1739" s="25"/>
      <c r="BH1739" s="89"/>
    </row>
    <row r="1740" spans="1:60" ht="17.25" customHeight="1">
      <c r="A1740" s="82"/>
      <c r="B1740" s="82"/>
      <c r="C1740" s="83"/>
      <c r="E1740" s="84"/>
      <c r="F1740" s="85"/>
      <c r="G1740" s="85"/>
      <c r="H1740" s="85"/>
      <c r="I1740" s="85"/>
      <c r="J1740" s="85"/>
      <c r="K1740" s="86"/>
      <c r="L1740" s="85"/>
      <c r="M1740" s="85"/>
      <c r="N1740" s="85"/>
      <c r="O1740" s="85"/>
      <c r="P1740" s="85"/>
      <c r="Q1740" s="85"/>
      <c r="R1740" s="87"/>
      <c r="S1740" s="85"/>
      <c r="T1740" s="85"/>
      <c r="U1740" s="87"/>
      <c r="V1740" s="85"/>
      <c r="W1740" s="85"/>
      <c r="X1740" s="85"/>
      <c r="Y1740" s="85"/>
      <c r="Z1740" s="85"/>
      <c r="AA1740" s="88"/>
      <c r="AV1740" s="25"/>
      <c r="BG1740" s="25"/>
      <c r="BH1740" s="89"/>
    </row>
    <row r="1741" spans="1:60" ht="17.25" customHeight="1">
      <c r="A1741" s="82"/>
      <c r="B1741" s="82"/>
      <c r="C1741" s="83"/>
      <c r="E1741" s="84"/>
      <c r="F1741" s="85"/>
      <c r="G1741" s="85"/>
      <c r="H1741" s="85"/>
      <c r="I1741" s="85"/>
      <c r="J1741" s="85"/>
      <c r="K1741" s="86"/>
      <c r="L1741" s="85"/>
      <c r="M1741" s="85"/>
      <c r="N1741" s="85"/>
      <c r="O1741" s="85"/>
      <c r="P1741" s="85"/>
      <c r="Q1741" s="85"/>
      <c r="R1741" s="87"/>
      <c r="S1741" s="85"/>
      <c r="T1741" s="85"/>
      <c r="U1741" s="87"/>
      <c r="V1741" s="85"/>
      <c r="W1741" s="85"/>
      <c r="X1741" s="85"/>
      <c r="Y1741" s="85"/>
      <c r="Z1741" s="85"/>
      <c r="AA1741" s="88"/>
      <c r="AV1741" s="25"/>
      <c r="BG1741" s="25"/>
      <c r="BH1741" s="89"/>
    </row>
    <row r="1742" spans="1:60" ht="17.25" customHeight="1">
      <c r="A1742" s="82"/>
      <c r="B1742" s="82"/>
      <c r="C1742" s="83"/>
      <c r="E1742" s="84"/>
      <c r="F1742" s="85"/>
      <c r="G1742" s="85"/>
      <c r="H1742" s="85"/>
      <c r="I1742" s="85"/>
      <c r="J1742" s="85"/>
      <c r="K1742" s="86"/>
      <c r="L1742" s="85"/>
      <c r="M1742" s="85"/>
      <c r="N1742" s="85"/>
      <c r="O1742" s="85"/>
      <c r="P1742" s="85"/>
      <c r="Q1742" s="85"/>
      <c r="R1742" s="87"/>
      <c r="S1742" s="85"/>
      <c r="T1742" s="85"/>
      <c r="U1742" s="87"/>
      <c r="V1742" s="85"/>
      <c r="W1742" s="85"/>
      <c r="X1742" s="85"/>
      <c r="Y1742" s="85"/>
      <c r="Z1742" s="85"/>
      <c r="AA1742" s="88"/>
      <c r="AV1742" s="25"/>
      <c r="BG1742" s="25"/>
      <c r="BH1742" s="89"/>
    </row>
    <row r="1743" spans="1:60" ht="17.25" customHeight="1">
      <c r="A1743" s="82"/>
      <c r="B1743" s="82"/>
      <c r="C1743" s="83"/>
      <c r="E1743" s="84"/>
      <c r="F1743" s="85"/>
      <c r="G1743" s="85"/>
      <c r="H1743" s="85"/>
      <c r="I1743" s="85"/>
      <c r="J1743" s="85"/>
      <c r="K1743" s="86"/>
      <c r="L1743" s="85"/>
      <c r="M1743" s="85"/>
      <c r="N1743" s="85"/>
      <c r="O1743" s="85"/>
      <c r="P1743" s="85"/>
      <c r="Q1743" s="85"/>
      <c r="R1743" s="87"/>
      <c r="S1743" s="85"/>
      <c r="T1743" s="85"/>
      <c r="U1743" s="87"/>
      <c r="V1743" s="85"/>
      <c r="W1743" s="85"/>
      <c r="X1743" s="85"/>
      <c r="Y1743" s="85"/>
      <c r="Z1743" s="85"/>
      <c r="AA1743" s="88"/>
      <c r="AV1743" s="25"/>
      <c r="BG1743" s="25"/>
      <c r="BH1743" s="89"/>
    </row>
    <row r="1744" spans="1:60" ht="17.25" customHeight="1">
      <c r="A1744" s="82"/>
      <c r="B1744" s="82"/>
      <c r="C1744" s="83"/>
      <c r="E1744" s="84"/>
      <c r="F1744" s="85"/>
      <c r="G1744" s="85"/>
      <c r="H1744" s="85"/>
      <c r="I1744" s="85"/>
      <c r="J1744" s="85"/>
      <c r="K1744" s="86"/>
      <c r="L1744" s="85"/>
      <c r="M1744" s="85"/>
      <c r="N1744" s="85"/>
      <c r="O1744" s="85"/>
      <c r="P1744" s="85"/>
      <c r="Q1744" s="85"/>
      <c r="R1744" s="87"/>
      <c r="S1744" s="85"/>
      <c r="T1744" s="85"/>
      <c r="U1744" s="87"/>
      <c r="V1744" s="85"/>
      <c r="W1744" s="85"/>
      <c r="X1744" s="85"/>
      <c r="Y1744" s="85"/>
      <c r="Z1744" s="85"/>
      <c r="AA1744" s="88"/>
      <c r="AV1744" s="25"/>
      <c r="BG1744" s="25"/>
      <c r="BH1744" s="89"/>
    </row>
    <row r="1745" spans="1:60" ht="17.25" customHeight="1">
      <c r="A1745" s="82"/>
      <c r="B1745" s="82"/>
      <c r="C1745" s="83"/>
      <c r="E1745" s="84"/>
      <c r="F1745" s="85"/>
      <c r="G1745" s="85"/>
      <c r="H1745" s="85"/>
      <c r="I1745" s="85"/>
      <c r="J1745" s="85"/>
      <c r="K1745" s="86"/>
      <c r="L1745" s="85"/>
      <c r="M1745" s="85"/>
      <c r="N1745" s="85"/>
      <c r="O1745" s="85"/>
      <c r="P1745" s="85"/>
      <c r="Q1745" s="85"/>
      <c r="R1745" s="87"/>
      <c r="S1745" s="85"/>
      <c r="T1745" s="85"/>
      <c r="U1745" s="87"/>
      <c r="V1745" s="85"/>
      <c r="W1745" s="85"/>
      <c r="X1745" s="85"/>
      <c r="Y1745" s="85"/>
      <c r="Z1745" s="85"/>
      <c r="AA1745" s="88"/>
      <c r="AV1745" s="25"/>
      <c r="BG1745" s="25"/>
      <c r="BH1745" s="89"/>
    </row>
    <row r="1746" spans="1:60" ht="17.25" customHeight="1">
      <c r="A1746" s="82"/>
      <c r="B1746" s="82"/>
      <c r="C1746" s="83"/>
      <c r="E1746" s="84"/>
      <c r="F1746" s="85"/>
      <c r="G1746" s="85"/>
      <c r="H1746" s="85"/>
      <c r="I1746" s="85"/>
      <c r="J1746" s="85"/>
      <c r="K1746" s="86"/>
      <c r="L1746" s="85"/>
      <c r="M1746" s="85"/>
      <c r="N1746" s="85"/>
      <c r="O1746" s="85"/>
      <c r="P1746" s="85"/>
      <c r="Q1746" s="85"/>
      <c r="R1746" s="87"/>
      <c r="S1746" s="85"/>
      <c r="T1746" s="85"/>
      <c r="U1746" s="87"/>
      <c r="V1746" s="85"/>
      <c r="W1746" s="85"/>
      <c r="X1746" s="85"/>
      <c r="Y1746" s="85"/>
      <c r="Z1746" s="85"/>
      <c r="AA1746" s="88"/>
      <c r="AV1746" s="25"/>
      <c r="BG1746" s="25"/>
      <c r="BH1746" s="89"/>
    </row>
    <row r="1747" spans="1:60" ht="17.25" customHeight="1">
      <c r="A1747" s="82"/>
      <c r="B1747" s="82"/>
      <c r="C1747" s="83"/>
      <c r="E1747" s="84"/>
      <c r="F1747" s="85"/>
      <c r="G1747" s="85"/>
      <c r="H1747" s="85"/>
      <c r="I1747" s="85"/>
      <c r="J1747" s="85"/>
      <c r="K1747" s="86"/>
      <c r="L1747" s="85"/>
      <c r="M1747" s="85"/>
      <c r="N1747" s="85"/>
      <c r="O1747" s="85"/>
      <c r="P1747" s="85"/>
      <c r="Q1747" s="85"/>
      <c r="R1747" s="87"/>
      <c r="S1747" s="85"/>
      <c r="T1747" s="85"/>
      <c r="U1747" s="87"/>
      <c r="V1747" s="85"/>
      <c r="W1747" s="85"/>
      <c r="X1747" s="85"/>
      <c r="Y1747" s="85"/>
      <c r="Z1747" s="85"/>
      <c r="AA1747" s="88"/>
      <c r="AV1747" s="25"/>
      <c r="BG1747" s="25"/>
      <c r="BH1747" s="89"/>
    </row>
    <row r="1748" spans="1:60" ht="17.25" customHeight="1">
      <c r="A1748" s="82"/>
      <c r="B1748" s="82"/>
      <c r="C1748" s="83"/>
      <c r="E1748" s="84"/>
      <c r="F1748" s="85"/>
      <c r="G1748" s="85"/>
      <c r="H1748" s="85"/>
      <c r="I1748" s="85"/>
      <c r="J1748" s="85"/>
      <c r="K1748" s="86"/>
      <c r="L1748" s="85"/>
      <c r="M1748" s="85"/>
      <c r="N1748" s="85"/>
      <c r="O1748" s="85"/>
      <c r="P1748" s="85"/>
      <c r="Q1748" s="85"/>
      <c r="R1748" s="87"/>
      <c r="S1748" s="85"/>
      <c r="T1748" s="85"/>
      <c r="U1748" s="87"/>
      <c r="V1748" s="85"/>
      <c r="W1748" s="85"/>
      <c r="X1748" s="85"/>
      <c r="Y1748" s="85"/>
      <c r="Z1748" s="85"/>
      <c r="AA1748" s="88"/>
      <c r="AV1748" s="25"/>
      <c r="BG1748" s="25"/>
      <c r="BH1748" s="89"/>
    </row>
    <row r="1749" spans="1:60" ht="17.25" customHeight="1">
      <c r="A1749" s="82"/>
      <c r="B1749" s="82"/>
      <c r="C1749" s="83"/>
      <c r="E1749" s="84"/>
      <c r="F1749" s="85"/>
      <c r="G1749" s="85"/>
      <c r="H1749" s="85"/>
      <c r="I1749" s="85"/>
      <c r="J1749" s="85"/>
      <c r="K1749" s="86"/>
      <c r="L1749" s="85"/>
      <c r="M1749" s="85"/>
      <c r="N1749" s="85"/>
      <c r="O1749" s="85"/>
      <c r="P1749" s="85"/>
      <c r="Q1749" s="85"/>
      <c r="R1749" s="87"/>
      <c r="S1749" s="85"/>
      <c r="T1749" s="85"/>
      <c r="U1749" s="87"/>
      <c r="V1749" s="85"/>
      <c r="W1749" s="85"/>
      <c r="X1749" s="85"/>
      <c r="Y1749" s="85"/>
      <c r="Z1749" s="85"/>
      <c r="AA1749" s="88"/>
      <c r="AV1749" s="25"/>
      <c r="BG1749" s="25"/>
      <c r="BH1749" s="89"/>
    </row>
    <row r="1750" spans="1:60" ht="17.25" customHeight="1">
      <c r="A1750" s="82"/>
      <c r="B1750" s="82"/>
      <c r="C1750" s="83"/>
      <c r="E1750" s="84"/>
      <c r="F1750" s="85"/>
      <c r="G1750" s="85"/>
      <c r="H1750" s="85"/>
      <c r="I1750" s="85"/>
      <c r="J1750" s="85"/>
      <c r="K1750" s="86"/>
      <c r="L1750" s="85"/>
      <c r="M1750" s="85"/>
      <c r="N1750" s="85"/>
      <c r="O1750" s="85"/>
      <c r="P1750" s="85"/>
      <c r="Q1750" s="85"/>
      <c r="R1750" s="87"/>
      <c r="S1750" s="85"/>
      <c r="T1750" s="85"/>
      <c r="U1750" s="87"/>
      <c r="V1750" s="85"/>
      <c r="W1750" s="85"/>
      <c r="X1750" s="85"/>
      <c r="Y1750" s="85"/>
      <c r="Z1750" s="85"/>
      <c r="AA1750" s="88"/>
      <c r="AV1750" s="25"/>
      <c r="BG1750" s="25"/>
      <c r="BH1750" s="89"/>
    </row>
    <row r="1751" spans="1:60" ht="17.25" customHeight="1">
      <c r="A1751" s="82"/>
      <c r="B1751" s="82"/>
      <c r="C1751" s="83"/>
      <c r="E1751" s="84"/>
      <c r="F1751" s="85"/>
      <c r="G1751" s="85"/>
      <c r="H1751" s="85"/>
      <c r="I1751" s="85"/>
      <c r="J1751" s="85"/>
      <c r="K1751" s="86"/>
      <c r="L1751" s="85"/>
      <c r="M1751" s="85"/>
      <c r="N1751" s="85"/>
      <c r="O1751" s="85"/>
      <c r="P1751" s="85"/>
      <c r="Q1751" s="85"/>
      <c r="R1751" s="87"/>
      <c r="S1751" s="85"/>
      <c r="T1751" s="85"/>
      <c r="U1751" s="87"/>
      <c r="V1751" s="85"/>
      <c r="W1751" s="85"/>
      <c r="X1751" s="85"/>
      <c r="Y1751" s="85"/>
      <c r="Z1751" s="85"/>
      <c r="AA1751" s="88"/>
      <c r="AV1751" s="25"/>
      <c r="BG1751" s="25"/>
      <c r="BH1751" s="89"/>
    </row>
    <row r="1752" spans="1:60" ht="17.25" customHeight="1">
      <c r="A1752" s="82"/>
      <c r="B1752" s="82"/>
      <c r="C1752" s="83"/>
      <c r="E1752" s="84"/>
      <c r="F1752" s="85"/>
      <c r="G1752" s="85"/>
      <c r="H1752" s="85"/>
      <c r="I1752" s="85"/>
      <c r="J1752" s="85"/>
      <c r="K1752" s="86"/>
      <c r="L1752" s="85"/>
      <c r="M1752" s="85"/>
      <c r="N1752" s="85"/>
      <c r="O1752" s="85"/>
      <c r="P1752" s="85"/>
      <c r="Q1752" s="85"/>
      <c r="R1752" s="87"/>
      <c r="S1752" s="85"/>
      <c r="T1752" s="85"/>
      <c r="U1752" s="87"/>
      <c r="V1752" s="85"/>
      <c r="W1752" s="85"/>
      <c r="X1752" s="85"/>
      <c r="Y1752" s="85"/>
      <c r="Z1752" s="85"/>
      <c r="AA1752" s="88"/>
      <c r="AV1752" s="25"/>
      <c r="BG1752" s="25"/>
      <c r="BH1752" s="89"/>
    </row>
    <row r="1753" spans="1:60" ht="17.25" customHeight="1">
      <c r="A1753" s="82"/>
      <c r="B1753" s="82"/>
      <c r="C1753" s="83"/>
      <c r="E1753" s="84"/>
      <c r="F1753" s="85"/>
      <c r="G1753" s="85"/>
      <c r="H1753" s="85"/>
      <c r="I1753" s="85"/>
      <c r="J1753" s="85"/>
      <c r="K1753" s="86"/>
      <c r="L1753" s="85"/>
      <c r="M1753" s="85"/>
      <c r="N1753" s="85"/>
      <c r="O1753" s="85"/>
      <c r="P1753" s="85"/>
      <c r="Q1753" s="85"/>
      <c r="R1753" s="87"/>
      <c r="S1753" s="85"/>
      <c r="T1753" s="85"/>
      <c r="U1753" s="87"/>
      <c r="V1753" s="85"/>
      <c r="W1753" s="85"/>
      <c r="X1753" s="85"/>
      <c r="Y1753" s="85"/>
      <c r="Z1753" s="85"/>
      <c r="AA1753" s="88"/>
      <c r="AV1753" s="25"/>
      <c r="BG1753" s="25"/>
      <c r="BH1753" s="89"/>
    </row>
    <row r="1754" spans="1:60" ht="17.25" customHeight="1">
      <c r="A1754" s="82"/>
      <c r="B1754" s="82"/>
      <c r="C1754" s="83"/>
      <c r="E1754" s="84"/>
      <c r="F1754" s="85"/>
      <c r="G1754" s="85"/>
      <c r="H1754" s="85"/>
      <c r="I1754" s="85"/>
      <c r="J1754" s="85"/>
      <c r="K1754" s="86"/>
      <c r="L1754" s="85"/>
      <c r="M1754" s="85"/>
      <c r="N1754" s="85"/>
      <c r="O1754" s="85"/>
      <c r="P1754" s="85"/>
      <c r="Q1754" s="85"/>
      <c r="R1754" s="87"/>
      <c r="S1754" s="85"/>
      <c r="T1754" s="85"/>
      <c r="U1754" s="87"/>
      <c r="V1754" s="85"/>
      <c r="W1754" s="85"/>
      <c r="X1754" s="85"/>
      <c r="Y1754" s="85"/>
      <c r="Z1754" s="85"/>
      <c r="AA1754" s="88"/>
      <c r="AV1754" s="25"/>
      <c r="BG1754" s="25"/>
      <c r="BH1754" s="89"/>
    </row>
    <row r="1755" spans="1:60" ht="17.25" customHeight="1">
      <c r="A1755" s="82"/>
      <c r="B1755" s="82"/>
      <c r="C1755" s="83"/>
      <c r="E1755" s="84"/>
      <c r="F1755" s="85"/>
      <c r="G1755" s="85"/>
      <c r="H1755" s="85"/>
      <c r="I1755" s="85"/>
      <c r="J1755" s="85"/>
      <c r="K1755" s="86"/>
      <c r="L1755" s="85"/>
      <c r="M1755" s="85"/>
      <c r="N1755" s="85"/>
      <c r="O1755" s="85"/>
      <c r="P1755" s="85"/>
      <c r="Q1755" s="85"/>
      <c r="R1755" s="87"/>
      <c r="S1755" s="85"/>
      <c r="T1755" s="85"/>
      <c r="U1755" s="87"/>
      <c r="V1755" s="85"/>
      <c r="W1755" s="85"/>
      <c r="X1755" s="85"/>
      <c r="Y1755" s="85"/>
      <c r="Z1755" s="85"/>
      <c r="AA1755" s="88"/>
      <c r="AV1755" s="25"/>
      <c r="BG1755" s="25"/>
      <c r="BH1755" s="89"/>
    </row>
    <row r="1756" spans="1:60" ht="17.25" customHeight="1">
      <c r="A1756" s="82"/>
      <c r="B1756" s="82"/>
      <c r="C1756" s="83"/>
      <c r="E1756" s="84"/>
      <c r="F1756" s="85"/>
      <c r="G1756" s="85"/>
      <c r="H1756" s="85"/>
      <c r="I1756" s="85"/>
      <c r="J1756" s="85"/>
      <c r="K1756" s="86"/>
      <c r="L1756" s="85"/>
      <c r="M1756" s="85"/>
      <c r="N1756" s="85"/>
      <c r="O1756" s="85"/>
      <c r="P1756" s="85"/>
      <c r="Q1756" s="85"/>
      <c r="R1756" s="87"/>
      <c r="S1756" s="85"/>
      <c r="T1756" s="85"/>
      <c r="U1756" s="87"/>
      <c r="V1756" s="85"/>
      <c r="W1756" s="85"/>
      <c r="X1756" s="85"/>
      <c r="Y1756" s="85"/>
      <c r="Z1756" s="85"/>
      <c r="AA1756" s="88"/>
      <c r="AV1756" s="25"/>
      <c r="BG1756" s="25"/>
      <c r="BH1756" s="89"/>
    </row>
    <row r="1757" spans="1:60" ht="17.25" customHeight="1">
      <c r="A1757" s="82"/>
      <c r="B1757" s="82"/>
      <c r="C1757" s="83"/>
      <c r="E1757" s="84"/>
      <c r="F1757" s="85"/>
      <c r="G1757" s="85"/>
      <c r="H1757" s="85"/>
      <c r="I1757" s="85"/>
      <c r="J1757" s="85"/>
      <c r="K1757" s="86"/>
      <c r="L1757" s="85"/>
      <c r="M1757" s="85"/>
      <c r="N1757" s="85"/>
      <c r="O1757" s="85"/>
      <c r="P1757" s="85"/>
      <c r="Q1757" s="85"/>
      <c r="R1757" s="87"/>
      <c r="S1757" s="85"/>
      <c r="T1757" s="85"/>
      <c r="U1757" s="87"/>
      <c r="V1757" s="85"/>
      <c r="W1757" s="85"/>
      <c r="X1757" s="85"/>
      <c r="Y1757" s="85"/>
      <c r="Z1757" s="85"/>
      <c r="AA1757" s="88"/>
      <c r="AV1757" s="25"/>
      <c r="BG1757" s="25"/>
      <c r="BH1757" s="89"/>
    </row>
    <row r="1758" spans="1:60" ht="17.25" customHeight="1">
      <c r="A1758" s="82"/>
      <c r="B1758" s="82"/>
      <c r="C1758" s="83"/>
      <c r="E1758" s="84"/>
      <c r="F1758" s="85"/>
      <c r="G1758" s="85"/>
      <c r="H1758" s="85"/>
      <c r="I1758" s="85"/>
      <c r="J1758" s="85"/>
      <c r="K1758" s="86"/>
      <c r="L1758" s="85"/>
      <c r="M1758" s="85"/>
      <c r="N1758" s="85"/>
      <c r="O1758" s="85"/>
      <c r="P1758" s="85"/>
      <c r="Q1758" s="85"/>
      <c r="R1758" s="87"/>
      <c r="S1758" s="85"/>
      <c r="T1758" s="85"/>
      <c r="U1758" s="87"/>
      <c r="V1758" s="85"/>
      <c r="W1758" s="85"/>
      <c r="X1758" s="85"/>
      <c r="Y1758" s="85"/>
      <c r="Z1758" s="85"/>
      <c r="AA1758" s="88"/>
      <c r="AV1758" s="25"/>
      <c r="BG1758" s="25"/>
      <c r="BH1758" s="89"/>
    </row>
    <row r="1759" spans="1:60" ht="17.25" customHeight="1">
      <c r="A1759" s="82"/>
      <c r="B1759" s="82"/>
      <c r="C1759" s="83"/>
      <c r="E1759" s="84"/>
      <c r="F1759" s="85"/>
      <c r="G1759" s="85"/>
      <c r="H1759" s="85"/>
      <c r="I1759" s="85"/>
      <c r="J1759" s="85"/>
      <c r="K1759" s="86"/>
      <c r="L1759" s="85"/>
      <c r="M1759" s="85"/>
      <c r="N1759" s="85"/>
      <c r="O1759" s="85"/>
      <c r="P1759" s="85"/>
      <c r="Q1759" s="85"/>
      <c r="R1759" s="87"/>
      <c r="S1759" s="85"/>
      <c r="T1759" s="85"/>
      <c r="U1759" s="87"/>
      <c r="V1759" s="85"/>
      <c r="W1759" s="85"/>
      <c r="X1759" s="85"/>
      <c r="Y1759" s="85"/>
      <c r="Z1759" s="85"/>
      <c r="AA1759" s="88"/>
      <c r="AV1759" s="25"/>
      <c r="BG1759" s="25"/>
      <c r="BH1759" s="89"/>
    </row>
    <row r="1760" spans="1:60" ht="17.25" customHeight="1">
      <c r="A1760" s="82"/>
      <c r="B1760" s="82"/>
      <c r="C1760" s="83"/>
      <c r="E1760" s="84"/>
      <c r="F1760" s="85"/>
      <c r="G1760" s="85"/>
      <c r="H1760" s="85"/>
      <c r="I1760" s="85"/>
      <c r="J1760" s="85"/>
      <c r="K1760" s="86"/>
      <c r="L1760" s="85"/>
      <c r="M1760" s="85"/>
      <c r="N1760" s="85"/>
      <c r="O1760" s="85"/>
      <c r="P1760" s="85"/>
      <c r="Q1760" s="85"/>
      <c r="R1760" s="87"/>
      <c r="S1760" s="85"/>
      <c r="T1760" s="85"/>
      <c r="U1760" s="87"/>
      <c r="V1760" s="85"/>
      <c r="W1760" s="85"/>
      <c r="X1760" s="85"/>
      <c r="Y1760" s="85"/>
      <c r="Z1760" s="85"/>
      <c r="AA1760" s="88"/>
      <c r="AV1760" s="25"/>
      <c r="BG1760" s="25"/>
      <c r="BH1760" s="89"/>
    </row>
    <row r="1761" spans="1:60" ht="17.25" customHeight="1">
      <c r="A1761" s="82"/>
      <c r="B1761" s="82"/>
      <c r="C1761" s="83"/>
      <c r="E1761" s="84"/>
      <c r="F1761" s="85"/>
      <c r="G1761" s="85"/>
      <c r="H1761" s="85"/>
      <c r="I1761" s="85"/>
      <c r="J1761" s="85"/>
      <c r="K1761" s="86"/>
      <c r="L1761" s="85"/>
      <c r="M1761" s="85"/>
      <c r="N1761" s="85"/>
      <c r="O1761" s="85"/>
      <c r="P1761" s="85"/>
      <c r="Q1761" s="85"/>
      <c r="R1761" s="87"/>
      <c r="S1761" s="85"/>
      <c r="T1761" s="85"/>
      <c r="U1761" s="87"/>
      <c r="V1761" s="85"/>
      <c r="W1761" s="85"/>
      <c r="X1761" s="85"/>
      <c r="Y1761" s="85"/>
      <c r="Z1761" s="85"/>
      <c r="AA1761" s="88"/>
      <c r="AV1761" s="25"/>
      <c r="BG1761" s="25"/>
      <c r="BH1761" s="89"/>
    </row>
    <row r="1762" spans="1:60" ht="17.25" customHeight="1">
      <c r="A1762" s="82"/>
      <c r="B1762" s="82"/>
      <c r="C1762" s="83"/>
      <c r="E1762" s="84"/>
      <c r="F1762" s="85"/>
      <c r="G1762" s="85"/>
      <c r="H1762" s="85"/>
      <c r="I1762" s="85"/>
      <c r="J1762" s="85"/>
      <c r="K1762" s="86"/>
      <c r="L1762" s="85"/>
      <c r="M1762" s="85"/>
      <c r="N1762" s="85"/>
      <c r="O1762" s="85"/>
      <c r="P1762" s="85"/>
      <c r="Q1762" s="85"/>
      <c r="R1762" s="87"/>
      <c r="S1762" s="85"/>
      <c r="T1762" s="85"/>
      <c r="U1762" s="87"/>
      <c r="V1762" s="85"/>
      <c r="W1762" s="85"/>
      <c r="X1762" s="85"/>
      <c r="Y1762" s="85"/>
      <c r="Z1762" s="85"/>
      <c r="AA1762" s="88"/>
      <c r="AV1762" s="25"/>
      <c r="BG1762" s="25"/>
      <c r="BH1762" s="89"/>
    </row>
    <row r="1763" spans="1:60" ht="17.25" customHeight="1">
      <c r="A1763" s="82"/>
      <c r="B1763" s="82"/>
      <c r="C1763" s="83"/>
      <c r="E1763" s="84"/>
      <c r="F1763" s="85"/>
      <c r="G1763" s="85"/>
      <c r="H1763" s="85"/>
      <c r="I1763" s="85"/>
      <c r="J1763" s="85"/>
      <c r="K1763" s="86"/>
      <c r="L1763" s="85"/>
      <c r="M1763" s="85"/>
      <c r="N1763" s="85"/>
      <c r="O1763" s="85"/>
      <c r="P1763" s="85"/>
      <c r="Q1763" s="85"/>
      <c r="R1763" s="87"/>
      <c r="S1763" s="85"/>
      <c r="T1763" s="85"/>
      <c r="U1763" s="87"/>
      <c r="V1763" s="85"/>
      <c r="W1763" s="85"/>
      <c r="X1763" s="85"/>
      <c r="Y1763" s="85"/>
      <c r="Z1763" s="85"/>
      <c r="AA1763" s="88"/>
      <c r="AV1763" s="25"/>
      <c r="BG1763" s="25"/>
      <c r="BH1763" s="89"/>
    </row>
    <row r="1764" spans="1:60" ht="17.25" customHeight="1">
      <c r="A1764" s="82"/>
      <c r="B1764" s="82"/>
      <c r="C1764" s="83"/>
      <c r="E1764" s="84"/>
      <c r="F1764" s="85"/>
      <c r="G1764" s="85"/>
      <c r="H1764" s="85"/>
      <c r="I1764" s="85"/>
      <c r="J1764" s="85"/>
      <c r="K1764" s="86"/>
      <c r="L1764" s="85"/>
      <c r="M1764" s="85"/>
      <c r="N1764" s="85"/>
      <c r="O1764" s="85"/>
      <c r="P1764" s="85"/>
      <c r="Q1764" s="85"/>
      <c r="R1764" s="87"/>
      <c r="S1764" s="85"/>
      <c r="T1764" s="85"/>
      <c r="U1764" s="87"/>
      <c r="V1764" s="85"/>
      <c r="W1764" s="85"/>
      <c r="X1764" s="85"/>
      <c r="Y1764" s="85"/>
      <c r="Z1764" s="85"/>
      <c r="AA1764" s="88"/>
      <c r="AV1764" s="25"/>
      <c r="BG1764" s="25"/>
      <c r="BH1764" s="89"/>
    </row>
    <row r="1765" spans="1:60" ht="17.25" customHeight="1">
      <c r="A1765" s="82"/>
      <c r="B1765" s="82"/>
      <c r="C1765" s="83"/>
      <c r="E1765" s="84"/>
      <c r="F1765" s="85"/>
      <c r="G1765" s="85"/>
      <c r="H1765" s="85"/>
      <c r="I1765" s="85"/>
      <c r="J1765" s="85"/>
      <c r="K1765" s="86"/>
      <c r="L1765" s="85"/>
      <c r="M1765" s="85"/>
      <c r="N1765" s="85"/>
      <c r="O1765" s="85"/>
      <c r="P1765" s="85"/>
      <c r="Q1765" s="85"/>
      <c r="R1765" s="87"/>
      <c r="S1765" s="85"/>
      <c r="T1765" s="85"/>
      <c r="U1765" s="87"/>
      <c r="V1765" s="85"/>
      <c r="W1765" s="85"/>
      <c r="X1765" s="85"/>
      <c r="Y1765" s="85"/>
      <c r="Z1765" s="85"/>
      <c r="AA1765" s="88"/>
      <c r="AV1765" s="25"/>
      <c r="BG1765" s="25"/>
      <c r="BH1765" s="89"/>
    </row>
    <row r="1766" spans="1:60" ht="17.25" customHeight="1">
      <c r="A1766" s="82"/>
      <c r="B1766" s="82"/>
      <c r="C1766" s="83"/>
      <c r="E1766" s="84"/>
      <c r="F1766" s="85"/>
      <c r="G1766" s="85"/>
      <c r="H1766" s="85"/>
      <c r="I1766" s="85"/>
      <c r="J1766" s="85"/>
      <c r="K1766" s="86"/>
      <c r="L1766" s="85"/>
      <c r="M1766" s="85"/>
      <c r="N1766" s="85"/>
      <c r="O1766" s="85"/>
      <c r="P1766" s="85"/>
      <c r="Q1766" s="85"/>
      <c r="R1766" s="87"/>
      <c r="S1766" s="85"/>
      <c r="T1766" s="85"/>
      <c r="U1766" s="87"/>
      <c r="V1766" s="85"/>
      <c r="W1766" s="85"/>
      <c r="X1766" s="85"/>
      <c r="Y1766" s="85"/>
      <c r="Z1766" s="85"/>
      <c r="AA1766" s="88"/>
      <c r="AV1766" s="25"/>
      <c r="BG1766" s="25"/>
      <c r="BH1766" s="89"/>
    </row>
    <row r="1767" spans="1:60" ht="17.25" customHeight="1">
      <c r="A1767" s="82"/>
      <c r="B1767" s="82"/>
      <c r="C1767" s="83"/>
      <c r="E1767" s="84"/>
      <c r="F1767" s="85"/>
      <c r="G1767" s="85"/>
      <c r="H1767" s="85"/>
      <c r="I1767" s="85"/>
      <c r="J1767" s="85"/>
      <c r="K1767" s="86"/>
      <c r="L1767" s="85"/>
      <c r="M1767" s="85"/>
      <c r="N1767" s="85"/>
      <c r="O1767" s="85"/>
      <c r="P1767" s="85"/>
      <c r="Q1767" s="85"/>
      <c r="R1767" s="87"/>
      <c r="S1767" s="85"/>
      <c r="T1767" s="85"/>
      <c r="U1767" s="87"/>
      <c r="V1767" s="85"/>
      <c r="W1767" s="85"/>
      <c r="X1767" s="85"/>
      <c r="Y1767" s="85"/>
      <c r="Z1767" s="85"/>
      <c r="AA1767" s="88"/>
      <c r="AV1767" s="25"/>
      <c r="BG1767" s="25"/>
      <c r="BH1767" s="89"/>
    </row>
    <row r="1768" spans="1:60" ht="17.25" customHeight="1">
      <c r="A1768" s="82"/>
      <c r="B1768" s="82"/>
      <c r="C1768" s="83"/>
      <c r="E1768" s="84"/>
      <c r="F1768" s="85"/>
      <c r="G1768" s="85"/>
      <c r="H1768" s="85"/>
      <c r="I1768" s="85"/>
      <c r="J1768" s="85"/>
      <c r="K1768" s="86"/>
      <c r="L1768" s="85"/>
      <c r="M1768" s="85"/>
      <c r="N1768" s="85"/>
      <c r="O1768" s="85"/>
      <c r="P1768" s="85"/>
      <c r="Q1768" s="85"/>
      <c r="R1768" s="87"/>
      <c r="S1768" s="85"/>
      <c r="T1768" s="85"/>
      <c r="U1768" s="87"/>
      <c r="V1768" s="85"/>
      <c r="W1768" s="85"/>
      <c r="X1768" s="85"/>
      <c r="Y1768" s="85"/>
      <c r="Z1768" s="85"/>
      <c r="AA1768" s="88"/>
      <c r="AV1768" s="25"/>
      <c r="BG1768" s="25"/>
      <c r="BH1768" s="89"/>
    </row>
    <row r="1769" spans="1:60" ht="17.25" customHeight="1">
      <c r="A1769" s="82"/>
      <c r="B1769" s="82"/>
      <c r="C1769" s="83"/>
      <c r="E1769" s="84"/>
      <c r="F1769" s="85"/>
      <c r="G1769" s="85"/>
      <c r="H1769" s="85"/>
      <c r="I1769" s="85"/>
      <c r="J1769" s="85"/>
      <c r="K1769" s="86"/>
      <c r="L1769" s="85"/>
      <c r="M1769" s="85"/>
      <c r="N1769" s="85"/>
      <c r="O1769" s="85"/>
      <c r="P1769" s="85"/>
      <c r="Q1769" s="85"/>
      <c r="R1769" s="87"/>
      <c r="S1769" s="85"/>
      <c r="T1769" s="85"/>
      <c r="U1769" s="87"/>
      <c r="V1769" s="85"/>
      <c r="W1769" s="85"/>
      <c r="X1769" s="85"/>
      <c r="Y1769" s="85"/>
      <c r="Z1769" s="85"/>
      <c r="AA1769" s="88"/>
      <c r="AV1769" s="25"/>
      <c r="BG1769" s="25"/>
      <c r="BH1769" s="89"/>
    </row>
    <row r="1770" spans="1:60" ht="17.25" customHeight="1">
      <c r="A1770" s="82"/>
      <c r="B1770" s="82"/>
      <c r="C1770" s="83"/>
      <c r="E1770" s="84"/>
      <c r="F1770" s="85"/>
      <c r="G1770" s="85"/>
      <c r="H1770" s="85"/>
      <c r="I1770" s="85"/>
      <c r="J1770" s="85"/>
      <c r="K1770" s="86"/>
      <c r="L1770" s="85"/>
      <c r="M1770" s="85"/>
      <c r="N1770" s="85"/>
      <c r="O1770" s="85"/>
      <c r="P1770" s="85"/>
      <c r="Q1770" s="85"/>
      <c r="R1770" s="87"/>
      <c r="S1770" s="85"/>
      <c r="T1770" s="85"/>
      <c r="U1770" s="87"/>
      <c r="V1770" s="85"/>
      <c r="W1770" s="85"/>
      <c r="X1770" s="85"/>
      <c r="Y1770" s="85"/>
      <c r="Z1770" s="85"/>
      <c r="AA1770" s="88"/>
      <c r="AV1770" s="25"/>
      <c r="BG1770" s="25"/>
      <c r="BH1770" s="89"/>
    </row>
    <row r="1771" spans="1:60" ht="17.25" customHeight="1">
      <c r="A1771" s="82"/>
      <c r="B1771" s="82"/>
      <c r="C1771" s="83"/>
      <c r="E1771" s="84"/>
      <c r="F1771" s="85"/>
      <c r="G1771" s="85"/>
      <c r="H1771" s="85"/>
      <c r="I1771" s="85"/>
      <c r="J1771" s="85"/>
      <c r="K1771" s="86"/>
      <c r="L1771" s="85"/>
      <c r="M1771" s="85"/>
      <c r="N1771" s="85"/>
      <c r="O1771" s="85"/>
      <c r="P1771" s="85"/>
      <c r="Q1771" s="85"/>
      <c r="R1771" s="87"/>
      <c r="S1771" s="85"/>
      <c r="T1771" s="85"/>
      <c r="U1771" s="87"/>
      <c r="V1771" s="85"/>
      <c r="W1771" s="85"/>
      <c r="X1771" s="85"/>
      <c r="Y1771" s="85"/>
      <c r="Z1771" s="85"/>
      <c r="AA1771" s="88"/>
      <c r="AV1771" s="25"/>
      <c r="BG1771" s="25"/>
      <c r="BH1771" s="89"/>
    </row>
    <row r="1772" spans="1:60" ht="17.25" customHeight="1">
      <c r="A1772" s="82"/>
      <c r="B1772" s="82"/>
      <c r="C1772" s="83"/>
      <c r="E1772" s="84"/>
      <c r="F1772" s="85"/>
      <c r="G1772" s="85"/>
      <c r="H1772" s="85"/>
      <c r="I1772" s="85"/>
      <c r="J1772" s="85"/>
      <c r="K1772" s="86"/>
      <c r="L1772" s="85"/>
      <c r="M1772" s="85"/>
      <c r="N1772" s="85"/>
      <c r="O1772" s="85"/>
      <c r="P1772" s="85"/>
      <c r="Q1772" s="85"/>
      <c r="R1772" s="87"/>
      <c r="S1772" s="85"/>
      <c r="T1772" s="85"/>
      <c r="U1772" s="87"/>
      <c r="V1772" s="85"/>
      <c r="W1772" s="85"/>
      <c r="X1772" s="85"/>
      <c r="Y1772" s="85"/>
      <c r="Z1772" s="85"/>
      <c r="AA1772" s="88"/>
      <c r="AV1772" s="25"/>
      <c r="BG1772" s="25"/>
      <c r="BH1772" s="89"/>
    </row>
    <row r="1773" spans="1:60" ht="17.25" customHeight="1">
      <c r="A1773" s="82"/>
      <c r="B1773" s="82"/>
      <c r="C1773" s="83"/>
      <c r="E1773" s="84"/>
      <c r="F1773" s="85"/>
      <c r="G1773" s="85"/>
      <c r="H1773" s="85"/>
      <c r="I1773" s="85"/>
      <c r="J1773" s="85"/>
      <c r="K1773" s="86"/>
      <c r="L1773" s="85"/>
      <c r="M1773" s="85"/>
      <c r="N1773" s="85"/>
      <c r="O1773" s="85"/>
      <c r="P1773" s="85"/>
      <c r="Q1773" s="85"/>
      <c r="R1773" s="87"/>
      <c r="S1773" s="85"/>
      <c r="T1773" s="85"/>
      <c r="U1773" s="87"/>
      <c r="V1773" s="85"/>
      <c r="W1773" s="85"/>
      <c r="X1773" s="85"/>
      <c r="Y1773" s="85"/>
      <c r="Z1773" s="85"/>
      <c r="AA1773" s="88"/>
      <c r="AV1773" s="25"/>
      <c r="BG1773" s="25"/>
      <c r="BH1773" s="89"/>
    </row>
    <row r="1774" spans="1:60" ht="17.25" customHeight="1">
      <c r="A1774" s="82"/>
      <c r="B1774" s="82"/>
      <c r="C1774" s="83"/>
      <c r="E1774" s="84"/>
      <c r="F1774" s="85"/>
      <c r="G1774" s="85"/>
      <c r="H1774" s="85"/>
      <c r="I1774" s="85"/>
      <c r="J1774" s="85"/>
      <c r="K1774" s="86"/>
      <c r="L1774" s="85"/>
      <c r="M1774" s="85"/>
      <c r="N1774" s="85"/>
      <c r="O1774" s="85"/>
      <c r="P1774" s="85"/>
      <c r="Q1774" s="85"/>
      <c r="R1774" s="87"/>
      <c r="S1774" s="85"/>
      <c r="T1774" s="85"/>
      <c r="U1774" s="87"/>
      <c r="V1774" s="85"/>
      <c r="W1774" s="85"/>
      <c r="X1774" s="85"/>
      <c r="Y1774" s="85"/>
      <c r="Z1774" s="85"/>
      <c r="AA1774" s="88"/>
      <c r="AV1774" s="25"/>
      <c r="BG1774" s="25"/>
      <c r="BH1774" s="89"/>
    </row>
    <row r="1775" spans="1:60" ht="17.25" customHeight="1">
      <c r="A1775" s="82"/>
      <c r="B1775" s="82"/>
      <c r="C1775" s="83"/>
      <c r="E1775" s="84"/>
      <c r="F1775" s="85"/>
      <c r="G1775" s="85"/>
      <c r="H1775" s="85"/>
      <c r="I1775" s="85"/>
      <c r="J1775" s="85"/>
      <c r="K1775" s="86"/>
      <c r="L1775" s="85"/>
      <c r="M1775" s="85"/>
      <c r="N1775" s="85"/>
      <c r="O1775" s="85"/>
      <c r="P1775" s="85"/>
      <c r="Q1775" s="85"/>
      <c r="R1775" s="87"/>
      <c r="S1775" s="85"/>
      <c r="T1775" s="85"/>
      <c r="U1775" s="87"/>
      <c r="V1775" s="85"/>
      <c r="W1775" s="85"/>
      <c r="X1775" s="85"/>
      <c r="Y1775" s="85"/>
      <c r="Z1775" s="85"/>
      <c r="AA1775" s="88"/>
      <c r="AV1775" s="25"/>
      <c r="BG1775" s="25"/>
      <c r="BH1775" s="89"/>
    </row>
    <row r="1776" spans="1:60" ht="17.25" customHeight="1">
      <c r="A1776" s="82"/>
      <c r="B1776" s="82"/>
      <c r="C1776" s="83"/>
      <c r="E1776" s="84"/>
      <c r="F1776" s="85"/>
      <c r="G1776" s="85"/>
      <c r="H1776" s="85"/>
      <c r="I1776" s="85"/>
      <c r="J1776" s="85"/>
      <c r="K1776" s="86"/>
      <c r="L1776" s="85"/>
      <c r="M1776" s="85"/>
      <c r="N1776" s="85"/>
      <c r="O1776" s="85"/>
      <c r="P1776" s="85"/>
      <c r="Q1776" s="85"/>
      <c r="R1776" s="87"/>
      <c r="S1776" s="85"/>
      <c r="T1776" s="85"/>
      <c r="U1776" s="87"/>
      <c r="V1776" s="85"/>
      <c r="W1776" s="85"/>
      <c r="X1776" s="85"/>
      <c r="Y1776" s="85"/>
      <c r="Z1776" s="85"/>
      <c r="AA1776" s="88"/>
      <c r="AV1776" s="25"/>
      <c r="BG1776" s="25"/>
      <c r="BH1776" s="89"/>
    </row>
    <row r="1777" spans="1:60" ht="17.25" customHeight="1">
      <c r="A1777" s="82"/>
      <c r="B1777" s="82"/>
      <c r="C1777" s="83"/>
      <c r="E1777" s="84"/>
      <c r="F1777" s="85"/>
      <c r="G1777" s="85"/>
      <c r="H1777" s="85"/>
      <c r="I1777" s="85"/>
      <c r="J1777" s="85"/>
      <c r="K1777" s="86"/>
      <c r="L1777" s="85"/>
      <c r="M1777" s="85"/>
      <c r="N1777" s="85"/>
      <c r="O1777" s="85"/>
      <c r="P1777" s="85"/>
      <c r="Q1777" s="85"/>
      <c r="R1777" s="87"/>
      <c r="S1777" s="85"/>
      <c r="T1777" s="85"/>
      <c r="U1777" s="87"/>
      <c r="V1777" s="85"/>
      <c r="W1777" s="85"/>
      <c r="X1777" s="85"/>
      <c r="Y1777" s="85"/>
      <c r="Z1777" s="85"/>
      <c r="AA1777" s="88"/>
      <c r="AV1777" s="25"/>
      <c r="BG1777" s="25"/>
      <c r="BH1777" s="89"/>
    </row>
    <row r="1778" spans="1:60" ht="17.25" customHeight="1">
      <c r="A1778" s="82"/>
      <c r="B1778" s="82"/>
      <c r="C1778" s="83"/>
      <c r="E1778" s="84"/>
      <c r="F1778" s="85"/>
      <c r="G1778" s="85"/>
      <c r="H1778" s="85"/>
      <c r="I1778" s="85"/>
      <c r="J1778" s="85"/>
      <c r="K1778" s="86"/>
      <c r="L1778" s="85"/>
      <c r="M1778" s="85"/>
      <c r="N1778" s="85"/>
      <c r="O1778" s="85"/>
      <c r="P1778" s="85"/>
      <c r="Q1778" s="85"/>
      <c r="R1778" s="87"/>
      <c r="S1778" s="85"/>
      <c r="T1778" s="85"/>
      <c r="U1778" s="87"/>
      <c r="V1778" s="85"/>
      <c r="W1778" s="85"/>
      <c r="X1778" s="85"/>
      <c r="Y1778" s="85"/>
      <c r="Z1778" s="85"/>
      <c r="AA1778" s="88"/>
      <c r="AV1778" s="25"/>
      <c r="BG1778" s="25"/>
      <c r="BH1778" s="89"/>
    </row>
    <row r="1779" spans="1:60" ht="17.25" customHeight="1">
      <c r="A1779" s="82"/>
      <c r="B1779" s="82"/>
      <c r="C1779" s="83"/>
      <c r="E1779" s="84"/>
      <c r="F1779" s="85"/>
      <c r="G1779" s="85"/>
      <c r="H1779" s="85"/>
      <c r="I1779" s="85"/>
      <c r="J1779" s="85"/>
      <c r="K1779" s="86"/>
      <c r="L1779" s="85"/>
      <c r="M1779" s="85"/>
      <c r="N1779" s="85"/>
      <c r="O1779" s="85"/>
      <c r="P1779" s="85"/>
      <c r="Q1779" s="85"/>
      <c r="R1779" s="87"/>
      <c r="S1779" s="85"/>
      <c r="T1779" s="85"/>
      <c r="U1779" s="87"/>
      <c r="V1779" s="85"/>
      <c r="W1779" s="85"/>
      <c r="X1779" s="85"/>
      <c r="Y1779" s="85"/>
      <c r="Z1779" s="85"/>
      <c r="AA1779" s="88"/>
      <c r="AV1779" s="25"/>
      <c r="BG1779" s="25"/>
      <c r="BH1779" s="89"/>
    </row>
    <row r="1780" spans="1:60" ht="17.25" customHeight="1">
      <c r="A1780" s="82"/>
      <c r="B1780" s="82"/>
      <c r="C1780" s="83"/>
      <c r="E1780" s="84"/>
      <c r="F1780" s="85"/>
      <c r="G1780" s="85"/>
      <c r="H1780" s="85"/>
      <c r="I1780" s="85"/>
      <c r="J1780" s="85"/>
      <c r="K1780" s="86"/>
      <c r="L1780" s="85"/>
      <c r="M1780" s="85"/>
      <c r="N1780" s="85"/>
      <c r="O1780" s="85"/>
      <c r="P1780" s="85"/>
      <c r="Q1780" s="85"/>
      <c r="R1780" s="87"/>
      <c r="S1780" s="85"/>
      <c r="T1780" s="85"/>
      <c r="U1780" s="87"/>
      <c r="V1780" s="85"/>
      <c r="W1780" s="85"/>
      <c r="X1780" s="85"/>
      <c r="Y1780" s="85"/>
      <c r="Z1780" s="85"/>
      <c r="AA1780" s="88"/>
      <c r="AV1780" s="25"/>
      <c r="BG1780" s="25"/>
      <c r="BH1780" s="89"/>
    </row>
    <row r="1781" spans="1:60" ht="17.25" customHeight="1">
      <c r="A1781" s="82"/>
      <c r="B1781" s="82"/>
      <c r="C1781" s="83"/>
      <c r="E1781" s="84"/>
      <c r="F1781" s="85"/>
      <c r="G1781" s="85"/>
      <c r="H1781" s="85"/>
      <c r="I1781" s="85"/>
      <c r="J1781" s="85"/>
      <c r="K1781" s="86"/>
      <c r="L1781" s="85"/>
      <c r="M1781" s="85"/>
      <c r="N1781" s="85"/>
      <c r="O1781" s="85"/>
      <c r="P1781" s="85"/>
      <c r="Q1781" s="85"/>
      <c r="R1781" s="87"/>
      <c r="S1781" s="85"/>
      <c r="T1781" s="85"/>
      <c r="U1781" s="87"/>
      <c r="V1781" s="85"/>
      <c r="W1781" s="85"/>
      <c r="X1781" s="85"/>
      <c r="Y1781" s="85"/>
      <c r="Z1781" s="85"/>
      <c r="AA1781" s="88"/>
      <c r="AV1781" s="25"/>
      <c r="BG1781" s="25"/>
      <c r="BH1781" s="89"/>
    </row>
    <row r="1782" spans="1:60" ht="17.25" customHeight="1">
      <c r="A1782" s="82"/>
      <c r="B1782" s="82"/>
      <c r="C1782" s="83"/>
      <c r="E1782" s="84"/>
      <c r="F1782" s="85"/>
      <c r="G1782" s="85"/>
      <c r="H1782" s="85"/>
      <c r="I1782" s="85"/>
      <c r="J1782" s="85"/>
      <c r="K1782" s="86"/>
      <c r="L1782" s="85"/>
      <c r="M1782" s="85"/>
      <c r="N1782" s="85"/>
      <c r="O1782" s="85"/>
      <c r="P1782" s="85"/>
      <c r="Q1782" s="85"/>
      <c r="R1782" s="87"/>
      <c r="S1782" s="85"/>
      <c r="T1782" s="85"/>
      <c r="U1782" s="87"/>
      <c r="V1782" s="85"/>
      <c r="W1782" s="85"/>
      <c r="X1782" s="85"/>
      <c r="Y1782" s="85"/>
      <c r="Z1782" s="85"/>
      <c r="AA1782" s="88"/>
      <c r="AV1782" s="25"/>
      <c r="BG1782" s="25"/>
      <c r="BH1782" s="89"/>
    </row>
    <row r="1783" spans="1:60" ht="17.25" customHeight="1">
      <c r="A1783" s="82"/>
      <c r="B1783" s="82"/>
      <c r="C1783" s="83"/>
      <c r="E1783" s="84"/>
      <c r="F1783" s="85"/>
      <c r="G1783" s="85"/>
      <c r="H1783" s="85"/>
      <c r="I1783" s="85"/>
      <c r="J1783" s="85"/>
      <c r="K1783" s="86"/>
      <c r="L1783" s="85"/>
      <c r="M1783" s="85"/>
      <c r="N1783" s="85"/>
      <c r="O1783" s="85"/>
      <c r="P1783" s="85"/>
      <c r="Q1783" s="85"/>
      <c r="R1783" s="87"/>
      <c r="S1783" s="85"/>
      <c r="T1783" s="85"/>
      <c r="U1783" s="87"/>
      <c r="V1783" s="85"/>
      <c r="W1783" s="85"/>
      <c r="X1783" s="85"/>
      <c r="Y1783" s="85"/>
      <c r="Z1783" s="85"/>
      <c r="AA1783" s="88"/>
      <c r="AV1783" s="25"/>
      <c r="BG1783" s="25"/>
      <c r="BH1783" s="89"/>
    </row>
    <row r="1784" spans="1:60" ht="17.25" customHeight="1">
      <c r="A1784" s="82"/>
      <c r="B1784" s="82"/>
      <c r="C1784" s="83"/>
      <c r="E1784" s="84"/>
      <c r="F1784" s="85"/>
      <c r="G1784" s="85"/>
      <c r="H1784" s="85"/>
      <c r="I1784" s="85"/>
      <c r="J1784" s="85"/>
      <c r="K1784" s="86"/>
      <c r="L1784" s="85"/>
      <c r="M1784" s="85"/>
      <c r="N1784" s="85"/>
      <c r="O1784" s="85"/>
      <c r="P1784" s="85"/>
      <c r="Q1784" s="85"/>
      <c r="R1784" s="87"/>
      <c r="S1784" s="85"/>
      <c r="T1784" s="85"/>
      <c r="U1784" s="87"/>
      <c r="V1784" s="85"/>
      <c r="W1784" s="85"/>
      <c r="X1784" s="85"/>
      <c r="Y1784" s="85"/>
      <c r="Z1784" s="85"/>
      <c r="AA1784" s="88"/>
      <c r="AV1784" s="25"/>
      <c r="BG1784" s="25"/>
      <c r="BH1784" s="89"/>
    </row>
    <row r="1785" spans="1:60" ht="17.25" customHeight="1">
      <c r="A1785" s="82"/>
      <c r="B1785" s="82"/>
      <c r="C1785" s="83"/>
      <c r="E1785" s="84"/>
      <c r="F1785" s="85"/>
      <c r="G1785" s="85"/>
      <c r="H1785" s="85"/>
      <c r="I1785" s="85"/>
      <c r="J1785" s="85"/>
      <c r="K1785" s="86"/>
      <c r="L1785" s="85"/>
      <c r="M1785" s="85"/>
      <c r="N1785" s="85"/>
      <c r="O1785" s="85"/>
      <c r="P1785" s="85"/>
      <c r="Q1785" s="85"/>
      <c r="R1785" s="87"/>
      <c r="S1785" s="85"/>
      <c r="T1785" s="85"/>
      <c r="U1785" s="87"/>
      <c r="V1785" s="85"/>
      <c r="W1785" s="85"/>
      <c r="X1785" s="85"/>
      <c r="Y1785" s="85"/>
      <c r="Z1785" s="85"/>
      <c r="AA1785" s="88"/>
      <c r="AV1785" s="25"/>
      <c r="BG1785" s="25"/>
      <c r="BH1785" s="89"/>
    </row>
    <row r="1786" spans="1:60" ht="17.25" customHeight="1">
      <c r="A1786" s="82"/>
      <c r="B1786" s="82"/>
      <c r="C1786" s="83"/>
      <c r="E1786" s="84"/>
      <c r="F1786" s="85"/>
      <c r="G1786" s="85"/>
      <c r="H1786" s="85"/>
      <c r="I1786" s="85"/>
      <c r="J1786" s="85"/>
      <c r="K1786" s="86"/>
      <c r="L1786" s="85"/>
      <c r="M1786" s="85"/>
      <c r="N1786" s="85"/>
      <c r="O1786" s="85"/>
      <c r="P1786" s="85"/>
      <c r="Q1786" s="85"/>
      <c r="R1786" s="87"/>
      <c r="S1786" s="85"/>
      <c r="T1786" s="85"/>
      <c r="U1786" s="87"/>
      <c r="V1786" s="85"/>
      <c r="W1786" s="85"/>
      <c r="X1786" s="85"/>
      <c r="Y1786" s="85"/>
      <c r="Z1786" s="85"/>
      <c r="AA1786" s="88"/>
      <c r="AV1786" s="25"/>
      <c r="BG1786" s="25"/>
      <c r="BH1786" s="89"/>
    </row>
    <row r="1787" spans="1:60" ht="17.25" customHeight="1">
      <c r="A1787" s="82"/>
      <c r="B1787" s="82"/>
      <c r="C1787" s="83"/>
      <c r="E1787" s="84"/>
      <c r="F1787" s="85"/>
      <c r="G1787" s="85"/>
      <c r="H1787" s="85"/>
      <c r="I1787" s="85"/>
      <c r="J1787" s="85"/>
      <c r="K1787" s="86"/>
      <c r="L1787" s="85"/>
      <c r="M1787" s="85"/>
      <c r="N1787" s="85"/>
      <c r="O1787" s="85"/>
      <c r="P1787" s="85"/>
      <c r="Q1787" s="85"/>
      <c r="R1787" s="87"/>
      <c r="S1787" s="85"/>
      <c r="T1787" s="85"/>
      <c r="U1787" s="87"/>
      <c r="V1787" s="85"/>
      <c r="W1787" s="85"/>
      <c r="X1787" s="85"/>
      <c r="Y1787" s="85"/>
      <c r="Z1787" s="85"/>
      <c r="AA1787" s="88"/>
      <c r="AV1787" s="25"/>
      <c r="BG1787" s="25"/>
      <c r="BH1787" s="89"/>
    </row>
    <row r="1788" spans="1:60" ht="17.25" customHeight="1">
      <c r="A1788" s="82"/>
      <c r="B1788" s="82"/>
      <c r="C1788" s="83"/>
      <c r="E1788" s="84"/>
      <c r="F1788" s="85"/>
      <c r="G1788" s="85"/>
      <c r="H1788" s="85"/>
      <c r="I1788" s="85"/>
      <c r="J1788" s="85"/>
      <c r="K1788" s="86"/>
      <c r="L1788" s="85"/>
      <c r="M1788" s="85"/>
      <c r="N1788" s="85"/>
      <c r="O1788" s="85"/>
      <c r="P1788" s="85"/>
      <c r="Q1788" s="85"/>
      <c r="R1788" s="87"/>
      <c r="S1788" s="85"/>
      <c r="T1788" s="85"/>
      <c r="U1788" s="87"/>
      <c r="V1788" s="85"/>
      <c r="W1788" s="85"/>
      <c r="X1788" s="85"/>
      <c r="Y1788" s="85"/>
      <c r="Z1788" s="85"/>
      <c r="AA1788" s="88"/>
      <c r="AV1788" s="25"/>
      <c r="BG1788" s="25"/>
      <c r="BH1788" s="89"/>
    </row>
    <row r="1789" spans="1:60" ht="17.25" customHeight="1">
      <c r="A1789" s="82"/>
      <c r="B1789" s="82"/>
      <c r="C1789" s="83"/>
      <c r="E1789" s="84"/>
      <c r="F1789" s="85"/>
      <c r="G1789" s="85"/>
      <c r="H1789" s="85"/>
      <c r="I1789" s="85"/>
      <c r="J1789" s="85"/>
      <c r="K1789" s="86"/>
      <c r="L1789" s="85"/>
      <c r="M1789" s="85"/>
      <c r="N1789" s="85"/>
      <c r="O1789" s="85"/>
      <c r="P1789" s="85"/>
      <c r="Q1789" s="85"/>
      <c r="R1789" s="87"/>
      <c r="S1789" s="85"/>
      <c r="T1789" s="85"/>
      <c r="U1789" s="87"/>
      <c r="V1789" s="85"/>
      <c r="W1789" s="85"/>
      <c r="X1789" s="85"/>
      <c r="Y1789" s="85"/>
      <c r="Z1789" s="85"/>
      <c r="AA1789" s="88"/>
      <c r="AV1789" s="25"/>
      <c r="BG1789" s="25"/>
      <c r="BH1789" s="89"/>
    </row>
    <row r="1790" spans="1:60" ht="17.25" customHeight="1">
      <c r="A1790" s="82"/>
      <c r="B1790" s="82"/>
      <c r="C1790" s="83"/>
      <c r="E1790" s="84"/>
      <c r="F1790" s="85"/>
      <c r="G1790" s="85"/>
      <c r="H1790" s="85"/>
      <c r="I1790" s="85"/>
      <c r="J1790" s="85"/>
      <c r="K1790" s="86"/>
      <c r="L1790" s="85"/>
      <c r="M1790" s="85"/>
      <c r="N1790" s="85"/>
      <c r="O1790" s="85"/>
      <c r="P1790" s="85"/>
      <c r="Q1790" s="85"/>
      <c r="R1790" s="87"/>
      <c r="S1790" s="85"/>
      <c r="T1790" s="85"/>
      <c r="U1790" s="87"/>
      <c r="V1790" s="85"/>
      <c r="W1790" s="85"/>
      <c r="X1790" s="85"/>
      <c r="Y1790" s="85"/>
      <c r="Z1790" s="85"/>
      <c r="AA1790" s="88"/>
      <c r="AV1790" s="25"/>
      <c r="BG1790" s="25"/>
      <c r="BH1790" s="89"/>
    </row>
    <row r="1791" spans="1:60" ht="17.25" customHeight="1">
      <c r="A1791" s="82"/>
      <c r="B1791" s="82"/>
      <c r="C1791" s="83"/>
      <c r="E1791" s="84"/>
      <c r="F1791" s="85"/>
      <c r="G1791" s="85"/>
      <c r="H1791" s="85"/>
      <c r="I1791" s="85"/>
      <c r="J1791" s="85"/>
      <c r="K1791" s="86"/>
      <c r="L1791" s="85"/>
      <c r="M1791" s="85"/>
      <c r="N1791" s="85"/>
      <c r="O1791" s="85"/>
      <c r="P1791" s="85"/>
      <c r="Q1791" s="85"/>
      <c r="R1791" s="87"/>
      <c r="S1791" s="85"/>
      <c r="T1791" s="85"/>
      <c r="U1791" s="87"/>
      <c r="V1791" s="85"/>
      <c r="W1791" s="85"/>
      <c r="X1791" s="85"/>
      <c r="Y1791" s="85"/>
      <c r="Z1791" s="85"/>
      <c r="AA1791" s="88"/>
      <c r="AV1791" s="25"/>
      <c r="BG1791" s="25"/>
      <c r="BH1791" s="89"/>
    </row>
    <row r="1792" spans="1:60" ht="17.25" customHeight="1">
      <c r="A1792" s="82"/>
      <c r="B1792" s="82"/>
      <c r="C1792" s="83"/>
      <c r="E1792" s="84"/>
      <c r="F1792" s="85"/>
      <c r="G1792" s="85"/>
      <c r="H1792" s="85"/>
      <c r="I1792" s="85"/>
      <c r="J1792" s="85"/>
      <c r="K1792" s="86"/>
      <c r="L1792" s="85"/>
      <c r="M1792" s="85"/>
      <c r="N1792" s="85"/>
      <c r="O1792" s="85"/>
      <c r="P1792" s="85"/>
      <c r="Q1792" s="85"/>
      <c r="R1792" s="87"/>
      <c r="S1792" s="85"/>
      <c r="T1792" s="85"/>
      <c r="U1792" s="87"/>
      <c r="V1792" s="85"/>
      <c r="W1792" s="85"/>
      <c r="X1792" s="85"/>
      <c r="Y1792" s="85"/>
      <c r="Z1792" s="85"/>
      <c r="AA1792" s="88"/>
      <c r="AV1792" s="25"/>
      <c r="BG1792" s="25"/>
      <c r="BH1792" s="89"/>
    </row>
    <row r="1793" spans="1:60" ht="17.25" customHeight="1">
      <c r="A1793" s="82"/>
      <c r="B1793" s="82"/>
      <c r="C1793" s="83"/>
      <c r="E1793" s="84"/>
      <c r="F1793" s="85"/>
      <c r="G1793" s="85"/>
      <c r="H1793" s="85"/>
      <c r="I1793" s="85"/>
      <c r="J1793" s="85"/>
      <c r="K1793" s="86"/>
      <c r="L1793" s="85"/>
      <c r="M1793" s="85"/>
      <c r="N1793" s="85"/>
      <c r="O1793" s="85"/>
      <c r="P1793" s="85"/>
      <c r="Q1793" s="85"/>
      <c r="R1793" s="87"/>
      <c r="S1793" s="85"/>
      <c r="T1793" s="85"/>
      <c r="U1793" s="87"/>
      <c r="V1793" s="85"/>
      <c r="W1793" s="85"/>
      <c r="X1793" s="85"/>
      <c r="Y1793" s="85"/>
      <c r="Z1793" s="85"/>
      <c r="AA1793" s="88"/>
      <c r="AV1793" s="25"/>
      <c r="BG1793" s="25"/>
      <c r="BH1793" s="89"/>
    </row>
    <row r="1794" spans="1:60" ht="17.25" customHeight="1">
      <c r="A1794" s="82"/>
      <c r="B1794" s="82"/>
      <c r="C1794" s="83"/>
      <c r="E1794" s="84"/>
      <c r="F1794" s="85"/>
      <c r="G1794" s="85"/>
      <c r="H1794" s="85"/>
      <c r="I1794" s="85"/>
      <c r="J1794" s="85"/>
      <c r="K1794" s="86"/>
      <c r="L1794" s="85"/>
      <c r="M1794" s="85"/>
      <c r="N1794" s="85"/>
      <c r="O1794" s="85"/>
      <c r="P1794" s="85"/>
      <c r="Q1794" s="85"/>
      <c r="R1794" s="87"/>
      <c r="S1794" s="85"/>
      <c r="T1794" s="85"/>
      <c r="U1794" s="87"/>
      <c r="V1794" s="85"/>
      <c r="W1794" s="85"/>
      <c r="X1794" s="85"/>
      <c r="Y1794" s="85"/>
      <c r="Z1794" s="85"/>
      <c r="AA1794" s="88"/>
      <c r="AV1794" s="25"/>
      <c r="BG1794" s="25"/>
      <c r="BH1794" s="89"/>
    </row>
    <row r="1795" spans="1:60" ht="17.25" customHeight="1">
      <c r="A1795" s="82"/>
      <c r="B1795" s="82"/>
      <c r="C1795" s="83"/>
      <c r="E1795" s="84"/>
      <c r="F1795" s="85"/>
      <c r="G1795" s="85"/>
      <c r="H1795" s="85"/>
      <c r="I1795" s="85"/>
      <c r="J1795" s="85"/>
      <c r="K1795" s="86"/>
      <c r="L1795" s="85"/>
      <c r="M1795" s="85"/>
      <c r="N1795" s="85"/>
      <c r="O1795" s="85"/>
      <c r="P1795" s="85"/>
      <c r="Q1795" s="85"/>
      <c r="R1795" s="87"/>
      <c r="S1795" s="85"/>
      <c r="T1795" s="85"/>
      <c r="U1795" s="87"/>
      <c r="V1795" s="85"/>
      <c r="W1795" s="85"/>
      <c r="X1795" s="85"/>
      <c r="Y1795" s="85"/>
      <c r="Z1795" s="85"/>
      <c r="AA1795" s="88"/>
      <c r="AV1795" s="25"/>
      <c r="BG1795" s="25"/>
      <c r="BH1795" s="89"/>
    </row>
    <row r="1796" spans="1:60" ht="17.25" customHeight="1">
      <c r="A1796" s="82"/>
      <c r="B1796" s="82"/>
      <c r="C1796" s="83"/>
      <c r="E1796" s="84"/>
      <c r="F1796" s="85"/>
      <c r="G1796" s="85"/>
      <c r="H1796" s="85"/>
      <c r="I1796" s="85"/>
      <c r="J1796" s="85"/>
      <c r="K1796" s="86"/>
      <c r="L1796" s="85"/>
      <c r="M1796" s="85"/>
      <c r="N1796" s="85"/>
      <c r="O1796" s="85"/>
      <c r="P1796" s="85"/>
      <c r="Q1796" s="85"/>
      <c r="R1796" s="87"/>
      <c r="S1796" s="85"/>
      <c r="T1796" s="85"/>
      <c r="U1796" s="87"/>
      <c r="V1796" s="85"/>
      <c r="W1796" s="85"/>
      <c r="X1796" s="85"/>
      <c r="Y1796" s="85"/>
      <c r="Z1796" s="85"/>
      <c r="AA1796" s="88"/>
      <c r="AV1796" s="25"/>
      <c r="BG1796" s="25"/>
      <c r="BH1796" s="89"/>
    </row>
    <row r="1797" spans="1:60" ht="17.25" customHeight="1">
      <c r="A1797" s="82"/>
      <c r="B1797" s="82"/>
      <c r="C1797" s="83"/>
      <c r="E1797" s="84"/>
      <c r="F1797" s="85"/>
      <c r="G1797" s="85"/>
      <c r="H1797" s="85"/>
      <c r="I1797" s="85"/>
      <c r="J1797" s="85"/>
      <c r="K1797" s="86"/>
      <c r="L1797" s="85"/>
      <c r="M1797" s="85"/>
      <c r="N1797" s="85"/>
      <c r="O1797" s="85"/>
      <c r="P1797" s="85"/>
      <c r="Q1797" s="85"/>
      <c r="R1797" s="87"/>
      <c r="S1797" s="85"/>
      <c r="T1797" s="85"/>
      <c r="U1797" s="87"/>
      <c r="V1797" s="85"/>
      <c r="W1797" s="85"/>
      <c r="X1797" s="85"/>
      <c r="Y1797" s="85"/>
      <c r="Z1797" s="85"/>
      <c r="AA1797" s="88"/>
      <c r="AV1797" s="25"/>
      <c r="BG1797" s="25"/>
      <c r="BH1797" s="89"/>
    </row>
    <row r="1798" spans="1:60" ht="17.25" customHeight="1">
      <c r="A1798" s="82"/>
      <c r="B1798" s="82"/>
      <c r="C1798" s="83"/>
      <c r="E1798" s="84"/>
      <c r="F1798" s="85"/>
      <c r="G1798" s="85"/>
      <c r="H1798" s="85"/>
      <c r="I1798" s="85"/>
      <c r="J1798" s="85"/>
      <c r="K1798" s="86"/>
      <c r="L1798" s="85"/>
      <c r="M1798" s="85"/>
      <c r="N1798" s="85"/>
      <c r="O1798" s="85"/>
      <c r="P1798" s="85"/>
      <c r="Q1798" s="85"/>
      <c r="R1798" s="87"/>
      <c r="S1798" s="85"/>
      <c r="T1798" s="85"/>
      <c r="U1798" s="87"/>
      <c r="V1798" s="85"/>
      <c r="W1798" s="85"/>
      <c r="X1798" s="85"/>
      <c r="Y1798" s="85"/>
      <c r="Z1798" s="85"/>
      <c r="AA1798" s="88"/>
      <c r="AV1798" s="25"/>
      <c r="BG1798" s="25"/>
      <c r="BH1798" s="89"/>
    </row>
    <row r="1799" spans="1:60" ht="17.25" customHeight="1">
      <c r="A1799" s="82"/>
      <c r="B1799" s="82"/>
      <c r="C1799" s="83"/>
      <c r="E1799" s="84"/>
      <c r="F1799" s="85"/>
      <c r="G1799" s="85"/>
      <c r="H1799" s="85"/>
      <c r="I1799" s="85"/>
      <c r="J1799" s="85"/>
      <c r="K1799" s="86"/>
      <c r="L1799" s="85"/>
      <c r="M1799" s="85"/>
      <c r="N1799" s="85"/>
      <c r="O1799" s="85"/>
      <c r="P1799" s="85"/>
      <c r="Q1799" s="85"/>
      <c r="R1799" s="87"/>
      <c r="S1799" s="85"/>
      <c r="T1799" s="85"/>
      <c r="U1799" s="87"/>
      <c r="V1799" s="85"/>
      <c r="W1799" s="85"/>
      <c r="X1799" s="85"/>
      <c r="Y1799" s="85"/>
      <c r="Z1799" s="85"/>
      <c r="AA1799" s="88"/>
      <c r="AV1799" s="25"/>
      <c r="BG1799" s="25"/>
      <c r="BH1799" s="89"/>
    </row>
    <row r="1800" spans="1:60" ht="17.25" customHeight="1">
      <c r="A1800" s="82"/>
      <c r="B1800" s="82"/>
      <c r="C1800" s="83"/>
      <c r="E1800" s="84"/>
      <c r="F1800" s="85"/>
      <c r="G1800" s="85"/>
      <c r="H1800" s="85"/>
      <c r="I1800" s="85"/>
      <c r="J1800" s="85"/>
      <c r="K1800" s="86"/>
      <c r="L1800" s="85"/>
      <c r="M1800" s="85"/>
      <c r="N1800" s="85"/>
      <c r="O1800" s="85"/>
      <c r="P1800" s="85"/>
      <c r="Q1800" s="85"/>
      <c r="R1800" s="87"/>
      <c r="S1800" s="85"/>
      <c r="T1800" s="85"/>
      <c r="U1800" s="87"/>
      <c r="V1800" s="85"/>
      <c r="W1800" s="85"/>
      <c r="X1800" s="85"/>
      <c r="Y1800" s="85"/>
      <c r="Z1800" s="85"/>
      <c r="AA1800" s="88"/>
      <c r="AV1800" s="25"/>
      <c r="BG1800" s="25"/>
      <c r="BH1800" s="89"/>
    </row>
    <row r="1801" spans="1:60" ht="17.25" customHeight="1">
      <c r="A1801" s="82"/>
      <c r="B1801" s="82"/>
      <c r="C1801" s="83"/>
      <c r="E1801" s="84"/>
      <c r="F1801" s="85"/>
      <c r="G1801" s="85"/>
      <c r="H1801" s="85"/>
      <c r="I1801" s="85"/>
      <c r="J1801" s="85"/>
      <c r="K1801" s="86"/>
      <c r="L1801" s="85"/>
      <c r="M1801" s="85"/>
      <c r="N1801" s="85"/>
      <c r="O1801" s="85"/>
      <c r="P1801" s="85"/>
      <c r="Q1801" s="85"/>
      <c r="R1801" s="87"/>
      <c r="S1801" s="85"/>
      <c r="T1801" s="85"/>
      <c r="U1801" s="87"/>
      <c r="V1801" s="85"/>
      <c r="W1801" s="85"/>
      <c r="X1801" s="85"/>
      <c r="Y1801" s="85"/>
      <c r="Z1801" s="85"/>
      <c r="AA1801" s="88"/>
      <c r="AV1801" s="25"/>
      <c r="BG1801" s="25"/>
      <c r="BH1801" s="89"/>
    </row>
    <row r="1802" spans="1:60" ht="17.25" customHeight="1">
      <c r="A1802" s="82"/>
      <c r="B1802" s="82"/>
      <c r="C1802" s="83"/>
      <c r="E1802" s="84"/>
      <c r="F1802" s="85"/>
      <c r="G1802" s="85"/>
      <c r="H1802" s="85"/>
      <c r="I1802" s="85"/>
      <c r="J1802" s="85"/>
      <c r="K1802" s="86"/>
      <c r="L1802" s="85"/>
      <c r="M1802" s="85"/>
      <c r="N1802" s="85"/>
      <c r="O1802" s="85"/>
      <c r="P1802" s="85"/>
      <c r="Q1802" s="85"/>
      <c r="R1802" s="87"/>
      <c r="S1802" s="85"/>
      <c r="T1802" s="85"/>
      <c r="U1802" s="87"/>
      <c r="V1802" s="85"/>
      <c r="W1802" s="85"/>
      <c r="X1802" s="85"/>
      <c r="Y1802" s="85"/>
      <c r="Z1802" s="85"/>
      <c r="AA1802" s="88"/>
      <c r="AV1802" s="25"/>
      <c r="BG1802" s="25"/>
      <c r="BH1802" s="89"/>
    </row>
    <row r="1803" spans="1:60" ht="17.25" customHeight="1">
      <c r="A1803" s="82"/>
      <c r="B1803" s="82"/>
      <c r="C1803" s="83"/>
      <c r="E1803" s="84"/>
      <c r="F1803" s="85"/>
      <c r="G1803" s="85"/>
      <c r="H1803" s="85"/>
      <c r="I1803" s="85"/>
      <c r="J1803" s="85"/>
      <c r="K1803" s="86"/>
      <c r="L1803" s="85"/>
      <c r="M1803" s="85"/>
      <c r="N1803" s="85"/>
      <c r="O1803" s="85"/>
      <c r="P1803" s="85"/>
      <c r="Q1803" s="85"/>
      <c r="R1803" s="87"/>
      <c r="S1803" s="85"/>
      <c r="T1803" s="85"/>
      <c r="U1803" s="87"/>
      <c r="V1803" s="85"/>
      <c r="W1803" s="85"/>
      <c r="X1803" s="85"/>
      <c r="Y1803" s="85"/>
      <c r="Z1803" s="85"/>
      <c r="AA1803" s="88"/>
      <c r="AV1803" s="25"/>
      <c r="BG1803" s="25"/>
      <c r="BH1803" s="89"/>
    </row>
    <row r="1804" spans="1:60" ht="17.25" customHeight="1">
      <c r="A1804" s="82"/>
      <c r="B1804" s="82"/>
      <c r="C1804" s="83"/>
      <c r="E1804" s="84"/>
      <c r="F1804" s="85"/>
      <c r="G1804" s="85"/>
      <c r="H1804" s="85"/>
      <c r="I1804" s="85"/>
      <c r="J1804" s="85"/>
      <c r="K1804" s="86"/>
      <c r="L1804" s="85"/>
      <c r="M1804" s="85"/>
      <c r="N1804" s="85"/>
      <c r="O1804" s="85"/>
      <c r="P1804" s="85"/>
      <c r="Q1804" s="85"/>
      <c r="R1804" s="87"/>
      <c r="S1804" s="85"/>
      <c r="T1804" s="85"/>
      <c r="U1804" s="87"/>
      <c r="V1804" s="85"/>
      <c r="W1804" s="85"/>
      <c r="X1804" s="85"/>
      <c r="Y1804" s="85"/>
      <c r="Z1804" s="85"/>
      <c r="AA1804" s="88"/>
      <c r="AV1804" s="25"/>
      <c r="BG1804" s="25"/>
      <c r="BH1804" s="89"/>
    </row>
    <row r="1805" spans="1:60" ht="17.25" customHeight="1">
      <c r="A1805" s="82"/>
      <c r="B1805" s="82"/>
      <c r="C1805" s="83"/>
      <c r="E1805" s="84"/>
      <c r="F1805" s="85"/>
      <c r="G1805" s="85"/>
      <c r="H1805" s="85"/>
      <c r="I1805" s="85"/>
      <c r="J1805" s="85"/>
      <c r="K1805" s="86"/>
      <c r="L1805" s="85"/>
      <c r="M1805" s="85"/>
      <c r="N1805" s="85"/>
      <c r="O1805" s="85"/>
      <c r="P1805" s="85"/>
      <c r="Q1805" s="85"/>
      <c r="R1805" s="87"/>
      <c r="S1805" s="85"/>
      <c r="T1805" s="85"/>
      <c r="U1805" s="87"/>
      <c r="V1805" s="85"/>
      <c r="W1805" s="85"/>
      <c r="X1805" s="85"/>
      <c r="Y1805" s="85"/>
      <c r="Z1805" s="85"/>
      <c r="AA1805" s="88"/>
      <c r="AV1805" s="25"/>
      <c r="BG1805" s="25"/>
      <c r="BH1805" s="89"/>
    </row>
    <row r="1806" spans="1:60" ht="17.25" customHeight="1">
      <c r="A1806" s="82"/>
      <c r="B1806" s="82"/>
      <c r="C1806" s="83"/>
      <c r="E1806" s="84"/>
      <c r="F1806" s="85"/>
      <c r="G1806" s="85"/>
      <c r="H1806" s="85"/>
      <c r="I1806" s="85"/>
      <c r="J1806" s="85"/>
      <c r="K1806" s="86"/>
      <c r="L1806" s="85"/>
      <c r="M1806" s="85"/>
      <c r="N1806" s="85"/>
      <c r="O1806" s="85"/>
      <c r="P1806" s="85"/>
      <c r="Q1806" s="85"/>
      <c r="R1806" s="87"/>
      <c r="S1806" s="85"/>
      <c r="T1806" s="85"/>
      <c r="U1806" s="87"/>
      <c r="V1806" s="85"/>
      <c r="W1806" s="85"/>
      <c r="X1806" s="85"/>
      <c r="Y1806" s="85"/>
      <c r="Z1806" s="85"/>
      <c r="AA1806" s="88"/>
      <c r="AV1806" s="25"/>
      <c r="BG1806" s="25"/>
      <c r="BH1806" s="89"/>
    </row>
    <row r="1807" spans="1:60" ht="17.25" customHeight="1">
      <c r="A1807" s="82"/>
      <c r="B1807" s="82"/>
      <c r="C1807" s="83"/>
      <c r="E1807" s="84"/>
      <c r="F1807" s="85"/>
      <c r="G1807" s="85"/>
      <c r="H1807" s="85"/>
      <c r="I1807" s="85"/>
      <c r="J1807" s="85"/>
      <c r="K1807" s="86"/>
      <c r="L1807" s="85"/>
      <c r="M1807" s="85"/>
      <c r="N1807" s="85"/>
      <c r="O1807" s="85"/>
      <c r="P1807" s="85"/>
      <c r="Q1807" s="85"/>
      <c r="R1807" s="87"/>
      <c r="S1807" s="85"/>
      <c r="T1807" s="85"/>
      <c r="U1807" s="87"/>
      <c r="V1807" s="85"/>
      <c r="W1807" s="85"/>
      <c r="X1807" s="85"/>
      <c r="Y1807" s="85"/>
      <c r="Z1807" s="85"/>
      <c r="AA1807" s="88"/>
      <c r="AV1807" s="25"/>
      <c r="BG1807" s="25"/>
      <c r="BH1807" s="89"/>
    </row>
    <row r="1808" spans="1:60" ht="17.25" customHeight="1">
      <c r="A1808" s="82"/>
      <c r="B1808" s="82"/>
      <c r="C1808" s="83"/>
      <c r="E1808" s="84"/>
      <c r="F1808" s="85"/>
      <c r="G1808" s="85"/>
      <c r="H1808" s="85"/>
      <c r="I1808" s="85"/>
      <c r="J1808" s="85"/>
      <c r="K1808" s="86"/>
      <c r="L1808" s="85"/>
      <c r="M1808" s="85"/>
      <c r="N1808" s="85"/>
      <c r="O1808" s="85"/>
      <c r="P1808" s="85"/>
      <c r="Q1808" s="85"/>
      <c r="R1808" s="87"/>
      <c r="S1808" s="85"/>
      <c r="T1808" s="85"/>
      <c r="U1808" s="87"/>
      <c r="V1808" s="85"/>
      <c r="W1808" s="85"/>
      <c r="X1808" s="85"/>
      <c r="Y1808" s="85"/>
      <c r="Z1808" s="85"/>
      <c r="AA1808" s="88"/>
      <c r="AV1808" s="25"/>
      <c r="BG1808" s="25"/>
      <c r="BH1808" s="89"/>
    </row>
    <row r="1809" spans="1:60" ht="17.25" customHeight="1">
      <c r="A1809" s="82"/>
      <c r="B1809" s="82"/>
      <c r="C1809" s="83"/>
      <c r="E1809" s="84"/>
      <c r="F1809" s="85"/>
      <c r="G1809" s="85"/>
      <c r="H1809" s="85"/>
      <c r="I1809" s="85"/>
      <c r="J1809" s="85"/>
      <c r="K1809" s="86"/>
      <c r="L1809" s="85"/>
      <c r="M1809" s="85"/>
      <c r="N1809" s="85"/>
      <c r="O1809" s="85"/>
      <c r="P1809" s="85"/>
      <c r="Q1809" s="85"/>
      <c r="R1809" s="87"/>
      <c r="S1809" s="85"/>
      <c r="T1809" s="85"/>
      <c r="U1809" s="87"/>
      <c r="V1809" s="85"/>
      <c r="W1809" s="85"/>
      <c r="X1809" s="85"/>
      <c r="Y1809" s="85"/>
      <c r="Z1809" s="85"/>
      <c r="AA1809" s="88"/>
      <c r="AV1809" s="25"/>
      <c r="BG1809" s="25"/>
      <c r="BH1809" s="89"/>
    </row>
    <row r="1810" spans="1:60" ht="17.25" customHeight="1">
      <c r="A1810" s="82"/>
      <c r="B1810" s="82"/>
      <c r="C1810" s="83"/>
      <c r="E1810" s="84"/>
      <c r="F1810" s="85"/>
      <c r="G1810" s="85"/>
      <c r="H1810" s="85"/>
      <c r="I1810" s="85"/>
      <c r="J1810" s="85"/>
      <c r="K1810" s="86"/>
      <c r="L1810" s="85"/>
      <c r="M1810" s="85"/>
      <c r="N1810" s="85"/>
      <c r="O1810" s="85"/>
      <c r="P1810" s="85"/>
      <c r="Q1810" s="85"/>
      <c r="R1810" s="87"/>
      <c r="S1810" s="85"/>
      <c r="T1810" s="85"/>
      <c r="U1810" s="87"/>
      <c r="V1810" s="85"/>
      <c r="W1810" s="85"/>
      <c r="X1810" s="85"/>
      <c r="Y1810" s="85"/>
      <c r="Z1810" s="85"/>
      <c r="AA1810" s="88"/>
      <c r="AV1810" s="25"/>
      <c r="BG1810" s="25"/>
      <c r="BH1810" s="89"/>
    </row>
    <row r="1811" spans="1:60" ht="17.25" customHeight="1">
      <c r="A1811" s="82"/>
      <c r="B1811" s="82"/>
      <c r="C1811" s="83"/>
      <c r="E1811" s="84"/>
      <c r="F1811" s="85"/>
      <c r="G1811" s="85"/>
      <c r="H1811" s="85"/>
      <c r="I1811" s="85"/>
      <c r="J1811" s="85"/>
      <c r="K1811" s="86"/>
      <c r="L1811" s="85"/>
      <c r="M1811" s="85"/>
      <c r="N1811" s="85"/>
      <c r="O1811" s="85"/>
      <c r="P1811" s="85"/>
      <c r="Q1811" s="85"/>
      <c r="R1811" s="87"/>
      <c r="S1811" s="85"/>
      <c r="T1811" s="85"/>
      <c r="U1811" s="87"/>
      <c r="V1811" s="85"/>
      <c r="W1811" s="85"/>
      <c r="X1811" s="85"/>
      <c r="Y1811" s="85"/>
      <c r="Z1811" s="85"/>
      <c r="AA1811" s="88"/>
      <c r="AV1811" s="25"/>
      <c r="BG1811" s="25"/>
      <c r="BH1811" s="89"/>
    </row>
    <row r="1812" spans="1:60" ht="17.25" customHeight="1">
      <c r="A1812" s="82"/>
      <c r="B1812" s="82"/>
      <c r="C1812" s="83"/>
      <c r="E1812" s="84"/>
      <c r="F1812" s="85"/>
      <c r="G1812" s="85"/>
      <c r="H1812" s="85"/>
      <c r="I1812" s="85"/>
      <c r="J1812" s="85"/>
      <c r="K1812" s="86"/>
      <c r="L1812" s="85"/>
      <c r="M1812" s="85"/>
      <c r="N1812" s="85"/>
      <c r="O1812" s="85"/>
      <c r="P1812" s="85"/>
      <c r="Q1812" s="85"/>
      <c r="R1812" s="87"/>
      <c r="S1812" s="85"/>
      <c r="T1812" s="85"/>
      <c r="U1812" s="87"/>
      <c r="V1812" s="85"/>
      <c r="W1812" s="85"/>
      <c r="X1812" s="85"/>
      <c r="Y1812" s="85"/>
      <c r="Z1812" s="85"/>
      <c r="AA1812" s="88"/>
      <c r="AV1812" s="25"/>
      <c r="BG1812" s="25"/>
      <c r="BH1812" s="89"/>
    </row>
    <row r="1813" spans="1:60" ht="17.25" customHeight="1">
      <c r="A1813" s="82"/>
      <c r="B1813" s="82"/>
      <c r="C1813" s="83"/>
      <c r="E1813" s="84"/>
      <c r="F1813" s="85"/>
      <c r="G1813" s="85"/>
      <c r="H1813" s="85"/>
      <c r="I1813" s="85"/>
      <c r="J1813" s="85"/>
      <c r="K1813" s="86"/>
      <c r="L1813" s="85"/>
      <c r="M1813" s="85"/>
      <c r="N1813" s="85"/>
      <c r="O1813" s="85"/>
      <c r="P1813" s="85"/>
      <c r="Q1813" s="85"/>
      <c r="R1813" s="87"/>
      <c r="S1813" s="85"/>
      <c r="T1813" s="85"/>
      <c r="U1813" s="87"/>
      <c r="V1813" s="85"/>
      <c r="W1813" s="85"/>
      <c r="X1813" s="85"/>
      <c r="Y1813" s="85"/>
      <c r="Z1813" s="85"/>
      <c r="AA1813" s="88"/>
      <c r="AV1813" s="25"/>
      <c r="BG1813" s="25"/>
      <c r="BH1813" s="89"/>
    </row>
    <row r="1814" spans="1:60" ht="17.25" customHeight="1">
      <c r="A1814" s="82"/>
      <c r="B1814" s="82"/>
      <c r="C1814" s="83"/>
      <c r="E1814" s="84"/>
      <c r="F1814" s="85"/>
      <c r="G1814" s="85"/>
      <c r="H1814" s="85"/>
      <c r="I1814" s="85"/>
      <c r="J1814" s="85"/>
      <c r="K1814" s="86"/>
      <c r="L1814" s="85"/>
      <c r="M1814" s="85"/>
      <c r="N1814" s="85"/>
      <c r="O1814" s="85"/>
      <c r="P1814" s="85"/>
      <c r="Q1814" s="85"/>
      <c r="R1814" s="87"/>
      <c r="S1814" s="85"/>
      <c r="T1814" s="85"/>
      <c r="U1814" s="87"/>
      <c r="V1814" s="85"/>
      <c r="W1814" s="85"/>
      <c r="X1814" s="85"/>
      <c r="Y1814" s="85"/>
      <c r="Z1814" s="85"/>
      <c r="AA1814" s="88"/>
      <c r="AV1814" s="25"/>
      <c r="BG1814" s="25"/>
      <c r="BH1814" s="89"/>
    </row>
    <row r="1815" spans="1:60" ht="17.25" customHeight="1">
      <c r="A1815" s="82"/>
      <c r="B1815" s="82"/>
      <c r="C1815" s="83"/>
      <c r="E1815" s="84"/>
      <c r="F1815" s="85"/>
      <c r="G1815" s="85"/>
      <c r="H1815" s="85"/>
      <c r="I1815" s="85"/>
      <c r="J1815" s="85"/>
      <c r="K1815" s="86"/>
      <c r="L1815" s="85"/>
      <c r="M1815" s="85"/>
      <c r="N1815" s="85"/>
      <c r="O1815" s="85"/>
      <c r="P1815" s="85"/>
      <c r="Q1815" s="85"/>
      <c r="R1815" s="87"/>
      <c r="S1815" s="85"/>
      <c r="T1815" s="85"/>
      <c r="U1815" s="87"/>
      <c r="V1815" s="85"/>
      <c r="W1815" s="85"/>
      <c r="X1815" s="85"/>
      <c r="Y1815" s="85"/>
      <c r="Z1815" s="85"/>
      <c r="AA1815" s="88"/>
      <c r="AV1815" s="25"/>
      <c r="BG1815" s="25"/>
      <c r="BH1815" s="89"/>
    </row>
    <row r="1816" spans="1:60" ht="17.25" customHeight="1">
      <c r="A1816" s="82"/>
      <c r="B1816" s="82"/>
      <c r="C1816" s="83"/>
      <c r="E1816" s="84"/>
      <c r="F1816" s="85"/>
      <c r="G1816" s="85"/>
      <c r="H1816" s="85"/>
      <c r="I1816" s="85"/>
      <c r="J1816" s="85"/>
      <c r="K1816" s="86"/>
      <c r="L1816" s="85"/>
      <c r="M1816" s="85"/>
      <c r="N1816" s="85"/>
      <c r="O1816" s="85"/>
      <c r="P1816" s="85"/>
      <c r="Q1816" s="85"/>
      <c r="R1816" s="87"/>
      <c r="S1816" s="85"/>
      <c r="T1816" s="85"/>
      <c r="U1816" s="87"/>
      <c r="V1816" s="85"/>
      <c r="W1816" s="85"/>
      <c r="X1816" s="85"/>
      <c r="Y1816" s="85"/>
      <c r="Z1816" s="85"/>
      <c r="AA1816" s="88"/>
      <c r="AV1816" s="25"/>
      <c r="BG1816" s="25"/>
      <c r="BH1816" s="89"/>
    </row>
    <row r="1817" spans="1:60" ht="17.25" customHeight="1">
      <c r="A1817" s="82"/>
      <c r="B1817" s="82"/>
      <c r="C1817" s="83"/>
      <c r="E1817" s="84"/>
      <c r="F1817" s="85"/>
      <c r="G1817" s="85"/>
      <c r="H1817" s="85"/>
      <c r="I1817" s="85"/>
      <c r="J1817" s="85"/>
      <c r="K1817" s="86"/>
      <c r="L1817" s="85"/>
      <c r="M1817" s="85"/>
      <c r="N1817" s="85"/>
      <c r="O1817" s="85"/>
      <c r="P1817" s="85"/>
      <c r="Q1817" s="85"/>
      <c r="R1817" s="87"/>
      <c r="S1817" s="85"/>
      <c r="T1817" s="85"/>
      <c r="U1817" s="87"/>
      <c r="V1817" s="85"/>
      <c r="W1817" s="85"/>
      <c r="X1817" s="85"/>
      <c r="Y1817" s="85"/>
      <c r="Z1817" s="85"/>
      <c r="AA1817" s="88"/>
      <c r="AV1817" s="25"/>
      <c r="BG1817" s="25"/>
      <c r="BH1817" s="89"/>
    </row>
    <row r="1818" spans="1:60" ht="17.25" customHeight="1">
      <c r="A1818" s="82"/>
      <c r="B1818" s="82"/>
      <c r="C1818" s="83"/>
      <c r="E1818" s="84"/>
      <c r="F1818" s="85"/>
      <c r="G1818" s="85"/>
      <c r="H1818" s="85"/>
      <c r="I1818" s="85"/>
      <c r="J1818" s="85"/>
      <c r="K1818" s="86"/>
      <c r="L1818" s="85"/>
      <c r="M1818" s="85"/>
      <c r="N1818" s="85"/>
      <c r="O1818" s="85"/>
      <c r="P1818" s="85"/>
      <c r="Q1818" s="85"/>
      <c r="R1818" s="87"/>
      <c r="S1818" s="85"/>
      <c r="T1818" s="85"/>
      <c r="U1818" s="87"/>
      <c r="V1818" s="85"/>
      <c r="W1818" s="85"/>
      <c r="X1818" s="85"/>
      <c r="Y1818" s="85"/>
      <c r="Z1818" s="85"/>
      <c r="AA1818" s="88"/>
      <c r="AV1818" s="25"/>
      <c r="BG1818" s="25"/>
      <c r="BH1818" s="89"/>
    </row>
    <row r="1819" spans="1:60" ht="17.25" customHeight="1">
      <c r="A1819" s="82"/>
      <c r="B1819" s="82"/>
      <c r="C1819" s="83"/>
      <c r="E1819" s="84"/>
      <c r="F1819" s="85"/>
      <c r="G1819" s="85"/>
      <c r="H1819" s="85"/>
      <c r="I1819" s="85"/>
      <c r="J1819" s="85"/>
      <c r="K1819" s="86"/>
      <c r="L1819" s="85"/>
      <c r="M1819" s="85"/>
      <c r="N1819" s="85"/>
      <c r="O1819" s="85"/>
      <c r="P1819" s="85"/>
      <c r="Q1819" s="85"/>
      <c r="R1819" s="87"/>
      <c r="S1819" s="85"/>
      <c r="T1819" s="85"/>
      <c r="U1819" s="87"/>
      <c r="V1819" s="85"/>
      <c r="W1819" s="85"/>
      <c r="X1819" s="85"/>
      <c r="Y1819" s="85"/>
      <c r="Z1819" s="85"/>
      <c r="AA1819" s="88"/>
      <c r="AV1819" s="25"/>
      <c r="BG1819" s="25"/>
      <c r="BH1819" s="89"/>
    </row>
    <row r="1820" spans="1:60" ht="17.25" customHeight="1">
      <c r="A1820" s="82"/>
      <c r="B1820" s="82"/>
      <c r="C1820" s="83"/>
      <c r="E1820" s="84"/>
      <c r="F1820" s="85"/>
      <c r="G1820" s="85"/>
      <c r="H1820" s="85"/>
      <c r="I1820" s="85"/>
      <c r="J1820" s="85"/>
      <c r="K1820" s="86"/>
      <c r="L1820" s="85"/>
      <c r="M1820" s="85"/>
      <c r="N1820" s="85"/>
      <c r="O1820" s="85"/>
      <c r="P1820" s="85"/>
      <c r="Q1820" s="85"/>
      <c r="R1820" s="87"/>
      <c r="S1820" s="85"/>
      <c r="T1820" s="85"/>
      <c r="U1820" s="87"/>
      <c r="V1820" s="85"/>
      <c r="W1820" s="85"/>
      <c r="X1820" s="85"/>
      <c r="Y1820" s="85"/>
      <c r="Z1820" s="85"/>
      <c r="AA1820" s="88"/>
      <c r="AV1820" s="25"/>
      <c r="BG1820" s="25"/>
      <c r="BH1820" s="89"/>
    </row>
    <row r="1821" spans="1:60" ht="17.25" customHeight="1">
      <c r="A1821" s="82"/>
      <c r="B1821" s="82"/>
      <c r="C1821" s="83"/>
      <c r="E1821" s="84"/>
      <c r="F1821" s="85"/>
      <c r="G1821" s="85"/>
      <c r="H1821" s="85"/>
      <c r="I1821" s="85"/>
      <c r="J1821" s="85"/>
      <c r="K1821" s="86"/>
      <c r="L1821" s="85"/>
      <c r="M1821" s="85"/>
      <c r="N1821" s="85"/>
      <c r="O1821" s="85"/>
      <c r="P1821" s="85"/>
      <c r="Q1821" s="85"/>
      <c r="R1821" s="87"/>
      <c r="S1821" s="85"/>
      <c r="T1821" s="85"/>
      <c r="U1821" s="87"/>
      <c r="V1821" s="85"/>
      <c r="W1821" s="85"/>
      <c r="X1821" s="85"/>
      <c r="Y1821" s="85"/>
      <c r="Z1821" s="85"/>
      <c r="AA1821" s="88"/>
      <c r="AV1821" s="25"/>
      <c r="BG1821" s="25"/>
      <c r="BH1821" s="89"/>
    </row>
    <row r="1822" spans="1:60" ht="17.25" customHeight="1">
      <c r="A1822" s="82"/>
      <c r="B1822" s="82"/>
      <c r="C1822" s="83"/>
      <c r="E1822" s="84"/>
      <c r="F1822" s="85"/>
      <c r="G1822" s="85"/>
      <c r="H1822" s="85"/>
      <c r="I1822" s="85"/>
      <c r="J1822" s="85"/>
      <c r="K1822" s="86"/>
      <c r="L1822" s="85"/>
      <c r="M1822" s="85"/>
      <c r="N1822" s="85"/>
      <c r="O1822" s="85"/>
      <c r="P1822" s="85"/>
      <c r="Q1822" s="85"/>
      <c r="R1822" s="87"/>
      <c r="S1822" s="85"/>
      <c r="T1822" s="85"/>
      <c r="U1822" s="87"/>
      <c r="V1822" s="85"/>
      <c r="W1822" s="85"/>
      <c r="X1822" s="85"/>
      <c r="Y1822" s="85"/>
      <c r="Z1822" s="85"/>
      <c r="AA1822" s="88"/>
      <c r="AV1822" s="25"/>
      <c r="BG1822" s="25"/>
      <c r="BH1822" s="89"/>
    </row>
    <row r="1823" spans="1:60" ht="17.25" customHeight="1">
      <c r="A1823" s="82"/>
      <c r="B1823" s="82"/>
      <c r="C1823" s="83"/>
      <c r="E1823" s="84"/>
      <c r="F1823" s="85"/>
      <c r="G1823" s="85"/>
      <c r="H1823" s="85"/>
      <c r="I1823" s="85"/>
      <c r="J1823" s="85"/>
      <c r="K1823" s="86"/>
      <c r="L1823" s="85"/>
      <c r="M1823" s="85"/>
      <c r="N1823" s="85"/>
      <c r="O1823" s="85"/>
      <c r="P1823" s="85"/>
      <c r="Q1823" s="85"/>
      <c r="R1823" s="87"/>
      <c r="S1823" s="85"/>
      <c r="T1823" s="85"/>
      <c r="U1823" s="87"/>
      <c r="V1823" s="85"/>
      <c r="W1823" s="85"/>
      <c r="X1823" s="85"/>
      <c r="Y1823" s="85"/>
      <c r="Z1823" s="85"/>
      <c r="AA1823" s="88"/>
      <c r="AV1823" s="25"/>
      <c r="BG1823" s="25"/>
      <c r="BH1823" s="89"/>
    </row>
    <row r="1824" spans="1:60" ht="17.25" customHeight="1">
      <c r="A1824" s="82"/>
      <c r="B1824" s="82"/>
      <c r="C1824" s="83"/>
      <c r="E1824" s="84"/>
      <c r="F1824" s="85"/>
      <c r="G1824" s="85"/>
      <c r="H1824" s="85"/>
      <c r="I1824" s="85"/>
      <c r="J1824" s="85"/>
      <c r="K1824" s="86"/>
      <c r="L1824" s="85"/>
      <c r="M1824" s="85"/>
      <c r="N1824" s="85"/>
      <c r="O1824" s="85"/>
      <c r="P1824" s="85"/>
      <c r="Q1824" s="85"/>
      <c r="R1824" s="87"/>
      <c r="S1824" s="85"/>
      <c r="T1824" s="85"/>
      <c r="U1824" s="87"/>
      <c r="V1824" s="85"/>
      <c r="W1824" s="85"/>
      <c r="X1824" s="85"/>
      <c r="Y1824" s="85"/>
      <c r="Z1824" s="85"/>
      <c r="AA1824" s="88"/>
      <c r="AV1824" s="25"/>
      <c r="BG1824" s="25"/>
      <c r="BH1824" s="89"/>
    </row>
    <row r="1825" spans="1:60" ht="17.25" customHeight="1">
      <c r="A1825" s="82"/>
      <c r="B1825" s="82"/>
      <c r="C1825" s="83"/>
      <c r="E1825" s="84"/>
      <c r="F1825" s="85"/>
      <c r="G1825" s="85"/>
      <c r="H1825" s="85"/>
      <c r="I1825" s="85"/>
      <c r="J1825" s="85"/>
      <c r="K1825" s="86"/>
      <c r="L1825" s="85"/>
      <c r="M1825" s="85"/>
      <c r="N1825" s="85"/>
      <c r="O1825" s="85"/>
      <c r="P1825" s="85"/>
      <c r="Q1825" s="85"/>
      <c r="R1825" s="87"/>
      <c r="S1825" s="85"/>
      <c r="T1825" s="85"/>
      <c r="U1825" s="87"/>
      <c r="V1825" s="85"/>
      <c r="W1825" s="85"/>
      <c r="X1825" s="85"/>
      <c r="Y1825" s="85"/>
      <c r="Z1825" s="85"/>
      <c r="AA1825" s="88"/>
      <c r="AV1825" s="25"/>
      <c r="BG1825" s="25"/>
      <c r="BH1825" s="89"/>
    </row>
    <row r="1826" spans="1:60" ht="17.25" customHeight="1">
      <c r="A1826" s="82"/>
      <c r="B1826" s="82"/>
      <c r="C1826" s="83"/>
      <c r="E1826" s="84"/>
      <c r="F1826" s="85"/>
      <c r="G1826" s="85"/>
      <c r="H1826" s="85"/>
      <c r="I1826" s="85"/>
      <c r="J1826" s="85"/>
      <c r="K1826" s="86"/>
      <c r="L1826" s="85"/>
      <c r="M1826" s="85"/>
      <c r="N1826" s="85"/>
      <c r="O1826" s="85"/>
      <c r="P1826" s="85"/>
      <c r="Q1826" s="85"/>
      <c r="R1826" s="87"/>
      <c r="S1826" s="85"/>
      <c r="T1826" s="85"/>
      <c r="U1826" s="87"/>
      <c r="V1826" s="85"/>
      <c r="W1826" s="85"/>
      <c r="X1826" s="85"/>
      <c r="Y1826" s="85"/>
      <c r="Z1826" s="85"/>
      <c r="AA1826" s="88"/>
      <c r="AV1826" s="25"/>
      <c r="BG1826" s="25"/>
      <c r="BH1826" s="89"/>
    </row>
    <row r="1827" spans="1:60" ht="17.25" customHeight="1">
      <c r="A1827" s="82"/>
      <c r="B1827" s="82"/>
      <c r="C1827" s="83"/>
      <c r="E1827" s="84"/>
      <c r="F1827" s="85"/>
      <c r="G1827" s="85"/>
      <c r="H1827" s="85"/>
      <c r="I1827" s="85"/>
      <c r="J1827" s="85"/>
      <c r="K1827" s="86"/>
      <c r="L1827" s="85"/>
      <c r="M1827" s="85"/>
      <c r="N1827" s="85"/>
      <c r="O1827" s="85"/>
      <c r="P1827" s="85"/>
      <c r="Q1827" s="85"/>
      <c r="R1827" s="87"/>
      <c r="S1827" s="85"/>
      <c r="T1827" s="85"/>
      <c r="U1827" s="87"/>
      <c r="V1827" s="85"/>
      <c r="W1827" s="85"/>
      <c r="X1827" s="85"/>
      <c r="Y1827" s="85"/>
      <c r="Z1827" s="85"/>
      <c r="AA1827" s="88"/>
      <c r="AV1827" s="25"/>
      <c r="BG1827" s="25"/>
      <c r="BH1827" s="89"/>
    </row>
    <row r="1828" spans="1:60" ht="17.25" customHeight="1">
      <c r="A1828" s="82"/>
      <c r="B1828" s="82"/>
      <c r="C1828" s="83"/>
      <c r="E1828" s="84"/>
      <c r="F1828" s="85"/>
      <c r="G1828" s="85"/>
      <c r="H1828" s="85"/>
      <c r="I1828" s="85"/>
      <c r="J1828" s="85"/>
      <c r="K1828" s="86"/>
      <c r="L1828" s="85"/>
      <c r="M1828" s="85"/>
      <c r="N1828" s="85"/>
      <c r="O1828" s="85"/>
      <c r="P1828" s="85"/>
      <c r="Q1828" s="85"/>
      <c r="R1828" s="87"/>
      <c r="S1828" s="85"/>
      <c r="T1828" s="85"/>
      <c r="U1828" s="87"/>
      <c r="V1828" s="85"/>
      <c r="W1828" s="85"/>
      <c r="X1828" s="85"/>
      <c r="Y1828" s="85"/>
      <c r="Z1828" s="85"/>
      <c r="AA1828" s="88"/>
      <c r="AV1828" s="25"/>
      <c r="BG1828" s="25"/>
      <c r="BH1828" s="89"/>
    </row>
    <row r="1829" spans="1:60" ht="17.25" customHeight="1">
      <c r="A1829" s="82"/>
      <c r="B1829" s="82"/>
      <c r="C1829" s="83"/>
      <c r="E1829" s="84"/>
      <c r="F1829" s="85"/>
      <c r="G1829" s="85"/>
      <c r="H1829" s="85"/>
      <c r="I1829" s="85"/>
      <c r="J1829" s="85"/>
      <c r="K1829" s="86"/>
      <c r="L1829" s="85"/>
      <c r="M1829" s="85"/>
      <c r="N1829" s="85"/>
      <c r="O1829" s="85"/>
      <c r="P1829" s="85"/>
      <c r="Q1829" s="85"/>
      <c r="R1829" s="87"/>
      <c r="S1829" s="85"/>
      <c r="T1829" s="85"/>
      <c r="U1829" s="87"/>
      <c r="V1829" s="85"/>
      <c r="W1829" s="85"/>
      <c r="X1829" s="85"/>
      <c r="Y1829" s="85"/>
      <c r="Z1829" s="85"/>
      <c r="AA1829" s="88"/>
      <c r="AV1829" s="25"/>
      <c r="BG1829" s="25"/>
      <c r="BH1829" s="89"/>
    </row>
    <row r="1830" spans="1:60" ht="17.25" customHeight="1">
      <c r="A1830" s="82"/>
      <c r="B1830" s="82"/>
      <c r="C1830" s="83"/>
      <c r="E1830" s="84"/>
      <c r="F1830" s="85"/>
      <c r="G1830" s="85"/>
      <c r="H1830" s="85"/>
      <c r="I1830" s="85"/>
      <c r="J1830" s="85"/>
      <c r="K1830" s="86"/>
      <c r="L1830" s="85"/>
      <c r="M1830" s="85"/>
      <c r="N1830" s="85"/>
      <c r="O1830" s="85"/>
      <c r="P1830" s="85"/>
      <c r="Q1830" s="85"/>
      <c r="R1830" s="87"/>
      <c r="S1830" s="85"/>
      <c r="T1830" s="85"/>
      <c r="U1830" s="87"/>
      <c r="V1830" s="85"/>
      <c r="W1830" s="85"/>
      <c r="X1830" s="85"/>
      <c r="Y1830" s="85"/>
      <c r="Z1830" s="85"/>
      <c r="AA1830" s="88"/>
      <c r="AV1830" s="25"/>
      <c r="BG1830" s="25"/>
      <c r="BH1830" s="89"/>
    </row>
    <row r="1831" spans="1:60" ht="17.25" customHeight="1">
      <c r="A1831" s="82"/>
      <c r="B1831" s="82"/>
      <c r="C1831" s="83"/>
      <c r="E1831" s="84"/>
      <c r="F1831" s="85"/>
      <c r="G1831" s="85"/>
      <c r="H1831" s="85"/>
      <c r="I1831" s="85"/>
      <c r="J1831" s="85"/>
      <c r="K1831" s="86"/>
      <c r="L1831" s="85"/>
      <c r="M1831" s="85"/>
      <c r="N1831" s="85"/>
      <c r="O1831" s="85"/>
      <c r="P1831" s="85"/>
      <c r="Q1831" s="85"/>
      <c r="R1831" s="87"/>
      <c r="S1831" s="85"/>
      <c r="T1831" s="85"/>
      <c r="U1831" s="87"/>
      <c r="V1831" s="85"/>
      <c r="W1831" s="85"/>
      <c r="X1831" s="85"/>
      <c r="Y1831" s="85"/>
      <c r="Z1831" s="85"/>
      <c r="AA1831" s="88"/>
      <c r="AV1831" s="25"/>
      <c r="BG1831" s="25"/>
      <c r="BH1831" s="89"/>
    </row>
    <row r="1832" spans="1:60" ht="17.25" customHeight="1">
      <c r="A1832" s="82"/>
      <c r="B1832" s="82"/>
      <c r="C1832" s="83"/>
      <c r="E1832" s="84"/>
      <c r="F1832" s="85"/>
      <c r="G1832" s="85"/>
      <c r="H1832" s="85"/>
      <c r="I1832" s="85"/>
      <c r="J1832" s="85"/>
      <c r="K1832" s="86"/>
      <c r="L1832" s="85"/>
      <c r="M1832" s="85"/>
      <c r="N1832" s="85"/>
      <c r="O1832" s="85"/>
      <c r="P1832" s="85"/>
      <c r="Q1832" s="85"/>
      <c r="R1832" s="87"/>
      <c r="S1832" s="85"/>
      <c r="T1832" s="85"/>
      <c r="U1832" s="87"/>
      <c r="V1832" s="85"/>
      <c r="W1832" s="85"/>
      <c r="X1832" s="85"/>
      <c r="Y1832" s="85"/>
      <c r="Z1832" s="85"/>
      <c r="AA1832" s="88"/>
      <c r="AV1832" s="25"/>
      <c r="BG1832" s="25"/>
      <c r="BH1832" s="89"/>
    </row>
    <row r="1833" spans="1:60" ht="17.25" customHeight="1">
      <c r="A1833" s="82"/>
      <c r="B1833" s="82"/>
      <c r="C1833" s="83"/>
      <c r="E1833" s="84"/>
      <c r="F1833" s="85"/>
      <c r="G1833" s="85"/>
      <c r="H1833" s="85"/>
      <c r="I1833" s="85"/>
      <c r="J1833" s="85"/>
      <c r="K1833" s="86"/>
      <c r="L1833" s="85"/>
      <c r="M1833" s="85"/>
      <c r="N1833" s="85"/>
      <c r="O1833" s="85"/>
      <c r="P1833" s="85"/>
      <c r="Q1833" s="85"/>
      <c r="R1833" s="87"/>
      <c r="S1833" s="85"/>
      <c r="T1833" s="85"/>
      <c r="U1833" s="87"/>
      <c r="V1833" s="85"/>
      <c r="W1833" s="85"/>
      <c r="X1833" s="85"/>
      <c r="Y1833" s="85"/>
      <c r="Z1833" s="85"/>
      <c r="AA1833" s="88"/>
      <c r="AV1833" s="25"/>
      <c r="BG1833" s="25"/>
      <c r="BH1833" s="89"/>
    </row>
    <row r="1834" spans="1:60" ht="17.25" customHeight="1">
      <c r="A1834" s="82"/>
      <c r="B1834" s="82"/>
      <c r="C1834" s="83"/>
      <c r="E1834" s="84"/>
      <c r="F1834" s="85"/>
      <c r="G1834" s="85"/>
      <c r="H1834" s="85"/>
      <c r="I1834" s="85"/>
      <c r="J1834" s="85"/>
      <c r="K1834" s="86"/>
      <c r="L1834" s="85"/>
      <c r="M1834" s="85"/>
      <c r="N1834" s="85"/>
      <c r="O1834" s="85"/>
      <c r="P1834" s="85"/>
      <c r="Q1834" s="85"/>
      <c r="R1834" s="87"/>
      <c r="S1834" s="85"/>
      <c r="T1834" s="85"/>
      <c r="U1834" s="87"/>
      <c r="V1834" s="85"/>
      <c r="W1834" s="85"/>
      <c r="X1834" s="85"/>
      <c r="Y1834" s="85"/>
      <c r="Z1834" s="85"/>
      <c r="AA1834" s="88"/>
      <c r="AV1834" s="25"/>
      <c r="BG1834" s="25"/>
      <c r="BH1834" s="89"/>
    </row>
    <row r="1835" spans="1:60" ht="17.25" customHeight="1">
      <c r="A1835" s="82"/>
      <c r="B1835" s="82"/>
      <c r="C1835" s="83"/>
      <c r="E1835" s="84"/>
      <c r="F1835" s="85"/>
      <c r="G1835" s="85"/>
      <c r="H1835" s="85"/>
      <c r="I1835" s="85"/>
      <c r="J1835" s="85"/>
      <c r="K1835" s="86"/>
      <c r="L1835" s="85"/>
      <c r="M1835" s="85"/>
      <c r="N1835" s="85"/>
      <c r="O1835" s="85"/>
      <c r="P1835" s="85"/>
      <c r="Q1835" s="85"/>
      <c r="R1835" s="87"/>
      <c r="S1835" s="85"/>
      <c r="T1835" s="85"/>
      <c r="U1835" s="87"/>
      <c r="V1835" s="85"/>
      <c r="W1835" s="85"/>
      <c r="X1835" s="85"/>
      <c r="Y1835" s="85"/>
      <c r="Z1835" s="85"/>
      <c r="AA1835" s="88"/>
      <c r="AV1835" s="25"/>
      <c r="BG1835" s="25"/>
      <c r="BH1835" s="89"/>
    </row>
    <row r="1836" spans="1:60" ht="17.25" customHeight="1">
      <c r="A1836" s="82"/>
      <c r="B1836" s="82"/>
      <c r="C1836" s="83"/>
      <c r="E1836" s="84"/>
      <c r="F1836" s="85"/>
      <c r="G1836" s="85"/>
      <c r="H1836" s="85"/>
      <c r="I1836" s="85"/>
      <c r="J1836" s="85"/>
      <c r="K1836" s="86"/>
      <c r="L1836" s="85"/>
      <c r="M1836" s="85"/>
      <c r="N1836" s="85"/>
      <c r="O1836" s="85"/>
      <c r="P1836" s="85"/>
      <c r="Q1836" s="85"/>
      <c r="R1836" s="87"/>
      <c r="S1836" s="85"/>
      <c r="T1836" s="85"/>
      <c r="U1836" s="87"/>
      <c r="V1836" s="85"/>
      <c r="W1836" s="85"/>
      <c r="X1836" s="85"/>
      <c r="Y1836" s="85"/>
      <c r="Z1836" s="85"/>
      <c r="AA1836" s="88"/>
      <c r="AV1836" s="25"/>
      <c r="BG1836" s="25"/>
      <c r="BH1836" s="89"/>
    </row>
    <row r="1837" spans="1:60" ht="17.25" customHeight="1">
      <c r="A1837" s="82"/>
      <c r="B1837" s="82"/>
      <c r="C1837" s="83"/>
      <c r="E1837" s="84"/>
      <c r="F1837" s="85"/>
      <c r="G1837" s="85"/>
      <c r="H1837" s="85"/>
      <c r="I1837" s="85"/>
      <c r="J1837" s="85"/>
      <c r="K1837" s="86"/>
      <c r="L1837" s="85"/>
      <c r="M1837" s="85"/>
      <c r="N1837" s="85"/>
      <c r="O1837" s="85"/>
      <c r="P1837" s="85"/>
      <c r="Q1837" s="85"/>
      <c r="R1837" s="87"/>
      <c r="S1837" s="85"/>
      <c r="T1837" s="85"/>
      <c r="U1837" s="87"/>
      <c r="V1837" s="85"/>
      <c r="W1837" s="85"/>
      <c r="X1837" s="85"/>
      <c r="Y1837" s="85"/>
      <c r="Z1837" s="85"/>
      <c r="AA1837" s="88"/>
      <c r="AV1837" s="25"/>
      <c r="BG1837" s="25"/>
      <c r="BH1837" s="89"/>
    </row>
    <row r="1838" spans="1:60" ht="17.25" customHeight="1">
      <c r="A1838" s="82"/>
      <c r="B1838" s="82"/>
      <c r="C1838" s="83"/>
      <c r="E1838" s="84"/>
      <c r="F1838" s="85"/>
      <c r="G1838" s="85"/>
      <c r="H1838" s="85"/>
      <c r="I1838" s="85"/>
      <c r="J1838" s="85"/>
      <c r="K1838" s="86"/>
      <c r="L1838" s="85"/>
      <c r="M1838" s="85"/>
      <c r="N1838" s="85"/>
      <c r="O1838" s="85"/>
      <c r="P1838" s="85"/>
      <c r="Q1838" s="85"/>
      <c r="R1838" s="87"/>
      <c r="S1838" s="85"/>
      <c r="T1838" s="85"/>
      <c r="U1838" s="87"/>
      <c r="V1838" s="85"/>
      <c r="W1838" s="85"/>
      <c r="X1838" s="85"/>
      <c r="Y1838" s="85"/>
      <c r="Z1838" s="85"/>
      <c r="AA1838" s="88"/>
      <c r="AV1838" s="25"/>
      <c r="BG1838" s="25"/>
      <c r="BH1838" s="89"/>
    </row>
    <row r="1839" spans="1:60" ht="17.25" customHeight="1">
      <c r="A1839" s="82"/>
      <c r="B1839" s="82"/>
      <c r="C1839" s="83"/>
      <c r="E1839" s="84"/>
      <c r="F1839" s="85"/>
      <c r="G1839" s="85"/>
      <c r="H1839" s="85"/>
      <c r="I1839" s="85"/>
      <c r="J1839" s="85"/>
      <c r="K1839" s="86"/>
      <c r="L1839" s="85"/>
      <c r="M1839" s="85"/>
      <c r="N1839" s="85"/>
      <c r="O1839" s="85"/>
      <c r="P1839" s="85"/>
      <c r="Q1839" s="85"/>
      <c r="R1839" s="87"/>
      <c r="S1839" s="85"/>
      <c r="T1839" s="85"/>
      <c r="U1839" s="87"/>
      <c r="V1839" s="85"/>
      <c r="W1839" s="85"/>
      <c r="X1839" s="85"/>
      <c r="Y1839" s="85"/>
      <c r="Z1839" s="85"/>
      <c r="AA1839" s="88"/>
      <c r="AV1839" s="25"/>
      <c r="BG1839" s="25"/>
      <c r="BH1839" s="89"/>
    </row>
    <row r="1840" spans="1:60" ht="17.25" customHeight="1">
      <c r="A1840" s="82"/>
      <c r="B1840" s="82"/>
      <c r="C1840" s="83"/>
      <c r="E1840" s="84"/>
      <c r="F1840" s="85"/>
      <c r="G1840" s="85"/>
      <c r="H1840" s="85"/>
      <c r="I1840" s="85"/>
      <c r="J1840" s="85"/>
      <c r="K1840" s="86"/>
      <c r="L1840" s="85"/>
      <c r="M1840" s="85"/>
      <c r="N1840" s="85"/>
      <c r="O1840" s="85"/>
      <c r="P1840" s="85"/>
      <c r="Q1840" s="85"/>
      <c r="R1840" s="87"/>
      <c r="S1840" s="85"/>
      <c r="T1840" s="85"/>
      <c r="U1840" s="87"/>
      <c r="V1840" s="85"/>
      <c r="W1840" s="85"/>
      <c r="X1840" s="85"/>
      <c r="Y1840" s="85"/>
      <c r="Z1840" s="85"/>
      <c r="AA1840" s="88"/>
      <c r="AV1840" s="25"/>
      <c r="BG1840" s="25"/>
      <c r="BH1840" s="89"/>
    </row>
    <row r="1841" spans="1:60" ht="17.25" customHeight="1">
      <c r="A1841" s="82"/>
      <c r="B1841" s="82"/>
      <c r="C1841" s="83"/>
      <c r="E1841" s="84"/>
      <c r="F1841" s="85"/>
      <c r="G1841" s="85"/>
      <c r="H1841" s="85"/>
      <c r="I1841" s="85"/>
      <c r="J1841" s="85"/>
      <c r="K1841" s="86"/>
      <c r="L1841" s="85"/>
      <c r="M1841" s="85"/>
      <c r="N1841" s="85"/>
      <c r="O1841" s="85"/>
      <c r="P1841" s="85"/>
      <c r="Q1841" s="85"/>
      <c r="R1841" s="87"/>
      <c r="S1841" s="85"/>
      <c r="T1841" s="85"/>
      <c r="U1841" s="87"/>
      <c r="V1841" s="85"/>
      <c r="W1841" s="85"/>
      <c r="X1841" s="85"/>
      <c r="Y1841" s="85"/>
      <c r="Z1841" s="85"/>
      <c r="AA1841" s="88"/>
      <c r="AV1841" s="25"/>
      <c r="BG1841" s="25"/>
      <c r="BH1841" s="89"/>
    </row>
    <row r="1842" spans="1:60" ht="17.25" customHeight="1">
      <c r="A1842" s="82"/>
      <c r="B1842" s="82"/>
      <c r="C1842" s="83"/>
      <c r="E1842" s="84"/>
      <c r="F1842" s="85"/>
      <c r="G1842" s="85"/>
      <c r="H1842" s="85"/>
      <c r="I1842" s="85"/>
      <c r="J1842" s="85"/>
      <c r="K1842" s="86"/>
      <c r="L1842" s="85"/>
      <c r="M1842" s="85"/>
      <c r="N1842" s="85"/>
      <c r="O1842" s="85"/>
      <c r="P1842" s="85"/>
      <c r="Q1842" s="85"/>
      <c r="R1842" s="87"/>
      <c r="S1842" s="85"/>
      <c r="T1842" s="85"/>
      <c r="U1842" s="87"/>
      <c r="V1842" s="85"/>
      <c r="W1842" s="85"/>
      <c r="X1842" s="85"/>
      <c r="Y1842" s="85"/>
      <c r="Z1842" s="85"/>
      <c r="AA1842" s="88"/>
      <c r="AV1842" s="25"/>
      <c r="BG1842" s="25"/>
      <c r="BH1842" s="89"/>
    </row>
    <row r="1843" spans="1:60" ht="17.25" customHeight="1">
      <c r="A1843" s="82"/>
      <c r="B1843" s="82"/>
      <c r="C1843" s="83"/>
      <c r="E1843" s="84"/>
      <c r="F1843" s="85"/>
      <c r="G1843" s="85"/>
      <c r="H1843" s="85"/>
      <c r="I1843" s="85"/>
      <c r="J1843" s="85"/>
      <c r="K1843" s="86"/>
      <c r="L1843" s="85"/>
      <c r="M1843" s="85"/>
      <c r="N1843" s="85"/>
      <c r="O1843" s="85"/>
      <c r="P1843" s="85"/>
      <c r="Q1843" s="85"/>
      <c r="R1843" s="87"/>
      <c r="S1843" s="85"/>
      <c r="T1843" s="85"/>
      <c r="U1843" s="87"/>
      <c r="V1843" s="85"/>
      <c r="W1843" s="85"/>
      <c r="X1843" s="85"/>
      <c r="Y1843" s="85"/>
      <c r="Z1843" s="85"/>
      <c r="AA1843" s="88"/>
      <c r="AV1843" s="25"/>
      <c r="BG1843" s="25"/>
      <c r="BH1843" s="89"/>
    </row>
    <row r="1844" spans="1:60" ht="17.25" customHeight="1">
      <c r="A1844" s="82"/>
      <c r="B1844" s="82"/>
      <c r="C1844" s="83"/>
      <c r="E1844" s="84"/>
      <c r="F1844" s="85"/>
      <c r="G1844" s="85"/>
      <c r="H1844" s="85"/>
      <c r="I1844" s="85"/>
      <c r="J1844" s="85"/>
      <c r="K1844" s="86"/>
      <c r="L1844" s="85"/>
      <c r="M1844" s="85"/>
      <c r="N1844" s="85"/>
      <c r="O1844" s="85"/>
      <c r="P1844" s="85"/>
      <c r="Q1844" s="85"/>
      <c r="R1844" s="87"/>
      <c r="S1844" s="85"/>
      <c r="T1844" s="85"/>
      <c r="U1844" s="87"/>
      <c r="V1844" s="85"/>
      <c r="W1844" s="85"/>
      <c r="X1844" s="85"/>
      <c r="Y1844" s="85"/>
      <c r="Z1844" s="85"/>
      <c r="AA1844" s="88"/>
      <c r="AV1844" s="25"/>
      <c r="BG1844" s="25"/>
      <c r="BH1844" s="89"/>
    </row>
    <row r="1845" spans="1:60" ht="17.25" customHeight="1">
      <c r="A1845" s="82"/>
      <c r="B1845" s="82"/>
      <c r="C1845" s="83"/>
      <c r="E1845" s="84"/>
      <c r="F1845" s="85"/>
      <c r="G1845" s="85"/>
      <c r="H1845" s="85"/>
      <c r="I1845" s="85"/>
      <c r="J1845" s="85"/>
      <c r="K1845" s="86"/>
      <c r="L1845" s="85"/>
      <c r="M1845" s="85"/>
      <c r="N1845" s="85"/>
      <c r="O1845" s="85"/>
      <c r="P1845" s="85"/>
      <c r="Q1845" s="85"/>
      <c r="R1845" s="87"/>
      <c r="S1845" s="85"/>
      <c r="T1845" s="85"/>
      <c r="U1845" s="87"/>
      <c r="V1845" s="85"/>
      <c r="W1845" s="85"/>
      <c r="X1845" s="85"/>
      <c r="Y1845" s="85"/>
      <c r="Z1845" s="85"/>
      <c r="AA1845" s="88"/>
      <c r="AV1845" s="25"/>
      <c r="BG1845" s="25"/>
      <c r="BH1845" s="89"/>
    </row>
    <row r="1846" spans="1:60" ht="17.25" customHeight="1">
      <c r="A1846" s="82"/>
      <c r="B1846" s="82"/>
      <c r="C1846" s="83"/>
      <c r="E1846" s="84"/>
      <c r="F1846" s="85"/>
      <c r="G1846" s="85"/>
      <c r="H1846" s="85"/>
      <c r="I1846" s="85"/>
      <c r="J1846" s="85"/>
      <c r="K1846" s="86"/>
      <c r="L1846" s="85"/>
      <c r="M1846" s="85"/>
      <c r="N1846" s="85"/>
      <c r="O1846" s="85"/>
      <c r="P1846" s="85"/>
      <c r="Q1846" s="85"/>
      <c r="R1846" s="87"/>
      <c r="S1846" s="85"/>
      <c r="T1846" s="85"/>
      <c r="U1846" s="87"/>
      <c r="V1846" s="85"/>
      <c r="W1846" s="85"/>
      <c r="X1846" s="85"/>
      <c r="Y1846" s="85"/>
      <c r="Z1846" s="85"/>
      <c r="AA1846" s="88"/>
      <c r="AV1846" s="25"/>
      <c r="BG1846" s="25"/>
      <c r="BH1846" s="89"/>
    </row>
    <row r="1847" spans="1:60" ht="17.25" customHeight="1">
      <c r="A1847" s="82"/>
      <c r="B1847" s="82"/>
      <c r="C1847" s="83"/>
      <c r="E1847" s="84"/>
      <c r="F1847" s="85"/>
      <c r="G1847" s="85"/>
      <c r="H1847" s="85"/>
      <c r="I1847" s="85"/>
      <c r="J1847" s="85"/>
      <c r="K1847" s="86"/>
      <c r="L1847" s="85"/>
      <c r="M1847" s="85"/>
      <c r="N1847" s="85"/>
      <c r="O1847" s="85"/>
      <c r="P1847" s="85"/>
      <c r="Q1847" s="85"/>
      <c r="R1847" s="87"/>
      <c r="S1847" s="85"/>
      <c r="T1847" s="85"/>
      <c r="U1847" s="87"/>
      <c r="V1847" s="85"/>
      <c r="W1847" s="85"/>
      <c r="X1847" s="85"/>
      <c r="Y1847" s="85"/>
      <c r="Z1847" s="85"/>
      <c r="AA1847" s="88"/>
      <c r="AV1847" s="25"/>
      <c r="BG1847" s="25"/>
      <c r="BH1847" s="89"/>
    </row>
    <row r="1848" spans="1:60" ht="17.25" customHeight="1">
      <c r="A1848" s="82"/>
      <c r="B1848" s="82"/>
      <c r="C1848" s="83"/>
      <c r="E1848" s="84"/>
      <c r="F1848" s="85"/>
      <c r="G1848" s="85"/>
      <c r="H1848" s="85"/>
      <c r="I1848" s="85"/>
      <c r="J1848" s="85"/>
      <c r="K1848" s="86"/>
      <c r="L1848" s="85"/>
      <c r="M1848" s="85"/>
      <c r="N1848" s="85"/>
      <c r="O1848" s="85"/>
      <c r="P1848" s="85"/>
      <c r="Q1848" s="85"/>
      <c r="R1848" s="87"/>
      <c r="S1848" s="85"/>
      <c r="T1848" s="85"/>
      <c r="U1848" s="87"/>
      <c r="V1848" s="85"/>
      <c r="W1848" s="85"/>
      <c r="X1848" s="85"/>
      <c r="Y1848" s="85"/>
      <c r="Z1848" s="85"/>
      <c r="AA1848" s="88"/>
      <c r="AV1848" s="25"/>
      <c r="BG1848" s="25"/>
      <c r="BH1848" s="89"/>
    </row>
    <row r="1849" spans="1:60" ht="17.25" customHeight="1">
      <c r="A1849" s="82"/>
      <c r="B1849" s="82"/>
      <c r="C1849" s="83"/>
      <c r="E1849" s="84"/>
      <c r="F1849" s="85"/>
      <c r="G1849" s="85"/>
      <c r="H1849" s="85"/>
      <c r="I1849" s="85"/>
      <c r="J1849" s="85"/>
      <c r="K1849" s="86"/>
      <c r="L1849" s="85"/>
      <c r="M1849" s="85"/>
      <c r="N1849" s="85"/>
      <c r="O1849" s="85"/>
      <c r="P1849" s="85"/>
      <c r="Q1849" s="85"/>
      <c r="R1849" s="87"/>
      <c r="S1849" s="85"/>
      <c r="T1849" s="85"/>
      <c r="U1849" s="87"/>
      <c r="V1849" s="85"/>
      <c r="W1849" s="85"/>
      <c r="X1849" s="85"/>
      <c r="Y1849" s="85"/>
      <c r="Z1849" s="85"/>
      <c r="AA1849" s="88"/>
      <c r="AV1849" s="25"/>
      <c r="BG1849" s="25"/>
      <c r="BH1849" s="89"/>
    </row>
    <row r="1850" spans="1:60" ht="17.25" customHeight="1">
      <c r="A1850" s="82"/>
      <c r="B1850" s="82"/>
      <c r="C1850" s="83"/>
      <c r="E1850" s="84"/>
      <c r="F1850" s="85"/>
      <c r="G1850" s="85"/>
      <c r="H1850" s="85"/>
      <c r="I1850" s="85"/>
      <c r="J1850" s="85"/>
      <c r="K1850" s="86"/>
      <c r="L1850" s="85"/>
      <c r="M1850" s="85"/>
      <c r="N1850" s="85"/>
      <c r="O1850" s="85"/>
      <c r="P1850" s="85"/>
      <c r="Q1850" s="85"/>
      <c r="R1850" s="87"/>
      <c r="S1850" s="85"/>
      <c r="T1850" s="85"/>
      <c r="U1850" s="87"/>
      <c r="V1850" s="85"/>
      <c r="W1850" s="85"/>
      <c r="X1850" s="85"/>
      <c r="Y1850" s="85"/>
      <c r="Z1850" s="85"/>
      <c r="AA1850" s="88"/>
      <c r="AV1850" s="25"/>
      <c r="BG1850" s="25"/>
      <c r="BH1850" s="89"/>
    </row>
    <row r="1851" spans="1:60" ht="17.25" customHeight="1">
      <c r="A1851" s="82"/>
      <c r="B1851" s="82"/>
      <c r="C1851" s="83"/>
      <c r="E1851" s="84"/>
      <c r="F1851" s="85"/>
      <c r="G1851" s="85"/>
      <c r="H1851" s="85"/>
      <c r="I1851" s="85"/>
      <c r="J1851" s="85"/>
      <c r="K1851" s="86"/>
      <c r="L1851" s="85"/>
      <c r="M1851" s="85"/>
      <c r="N1851" s="85"/>
      <c r="O1851" s="85"/>
      <c r="P1851" s="85"/>
      <c r="Q1851" s="85"/>
      <c r="R1851" s="87"/>
      <c r="S1851" s="85"/>
      <c r="T1851" s="85"/>
      <c r="U1851" s="87"/>
      <c r="V1851" s="85"/>
      <c r="W1851" s="85"/>
      <c r="X1851" s="85"/>
      <c r="Y1851" s="85"/>
      <c r="Z1851" s="85"/>
      <c r="AA1851" s="88"/>
      <c r="AV1851" s="25"/>
      <c r="BG1851" s="25"/>
      <c r="BH1851" s="89"/>
    </row>
    <row r="1852" spans="1:60" ht="17.25" customHeight="1">
      <c r="A1852" s="82"/>
      <c r="B1852" s="82"/>
      <c r="C1852" s="83"/>
      <c r="E1852" s="84"/>
      <c r="F1852" s="85"/>
      <c r="G1852" s="85"/>
      <c r="H1852" s="85"/>
      <c r="I1852" s="85"/>
      <c r="J1852" s="85"/>
      <c r="K1852" s="86"/>
      <c r="L1852" s="85"/>
      <c r="M1852" s="85"/>
      <c r="N1852" s="85"/>
      <c r="O1852" s="85"/>
      <c r="P1852" s="85"/>
      <c r="Q1852" s="85"/>
      <c r="R1852" s="87"/>
      <c r="S1852" s="85"/>
      <c r="T1852" s="85"/>
      <c r="U1852" s="87"/>
      <c r="V1852" s="85"/>
      <c r="W1852" s="85"/>
      <c r="X1852" s="85"/>
      <c r="Y1852" s="85"/>
      <c r="Z1852" s="85"/>
      <c r="AA1852" s="88"/>
      <c r="AV1852" s="25"/>
      <c r="BG1852" s="25"/>
      <c r="BH1852" s="89"/>
    </row>
    <row r="1853" spans="1:60" ht="17.25" customHeight="1">
      <c r="A1853" s="82"/>
      <c r="B1853" s="82"/>
      <c r="C1853" s="83"/>
      <c r="E1853" s="84"/>
      <c r="F1853" s="85"/>
      <c r="G1853" s="85"/>
      <c r="H1853" s="85"/>
      <c r="I1853" s="85"/>
      <c r="J1853" s="85"/>
      <c r="K1853" s="86"/>
      <c r="L1853" s="85"/>
      <c r="M1853" s="85"/>
      <c r="N1853" s="85"/>
      <c r="O1853" s="85"/>
      <c r="P1853" s="85"/>
      <c r="Q1853" s="85"/>
      <c r="R1853" s="87"/>
      <c r="S1853" s="85"/>
      <c r="T1853" s="85"/>
      <c r="U1853" s="87"/>
      <c r="V1853" s="85"/>
      <c r="W1853" s="85"/>
      <c r="X1853" s="85"/>
      <c r="Y1853" s="85"/>
      <c r="Z1853" s="85"/>
      <c r="AA1853" s="88"/>
      <c r="AV1853" s="25"/>
      <c r="BG1853" s="25"/>
      <c r="BH1853" s="89"/>
    </row>
    <row r="1854" spans="1:60" ht="17.25" customHeight="1">
      <c r="A1854" s="82"/>
      <c r="B1854" s="82"/>
      <c r="C1854" s="83"/>
      <c r="E1854" s="84"/>
      <c r="F1854" s="85"/>
      <c r="G1854" s="85"/>
      <c r="H1854" s="85"/>
      <c r="I1854" s="85"/>
      <c r="J1854" s="85"/>
      <c r="K1854" s="86"/>
      <c r="L1854" s="85"/>
      <c r="M1854" s="85"/>
      <c r="N1854" s="85"/>
      <c r="O1854" s="85"/>
      <c r="P1854" s="85"/>
      <c r="Q1854" s="85"/>
      <c r="R1854" s="87"/>
      <c r="S1854" s="85"/>
      <c r="T1854" s="85"/>
      <c r="U1854" s="87"/>
      <c r="V1854" s="85"/>
      <c r="W1854" s="85"/>
      <c r="X1854" s="85"/>
      <c r="Y1854" s="85"/>
      <c r="Z1854" s="85"/>
      <c r="AA1854" s="88"/>
      <c r="AV1854" s="25"/>
      <c r="BG1854" s="25"/>
      <c r="BH1854" s="89"/>
    </row>
    <row r="1855" spans="1:60" ht="17.25" customHeight="1">
      <c r="A1855" s="82"/>
      <c r="B1855" s="82"/>
      <c r="C1855" s="83"/>
      <c r="E1855" s="84"/>
      <c r="F1855" s="85"/>
      <c r="G1855" s="85"/>
      <c r="H1855" s="85"/>
      <c r="I1855" s="85"/>
      <c r="J1855" s="85"/>
      <c r="K1855" s="86"/>
      <c r="L1855" s="85"/>
      <c r="M1855" s="85"/>
      <c r="N1855" s="85"/>
      <c r="O1855" s="85"/>
      <c r="P1855" s="85"/>
      <c r="Q1855" s="85"/>
      <c r="R1855" s="87"/>
      <c r="S1855" s="85"/>
      <c r="T1855" s="85"/>
      <c r="U1855" s="87"/>
      <c r="V1855" s="85"/>
      <c r="W1855" s="85"/>
      <c r="X1855" s="85"/>
      <c r="Y1855" s="85"/>
      <c r="Z1855" s="85"/>
      <c r="AA1855" s="88"/>
      <c r="AV1855" s="25"/>
      <c r="BG1855" s="25"/>
      <c r="BH1855" s="89"/>
    </row>
    <row r="1856" spans="1:60" ht="17.25" customHeight="1">
      <c r="A1856" s="82"/>
      <c r="B1856" s="82"/>
      <c r="C1856" s="83"/>
      <c r="E1856" s="84"/>
      <c r="F1856" s="85"/>
      <c r="G1856" s="85"/>
      <c r="H1856" s="85"/>
      <c r="I1856" s="85"/>
      <c r="J1856" s="85"/>
      <c r="K1856" s="86"/>
      <c r="L1856" s="85"/>
      <c r="M1856" s="85"/>
      <c r="N1856" s="85"/>
      <c r="O1856" s="85"/>
      <c r="P1856" s="85"/>
      <c r="Q1856" s="85"/>
      <c r="R1856" s="87"/>
      <c r="S1856" s="85"/>
      <c r="T1856" s="85"/>
      <c r="U1856" s="87"/>
      <c r="V1856" s="85"/>
      <c r="W1856" s="85"/>
      <c r="X1856" s="85"/>
      <c r="Y1856" s="85"/>
      <c r="Z1856" s="85"/>
      <c r="AA1856" s="88"/>
      <c r="AV1856" s="25"/>
      <c r="BG1856" s="25"/>
      <c r="BH1856" s="89"/>
    </row>
    <row r="1857" spans="1:60" ht="17.25" customHeight="1">
      <c r="A1857" s="82"/>
      <c r="B1857" s="82"/>
      <c r="C1857" s="83"/>
      <c r="E1857" s="84"/>
      <c r="F1857" s="85"/>
      <c r="G1857" s="85"/>
      <c r="H1857" s="85"/>
      <c r="I1857" s="85"/>
      <c r="J1857" s="85"/>
      <c r="K1857" s="86"/>
      <c r="L1857" s="85"/>
      <c r="M1857" s="85"/>
      <c r="N1857" s="85"/>
      <c r="O1857" s="85"/>
      <c r="P1857" s="85"/>
      <c r="Q1857" s="85"/>
      <c r="R1857" s="87"/>
      <c r="S1857" s="85"/>
      <c r="T1857" s="85"/>
      <c r="U1857" s="87"/>
      <c r="V1857" s="85"/>
      <c r="W1857" s="85"/>
      <c r="X1857" s="85"/>
      <c r="Y1857" s="85"/>
      <c r="Z1857" s="85"/>
      <c r="AA1857" s="88"/>
      <c r="AV1857" s="25"/>
      <c r="BG1857" s="25"/>
      <c r="BH1857" s="89"/>
    </row>
    <row r="1858" spans="1:60" ht="17.25" customHeight="1">
      <c r="A1858" s="82"/>
      <c r="B1858" s="82"/>
      <c r="C1858" s="83"/>
      <c r="E1858" s="84"/>
      <c r="F1858" s="85"/>
      <c r="G1858" s="85"/>
      <c r="H1858" s="85"/>
      <c r="I1858" s="85"/>
      <c r="J1858" s="85"/>
      <c r="K1858" s="86"/>
      <c r="L1858" s="85"/>
      <c r="M1858" s="85"/>
      <c r="N1858" s="85"/>
      <c r="O1858" s="85"/>
      <c r="P1858" s="85"/>
      <c r="Q1858" s="85"/>
      <c r="R1858" s="87"/>
      <c r="S1858" s="85"/>
      <c r="T1858" s="85"/>
      <c r="U1858" s="87"/>
      <c r="V1858" s="85"/>
      <c r="W1858" s="85"/>
      <c r="X1858" s="85"/>
      <c r="Y1858" s="85"/>
      <c r="Z1858" s="85"/>
      <c r="AA1858" s="88"/>
      <c r="AV1858" s="25"/>
      <c r="BG1858" s="25"/>
      <c r="BH1858" s="89"/>
    </row>
    <row r="1859" spans="1:60" ht="17.25" customHeight="1">
      <c r="A1859" s="82"/>
      <c r="B1859" s="82"/>
      <c r="C1859" s="83"/>
      <c r="E1859" s="84"/>
      <c r="F1859" s="85"/>
      <c r="G1859" s="85"/>
      <c r="H1859" s="85"/>
      <c r="I1859" s="85"/>
      <c r="J1859" s="85"/>
      <c r="K1859" s="86"/>
      <c r="L1859" s="85"/>
      <c r="M1859" s="85"/>
      <c r="N1859" s="85"/>
      <c r="O1859" s="85"/>
      <c r="P1859" s="85"/>
      <c r="Q1859" s="85"/>
      <c r="R1859" s="87"/>
      <c r="S1859" s="85"/>
      <c r="T1859" s="85"/>
      <c r="U1859" s="87"/>
      <c r="V1859" s="85"/>
      <c r="W1859" s="85"/>
      <c r="X1859" s="85"/>
      <c r="Y1859" s="85"/>
      <c r="Z1859" s="85"/>
      <c r="AA1859" s="88"/>
      <c r="AV1859" s="25"/>
      <c r="BG1859" s="25"/>
      <c r="BH1859" s="89"/>
    </row>
    <row r="1860" spans="1:60" ht="17.25" customHeight="1">
      <c r="A1860" s="82"/>
      <c r="B1860" s="82"/>
      <c r="C1860" s="83"/>
      <c r="E1860" s="84"/>
      <c r="F1860" s="85"/>
      <c r="G1860" s="85"/>
      <c r="H1860" s="85"/>
      <c r="I1860" s="85"/>
      <c r="J1860" s="85"/>
      <c r="K1860" s="86"/>
      <c r="L1860" s="85"/>
      <c r="M1860" s="85"/>
      <c r="N1860" s="85"/>
      <c r="O1860" s="85"/>
      <c r="P1860" s="85"/>
      <c r="Q1860" s="85"/>
      <c r="R1860" s="87"/>
      <c r="S1860" s="85"/>
      <c r="T1860" s="85"/>
      <c r="U1860" s="87"/>
      <c r="V1860" s="85"/>
      <c r="W1860" s="85"/>
      <c r="X1860" s="85"/>
      <c r="Y1860" s="85"/>
      <c r="Z1860" s="85"/>
      <c r="AA1860" s="88"/>
      <c r="AV1860" s="25"/>
      <c r="BG1860" s="25"/>
      <c r="BH1860" s="89"/>
    </row>
    <row r="1861" spans="1:60" ht="17.25" customHeight="1">
      <c r="A1861" s="82"/>
      <c r="B1861" s="82"/>
      <c r="C1861" s="83"/>
      <c r="E1861" s="84"/>
      <c r="F1861" s="85"/>
      <c r="G1861" s="85"/>
      <c r="H1861" s="85"/>
      <c r="I1861" s="85"/>
      <c r="J1861" s="85"/>
      <c r="K1861" s="86"/>
      <c r="L1861" s="85"/>
      <c r="M1861" s="85"/>
      <c r="N1861" s="85"/>
      <c r="O1861" s="85"/>
      <c r="P1861" s="85"/>
      <c r="Q1861" s="85"/>
      <c r="R1861" s="87"/>
      <c r="S1861" s="85"/>
      <c r="T1861" s="85"/>
      <c r="U1861" s="87"/>
      <c r="V1861" s="85"/>
      <c r="W1861" s="85"/>
      <c r="X1861" s="85"/>
      <c r="Y1861" s="85"/>
      <c r="Z1861" s="85"/>
      <c r="AA1861" s="88"/>
      <c r="AV1861" s="25"/>
      <c r="BG1861" s="25"/>
      <c r="BH1861" s="89"/>
    </row>
    <row r="1862" spans="1:60" ht="17.25" customHeight="1">
      <c r="A1862" s="82"/>
      <c r="B1862" s="82"/>
      <c r="C1862" s="83"/>
      <c r="E1862" s="84"/>
      <c r="F1862" s="85"/>
      <c r="G1862" s="85"/>
      <c r="H1862" s="85"/>
      <c r="I1862" s="85"/>
      <c r="J1862" s="85"/>
      <c r="K1862" s="86"/>
      <c r="L1862" s="85"/>
      <c r="M1862" s="85"/>
      <c r="N1862" s="85"/>
      <c r="O1862" s="85"/>
      <c r="P1862" s="85"/>
      <c r="Q1862" s="85"/>
      <c r="R1862" s="87"/>
      <c r="S1862" s="85"/>
      <c r="T1862" s="85"/>
      <c r="U1862" s="87"/>
      <c r="V1862" s="85"/>
      <c r="W1862" s="85"/>
      <c r="X1862" s="85"/>
      <c r="Y1862" s="85"/>
      <c r="Z1862" s="85"/>
      <c r="AA1862" s="88"/>
      <c r="AV1862" s="25"/>
      <c r="BG1862" s="25"/>
      <c r="BH1862" s="89"/>
    </row>
    <row r="1863" spans="1:60" ht="17.25" customHeight="1">
      <c r="A1863" s="82"/>
      <c r="B1863" s="82"/>
      <c r="C1863" s="83"/>
      <c r="E1863" s="84"/>
      <c r="F1863" s="85"/>
      <c r="G1863" s="85"/>
      <c r="H1863" s="85"/>
      <c r="I1863" s="85"/>
      <c r="J1863" s="85"/>
      <c r="K1863" s="86"/>
      <c r="L1863" s="85"/>
      <c r="M1863" s="85"/>
      <c r="N1863" s="85"/>
      <c r="O1863" s="85"/>
      <c r="P1863" s="85"/>
      <c r="Q1863" s="85"/>
      <c r="R1863" s="87"/>
      <c r="S1863" s="85"/>
      <c r="T1863" s="85"/>
      <c r="U1863" s="87"/>
      <c r="V1863" s="85"/>
      <c r="W1863" s="85"/>
      <c r="X1863" s="85"/>
      <c r="Y1863" s="85"/>
      <c r="Z1863" s="85"/>
      <c r="AA1863" s="88"/>
      <c r="AV1863" s="25"/>
      <c r="BG1863" s="25"/>
      <c r="BH1863" s="89"/>
    </row>
    <row r="1864" spans="1:60" ht="17.25" customHeight="1">
      <c r="A1864" s="82"/>
      <c r="B1864" s="82"/>
      <c r="C1864" s="83"/>
      <c r="E1864" s="84"/>
      <c r="F1864" s="85"/>
      <c r="G1864" s="85"/>
      <c r="H1864" s="85"/>
      <c r="I1864" s="85"/>
      <c r="J1864" s="85"/>
      <c r="K1864" s="86"/>
      <c r="L1864" s="85"/>
      <c r="M1864" s="85"/>
      <c r="N1864" s="85"/>
      <c r="O1864" s="85"/>
      <c r="P1864" s="85"/>
      <c r="Q1864" s="85"/>
      <c r="R1864" s="87"/>
      <c r="S1864" s="85"/>
      <c r="T1864" s="85"/>
      <c r="U1864" s="87"/>
      <c r="V1864" s="85"/>
      <c r="W1864" s="85"/>
      <c r="X1864" s="85"/>
      <c r="Y1864" s="85"/>
      <c r="Z1864" s="85"/>
      <c r="AA1864" s="88"/>
      <c r="AV1864" s="25"/>
      <c r="BG1864" s="25"/>
      <c r="BH1864" s="89"/>
    </row>
    <row r="1865" spans="1:60" ht="17.25" customHeight="1">
      <c r="A1865" s="82"/>
      <c r="B1865" s="82"/>
      <c r="C1865" s="83"/>
      <c r="E1865" s="84"/>
      <c r="F1865" s="85"/>
      <c r="G1865" s="85"/>
      <c r="H1865" s="85"/>
      <c r="I1865" s="85"/>
      <c r="J1865" s="85"/>
      <c r="K1865" s="86"/>
      <c r="L1865" s="85"/>
      <c r="M1865" s="85"/>
      <c r="N1865" s="85"/>
      <c r="O1865" s="85"/>
      <c r="P1865" s="85"/>
      <c r="Q1865" s="85"/>
      <c r="R1865" s="87"/>
      <c r="S1865" s="85"/>
      <c r="T1865" s="85"/>
      <c r="U1865" s="87"/>
      <c r="V1865" s="85"/>
      <c r="W1865" s="85"/>
      <c r="X1865" s="85"/>
      <c r="Y1865" s="85"/>
      <c r="Z1865" s="85"/>
      <c r="AA1865" s="88"/>
      <c r="AV1865" s="25"/>
      <c r="BG1865" s="25"/>
      <c r="BH1865" s="89"/>
    </row>
    <row r="1866" spans="1:60" ht="17.25" customHeight="1">
      <c r="A1866" s="82"/>
      <c r="B1866" s="82"/>
      <c r="C1866" s="83"/>
      <c r="E1866" s="84"/>
      <c r="F1866" s="85"/>
      <c r="G1866" s="85"/>
      <c r="H1866" s="85"/>
      <c r="I1866" s="85"/>
      <c r="J1866" s="85"/>
      <c r="K1866" s="86"/>
      <c r="L1866" s="85"/>
      <c r="M1866" s="85"/>
      <c r="N1866" s="85"/>
      <c r="O1866" s="85"/>
      <c r="P1866" s="85"/>
      <c r="Q1866" s="85"/>
      <c r="R1866" s="87"/>
      <c r="S1866" s="85"/>
      <c r="T1866" s="85"/>
      <c r="U1866" s="87"/>
      <c r="V1866" s="85"/>
      <c r="W1866" s="85"/>
      <c r="X1866" s="85"/>
      <c r="Y1866" s="85"/>
      <c r="Z1866" s="85"/>
      <c r="AA1866" s="88"/>
      <c r="AV1866" s="25"/>
      <c r="BG1866" s="25"/>
      <c r="BH1866" s="89"/>
    </row>
    <row r="1867" spans="1:60" ht="17.25" customHeight="1">
      <c r="A1867" s="82"/>
      <c r="B1867" s="82"/>
      <c r="C1867" s="83"/>
      <c r="E1867" s="84"/>
      <c r="F1867" s="85"/>
      <c r="G1867" s="85"/>
      <c r="H1867" s="85"/>
      <c r="I1867" s="85"/>
      <c r="J1867" s="85"/>
      <c r="K1867" s="86"/>
      <c r="L1867" s="85"/>
      <c r="M1867" s="85"/>
      <c r="N1867" s="85"/>
      <c r="O1867" s="85"/>
      <c r="P1867" s="85"/>
      <c r="Q1867" s="85"/>
      <c r="R1867" s="87"/>
      <c r="S1867" s="85"/>
      <c r="T1867" s="85"/>
      <c r="U1867" s="87"/>
      <c r="V1867" s="85"/>
      <c r="W1867" s="85"/>
      <c r="X1867" s="85"/>
      <c r="Y1867" s="85"/>
      <c r="Z1867" s="85"/>
      <c r="AA1867" s="88"/>
      <c r="AV1867" s="25"/>
      <c r="BG1867" s="25"/>
      <c r="BH1867" s="89"/>
    </row>
    <row r="1868" spans="1:60" ht="17.25" customHeight="1">
      <c r="A1868" s="82"/>
      <c r="B1868" s="82"/>
      <c r="C1868" s="83"/>
      <c r="E1868" s="84"/>
      <c r="F1868" s="85"/>
      <c r="G1868" s="85"/>
      <c r="H1868" s="85"/>
      <c r="I1868" s="85"/>
      <c r="J1868" s="85"/>
      <c r="K1868" s="86"/>
      <c r="L1868" s="85"/>
      <c r="M1868" s="85"/>
      <c r="N1868" s="85"/>
      <c r="O1868" s="85"/>
      <c r="P1868" s="85"/>
      <c r="Q1868" s="85"/>
      <c r="R1868" s="87"/>
      <c r="S1868" s="85"/>
      <c r="T1868" s="85"/>
      <c r="U1868" s="87"/>
      <c r="V1868" s="85"/>
      <c r="W1868" s="85"/>
      <c r="X1868" s="85"/>
      <c r="Y1868" s="85"/>
      <c r="Z1868" s="85"/>
      <c r="AA1868" s="88"/>
      <c r="AV1868" s="25"/>
      <c r="BG1868" s="25"/>
      <c r="BH1868" s="89"/>
    </row>
    <row r="1869" spans="1:60" ht="17.25" customHeight="1">
      <c r="A1869" s="82"/>
      <c r="B1869" s="82"/>
      <c r="C1869" s="83"/>
      <c r="E1869" s="84"/>
      <c r="F1869" s="85"/>
      <c r="G1869" s="85"/>
      <c r="H1869" s="85"/>
      <c r="I1869" s="85"/>
      <c r="J1869" s="85"/>
      <c r="K1869" s="86"/>
      <c r="L1869" s="85"/>
      <c r="M1869" s="85"/>
      <c r="N1869" s="85"/>
      <c r="O1869" s="85"/>
      <c r="P1869" s="85"/>
      <c r="Q1869" s="85"/>
      <c r="R1869" s="87"/>
      <c r="S1869" s="85"/>
      <c r="T1869" s="85"/>
      <c r="U1869" s="87"/>
      <c r="V1869" s="85"/>
      <c r="W1869" s="85"/>
      <c r="X1869" s="85"/>
      <c r="Y1869" s="85"/>
      <c r="Z1869" s="85"/>
      <c r="AA1869" s="88"/>
      <c r="AV1869" s="25"/>
      <c r="BG1869" s="25"/>
      <c r="BH1869" s="89"/>
    </row>
    <row r="1870" spans="1:60" ht="17.25" customHeight="1">
      <c r="A1870" s="82"/>
      <c r="B1870" s="82"/>
      <c r="C1870" s="83"/>
      <c r="E1870" s="84"/>
      <c r="F1870" s="85"/>
      <c r="G1870" s="85"/>
      <c r="H1870" s="85"/>
      <c r="I1870" s="85"/>
      <c r="J1870" s="85"/>
      <c r="K1870" s="86"/>
      <c r="L1870" s="85"/>
      <c r="M1870" s="85"/>
      <c r="N1870" s="85"/>
      <c r="O1870" s="85"/>
      <c r="P1870" s="85"/>
      <c r="Q1870" s="85"/>
      <c r="R1870" s="87"/>
      <c r="S1870" s="85"/>
      <c r="T1870" s="85"/>
      <c r="U1870" s="87"/>
      <c r="V1870" s="85"/>
      <c r="W1870" s="85"/>
      <c r="X1870" s="85"/>
      <c r="Y1870" s="85"/>
      <c r="Z1870" s="85"/>
      <c r="AA1870" s="88"/>
      <c r="AV1870" s="25"/>
      <c r="BG1870" s="25"/>
      <c r="BH1870" s="89"/>
    </row>
    <row r="1871" spans="1:60" ht="17.25" customHeight="1">
      <c r="A1871" s="82"/>
      <c r="B1871" s="82"/>
      <c r="C1871" s="83"/>
      <c r="E1871" s="84"/>
      <c r="F1871" s="85"/>
      <c r="G1871" s="85"/>
      <c r="H1871" s="85"/>
      <c r="I1871" s="85"/>
      <c r="J1871" s="85"/>
      <c r="K1871" s="86"/>
      <c r="L1871" s="85"/>
      <c r="M1871" s="85"/>
      <c r="N1871" s="85"/>
      <c r="O1871" s="85"/>
      <c r="P1871" s="85"/>
      <c r="Q1871" s="85"/>
      <c r="R1871" s="87"/>
      <c r="S1871" s="85"/>
      <c r="T1871" s="85"/>
      <c r="U1871" s="87"/>
      <c r="V1871" s="85"/>
      <c r="W1871" s="85"/>
      <c r="X1871" s="85"/>
      <c r="Y1871" s="85"/>
      <c r="Z1871" s="85"/>
      <c r="AA1871" s="88"/>
      <c r="AV1871" s="25"/>
      <c r="BG1871" s="25"/>
      <c r="BH1871" s="89"/>
    </row>
    <row r="1872" spans="1:60" ht="17.25" customHeight="1">
      <c r="A1872" s="82"/>
      <c r="B1872" s="82"/>
      <c r="C1872" s="83"/>
      <c r="E1872" s="84"/>
      <c r="F1872" s="85"/>
      <c r="G1872" s="85"/>
      <c r="H1872" s="85"/>
      <c r="I1872" s="85"/>
      <c r="J1872" s="85"/>
      <c r="K1872" s="86"/>
      <c r="L1872" s="85"/>
      <c r="M1872" s="85"/>
      <c r="N1872" s="85"/>
      <c r="O1872" s="85"/>
      <c r="P1872" s="85"/>
      <c r="Q1872" s="85"/>
      <c r="R1872" s="87"/>
      <c r="S1872" s="85"/>
      <c r="T1872" s="85"/>
      <c r="U1872" s="87"/>
      <c r="V1872" s="85"/>
      <c r="W1872" s="85"/>
      <c r="X1872" s="85"/>
      <c r="Y1872" s="85"/>
      <c r="Z1872" s="85"/>
      <c r="AA1872" s="88"/>
      <c r="AV1872" s="25"/>
      <c r="BG1872" s="25"/>
      <c r="BH1872" s="89"/>
    </row>
    <row r="1873" spans="1:60" ht="17.25" customHeight="1">
      <c r="A1873" s="82"/>
      <c r="B1873" s="82"/>
      <c r="C1873" s="83"/>
      <c r="E1873" s="84"/>
      <c r="F1873" s="85"/>
      <c r="G1873" s="85"/>
      <c r="H1873" s="85"/>
      <c r="I1873" s="85"/>
      <c r="J1873" s="85"/>
      <c r="K1873" s="86"/>
      <c r="L1873" s="85"/>
      <c r="M1873" s="85"/>
      <c r="N1873" s="85"/>
      <c r="O1873" s="85"/>
      <c r="P1873" s="85"/>
      <c r="Q1873" s="85"/>
      <c r="R1873" s="87"/>
      <c r="S1873" s="85"/>
      <c r="T1873" s="85"/>
      <c r="U1873" s="87"/>
      <c r="V1873" s="85"/>
      <c r="W1873" s="85"/>
      <c r="X1873" s="85"/>
      <c r="Y1873" s="85"/>
      <c r="Z1873" s="85"/>
      <c r="AA1873" s="88"/>
      <c r="AV1873" s="25"/>
      <c r="BG1873" s="25"/>
      <c r="BH1873" s="89"/>
    </row>
    <row r="1874" spans="1:60" ht="17.25" customHeight="1">
      <c r="A1874" s="82"/>
      <c r="B1874" s="82"/>
      <c r="C1874" s="83"/>
      <c r="E1874" s="84"/>
      <c r="F1874" s="85"/>
      <c r="G1874" s="85"/>
      <c r="H1874" s="85"/>
      <c r="I1874" s="85"/>
      <c r="J1874" s="85"/>
      <c r="K1874" s="86"/>
      <c r="L1874" s="85"/>
      <c r="M1874" s="85"/>
      <c r="N1874" s="85"/>
      <c r="O1874" s="85"/>
      <c r="P1874" s="85"/>
      <c r="Q1874" s="85"/>
      <c r="R1874" s="87"/>
      <c r="S1874" s="85"/>
      <c r="T1874" s="85"/>
      <c r="U1874" s="87"/>
      <c r="V1874" s="85"/>
      <c r="W1874" s="85"/>
      <c r="X1874" s="85"/>
      <c r="Y1874" s="85"/>
      <c r="Z1874" s="85"/>
      <c r="AA1874" s="88"/>
      <c r="AV1874" s="25"/>
      <c r="BG1874" s="25"/>
      <c r="BH1874" s="89"/>
    </row>
    <row r="1875" spans="1:60" ht="17.25" customHeight="1">
      <c r="A1875" s="82"/>
      <c r="B1875" s="82"/>
      <c r="C1875" s="83"/>
      <c r="E1875" s="84"/>
      <c r="F1875" s="85"/>
      <c r="G1875" s="85"/>
      <c r="H1875" s="85"/>
      <c r="I1875" s="85"/>
      <c r="J1875" s="85"/>
      <c r="K1875" s="86"/>
      <c r="L1875" s="85"/>
      <c r="M1875" s="85"/>
      <c r="N1875" s="85"/>
      <c r="O1875" s="85"/>
      <c r="P1875" s="85"/>
      <c r="Q1875" s="85"/>
      <c r="R1875" s="87"/>
      <c r="S1875" s="85"/>
      <c r="T1875" s="85"/>
      <c r="U1875" s="87"/>
      <c r="V1875" s="85"/>
      <c r="W1875" s="85"/>
      <c r="X1875" s="85"/>
      <c r="Y1875" s="85"/>
      <c r="Z1875" s="85"/>
      <c r="AA1875" s="88"/>
      <c r="AV1875" s="25"/>
      <c r="BG1875" s="25"/>
      <c r="BH1875" s="89"/>
    </row>
    <row r="1876" spans="1:60" ht="17.25" customHeight="1">
      <c r="A1876" s="82"/>
      <c r="B1876" s="82"/>
      <c r="C1876" s="83"/>
      <c r="E1876" s="84"/>
      <c r="F1876" s="85"/>
      <c r="G1876" s="85"/>
      <c r="H1876" s="85"/>
      <c r="I1876" s="85"/>
      <c r="J1876" s="85"/>
      <c r="K1876" s="86"/>
      <c r="L1876" s="85"/>
      <c r="M1876" s="85"/>
      <c r="N1876" s="85"/>
      <c r="O1876" s="85"/>
      <c r="P1876" s="85"/>
      <c r="Q1876" s="85"/>
      <c r="R1876" s="87"/>
      <c r="S1876" s="85"/>
      <c r="T1876" s="85"/>
      <c r="U1876" s="87"/>
      <c r="V1876" s="85"/>
      <c r="W1876" s="85"/>
      <c r="X1876" s="85"/>
      <c r="Y1876" s="85"/>
      <c r="Z1876" s="85"/>
      <c r="AA1876" s="88"/>
      <c r="AV1876" s="25"/>
      <c r="BG1876" s="25"/>
      <c r="BH1876" s="89"/>
    </row>
    <row r="1877" spans="1:60" ht="17.25" customHeight="1">
      <c r="A1877" s="82"/>
      <c r="B1877" s="82"/>
      <c r="C1877" s="83"/>
      <c r="E1877" s="84"/>
      <c r="F1877" s="85"/>
      <c r="G1877" s="85"/>
      <c r="H1877" s="85"/>
      <c r="I1877" s="85"/>
      <c r="J1877" s="85"/>
      <c r="K1877" s="86"/>
      <c r="L1877" s="85"/>
      <c r="M1877" s="85"/>
      <c r="N1877" s="85"/>
      <c r="O1877" s="85"/>
      <c r="P1877" s="85"/>
      <c r="Q1877" s="85"/>
      <c r="R1877" s="87"/>
      <c r="S1877" s="85"/>
      <c r="T1877" s="85"/>
      <c r="U1877" s="87"/>
      <c r="V1877" s="85"/>
      <c r="W1877" s="85"/>
      <c r="X1877" s="85"/>
      <c r="Y1877" s="85"/>
      <c r="Z1877" s="85"/>
      <c r="AA1877" s="88"/>
      <c r="AV1877" s="25"/>
      <c r="BG1877" s="25"/>
      <c r="BH1877" s="89"/>
    </row>
    <row r="1878" spans="1:60" ht="17.25" customHeight="1">
      <c r="A1878" s="82"/>
      <c r="B1878" s="82"/>
      <c r="C1878" s="83"/>
      <c r="E1878" s="84"/>
      <c r="F1878" s="85"/>
      <c r="G1878" s="85"/>
      <c r="H1878" s="85"/>
      <c r="I1878" s="85"/>
      <c r="J1878" s="85"/>
      <c r="K1878" s="86"/>
      <c r="L1878" s="85"/>
      <c r="M1878" s="85"/>
      <c r="N1878" s="85"/>
      <c r="O1878" s="85"/>
      <c r="P1878" s="85"/>
      <c r="Q1878" s="85"/>
      <c r="R1878" s="87"/>
      <c r="S1878" s="85"/>
      <c r="T1878" s="85"/>
      <c r="U1878" s="87"/>
      <c r="V1878" s="85"/>
      <c r="W1878" s="85"/>
      <c r="X1878" s="85"/>
      <c r="Y1878" s="85"/>
      <c r="Z1878" s="85"/>
      <c r="AA1878" s="88"/>
      <c r="AV1878" s="25"/>
      <c r="BG1878" s="25"/>
      <c r="BH1878" s="89"/>
    </row>
    <row r="1879" spans="1:60" ht="17.25" customHeight="1">
      <c r="A1879" s="82"/>
      <c r="B1879" s="82"/>
      <c r="C1879" s="83"/>
      <c r="E1879" s="84"/>
      <c r="F1879" s="85"/>
      <c r="G1879" s="85"/>
      <c r="H1879" s="85"/>
      <c r="I1879" s="85"/>
      <c r="J1879" s="85"/>
      <c r="K1879" s="86"/>
      <c r="L1879" s="85"/>
      <c r="M1879" s="85"/>
      <c r="N1879" s="85"/>
      <c r="O1879" s="85"/>
      <c r="P1879" s="85"/>
      <c r="Q1879" s="85"/>
      <c r="R1879" s="87"/>
      <c r="S1879" s="85"/>
      <c r="T1879" s="85"/>
      <c r="U1879" s="87"/>
      <c r="V1879" s="85"/>
      <c r="W1879" s="85"/>
      <c r="X1879" s="85"/>
      <c r="Y1879" s="85"/>
      <c r="Z1879" s="85"/>
      <c r="AA1879" s="88"/>
      <c r="AV1879" s="25"/>
      <c r="BG1879" s="25"/>
      <c r="BH1879" s="89"/>
    </row>
    <row r="1880" spans="1:60" ht="17.25" customHeight="1">
      <c r="A1880" s="82"/>
      <c r="B1880" s="82"/>
      <c r="C1880" s="83"/>
      <c r="E1880" s="84"/>
      <c r="F1880" s="85"/>
      <c r="G1880" s="85"/>
      <c r="H1880" s="85"/>
      <c r="I1880" s="85"/>
      <c r="J1880" s="85"/>
      <c r="K1880" s="86"/>
      <c r="L1880" s="85"/>
      <c r="M1880" s="85"/>
      <c r="N1880" s="85"/>
      <c r="O1880" s="85"/>
      <c r="P1880" s="85"/>
      <c r="Q1880" s="85"/>
      <c r="R1880" s="87"/>
      <c r="S1880" s="85"/>
      <c r="T1880" s="85"/>
      <c r="U1880" s="87"/>
      <c r="V1880" s="85"/>
      <c r="W1880" s="85"/>
      <c r="X1880" s="85"/>
      <c r="Y1880" s="85"/>
      <c r="Z1880" s="85"/>
      <c r="AA1880" s="88"/>
      <c r="AV1880" s="25"/>
      <c r="BG1880" s="25"/>
      <c r="BH1880" s="89"/>
    </row>
    <row r="1881" spans="1:60" ht="17.25" customHeight="1">
      <c r="A1881" s="82"/>
      <c r="B1881" s="82"/>
      <c r="C1881" s="83"/>
      <c r="E1881" s="84"/>
      <c r="F1881" s="85"/>
      <c r="G1881" s="85"/>
      <c r="H1881" s="85"/>
      <c r="I1881" s="85"/>
      <c r="J1881" s="85"/>
      <c r="K1881" s="86"/>
      <c r="L1881" s="85"/>
      <c r="M1881" s="85"/>
      <c r="N1881" s="85"/>
      <c r="O1881" s="85"/>
      <c r="P1881" s="85"/>
      <c r="Q1881" s="85"/>
      <c r="R1881" s="87"/>
      <c r="S1881" s="85"/>
      <c r="T1881" s="85"/>
      <c r="U1881" s="87"/>
      <c r="V1881" s="85"/>
      <c r="W1881" s="85"/>
      <c r="X1881" s="85"/>
      <c r="Y1881" s="85"/>
      <c r="Z1881" s="85"/>
      <c r="AA1881" s="88"/>
      <c r="AV1881" s="25"/>
      <c r="BG1881" s="25"/>
      <c r="BH1881" s="89"/>
    </row>
    <row r="1882" spans="1:60" ht="17.25" customHeight="1">
      <c r="A1882" s="82"/>
      <c r="B1882" s="82"/>
      <c r="C1882" s="83"/>
      <c r="E1882" s="84"/>
      <c r="F1882" s="85"/>
      <c r="G1882" s="85"/>
      <c r="H1882" s="85"/>
      <c r="I1882" s="85"/>
      <c r="J1882" s="85"/>
      <c r="K1882" s="86"/>
      <c r="L1882" s="85"/>
      <c r="M1882" s="85"/>
      <c r="N1882" s="85"/>
      <c r="O1882" s="85"/>
      <c r="P1882" s="85"/>
      <c r="Q1882" s="85"/>
      <c r="R1882" s="87"/>
      <c r="S1882" s="85"/>
      <c r="T1882" s="85"/>
      <c r="U1882" s="87"/>
      <c r="V1882" s="85"/>
      <c r="W1882" s="85"/>
      <c r="X1882" s="85"/>
      <c r="Y1882" s="85"/>
      <c r="Z1882" s="85"/>
      <c r="AA1882" s="88"/>
      <c r="AV1882" s="25"/>
      <c r="BG1882" s="25"/>
      <c r="BH1882" s="89"/>
    </row>
    <row r="1883" spans="1:60" ht="17.25" customHeight="1">
      <c r="A1883" s="82"/>
      <c r="B1883" s="82"/>
      <c r="C1883" s="83"/>
      <c r="E1883" s="84"/>
      <c r="F1883" s="85"/>
      <c r="G1883" s="85"/>
      <c r="H1883" s="85"/>
      <c r="I1883" s="85"/>
      <c r="J1883" s="85"/>
      <c r="K1883" s="86"/>
      <c r="L1883" s="85"/>
      <c r="M1883" s="85"/>
      <c r="N1883" s="85"/>
      <c r="O1883" s="85"/>
      <c r="P1883" s="85"/>
      <c r="Q1883" s="85"/>
      <c r="R1883" s="87"/>
      <c r="S1883" s="85"/>
      <c r="T1883" s="85"/>
      <c r="U1883" s="87"/>
      <c r="V1883" s="85"/>
      <c r="W1883" s="85"/>
      <c r="X1883" s="85"/>
      <c r="Y1883" s="85"/>
      <c r="Z1883" s="85"/>
      <c r="AA1883" s="88"/>
      <c r="AV1883" s="25"/>
      <c r="BG1883" s="25"/>
      <c r="BH1883" s="89"/>
    </row>
    <row r="1884" spans="1:60" ht="17.25" customHeight="1">
      <c r="A1884" s="82"/>
      <c r="B1884" s="82"/>
      <c r="C1884" s="83"/>
      <c r="E1884" s="84"/>
      <c r="F1884" s="85"/>
      <c r="G1884" s="85"/>
      <c r="H1884" s="85"/>
      <c r="I1884" s="85"/>
      <c r="J1884" s="85"/>
      <c r="K1884" s="86"/>
      <c r="L1884" s="85"/>
      <c r="M1884" s="85"/>
      <c r="N1884" s="85"/>
      <c r="O1884" s="85"/>
      <c r="P1884" s="85"/>
      <c r="Q1884" s="85"/>
      <c r="R1884" s="87"/>
      <c r="S1884" s="85"/>
      <c r="T1884" s="85"/>
      <c r="U1884" s="87"/>
      <c r="V1884" s="85"/>
      <c r="W1884" s="85"/>
      <c r="X1884" s="85"/>
      <c r="Y1884" s="85"/>
      <c r="Z1884" s="85"/>
      <c r="AA1884" s="88"/>
      <c r="AV1884" s="25"/>
      <c r="BG1884" s="25"/>
      <c r="BH1884" s="89"/>
    </row>
    <row r="1885" spans="1:60" ht="17.25" customHeight="1">
      <c r="A1885" s="82"/>
      <c r="B1885" s="82"/>
      <c r="C1885" s="83"/>
      <c r="E1885" s="84"/>
      <c r="F1885" s="85"/>
      <c r="G1885" s="85"/>
      <c r="H1885" s="85"/>
      <c r="I1885" s="85"/>
      <c r="J1885" s="85"/>
      <c r="K1885" s="86"/>
      <c r="L1885" s="85"/>
      <c r="M1885" s="85"/>
      <c r="N1885" s="85"/>
      <c r="O1885" s="85"/>
      <c r="P1885" s="85"/>
      <c r="Q1885" s="85"/>
      <c r="R1885" s="87"/>
      <c r="S1885" s="85"/>
      <c r="T1885" s="85"/>
      <c r="U1885" s="87"/>
      <c r="V1885" s="85"/>
      <c r="W1885" s="85"/>
      <c r="X1885" s="85"/>
      <c r="Y1885" s="85"/>
      <c r="Z1885" s="85"/>
      <c r="AA1885" s="88"/>
      <c r="AV1885" s="25"/>
      <c r="BG1885" s="25"/>
      <c r="BH1885" s="89"/>
    </row>
    <row r="1886" spans="1:60" ht="17.25" customHeight="1">
      <c r="A1886" s="82"/>
      <c r="B1886" s="82"/>
      <c r="C1886" s="83"/>
      <c r="E1886" s="84"/>
      <c r="F1886" s="85"/>
      <c r="G1886" s="85"/>
      <c r="H1886" s="85"/>
      <c r="I1886" s="85"/>
      <c r="J1886" s="85"/>
      <c r="K1886" s="86"/>
      <c r="L1886" s="85"/>
      <c r="M1886" s="85"/>
      <c r="N1886" s="85"/>
      <c r="O1886" s="85"/>
      <c r="P1886" s="85"/>
      <c r="Q1886" s="85"/>
      <c r="R1886" s="87"/>
      <c r="S1886" s="85"/>
      <c r="T1886" s="85"/>
      <c r="U1886" s="87"/>
      <c r="V1886" s="85"/>
      <c r="W1886" s="85"/>
      <c r="X1886" s="85"/>
      <c r="Y1886" s="85"/>
      <c r="Z1886" s="85"/>
      <c r="AA1886" s="88"/>
      <c r="AV1886" s="25"/>
      <c r="BG1886" s="25"/>
      <c r="BH1886" s="89"/>
    </row>
    <row r="1887" spans="1:60" ht="17.25" customHeight="1">
      <c r="A1887" s="82"/>
      <c r="B1887" s="82"/>
      <c r="C1887" s="83"/>
      <c r="E1887" s="84"/>
      <c r="F1887" s="85"/>
      <c r="G1887" s="85"/>
      <c r="H1887" s="85"/>
      <c r="I1887" s="85"/>
      <c r="J1887" s="85"/>
      <c r="K1887" s="86"/>
      <c r="L1887" s="85"/>
      <c r="M1887" s="85"/>
      <c r="N1887" s="85"/>
      <c r="O1887" s="85"/>
      <c r="P1887" s="85"/>
      <c r="Q1887" s="85"/>
      <c r="R1887" s="87"/>
      <c r="S1887" s="85"/>
      <c r="T1887" s="85"/>
      <c r="U1887" s="87"/>
      <c r="V1887" s="85"/>
      <c r="W1887" s="85"/>
      <c r="X1887" s="85"/>
      <c r="Y1887" s="85"/>
      <c r="Z1887" s="85"/>
      <c r="AA1887" s="88"/>
      <c r="AV1887" s="25"/>
      <c r="BG1887" s="25"/>
      <c r="BH1887" s="89"/>
    </row>
    <row r="1888" spans="1:60" ht="17.25" customHeight="1">
      <c r="A1888" s="82"/>
      <c r="B1888" s="82"/>
      <c r="C1888" s="83"/>
      <c r="E1888" s="84"/>
      <c r="F1888" s="85"/>
      <c r="G1888" s="85"/>
      <c r="H1888" s="85"/>
      <c r="I1888" s="85"/>
      <c r="J1888" s="85"/>
      <c r="K1888" s="86"/>
      <c r="L1888" s="85"/>
      <c r="M1888" s="85"/>
      <c r="N1888" s="85"/>
      <c r="O1888" s="85"/>
      <c r="P1888" s="85"/>
      <c r="Q1888" s="85"/>
      <c r="R1888" s="87"/>
      <c r="S1888" s="85"/>
      <c r="T1888" s="85"/>
      <c r="U1888" s="87"/>
      <c r="V1888" s="85"/>
      <c r="W1888" s="85"/>
      <c r="X1888" s="85"/>
      <c r="Y1888" s="85"/>
      <c r="Z1888" s="85"/>
      <c r="AA1888" s="88"/>
      <c r="AV1888" s="25"/>
      <c r="BG1888" s="25"/>
      <c r="BH1888" s="89"/>
    </row>
    <row r="1889" spans="1:60" ht="17.25" customHeight="1">
      <c r="A1889" s="82"/>
      <c r="B1889" s="82"/>
      <c r="C1889" s="83"/>
      <c r="E1889" s="84"/>
      <c r="F1889" s="85"/>
      <c r="G1889" s="85"/>
      <c r="H1889" s="85"/>
      <c r="I1889" s="85"/>
      <c r="J1889" s="85"/>
      <c r="K1889" s="86"/>
      <c r="L1889" s="85"/>
      <c r="M1889" s="85"/>
      <c r="N1889" s="85"/>
      <c r="O1889" s="85"/>
      <c r="P1889" s="85"/>
      <c r="Q1889" s="85"/>
      <c r="R1889" s="87"/>
      <c r="S1889" s="85"/>
      <c r="T1889" s="85"/>
      <c r="U1889" s="87"/>
      <c r="V1889" s="85"/>
      <c r="W1889" s="85"/>
      <c r="X1889" s="85"/>
      <c r="Y1889" s="85"/>
      <c r="Z1889" s="85"/>
      <c r="AA1889" s="88"/>
      <c r="AV1889" s="25"/>
      <c r="BG1889" s="25"/>
      <c r="BH1889" s="89"/>
    </row>
    <row r="1890" spans="1:60" ht="17.25" customHeight="1">
      <c r="A1890" s="82"/>
      <c r="B1890" s="82"/>
      <c r="C1890" s="83"/>
      <c r="E1890" s="84"/>
      <c r="F1890" s="85"/>
      <c r="G1890" s="85"/>
      <c r="H1890" s="85"/>
      <c r="I1890" s="85"/>
      <c r="J1890" s="85"/>
      <c r="K1890" s="86"/>
      <c r="L1890" s="85"/>
      <c r="M1890" s="85"/>
      <c r="N1890" s="85"/>
      <c r="O1890" s="85"/>
      <c r="P1890" s="85"/>
      <c r="Q1890" s="85"/>
      <c r="R1890" s="87"/>
      <c r="S1890" s="85"/>
      <c r="T1890" s="85"/>
      <c r="U1890" s="87"/>
      <c r="V1890" s="85"/>
      <c r="W1890" s="85"/>
      <c r="X1890" s="85"/>
      <c r="Y1890" s="85"/>
      <c r="Z1890" s="85"/>
      <c r="AA1890" s="88"/>
      <c r="AV1890" s="25"/>
      <c r="BG1890" s="25"/>
      <c r="BH1890" s="89"/>
    </row>
    <row r="1891" spans="1:60" ht="17.25" customHeight="1">
      <c r="A1891" s="82"/>
      <c r="B1891" s="82"/>
      <c r="C1891" s="83"/>
      <c r="E1891" s="84"/>
      <c r="F1891" s="85"/>
      <c r="G1891" s="85"/>
      <c r="H1891" s="85"/>
      <c r="I1891" s="85"/>
      <c r="J1891" s="85"/>
      <c r="K1891" s="86"/>
      <c r="L1891" s="85"/>
      <c r="M1891" s="85"/>
      <c r="N1891" s="85"/>
      <c r="O1891" s="85"/>
      <c r="P1891" s="85"/>
      <c r="Q1891" s="85"/>
      <c r="R1891" s="87"/>
      <c r="S1891" s="85"/>
      <c r="T1891" s="85"/>
      <c r="U1891" s="87"/>
      <c r="V1891" s="85"/>
      <c r="W1891" s="85"/>
      <c r="X1891" s="85"/>
      <c r="Y1891" s="85"/>
      <c r="Z1891" s="85"/>
      <c r="AA1891" s="88"/>
      <c r="AV1891" s="25"/>
      <c r="BG1891" s="25"/>
      <c r="BH1891" s="89"/>
    </row>
    <row r="1892" spans="1:60" ht="17.25" customHeight="1">
      <c r="A1892" s="82"/>
      <c r="B1892" s="82"/>
      <c r="C1892" s="83"/>
      <c r="E1892" s="84"/>
      <c r="F1892" s="85"/>
      <c r="G1892" s="85"/>
      <c r="H1892" s="85"/>
      <c r="I1892" s="85"/>
      <c r="J1892" s="85"/>
      <c r="K1892" s="86"/>
      <c r="L1892" s="85"/>
      <c r="M1892" s="85"/>
      <c r="N1892" s="85"/>
      <c r="O1892" s="85"/>
      <c r="P1892" s="85"/>
      <c r="Q1892" s="85"/>
      <c r="R1892" s="87"/>
      <c r="S1892" s="85"/>
      <c r="T1892" s="85"/>
      <c r="U1892" s="87"/>
      <c r="V1892" s="85"/>
      <c r="W1892" s="85"/>
      <c r="X1892" s="85"/>
      <c r="Y1892" s="85"/>
      <c r="Z1892" s="85"/>
      <c r="AA1892" s="88"/>
      <c r="AV1892" s="25"/>
      <c r="BG1892" s="25"/>
      <c r="BH1892" s="89"/>
    </row>
    <row r="1893" spans="1:60" ht="17.25" customHeight="1">
      <c r="A1893" s="82"/>
      <c r="B1893" s="82"/>
      <c r="C1893" s="83"/>
      <c r="E1893" s="84"/>
      <c r="F1893" s="85"/>
      <c r="G1893" s="85"/>
      <c r="H1893" s="85"/>
      <c r="I1893" s="85"/>
      <c r="J1893" s="85"/>
      <c r="K1893" s="86"/>
      <c r="L1893" s="85"/>
      <c r="M1893" s="85"/>
      <c r="N1893" s="85"/>
      <c r="O1893" s="85"/>
      <c r="P1893" s="85"/>
      <c r="Q1893" s="85"/>
      <c r="R1893" s="87"/>
      <c r="S1893" s="85"/>
      <c r="T1893" s="85"/>
      <c r="U1893" s="87"/>
      <c r="V1893" s="85"/>
      <c r="W1893" s="85"/>
      <c r="X1893" s="85"/>
      <c r="Y1893" s="85"/>
      <c r="Z1893" s="85"/>
      <c r="AA1893" s="88"/>
      <c r="AV1893" s="25"/>
      <c r="BG1893" s="25"/>
      <c r="BH1893" s="89"/>
    </row>
    <row r="1894" spans="1:60" ht="17.25" customHeight="1">
      <c r="A1894" s="82"/>
      <c r="B1894" s="82"/>
      <c r="C1894" s="83"/>
      <c r="E1894" s="84"/>
      <c r="F1894" s="85"/>
      <c r="G1894" s="85"/>
      <c r="H1894" s="85"/>
      <c r="I1894" s="85"/>
      <c r="J1894" s="85"/>
      <c r="K1894" s="86"/>
      <c r="L1894" s="85"/>
      <c r="M1894" s="85"/>
      <c r="N1894" s="85"/>
      <c r="O1894" s="85"/>
      <c r="P1894" s="85"/>
      <c r="Q1894" s="85"/>
      <c r="R1894" s="87"/>
      <c r="S1894" s="85"/>
      <c r="T1894" s="85"/>
      <c r="U1894" s="87"/>
      <c r="V1894" s="85"/>
      <c r="W1894" s="85"/>
      <c r="X1894" s="85"/>
      <c r="Y1894" s="85"/>
      <c r="Z1894" s="85"/>
      <c r="AA1894" s="88"/>
      <c r="AV1894" s="25"/>
      <c r="BG1894" s="25"/>
      <c r="BH1894" s="89"/>
    </row>
    <row r="1895" spans="1:60" ht="17.25" customHeight="1">
      <c r="A1895" s="82"/>
      <c r="B1895" s="82"/>
      <c r="C1895" s="83"/>
      <c r="E1895" s="84"/>
      <c r="F1895" s="85"/>
      <c r="G1895" s="85"/>
      <c r="H1895" s="85"/>
      <c r="I1895" s="85"/>
      <c r="J1895" s="85"/>
      <c r="K1895" s="86"/>
      <c r="L1895" s="85"/>
      <c r="M1895" s="85"/>
      <c r="N1895" s="85"/>
      <c r="O1895" s="85"/>
      <c r="P1895" s="85"/>
      <c r="Q1895" s="85"/>
      <c r="R1895" s="87"/>
      <c r="S1895" s="85"/>
      <c r="T1895" s="85"/>
      <c r="U1895" s="87"/>
      <c r="V1895" s="85"/>
      <c r="W1895" s="85"/>
      <c r="X1895" s="85"/>
      <c r="Y1895" s="85"/>
      <c r="Z1895" s="85"/>
      <c r="AA1895" s="88"/>
      <c r="AV1895" s="25"/>
      <c r="BG1895" s="25"/>
      <c r="BH1895" s="89"/>
    </row>
    <row r="1896" spans="1:60" ht="17.25" customHeight="1">
      <c r="A1896" s="82"/>
      <c r="B1896" s="82"/>
      <c r="C1896" s="83"/>
      <c r="E1896" s="84"/>
      <c r="F1896" s="85"/>
      <c r="G1896" s="85"/>
      <c r="H1896" s="85"/>
      <c r="I1896" s="85"/>
      <c r="J1896" s="85"/>
      <c r="K1896" s="86"/>
      <c r="L1896" s="85"/>
      <c r="M1896" s="85"/>
      <c r="N1896" s="85"/>
      <c r="O1896" s="85"/>
      <c r="P1896" s="85"/>
      <c r="Q1896" s="85"/>
      <c r="R1896" s="87"/>
      <c r="S1896" s="85"/>
      <c r="T1896" s="85"/>
      <c r="U1896" s="87"/>
      <c r="V1896" s="85"/>
      <c r="W1896" s="85"/>
      <c r="X1896" s="85"/>
      <c r="Y1896" s="85"/>
      <c r="Z1896" s="85"/>
      <c r="AA1896" s="88"/>
      <c r="AV1896" s="25"/>
      <c r="BG1896" s="25"/>
      <c r="BH1896" s="89"/>
    </row>
    <row r="1897" spans="1:60" ht="17.25" customHeight="1">
      <c r="A1897" s="82"/>
      <c r="B1897" s="82"/>
      <c r="C1897" s="83"/>
      <c r="E1897" s="84"/>
      <c r="F1897" s="85"/>
      <c r="G1897" s="85"/>
      <c r="H1897" s="85"/>
      <c r="I1897" s="85"/>
      <c r="J1897" s="85"/>
      <c r="K1897" s="86"/>
      <c r="L1897" s="85"/>
      <c r="M1897" s="85"/>
      <c r="N1897" s="85"/>
      <c r="O1897" s="85"/>
      <c r="P1897" s="85"/>
      <c r="Q1897" s="85"/>
      <c r="R1897" s="87"/>
      <c r="S1897" s="85"/>
      <c r="T1897" s="85"/>
      <c r="U1897" s="87"/>
      <c r="V1897" s="85"/>
      <c r="W1897" s="85"/>
      <c r="X1897" s="85"/>
      <c r="Y1897" s="85"/>
      <c r="Z1897" s="85"/>
      <c r="AA1897" s="88"/>
      <c r="AV1897" s="25"/>
      <c r="BG1897" s="25"/>
      <c r="BH1897" s="89"/>
    </row>
    <row r="1898" spans="1:60" ht="17.25" customHeight="1">
      <c r="A1898" s="82"/>
      <c r="B1898" s="82"/>
      <c r="C1898" s="83"/>
      <c r="E1898" s="84"/>
      <c r="F1898" s="85"/>
      <c r="G1898" s="85"/>
      <c r="H1898" s="85"/>
      <c r="I1898" s="85"/>
      <c r="J1898" s="85"/>
      <c r="K1898" s="86"/>
      <c r="L1898" s="85"/>
      <c r="M1898" s="85"/>
      <c r="N1898" s="85"/>
      <c r="O1898" s="85"/>
      <c r="P1898" s="85"/>
      <c r="Q1898" s="85"/>
      <c r="R1898" s="87"/>
      <c r="S1898" s="85"/>
      <c r="T1898" s="85"/>
      <c r="U1898" s="87"/>
      <c r="V1898" s="85"/>
      <c r="W1898" s="85"/>
      <c r="X1898" s="85"/>
      <c r="Y1898" s="85"/>
      <c r="Z1898" s="85"/>
      <c r="AA1898" s="88"/>
      <c r="AV1898" s="25"/>
      <c r="BG1898" s="25"/>
      <c r="BH1898" s="89"/>
    </row>
    <row r="1899" spans="1:60" ht="17.25" customHeight="1">
      <c r="A1899" s="82"/>
      <c r="B1899" s="82"/>
      <c r="C1899" s="83"/>
      <c r="E1899" s="84"/>
      <c r="F1899" s="85"/>
      <c r="G1899" s="85"/>
      <c r="H1899" s="85"/>
      <c r="I1899" s="85"/>
      <c r="J1899" s="85"/>
      <c r="K1899" s="86"/>
      <c r="L1899" s="85"/>
      <c r="M1899" s="85"/>
      <c r="N1899" s="85"/>
      <c r="O1899" s="85"/>
      <c r="P1899" s="85"/>
      <c r="Q1899" s="85"/>
      <c r="R1899" s="87"/>
      <c r="S1899" s="85"/>
      <c r="T1899" s="85"/>
      <c r="U1899" s="87"/>
      <c r="V1899" s="85"/>
      <c r="W1899" s="85"/>
      <c r="X1899" s="85"/>
      <c r="Y1899" s="85"/>
      <c r="Z1899" s="85"/>
      <c r="AA1899" s="88"/>
      <c r="AV1899" s="25"/>
      <c r="BG1899" s="25"/>
      <c r="BH1899" s="89"/>
    </row>
    <row r="1900" spans="1:60" ht="17.25" customHeight="1">
      <c r="A1900" s="82"/>
      <c r="B1900" s="82"/>
      <c r="C1900" s="83"/>
      <c r="E1900" s="84"/>
      <c r="F1900" s="85"/>
      <c r="G1900" s="85"/>
      <c r="H1900" s="85"/>
      <c r="I1900" s="85"/>
      <c r="J1900" s="85"/>
      <c r="K1900" s="86"/>
      <c r="L1900" s="85"/>
      <c r="M1900" s="85"/>
      <c r="N1900" s="85"/>
      <c r="O1900" s="85"/>
      <c r="P1900" s="85"/>
      <c r="Q1900" s="85"/>
      <c r="R1900" s="87"/>
      <c r="S1900" s="85"/>
      <c r="T1900" s="85"/>
      <c r="U1900" s="87"/>
      <c r="V1900" s="85"/>
      <c r="W1900" s="85"/>
      <c r="X1900" s="85"/>
      <c r="Y1900" s="85"/>
      <c r="Z1900" s="85"/>
      <c r="AA1900" s="88"/>
      <c r="AV1900" s="25"/>
      <c r="BG1900" s="25"/>
      <c r="BH1900" s="89"/>
    </row>
    <row r="1901" spans="1:60" ht="17.25" customHeight="1">
      <c r="A1901" s="82"/>
      <c r="B1901" s="82"/>
      <c r="C1901" s="83"/>
      <c r="E1901" s="84"/>
      <c r="F1901" s="85"/>
      <c r="G1901" s="85"/>
      <c r="H1901" s="85"/>
      <c r="I1901" s="85"/>
      <c r="J1901" s="85"/>
      <c r="K1901" s="86"/>
      <c r="L1901" s="85"/>
      <c r="M1901" s="85"/>
      <c r="N1901" s="85"/>
      <c r="O1901" s="85"/>
      <c r="P1901" s="85"/>
      <c r="Q1901" s="85"/>
      <c r="R1901" s="87"/>
      <c r="S1901" s="85"/>
      <c r="T1901" s="85"/>
      <c r="U1901" s="87"/>
      <c r="V1901" s="85"/>
      <c r="W1901" s="85"/>
      <c r="X1901" s="85"/>
      <c r="Y1901" s="85"/>
      <c r="Z1901" s="85"/>
      <c r="AA1901" s="88"/>
      <c r="AV1901" s="25"/>
      <c r="BG1901" s="25"/>
      <c r="BH1901" s="89"/>
    </row>
    <row r="1902" spans="1:60" ht="17.25" customHeight="1">
      <c r="A1902" s="82"/>
      <c r="B1902" s="82"/>
      <c r="C1902" s="83"/>
      <c r="E1902" s="84"/>
      <c r="F1902" s="85"/>
      <c r="G1902" s="85"/>
      <c r="H1902" s="85"/>
      <c r="I1902" s="85"/>
      <c r="J1902" s="85"/>
      <c r="K1902" s="86"/>
      <c r="L1902" s="85"/>
      <c r="M1902" s="85"/>
      <c r="N1902" s="85"/>
      <c r="O1902" s="85"/>
      <c r="P1902" s="85"/>
      <c r="Q1902" s="85"/>
      <c r="R1902" s="87"/>
      <c r="S1902" s="85"/>
      <c r="T1902" s="85"/>
      <c r="U1902" s="87"/>
      <c r="V1902" s="85"/>
      <c r="W1902" s="85"/>
      <c r="X1902" s="85"/>
      <c r="Y1902" s="85"/>
      <c r="Z1902" s="85"/>
      <c r="AA1902" s="88"/>
      <c r="AV1902" s="25"/>
      <c r="BG1902" s="25"/>
      <c r="BH1902" s="89"/>
    </row>
    <row r="1903" spans="1:60" ht="17.25" customHeight="1">
      <c r="A1903" s="82"/>
      <c r="B1903" s="82"/>
      <c r="C1903" s="83"/>
      <c r="E1903" s="84"/>
      <c r="F1903" s="85"/>
      <c r="G1903" s="85"/>
      <c r="H1903" s="85"/>
      <c r="I1903" s="85"/>
      <c r="J1903" s="85"/>
      <c r="K1903" s="86"/>
      <c r="L1903" s="85"/>
      <c r="M1903" s="85"/>
      <c r="N1903" s="85"/>
      <c r="O1903" s="85"/>
      <c r="P1903" s="85"/>
      <c r="Q1903" s="85"/>
      <c r="R1903" s="87"/>
      <c r="S1903" s="85"/>
      <c r="T1903" s="85"/>
      <c r="U1903" s="87"/>
      <c r="V1903" s="85"/>
      <c r="W1903" s="85"/>
      <c r="X1903" s="85"/>
      <c r="Y1903" s="85"/>
      <c r="Z1903" s="85"/>
      <c r="AA1903" s="88"/>
      <c r="AV1903" s="25"/>
      <c r="BG1903" s="25"/>
      <c r="BH1903" s="89"/>
    </row>
    <row r="1904" spans="1:60" ht="17.25" customHeight="1">
      <c r="A1904" s="82"/>
      <c r="B1904" s="82"/>
      <c r="C1904" s="83"/>
      <c r="E1904" s="84"/>
      <c r="F1904" s="85"/>
      <c r="G1904" s="85"/>
      <c r="H1904" s="85"/>
      <c r="I1904" s="85"/>
      <c r="J1904" s="85"/>
      <c r="K1904" s="86"/>
      <c r="L1904" s="85"/>
      <c r="M1904" s="85"/>
      <c r="N1904" s="85"/>
      <c r="O1904" s="85"/>
      <c r="P1904" s="85"/>
      <c r="Q1904" s="85"/>
      <c r="R1904" s="87"/>
      <c r="S1904" s="85"/>
      <c r="T1904" s="85"/>
      <c r="U1904" s="87"/>
      <c r="V1904" s="85"/>
      <c r="W1904" s="85"/>
      <c r="X1904" s="85"/>
      <c r="Y1904" s="85"/>
      <c r="Z1904" s="85"/>
      <c r="AA1904" s="88"/>
      <c r="AV1904" s="25"/>
      <c r="BG1904" s="25"/>
      <c r="BH1904" s="89"/>
    </row>
    <row r="1905" spans="1:60" ht="17.25" customHeight="1">
      <c r="A1905" s="82"/>
      <c r="B1905" s="82"/>
      <c r="C1905" s="83"/>
      <c r="E1905" s="84"/>
      <c r="F1905" s="85"/>
      <c r="G1905" s="85"/>
      <c r="H1905" s="85"/>
      <c r="I1905" s="85"/>
      <c r="J1905" s="85"/>
      <c r="K1905" s="86"/>
      <c r="L1905" s="85"/>
      <c r="M1905" s="85"/>
      <c r="N1905" s="85"/>
      <c r="O1905" s="85"/>
      <c r="P1905" s="85"/>
      <c r="Q1905" s="85"/>
      <c r="R1905" s="87"/>
      <c r="S1905" s="85"/>
      <c r="T1905" s="85"/>
      <c r="U1905" s="87"/>
      <c r="V1905" s="85"/>
      <c r="W1905" s="85"/>
      <c r="X1905" s="85"/>
      <c r="Y1905" s="85"/>
      <c r="Z1905" s="85"/>
      <c r="AA1905" s="88"/>
      <c r="AV1905" s="25"/>
      <c r="BG1905" s="25"/>
      <c r="BH1905" s="89"/>
    </row>
    <row r="1906" spans="1:60" ht="17.25" customHeight="1">
      <c r="A1906" s="82"/>
      <c r="B1906" s="82"/>
      <c r="C1906" s="83"/>
      <c r="E1906" s="84"/>
      <c r="F1906" s="85"/>
      <c r="G1906" s="85"/>
      <c r="H1906" s="85"/>
      <c r="I1906" s="85"/>
      <c r="J1906" s="85"/>
      <c r="K1906" s="86"/>
      <c r="L1906" s="85"/>
      <c r="M1906" s="85"/>
      <c r="N1906" s="85"/>
      <c r="O1906" s="85"/>
      <c r="P1906" s="85"/>
      <c r="Q1906" s="85"/>
      <c r="R1906" s="87"/>
      <c r="S1906" s="85"/>
      <c r="T1906" s="85"/>
      <c r="U1906" s="87"/>
      <c r="V1906" s="85"/>
      <c r="W1906" s="85"/>
      <c r="X1906" s="85"/>
      <c r="Y1906" s="85"/>
      <c r="Z1906" s="85"/>
      <c r="AA1906" s="88"/>
      <c r="AV1906" s="25"/>
      <c r="BG1906" s="25"/>
      <c r="BH1906" s="89"/>
    </row>
    <row r="1907" spans="1:60" ht="17.25" customHeight="1">
      <c r="A1907" s="82"/>
      <c r="B1907" s="82"/>
      <c r="C1907" s="83"/>
      <c r="E1907" s="84"/>
      <c r="F1907" s="85"/>
      <c r="G1907" s="85"/>
      <c r="H1907" s="85"/>
      <c r="I1907" s="85"/>
      <c r="J1907" s="85"/>
      <c r="K1907" s="86"/>
      <c r="L1907" s="85"/>
      <c r="M1907" s="85"/>
      <c r="N1907" s="85"/>
      <c r="O1907" s="85"/>
      <c r="P1907" s="85"/>
      <c r="Q1907" s="85"/>
      <c r="R1907" s="87"/>
      <c r="S1907" s="85"/>
      <c r="T1907" s="85"/>
      <c r="U1907" s="87"/>
      <c r="V1907" s="85"/>
      <c r="W1907" s="85"/>
      <c r="X1907" s="85"/>
      <c r="Y1907" s="85"/>
      <c r="Z1907" s="85"/>
      <c r="AA1907" s="88"/>
      <c r="AV1907" s="25"/>
      <c r="BG1907" s="25"/>
      <c r="BH1907" s="89"/>
    </row>
    <row r="1908" spans="1:60" ht="17.25" customHeight="1">
      <c r="A1908" s="82"/>
      <c r="B1908" s="82"/>
      <c r="C1908" s="83"/>
      <c r="E1908" s="84"/>
      <c r="F1908" s="85"/>
      <c r="G1908" s="85"/>
      <c r="H1908" s="85"/>
      <c r="I1908" s="85"/>
      <c r="J1908" s="85"/>
      <c r="K1908" s="86"/>
      <c r="L1908" s="85"/>
      <c r="M1908" s="85"/>
      <c r="N1908" s="85"/>
      <c r="O1908" s="85"/>
      <c r="P1908" s="85"/>
      <c r="Q1908" s="85"/>
      <c r="R1908" s="87"/>
      <c r="S1908" s="85"/>
      <c r="T1908" s="85"/>
      <c r="U1908" s="87"/>
      <c r="V1908" s="85"/>
      <c r="W1908" s="85"/>
      <c r="X1908" s="85"/>
      <c r="Y1908" s="85"/>
      <c r="Z1908" s="85"/>
      <c r="AA1908" s="88"/>
      <c r="AV1908" s="25"/>
      <c r="BG1908" s="25"/>
      <c r="BH1908" s="89"/>
    </row>
    <row r="1909" spans="1:60" ht="17.25" customHeight="1">
      <c r="A1909" s="82"/>
      <c r="B1909" s="82"/>
      <c r="C1909" s="83"/>
      <c r="E1909" s="84"/>
      <c r="F1909" s="85"/>
      <c r="G1909" s="85"/>
      <c r="H1909" s="85"/>
      <c r="I1909" s="85"/>
      <c r="J1909" s="85"/>
      <c r="K1909" s="86"/>
      <c r="L1909" s="85"/>
      <c r="M1909" s="85"/>
      <c r="N1909" s="85"/>
      <c r="O1909" s="85"/>
      <c r="P1909" s="85"/>
      <c r="Q1909" s="85"/>
      <c r="R1909" s="87"/>
      <c r="S1909" s="85"/>
      <c r="T1909" s="85"/>
      <c r="U1909" s="87"/>
      <c r="V1909" s="85"/>
      <c r="W1909" s="85"/>
      <c r="X1909" s="85"/>
      <c r="Y1909" s="85"/>
      <c r="Z1909" s="85"/>
      <c r="AA1909" s="88"/>
      <c r="AV1909" s="25"/>
      <c r="BG1909" s="25"/>
      <c r="BH1909" s="89"/>
    </row>
    <row r="1910" spans="1:60" ht="17.25" customHeight="1">
      <c r="A1910" s="82"/>
      <c r="B1910" s="82"/>
      <c r="C1910" s="83"/>
      <c r="E1910" s="84"/>
      <c r="F1910" s="85"/>
      <c r="G1910" s="85"/>
      <c r="H1910" s="85"/>
      <c r="I1910" s="85"/>
      <c r="J1910" s="85"/>
      <c r="K1910" s="86"/>
      <c r="L1910" s="85"/>
      <c r="M1910" s="85"/>
      <c r="N1910" s="85"/>
      <c r="O1910" s="85"/>
      <c r="P1910" s="85"/>
      <c r="Q1910" s="85"/>
      <c r="R1910" s="87"/>
      <c r="S1910" s="85"/>
      <c r="T1910" s="85"/>
      <c r="U1910" s="87"/>
      <c r="V1910" s="85"/>
      <c r="W1910" s="85"/>
      <c r="X1910" s="85"/>
      <c r="Y1910" s="85"/>
      <c r="Z1910" s="85"/>
      <c r="AA1910" s="88"/>
      <c r="AV1910" s="25"/>
      <c r="BG1910" s="25"/>
      <c r="BH1910" s="89"/>
    </row>
    <row r="1911" spans="1:60" ht="17.25" customHeight="1">
      <c r="A1911" s="82"/>
      <c r="B1911" s="82"/>
      <c r="C1911" s="83"/>
      <c r="E1911" s="84"/>
      <c r="F1911" s="85"/>
      <c r="G1911" s="85"/>
      <c r="H1911" s="85"/>
      <c r="I1911" s="85"/>
      <c r="J1911" s="85"/>
      <c r="K1911" s="86"/>
      <c r="L1911" s="85"/>
      <c r="M1911" s="85"/>
      <c r="N1911" s="85"/>
      <c r="O1911" s="85"/>
      <c r="P1911" s="85"/>
      <c r="Q1911" s="85"/>
      <c r="R1911" s="87"/>
      <c r="S1911" s="85"/>
      <c r="T1911" s="85"/>
      <c r="U1911" s="87"/>
      <c r="V1911" s="85"/>
      <c r="W1911" s="85"/>
      <c r="X1911" s="85"/>
      <c r="Y1911" s="85"/>
      <c r="Z1911" s="85"/>
      <c r="AA1911" s="88"/>
      <c r="AV1911" s="25"/>
      <c r="BG1911" s="25"/>
      <c r="BH1911" s="89"/>
    </row>
    <row r="1912" spans="1:60" ht="17.25" customHeight="1">
      <c r="A1912" s="82"/>
      <c r="B1912" s="82"/>
      <c r="C1912" s="83"/>
      <c r="E1912" s="84"/>
      <c r="F1912" s="85"/>
      <c r="G1912" s="85"/>
      <c r="H1912" s="85"/>
      <c r="I1912" s="85"/>
      <c r="J1912" s="85"/>
      <c r="K1912" s="86"/>
      <c r="L1912" s="85"/>
      <c r="M1912" s="85"/>
      <c r="N1912" s="85"/>
      <c r="O1912" s="85"/>
      <c r="P1912" s="85"/>
      <c r="Q1912" s="85"/>
      <c r="R1912" s="87"/>
      <c r="S1912" s="85"/>
      <c r="T1912" s="85"/>
      <c r="U1912" s="87"/>
      <c r="V1912" s="85"/>
      <c r="W1912" s="85"/>
      <c r="X1912" s="85"/>
      <c r="Y1912" s="85"/>
      <c r="Z1912" s="85"/>
      <c r="AA1912" s="88"/>
      <c r="AV1912" s="25"/>
      <c r="BG1912" s="25"/>
      <c r="BH1912" s="89"/>
    </row>
    <row r="1913" spans="1:60" ht="17.25" customHeight="1">
      <c r="A1913" s="82"/>
      <c r="B1913" s="82"/>
      <c r="C1913" s="83"/>
      <c r="E1913" s="84"/>
      <c r="F1913" s="85"/>
      <c r="G1913" s="85"/>
      <c r="H1913" s="85"/>
      <c r="I1913" s="85"/>
      <c r="J1913" s="85"/>
      <c r="K1913" s="86"/>
      <c r="L1913" s="85"/>
      <c r="M1913" s="85"/>
      <c r="N1913" s="85"/>
      <c r="O1913" s="85"/>
      <c r="P1913" s="85"/>
      <c r="Q1913" s="85"/>
      <c r="R1913" s="87"/>
      <c r="S1913" s="85"/>
      <c r="T1913" s="85"/>
      <c r="U1913" s="87"/>
      <c r="V1913" s="85"/>
      <c r="W1913" s="85"/>
      <c r="X1913" s="85"/>
      <c r="Y1913" s="85"/>
      <c r="Z1913" s="85"/>
      <c r="AA1913" s="88"/>
      <c r="AV1913" s="25"/>
      <c r="BG1913" s="25"/>
      <c r="BH1913" s="89"/>
    </row>
    <row r="1914" spans="1:60" ht="17.25" customHeight="1">
      <c r="A1914" s="82"/>
      <c r="B1914" s="82"/>
      <c r="C1914" s="83"/>
      <c r="E1914" s="84"/>
      <c r="F1914" s="85"/>
      <c r="G1914" s="85"/>
      <c r="H1914" s="85"/>
      <c r="I1914" s="85"/>
      <c r="J1914" s="85"/>
      <c r="K1914" s="86"/>
      <c r="L1914" s="85"/>
      <c r="M1914" s="85"/>
      <c r="N1914" s="85"/>
      <c r="O1914" s="85"/>
      <c r="P1914" s="85"/>
      <c r="Q1914" s="85"/>
      <c r="R1914" s="87"/>
      <c r="S1914" s="85"/>
      <c r="T1914" s="85"/>
      <c r="U1914" s="87"/>
      <c r="V1914" s="85"/>
      <c r="W1914" s="85"/>
      <c r="X1914" s="85"/>
      <c r="Y1914" s="85"/>
      <c r="Z1914" s="85"/>
      <c r="AA1914" s="88"/>
      <c r="AV1914" s="25"/>
      <c r="BG1914" s="25"/>
      <c r="BH1914" s="89"/>
    </row>
    <row r="1915" spans="1:60" ht="17.25" customHeight="1">
      <c r="A1915" s="82"/>
      <c r="B1915" s="82"/>
      <c r="C1915" s="83"/>
      <c r="E1915" s="84"/>
      <c r="F1915" s="85"/>
      <c r="G1915" s="85"/>
      <c r="H1915" s="85"/>
      <c r="I1915" s="85"/>
      <c r="J1915" s="85"/>
      <c r="K1915" s="86"/>
      <c r="L1915" s="85"/>
      <c r="M1915" s="85"/>
      <c r="N1915" s="85"/>
      <c r="O1915" s="85"/>
      <c r="P1915" s="85"/>
      <c r="Q1915" s="85"/>
      <c r="R1915" s="87"/>
      <c r="S1915" s="85"/>
      <c r="T1915" s="85"/>
      <c r="U1915" s="87"/>
      <c r="V1915" s="85"/>
      <c r="W1915" s="85"/>
      <c r="X1915" s="85"/>
      <c r="Y1915" s="85"/>
      <c r="Z1915" s="85"/>
      <c r="AA1915" s="88"/>
      <c r="AV1915" s="25"/>
      <c r="BG1915" s="25"/>
      <c r="BH1915" s="89"/>
    </row>
    <row r="1916" spans="1:60" ht="17.25" customHeight="1">
      <c r="A1916" s="82"/>
      <c r="B1916" s="82"/>
      <c r="C1916" s="83"/>
      <c r="E1916" s="84"/>
      <c r="F1916" s="85"/>
      <c r="G1916" s="85"/>
      <c r="H1916" s="85"/>
      <c r="I1916" s="85"/>
      <c r="J1916" s="85"/>
      <c r="K1916" s="86"/>
      <c r="L1916" s="85"/>
      <c r="M1916" s="85"/>
      <c r="N1916" s="85"/>
      <c r="O1916" s="85"/>
      <c r="P1916" s="85"/>
      <c r="Q1916" s="85"/>
      <c r="R1916" s="87"/>
      <c r="S1916" s="85"/>
      <c r="T1916" s="85"/>
      <c r="U1916" s="87"/>
      <c r="V1916" s="85"/>
      <c r="W1916" s="85"/>
      <c r="X1916" s="85"/>
      <c r="Y1916" s="85"/>
      <c r="Z1916" s="85"/>
      <c r="AA1916" s="88"/>
      <c r="AV1916" s="25"/>
      <c r="BG1916" s="25"/>
      <c r="BH1916" s="89"/>
    </row>
    <row r="1917" spans="1:60" ht="17.25" customHeight="1">
      <c r="A1917" s="82"/>
      <c r="B1917" s="82"/>
      <c r="C1917" s="83"/>
      <c r="E1917" s="84"/>
      <c r="F1917" s="85"/>
      <c r="G1917" s="85"/>
      <c r="H1917" s="85"/>
      <c r="I1917" s="85"/>
      <c r="J1917" s="85"/>
      <c r="K1917" s="86"/>
      <c r="L1917" s="85"/>
      <c r="M1917" s="85"/>
      <c r="N1917" s="85"/>
      <c r="O1917" s="85"/>
      <c r="P1917" s="85"/>
      <c r="Q1917" s="85"/>
      <c r="R1917" s="87"/>
      <c r="S1917" s="85"/>
      <c r="T1917" s="85"/>
      <c r="U1917" s="87"/>
      <c r="V1917" s="85"/>
      <c r="W1917" s="85"/>
      <c r="X1917" s="85"/>
      <c r="Y1917" s="85"/>
      <c r="Z1917" s="85"/>
      <c r="AA1917" s="88"/>
      <c r="AV1917" s="25"/>
      <c r="BG1917" s="25"/>
      <c r="BH1917" s="89"/>
    </row>
    <row r="1918" spans="1:60" ht="17.25" customHeight="1">
      <c r="A1918" s="82"/>
      <c r="B1918" s="82"/>
      <c r="C1918" s="83"/>
      <c r="E1918" s="84"/>
      <c r="F1918" s="85"/>
      <c r="G1918" s="85"/>
      <c r="H1918" s="85"/>
      <c r="I1918" s="85"/>
      <c r="J1918" s="85"/>
      <c r="K1918" s="86"/>
      <c r="L1918" s="85"/>
      <c r="M1918" s="85"/>
      <c r="N1918" s="85"/>
      <c r="O1918" s="85"/>
      <c r="P1918" s="85"/>
      <c r="Q1918" s="85"/>
      <c r="R1918" s="87"/>
      <c r="S1918" s="85"/>
      <c r="T1918" s="85"/>
      <c r="U1918" s="87"/>
      <c r="V1918" s="85"/>
      <c r="W1918" s="85"/>
      <c r="X1918" s="85"/>
      <c r="Y1918" s="85"/>
      <c r="Z1918" s="85"/>
      <c r="AA1918" s="88"/>
      <c r="AV1918" s="25"/>
      <c r="BG1918" s="25"/>
      <c r="BH1918" s="89"/>
    </row>
    <row r="1919" spans="1:60" ht="17.25" customHeight="1">
      <c r="A1919" s="82"/>
      <c r="B1919" s="82"/>
      <c r="C1919" s="83"/>
      <c r="E1919" s="84"/>
      <c r="F1919" s="85"/>
      <c r="G1919" s="85"/>
      <c r="H1919" s="85"/>
      <c r="I1919" s="85"/>
      <c r="J1919" s="85"/>
      <c r="K1919" s="86"/>
      <c r="L1919" s="85"/>
      <c r="M1919" s="85"/>
      <c r="N1919" s="85"/>
      <c r="O1919" s="85"/>
      <c r="P1919" s="85"/>
      <c r="Q1919" s="85"/>
      <c r="R1919" s="87"/>
      <c r="S1919" s="85"/>
      <c r="T1919" s="85"/>
      <c r="U1919" s="87"/>
      <c r="V1919" s="85"/>
      <c r="W1919" s="85"/>
      <c r="X1919" s="85"/>
      <c r="Y1919" s="85"/>
      <c r="Z1919" s="85"/>
      <c r="AA1919" s="88"/>
      <c r="AV1919" s="25"/>
      <c r="BG1919" s="25"/>
      <c r="BH1919" s="89"/>
    </row>
    <row r="1920" spans="1:60" ht="17.25" customHeight="1">
      <c r="A1920" s="82"/>
      <c r="B1920" s="82"/>
      <c r="C1920" s="83"/>
      <c r="E1920" s="84"/>
      <c r="F1920" s="85"/>
      <c r="G1920" s="85"/>
      <c r="H1920" s="85"/>
      <c r="I1920" s="85"/>
      <c r="J1920" s="85"/>
      <c r="K1920" s="86"/>
      <c r="L1920" s="85"/>
      <c r="M1920" s="85"/>
      <c r="N1920" s="85"/>
      <c r="O1920" s="85"/>
      <c r="P1920" s="85"/>
      <c r="Q1920" s="85"/>
      <c r="R1920" s="87"/>
      <c r="S1920" s="85"/>
      <c r="T1920" s="85"/>
      <c r="U1920" s="87"/>
      <c r="V1920" s="85"/>
      <c r="W1920" s="85"/>
      <c r="X1920" s="85"/>
      <c r="Y1920" s="85"/>
      <c r="Z1920" s="85"/>
      <c r="AA1920" s="88"/>
      <c r="AV1920" s="25"/>
      <c r="BG1920" s="25"/>
      <c r="BH1920" s="89"/>
    </row>
    <row r="1921" spans="1:60" ht="17.25" customHeight="1">
      <c r="A1921" s="82"/>
      <c r="B1921" s="82"/>
      <c r="C1921" s="83"/>
      <c r="E1921" s="84"/>
      <c r="F1921" s="85"/>
      <c r="G1921" s="85"/>
      <c r="H1921" s="85"/>
      <c r="I1921" s="85"/>
      <c r="J1921" s="85"/>
      <c r="K1921" s="86"/>
      <c r="L1921" s="85"/>
      <c r="M1921" s="85"/>
      <c r="N1921" s="85"/>
      <c r="O1921" s="85"/>
      <c r="P1921" s="85"/>
      <c r="Q1921" s="85"/>
      <c r="R1921" s="87"/>
      <c r="S1921" s="85"/>
      <c r="T1921" s="85"/>
      <c r="U1921" s="87"/>
      <c r="V1921" s="85"/>
      <c r="W1921" s="85"/>
      <c r="X1921" s="85"/>
      <c r="Y1921" s="85"/>
      <c r="Z1921" s="85"/>
      <c r="AA1921" s="88"/>
      <c r="AV1921" s="25"/>
      <c r="BG1921" s="25"/>
      <c r="BH1921" s="89"/>
    </row>
    <row r="1922" spans="1:60" ht="17.25" customHeight="1">
      <c r="A1922" s="82"/>
      <c r="B1922" s="82"/>
      <c r="C1922" s="83"/>
      <c r="E1922" s="84"/>
      <c r="F1922" s="85"/>
      <c r="G1922" s="85"/>
      <c r="H1922" s="85"/>
      <c r="I1922" s="85"/>
      <c r="J1922" s="85"/>
      <c r="K1922" s="86"/>
      <c r="L1922" s="85"/>
      <c r="M1922" s="85"/>
      <c r="N1922" s="85"/>
      <c r="O1922" s="85"/>
      <c r="P1922" s="85"/>
      <c r="Q1922" s="85"/>
      <c r="R1922" s="87"/>
      <c r="S1922" s="85"/>
      <c r="T1922" s="85"/>
      <c r="U1922" s="87"/>
      <c r="V1922" s="85"/>
      <c r="W1922" s="85"/>
      <c r="X1922" s="85"/>
      <c r="Y1922" s="85"/>
      <c r="Z1922" s="85"/>
      <c r="AA1922" s="88"/>
      <c r="AV1922" s="25"/>
      <c r="BG1922" s="25"/>
      <c r="BH1922" s="89"/>
    </row>
    <row r="1923" spans="1:60" ht="17.25" customHeight="1">
      <c r="A1923" s="82"/>
      <c r="B1923" s="82"/>
      <c r="C1923" s="83"/>
      <c r="E1923" s="84"/>
      <c r="F1923" s="85"/>
      <c r="G1923" s="85"/>
      <c r="H1923" s="85"/>
      <c r="I1923" s="85"/>
      <c r="J1923" s="85"/>
      <c r="K1923" s="86"/>
      <c r="L1923" s="85"/>
      <c r="M1923" s="85"/>
      <c r="N1923" s="85"/>
      <c r="O1923" s="85"/>
      <c r="P1923" s="85"/>
      <c r="Q1923" s="85"/>
      <c r="R1923" s="87"/>
      <c r="S1923" s="85"/>
      <c r="T1923" s="85"/>
      <c r="U1923" s="87"/>
      <c r="V1923" s="85"/>
      <c r="W1923" s="85"/>
      <c r="X1923" s="85"/>
      <c r="Y1923" s="85"/>
      <c r="Z1923" s="85"/>
      <c r="AA1923" s="88"/>
      <c r="AV1923" s="25"/>
      <c r="BG1923" s="25"/>
      <c r="BH1923" s="89"/>
    </row>
    <row r="1924" spans="1:60" ht="17.25" customHeight="1">
      <c r="A1924" s="82"/>
      <c r="B1924" s="82"/>
      <c r="C1924" s="83"/>
      <c r="E1924" s="84"/>
      <c r="F1924" s="85"/>
      <c r="G1924" s="85"/>
      <c r="H1924" s="85"/>
      <c r="I1924" s="85"/>
      <c r="J1924" s="85"/>
      <c r="K1924" s="86"/>
      <c r="L1924" s="85"/>
      <c r="M1924" s="85"/>
      <c r="N1924" s="85"/>
      <c r="O1924" s="85"/>
      <c r="P1924" s="85"/>
      <c r="Q1924" s="85"/>
      <c r="R1924" s="87"/>
      <c r="S1924" s="85"/>
      <c r="T1924" s="85"/>
      <c r="U1924" s="87"/>
      <c r="V1924" s="85"/>
      <c r="W1924" s="85"/>
      <c r="X1924" s="85"/>
      <c r="Y1924" s="85"/>
      <c r="Z1924" s="85"/>
      <c r="AA1924" s="88"/>
      <c r="AV1924" s="25"/>
      <c r="BG1924" s="25"/>
      <c r="BH1924" s="89"/>
    </row>
    <row r="1925" spans="1:60" ht="17.25" customHeight="1">
      <c r="A1925" s="82"/>
      <c r="B1925" s="82"/>
      <c r="C1925" s="83"/>
      <c r="E1925" s="84"/>
      <c r="F1925" s="85"/>
      <c r="G1925" s="85"/>
      <c r="H1925" s="85"/>
      <c r="I1925" s="85"/>
      <c r="J1925" s="85"/>
      <c r="K1925" s="86"/>
      <c r="L1925" s="85"/>
      <c r="M1925" s="85"/>
      <c r="N1925" s="85"/>
      <c r="O1925" s="85"/>
      <c r="P1925" s="85"/>
      <c r="Q1925" s="85"/>
      <c r="R1925" s="87"/>
      <c r="S1925" s="85"/>
      <c r="T1925" s="85"/>
      <c r="U1925" s="87"/>
      <c r="V1925" s="85"/>
      <c r="W1925" s="85"/>
      <c r="X1925" s="85"/>
      <c r="Y1925" s="85"/>
      <c r="Z1925" s="85"/>
      <c r="AA1925" s="88"/>
      <c r="AV1925" s="25"/>
      <c r="BG1925" s="25"/>
      <c r="BH1925" s="89"/>
    </row>
    <row r="1926" spans="1:60" ht="17.25" customHeight="1">
      <c r="A1926" s="82"/>
      <c r="B1926" s="82"/>
      <c r="C1926" s="83"/>
      <c r="E1926" s="84"/>
      <c r="F1926" s="85"/>
      <c r="G1926" s="85"/>
      <c r="H1926" s="85"/>
      <c r="I1926" s="85"/>
      <c r="J1926" s="85"/>
      <c r="K1926" s="86"/>
      <c r="L1926" s="85"/>
      <c r="M1926" s="85"/>
      <c r="N1926" s="85"/>
      <c r="O1926" s="85"/>
      <c r="P1926" s="85"/>
      <c r="Q1926" s="85"/>
      <c r="R1926" s="87"/>
      <c r="S1926" s="85"/>
      <c r="T1926" s="85"/>
      <c r="U1926" s="87"/>
      <c r="V1926" s="85"/>
      <c r="W1926" s="85"/>
      <c r="X1926" s="85"/>
      <c r="Y1926" s="85"/>
      <c r="Z1926" s="85"/>
      <c r="AA1926" s="88"/>
      <c r="AV1926" s="25"/>
      <c r="BG1926" s="25"/>
      <c r="BH1926" s="89"/>
    </row>
    <row r="1927" spans="1:60" ht="17.25" customHeight="1">
      <c r="A1927" s="82"/>
      <c r="B1927" s="82"/>
      <c r="C1927" s="83"/>
      <c r="E1927" s="84"/>
      <c r="F1927" s="85"/>
      <c r="G1927" s="85"/>
      <c r="H1927" s="85"/>
      <c r="I1927" s="85"/>
      <c r="J1927" s="85"/>
      <c r="K1927" s="86"/>
      <c r="L1927" s="85"/>
      <c r="M1927" s="85"/>
      <c r="N1927" s="85"/>
      <c r="O1927" s="85"/>
      <c r="P1927" s="85"/>
      <c r="Q1927" s="85"/>
      <c r="R1927" s="87"/>
      <c r="S1927" s="85"/>
      <c r="T1927" s="85"/>
      <c r="U1927" s="87"/>
      <c r="V1927" s="85"/>
      <c r="W1927" s="85"/>
      <c r="X1927" s="85"/>
      <c r="Y1927" s="85"/>
      <c r="Z1927" s="85"/>
      <c r="AA1927" s="88"/>
      <c r="AV1927" s="25"/>
      <c r="BG1927" s="25"/>
      <c r="BH1927" s="89"/>
    </row>
    <row r="1928" spans="1:60" ht="17.25" customHeight="1">
      <c r="A1928" s="82"/>
      <c r="B1928" s="82"/>
      <c r="C1928" s="83"/>
      <c r="E1928" s="84"/>
      <c r="F1928" s="85"/>
      <c r="G1928" s="85"/>
      <c r="H1928" s="85"/>
      <c r="I1928" s="85"/>
      <c r="J1928" s="85"/>
      <c r="K1928" s="86"/>
      <c r="L1928" s="85"/>
      <c r="M1928" s="85"/>
      <c r="N1928" s="85"/>
      <c r="O1928" s="85"/>
      <c r="P1928" s="85"/>
      <c r="Q1928" s="85"/>
      <c r="R1928" s="87"/>
      <c r="S1928" s="85"/>
      <c r="T1928" s="85"/>
      <c r="U1928" s="87"/>
      <c r="V1928" s="85"/>
      <c r="W1928" s="85"/>
      <c r="X1928" s="85"/>
      <c r="Y1928" s="85"/>
      <c r="Z1928" s="85"/>
      <c r="AA1928" s="88"/>
      <c r="AV1928" s="25"/>
      <c r="BG1928" s="25"/>
      <c r="BH1928" s="89"/>
    </row>
    <row r="1929" spans="1:60" ht="17.25" customHeight="1">
      <c r="A1929" s="82"/>
      <c r="B1929" s="82"/>
      <c r="C1929" s="83"/>
      <c r="E1929" s="84"/>
      <c r="F1929" s="85"/>
      <c r="G1929" s="85"/>
      <c r="H1929" s="85"/>
      <c r="I1929" s="85"/>
      <c r="J1929" s="85"/>
      <c r="K1929" s="86"/>
      <c r="L1929" s="85"/>
      <c r="M1929" s="85"/>
      <c r="N1929" s="85"/>
      <c r="O1929" s="85"/>
      <c r="P1929" s="85"/>
      <c r="Q1929" s="85"/>
      <c r="R1929" s="87"/>
      <c r="S1929" s="85"/>
      <c r="T1929" s="85"/>
      <c r="U1929" s="87"/>
      <c r="V1929" s="85"/>
      <c r="W1929" s="85"/>
      <c r="X1929" s="85"/>
      <c r="Y1929" s="85"/>
      <c r="Z1929" s="85"/>
      <c r="AA1929" s="88"/>
      <c r="AV1929" s="25"/>
      <c r="BG1929" s="25"/>
      <c r="BH1929" s="89"/>
    </row>
    <row r="1930" spans="1:60" ht="17.25" customHeight="1">
      <c r="A1930" s="82"/>
      <c r="B1930" s="82"/>
      <c r="C1930" s="83"/>
      <c r="E1930" s="84"/>
      <c r="F1930" s="85"/>
      <c r="G1930" s="85"/>
      <c r="H1930" s="85"/>
      <c r="I1930" s="85"/>
      <c r="J1930" s="85"/>
      <c r="K1930" s="86"/>
      <c r="L1930" s="85"/>
      <c r="M1930" s="85"/>
      <c r="N1930" s="85"/>
      <c r="O1930" s="85"/>
      <c r="P1930" s="85"/>
      <c r="Q1930" s="85"/>
      <c r="R1930" s="87"/>
      <c r="S1930" s="85"/>
      <c r="T1930" s="85"/>
      <c r="U1930" s="87"/>
      <c r="V1930" s="85"/>
      <c r="W1930" s="85"/>
      <c r="X1930" s="85"/>
      <c r="Y1930" s="85"/>
      <c r="Z1930" s="85"/>
      <c r="AA1930" s="88"/>
      <c r="AV1930" s="25"/>
      <c r="BG1930" s="25"/>
      <c r="BH1930" s="89"/>
    </row>
    <row r="1931" spans="1:60" ht="17.25" customHeight="1">
      <c r="A1931" s="82"/>
      <c r="B1931" s="82"/>
      <c r="C1931" s="83"/>
      <c r="E1931" s="84"/>
      <c r="F1931" s="85"/>
      <c r="G1931" s="85"/>
      <c r="H1931" s="85"/>
      <c r="I1931" s="85"/>
      <c r="J1931" s="85"/>
      <c r="K1931" s="86"/>
      <c r="L1931" s="85"/>
      <c r="M1931" s="85"/>
      <c r="N1931" s="85"/>
      <c r="O1931" s="85"/>
      <c r="P1931" s="85"/>
      <c r="Q1931" s="85"/>
      <c r="R1931" s="87"/>
      <c r="S1931" s="85"/>
      <c r="T1931" s="85"/>
      <c r="U1931" s="87"/>
      <c r="V1931" s="85"/>
      <c r="W1931" s="85"/>
      <c r="X1931" s="85"/>
      <c r="Y1931" s="85"/>
      <c r="Z1931" s="85"/>
      <c r="AA1931" s="88"/>
      <c r="AV1931" s="25"/>
      <c r="BG1931" s="25"/>
      <c r="BH1931" s="89"/>
    </row>
    <row r="1932" spans="1:60" ht="17.25" customHeight="1">
      <c r="A1932" s="82"/>
      <c r="B1932" s="82"/>
      <c r="C1932" s="83"/>
      <c r="E1932" s="84"/>
      <c r="F1932" s="85"/>
      <c r="G1932" s="85"/>
      <c r="H1932" s="85"/>
      <c r="I1932" s="85"/>
      <c r="J1932" s="85"/>
      <c r="K1932" s="86"/>
      <c r="L1932" s="85"/>
      <c r="M1932" s="85"/>
      <c r="N1932" s="85"/>
      <c r="O1932" s="85"/>
      <c r="P1932" s="85"/>
      <c r="Q1932" s="85"/>
      <c r="R1932" s="87"/>
      <c r="S1932" s="85"/>
      <c r="T1932" s="85"/>
      <c r="U1932" s="87"/>
      <c r="V1932" s="85"/>
      <c r="W1932" s="85"/>
      <c r="X1932" s="85"/>
      <c r="Y1932" s="85"/>
      <c r="Z1932" s="85"/>
      <c r="AA1932" s="88"/>
      <c r="AV1932" s="25"/>
      <c r="BG1932" s="25"/>
      <c r="BH1932" s="89"/>
    </row>
    <row r="1933" spans="1:60" ht="17.25" customHeight="1">
      <c r="A1933" s="82"/>
      <c r="B1933" s="82"/>
      <c r="C1933" s="83"/>
      <c r="E1933" s="84"/>
      <c r="F1933" s="85"/>
      <c r="G1933" s="85"/>
      <c r="H1933" s="85"/>
      <c r="I1933" s="85"/>
      <c r="J1933" s="85"/>
      <c r="K1933" s="86"/>
      <c r="L1933" s="85"/>
      <c r="M1933" s="85"/>
      <c r="N1933" s="85"/>
      <c r="O1933" s="85"/>
      <c r="P1933" s="85"/>
      <c r="Q1933" s="85"/>
      <c r="R1933" s="87"/>
      <c r="S1933" s="85"/>
      <c r="T1933" s="85"/>
      <c r="U1933" s="87"/>
      <c r="V1933" s="85"/>
      <c r="W1933" s="85"/>
      <c r="X1933" s="85"/>
      <c r="Y1933" s="85"/>
      <c r="Z1933" s="85"/>
      <c r="AA1933" s="88"/>
      <c r="AV1933" s="25"/>
      <c r="BG1933" s="25"/>
      <c r="BH1933" s="89"/>
    </row>
    <row r="1934" spans="1:60" ht="17.25" customHeight="1">
      <c r="A1934" s="82"/>
      <c r="B1934" s="82"/>
      <c r="C1934" s="83"/>
      <c r="E1934" s="84"/>
      <c r="F1934" s="85"/>
      <c r="G1934" s="85"/>
      <c r="H1934" s="85"/>
      <c r="I1934" s="85"/>
      <c r="J1934" s="85"/>
      <c r="K1934" s="86"/>
      <c r="L1934" s="85"/>
      <c r="M1934" s="85"/>
      <c r="N1934" s="85"/>
      <c r="O1934" s="85"/>
      <c r="P1934" s="85"/>
      <c r="Q1934" s="85"/>
      <c r="R1934" s="87"/>
      <c r="S1934" s="85"/>
      <c r="T1934" s="85"/>
      <c r="U1934" s="87"/>
      <c r="V1934" s="85"/>
      <c r="W1934" s="85"/>
      <c r="X1934" s="85"/>
      <c r="Y1934" s="85"/>
      <c r="Z1934" s="85"/>
      <c r="AA1934" s="88"/>
      <c r="AV1934" s="25"/>
      <c r="BG1934" s="25"/>
      <c r="BH1934" s="89"/>
    </row>
    <row r="1935" spans="1:60" ht="17.25" customHeight="1">
      <c r="A1935" s="82"/>
      <c r="B1935" s="82"/>
      <c r="C1935" s="83"/>
      <c r="E1935" s="84"/>
      <c r="F1935" s="85"/>
      <c r="G1935" s="85"/>
      <c r="H1935" s="85"/>
      <c r="I1935" s="85"/>
      <c r="J1935" s="85"/>
      <c r="K1935" s="86"/>
      <c r="L1935" s="85"/>
      <c r="M1935" s="85"/>
      <c r="N1935" s="85"/>
      <c r="O1935" s="85"/>
      <c r="P1935" s="85"/>
      <c r="Q1935" s="85"/>
      <c r="R1935" s="87"/>
      <c r="S1935" s="85"/>
      <c r="T1935" s="85"/>
      <c r="U1935" s="87"/>
      <c r="V1935" s="85"/>
      <c r="W1935" s="85"/>
      <c r="X1935" s="85"/>
      <c r="Y1935" s="85"/>
      <c r="Z1935" s="85"/>
      <c r="AA1935" s="88"/>
      <c r="AV1935" s="25"/>
      <c r="BG1935" s="25"/>
      <c r="BH1935" s="89"/>
    </row>
    <row r="1936" spans="1:60" ht="17.25" customHeight="1">
      <c r="A1936" s="82"/>
      <c r="B1936" s="82"/>
      <c r="C1936" s="83"/>
      <c r="E1936" s="84"/>
      <c r="F1936" s="85"/>
      <c r="G1936" s="85"/>
      <c r="H1936" s="85"/>
      <c r="I1936" s="85"/>
      <c r="J1936" s="85"/>
      <c r="K1936" s="86"/>
      <c r="L1936" s="85"/>
      <c r="M1936" s="85"/>
      <c r="N1936" s="85"/>
      <c r="O1936" s="85"/>
      <c r="P1936" s="85"/>
      <c r="Q1936" s="85"/>
      <c r="R1936" s="87"/>
      <c r="S1936" s="85"/>
      <c r="T1936" s="85"/>
      <c r="U1936" s="87"/>
      <c r="V1936" s="85"/>
      <c r="W1936" s="85"/>
      <c r="X1936" s="85"/>
      <c r="Y1936" s="85"/>
      <c r="Z1936" s="85"/>
      <c r="AA1936" s="88"/>
      <c r="AV1936" s="25"/>
      <c r="BG1936" s="25"/>
      <c r="BH1936" s="89"/>
    </row>
    <row r="1937" spans="1:60" ht="17.25" customHeight="1">
      <c r="A1937" s="82"/>
      <c r="B1937" s="82"/>
      <c r="C1937" s="83"/>
      <c r="E1937" s="84"/>
      <c r="F1937" s="85"/>
      <c r="G1937" s="85"/>
      <c r="H1937" s="85"/>
      <c r="I1937" s="85"/>
      <c r="J1937" s="85"/>
      <c r="K1937" s="86"/>
      <c r="L1937" s="85"/>
      <c r="M1937" s="85"/>
      <c r="N1937" s="85"/>
      <c r="O1937" s="85"/>
      <c r="P1937" s="85"/>
      <c r="Q1937" s="85"/>
      <c r="R1937" s="87"/>
      <c r="S1937" s="85"/>
      <c r="T1937" s="85"/>
      <c r="U1937" s="87"/>
      <c r="V1937" s="85"/>
      <c r="W1937" s="85"/>
      <c r="X1937" s="85"/>
      <c r="Y1937" s="85"/>
      <c r="Z1937" s="85"/>
      <c r="AA1937" s="88"/>
      <c r="AV1937" s="25"/>
      <c r="BG1937" s="25"/>
      <c r="BH1937" s="89"/>
    </row>
    <row r="1938" spans="1:60" ht="17.25" customHeight="1">
      <c r="A1938" s="82"/>
      <c r="B1938" s="82"/>
      <c r="C1938" s="83"/>
      <c r="E1938" s="84"/>
      <c r="F1938" s="85"/>
      <c r="G1938" s="85"/>
      <c r="H1938" s="85"/>
      <c r="I1938" s="85"/>
      <c r="J1938" s="85"/>
      <c r="K1938" s="86"/>
      <c r="L1938" s="85"/>
      <c r="M1938" s="85"/>
      <c r="N1938" s="85"/>
      <c r="O1938" s="85"/>
      <c r="P1938" s="85"/>
      <c r="Q1938" s="85"/>
      <c r="R1938" s="87"/>
      <c r="S1938" s="85"/>
      <c r="T1938" s="85"/>
      <c r="U1938" s="87"/>
      <c r="V1938" s="85"/>
      <c r="W1938" s="85"/>
      <c r="X1938" s="85"/>
      <c r="Y1938" s="85"/>
      <c r="Z1938" s="85"/>
      <c r="AA1938" s="88"/>
      <c r="AV1938" s="25"/>
      <c r="BG1938" s="25"/>
      <c r="BH1938" s="89"/>
    </row>
    <row r="1939" spans="1:60" ht="17.25" customHeight="1">
      <c r="A1939" s="82"/>
      <c r="B1939" s="82"/>
      <c r="C1939" s="83"/>
      <c r="E1939" s="84"/>
      <c r="F1939" s="85"/>
      <c r="G1939" s="85"/>
      <c r="H1939" s="85"/>
      <c r="I1939" s="85"/>
      <c r="J1939" s="85"/>
      <c r="K1939" s="86"/>
      <c r="L1939" s="85"/>
      <c r="M1939" s="85"/>
      <c r="N1939" s="85"/>
      <c r="O1939" s="85"/>
      <c r="P1939" s="85"/>
      <c r="Q1939" s="85"/>
      <c r="R1939" s="87"/>
      <c r="S1939" s="85"/>
      <c r="T1939" s="85"/>
      <c r="U1939" s="87"/>
      <c r="V1939" s="85"/>
      <c r="W1939" s="85"/>
      <c r="X1939" s="85"/>
      <c r="Y1939" s="85"/>
      <c r="Z1939" s="85"/>
      <c r="AA1939" s="88"/>
      <c r="AV1939" s="25"/>
      <c r="BG1939" s="25"/>
      <c r="BH1939" s="89"/>
    </row>
    <row r="1940" spans="1:60" ht="17.25" customHeight="1">
      <c r="A1940" s="82"/>
      <c r="B1940" s="82"/>
      <c r="C1940" s="83"/>
      <c r="E1940" s="84"/>
      <c r="F1940" s="85"/>
      <c r="G1940" s="85"/>
      <c r="H1940" s="85"/>
      <c r="I1940" s="85"/>
      <c r="J1940" s="85"/>
      <c r="K1940" s="86"/>
      <c r="L1940" s="85"/>
      <c r="M1940" s="85"/>
      <c r="N1940" s="85"/>
      <c r="O1940" s="85"/>
      <c r="P1940" s="85"/>
      <c r="Q1940" s="85"/>
      <c r="R1940" s="87"/>
      <c r="S1940" s="85"/>
      <c r="T1940" s="85"/>
      <c r="U1940" s="87"/>
      <c r="V1940" s="85"/>
      <c r="W1940" s="85"/>
      <c r="X1940" s="85"/>
      <c r="Y1940" s="85"/>
      <c r="Z1940" s="85"/>
      <c r="AA1940" s="88"/>
      <c r="AV1940" s="25"/>
      <c r="BG1940" s="25"/>
      <c r="BH1940" s="89"/>
    </row>
    <row r="1941" spans="1:60" ht="17.25" customHeight="1">
      <c r="A1941" s="82"/>
      <c r="B1941" s="82"/>
      <c r="C1941" s="83"/>
      <c r="E1941" s="84"/>
      <c r="F1941" s="85"/>
      <c r="G1941" s="85"/>
      <c r="H1941" s="85"/>
      <c r="I1941" s="85"/>
      <c r="J1941" s="85"/>
      <c r="K1941" s="86"/>
      <c r="L1941" s="85"/>
      <c r="M1941" s="85"/>
      <c r="N1941" s="85"/>
      <c r="O1941" s="85"/>
      <c r="P1941" s="85"/>
      <c r="Q1941" s="85"/>
      <c r="R1941" s="87"/>
      <c r="S1941" s="85"/>
      <c r="T1941" s="85"/>
      <c r="U1941" s="87"/>
      <c r="V1941" s="85"/>
      <c r="W1941" s="85"/>
      <c r="X1941" s="85"/>
      <c r="Y1941" s="85"/>
      <c r="Z1941" s="85"/>
      <c r="AA1941" s="88"/>
      <c r="AV1941" s="25"/>
      <c r="BG1941" s="25"/>
      <c r="BH1941" s="89"/>
    </row>
    <row r="1942" spans="1:60" ht="17.25" customHeight="1">
      <c r="A1942" s="82"/>
      <c r="B1942" s="82"/>
      <c r="C1942" s="83"/>
      <c r="E1942" s="84"/>
      <c r="F1942" s="85"/>
      <c r="G1942" s="85"/>
      <c r="H1942" s="85"/>
      <c r="I1942" s="85"/>
      <c r="J1942" s="85"/>
      <c r="K1942" s="86"/>
      <c r="L1942" s="85"/>
      <c r="M1942" s="85"/>
      <c r="N1942" s="85"/>
      <c r="O1942" s="85"/>
      <c r="P1942" s="85"/>
      <c r="Q1942" s="85"/>
      <c r="R1942" s="87"/>
      <c r="S1942" s="85"/>
      <c r="T1942" s="85"/>
      <c r="U1942" s="87"/>
      <c r="V1942" s="85"/>
      <c r="W1942" s="85"/>
      <c r="X1942" s="85"/>
      <c r="Y1942" s="85"/>
      <c r="Z1942" s="85"/>
      <c r="AA1942" s="88"/>
      <c r="AV1942" s="25"/>
      <c r="BG1942" s="25"/>
      <c r="BH1942" s="89"/>
    </row>
    <row r="1943" spans="1:60" ht="17.25" customHeight="1">
      <c r="A1943" s="82"/>
      <c r="B1943" s="82"/>
      <c r="C1943" s="83"/>
      <c r="E1943" s="84"/>
      <c r="F1943" s="85"/>
      <c r="G1943" s="85"/>
      <c r="H1943" s="85"/>
      <c r="I1943" s="85"/>
      <c r="J1943" s="85"/>
      <c r="K1943" s="86"/>
      <c r="L1943" s="85"/>
      <c r="M1943" s="85"/>
      <c r="N1943" s="85"/>
      <c r="O1943" s="85"/>
      <c r="P1943" s="85"/>
      <c r="Q1943" s="85"/>
      <c r="R1943" s="87"/>
      <c r="S1943" s="85"/>
      <c r="T1943" s="85"/>
      <c r="U1943" s="87"/>
      <c r="V1943" s="85"/>
      <c r="W1943" s="85"/>
      <c r="X1943" s="85"/>
      <c r="Y1943" s="85"/>
      <c r="Z1943" s="85"/>
      <c r="AA1943" s="88"/>
      <c r="AV1943" s="25"/>
      <c r="BG1943" s="25"/>
      <c r="BH1943" s="89"/>
    </row>
    <row r="1944" spans="1:60" ht="17.25" customHeight="1">
      <c r="A1944" s="82"/>
      <c r="B1944" s="82"/>
      <c r="C1944" s="83"/>
      <c r="E1944" s="84"/>
      <c r="F1944" s="85"/>
      <c r="G1944" s="85"/>
      <c r="H1944" s="85"/>
      <c r="I1944" s="85"/>
      <c r="J1944" s="85"/>
      <c r="K1944" s="86"/>
      <c r="L1944" s="85"/>
      <c r="M1944" s="85"/>
      <c r="N1944" s="85"/>
      <c r="O1944" s="85"/>
      <c r="P1944" s="85"/>
      <c r="Q1944" s="85"/>
      <c r="R1944" s="87"/>
      <c r="S1944" s="85"/>
      <c r="T1944" s="85"/>
      <c r="U1944" s="87"/>
      <c r="V1944" s="85"/>
      <c r="W1944" s="85"/>
      <c r="X1944" s="85"/>
      <c r="Y1944" s="85"/>
      <c r="Z1944" s="85"/>
      <c r="AA1944" s="88"/>
      <c r="AV1944" s="25"/>
      <c r="BG1944" s="25"/>
      <c r="BH1944" s="89"/>
    </row>
    <row r="1945" spans="1:60" ht="17.25" customHeight="1">
      <c r="A1945" s="82"/>
      <c r="B1945" s="82"/>
      <c r="C1945" s="83"/>
      <c r="E1945" s="84"/>
      <c r="F1945" s="85"/>
      <c r="G1945" s="85"/>
      <c r="H1945" s="85"/>
      <c r="I1945" s="85"/>
      <c r="J1945" s="85"/>
      <c r="K1945" s="86"/>
      <c r="L1945" s="85"/>
      <c r="M1945" s="85"/>
      <c r="N1945" s="85"/>
      <c r="O1945" s="85"/>
      <c r="P1945" s="85"/>
      <c r="Q1945" s="85"/>
      <c r="R1945" s="87"/>
      <c r="S1945" s="85"/>
      <c r="T1945" s="85"/>
      <c r="U1945" s="87"/>
      <c r="V1945" s="85"/>
      <c r="W1945" s="85"/>
      <c r="X1945" s="85"/>
      <c r="Y1945" s="85"/>
      <c r="Z1945" s="85"/>
      <c r="AA1945" s="88"/>
      <c r="AV1945" s="25"/>
      <c r="BG1945" s="25"/>
      <c r="BH1945" s="89"/>
    </row>
    <row r="1946" spans="1:60" ht="17.25" customHeight="1">
      <c r="A1946" s="82"/>
      <c r="B1946" s="82"/>
      <c r="C1946" s="83"/>
      <c r="E1946" s="84"/>
      <c r="F1946" s="85"/>
      <c r="G1946" s="85"/>
      <c r="H1946" s="85"/>
      <c r="I1946" s="85"/>
      <c r="J1946" s="85"/>
      <c r="K1946" s="86"/>
      <c r="L1946" s="85"/>
      <c r="M1946" s="85"/>
      <c r="N1946" s="85"/>
      <c r="O1946" s="85"/>
      <c r="P1946" s="85"/>
      <c r="Q1946" s="85"/>
      <c r="R1946" s="87"/>
      <c r="S1946" s="85"/>
      <c r="T1946" s="85"/>
      <c r="U1946" s="87"/>
      <c r="V1946" s="85"/>
      <c r="W1946" s="85"/>
      <c r="X1946" s="85"/>
      <c r="Y1946" s="85"/>
      <c r="Z1946" s="85"/>
      <c r="AA1946" s="88"/>
      <c r="AV1946" s="25"/>
      <c r="BG1946" s="25"/>
      <c r="BH1946" s="89"/>
    </row>
    <row r="1947" spans="1:60" ht="17.25" customHeight="1">
      <c r="A1947" s="82"/>
      <c r="B1947" s="82"/>
      <c r="C1947" s="83"/>
      <c r="E1947" s="84"/>
      <c r="F1947" s="85"/>
      <c r="G1947" s="85"/>
      <c r="H1947" s="85"/>
      <c r="I1947" s="85"/>
      <c r="J1947" s="85"/>
      <c r="K1947" s="86"/>
      <c r="L1947" s="85"/>
      <c r="M1947" s="85"/>
      <c r="N1947" s="85"/>
      <c r="O1947" s="85"/>
      <c r="P1947" s="85"/>
      <c r="Q1947" s="85"/>
      <c r="R1947" s="87"/>
      <c r="S1947" s="85"/>
      <c r="T1947" s="85"/>
      <c r="U1947" s="87"/>
      <c r="V1947" s="85"/>
      <c r="W1947" s="85"/>
      <c r="X1947" s="85"/>
      <c r="Y1947" s="85"/>
      <c r="Z1947" s="85"/>
      <c r="AA1947" s="88"/>
      <c r="AV1947" s="25"/>
      <c r="BG1947" s="25"/>
      <c r="BH1947" s="89"/>
    </row>
    <row r="1948" spans="1:60" ht="17.25" customHeight="1">
      <c r="A1948" s="82"/>
      <c r="B1948" s="82"/>
      <c r="C1948" s="83"/>
      <c r="E1948" s="84"/>
      <c r="F1948" s="85"/>
      <c r="G1948" s="85"/>
      <c r="H1948" s="85"/>
      <c r="I1948" s="85"/>
      <c r="J1948" s="85"/>
      <c r="K1948" s="86"/>
      <c r="L1948" s="85"/>
      <c r="M1948" s="85"/>
      <c r="N1948" s="85"/>
      <c r="O1948" s="85"/>
      <c r="P1948" s="85"/>
      <c r="Q1948" s="85"/>
      <c r="R1948" s="87"/>
      <c r="S1948" s="85"/>
      <c r="T1948" s="85"/>
      <c r="U1948" s="87"/>
      <c r="V1948" s="85"/>
      <c r="W1948" s="85"/>
      <c r="X1948" s="85"/>
      <c r="Y1948" s="85"/>
      <c r="Z1948" s="85"/>
      <c r="AA1948" s="88"/>
      <c r="AV1948" s="25"/>
      <c r="BG1948" s="25"/>
      <c r="BH1948" s="89"/>
    </row>
    <row r="1949" spans="1:60" ht="17.25" customHeight="1">
      <c r="A1949" s="82"/>
      <c r="B1949" s="82"/>
      <c r="C1949" s="83"/>
      <c r="E1949" s="84"/>
      <c r="F1949" s="85"/>
      <c r="G1949" s="85"/>
      <c r="H1949" s="85"/>
      <c r="I1949" s="85"/>
      <c r="J1949" s="85"/>
      <c r="K1949" s="86"/>
      <c r="L1949" s="85"/>
      <c r="M1949" s="85"/>
      <c r="N1949" s="85"/>
      <c r="O1949" s="85"/>
      <c r="P1949" s="85"/>
      <c r="Q1949" s="85"/>
      <c r="R1949" s="87"/>
      <c r="S1949" s="85"/>
      <c r="T1949" s="85"/>
      <c r="U1949" s="87"/>
      <c r="V1949" s="85"/>
      <c r="W1949" s="85"/>
      <c r="X1949" s="85"/>
      <c r="Y1949" s="85"/>
      <c r="Z1949" s="85"/>
      <c r="AA1949" s="88"/>
      <c r="AV1949" s="25"/>
      <c r="BG1949" s="25"/>
      <c r="BH1949" s="89"/>
    </row>
    <row r="1950" spans="1:60" ht="17.25" customHeight="1">
      <c r="A1950" s="82"/>
      <c r="B1950" s="82"/>
      <c r="C1950" s="83"/>
      <c r="E1950" s="84"/>
      <c r="F1950" s="85"/>
      <c r="G1950" s="85"/>
      <c r="H1950" s="85"/>
      <c r="I1950" s="85"/>
      <c r="J1950" s="85"/>
      <c r="K1950" s="86"/>
      <c r="L1950" s="85"/>
      <c r="M1950" s="85"/>
      <c r="N1950" s="85"/>
      <c r="O1950" s="85"/>
      <c r="P1950" s="85"/>
      <c r="Q1950" s="85"/>
      <c r="R1950" s="87"/>
      <c r="S1950" s="85"/>
      <c r="T1950" s="85"/>
      <c r="U1950" s="87"/>
      <c r="V1950" s="85"/>
      <c r="W1950" s="85"/>
      <c r="X1950" s="85"/>
      <c r="Y1950" s="85"/>
      <c r="Z1950" s="85"/>
      <c r="AA1950" s="88"/>
      <c r="AV1950" s="25"/>
      <c r="BG1950" s="25"/>
      <c r="BH1950" s="89"/>
    </row>
    <row r="1951" spans="1:60" ht="17.25" customHeight="1">
      <c r="A1951" s="82"/>
      <c r="B1951" s="82"/>
      <c r="C1951" s="83"/>
      <c r="E1951" s="84"/>
      <c r="F1951" s="85"/>
      <c r="G1951" s="85"/>
      <c r="H1951" s="85"/>
      <c r="I1951" s="85"/>
      <c r="J1951" s="85"/>
      <c r="K1951" s="86"/>
      <c r="L1951" s="85"/>
      <c r="M1951" s="85"/>
      <c r="N1951" s="85"/>
      <c r="O1951" s="85"/>
      <c r="P1951" s="85"/>
      <c r="Q1951" s="85"/>
      <c r="R1951" s="87"/>
      <c r="S1951" s="85"/>
      <c r="T1951" s="85"/>
      <c r="U1951" s="87"/>
      <c r="V1951" s="85"/>
      <c r="W1951" s="85"/>
      <c r="X1951" s="85"/>
      <c r="Y1951" s="85"/>
      <c r="Z1951" s="85"/>
      <c r="AA1951" s="88"/>
      <c r="AV1951" s="25"/>
      <c r="BG1951" s="25"/>
      <c r="BH1951" s="89"/>
    </row>
    <row r="1952" spans="1:60" ht="17.25" customHeight="1">
      <c r="A1952" s="82"/>
      <c r="B1952" s="82"/>
      <c r="C1952" s="83"/>
      <c r="E1952" s="84"/>
      <c r="F1952" s="85"/>
      <c r="G1952" s="85"/>
      <c r="H1952" s="85"/>
      <c r="I1952" s="85"/>
      <c r="J1952" s="85"/>
      <c r="K1952" s="86"/>
      <c r="L1952" s="85"/>
      <c r="M1952" s="85"/>
      <c r="N1952" s="85"/>
      <c r="O1952" s="85"/>
      <c r="P1952" s="85"/>
      <c r="Q1952" s="85"/>
      <c r="R1952" s="87"/>
      <c r="S1952" s="85"/>
      <c r="T1952" s="85"/>
      <c r="U1952" s="87"/>
      <c r="V1952" s="85"/>
      <c r="W1952" s="85"/>
      <c r="X1952" s="85"/>
      <c r="Y1952" s="85"/>
      <c r="Z1952" s="85"/>
      <c r="AA1952" s="88"/>
      <c r="AV1952" s="25"/>
      <c r="BG1952" s="25"/>
      <c r="BH1952" s="89"/>
    </row>
    <row r="1953" spans="1:60" ht="17.25" customHeight="1">
      <c r="A1953" s="82"/>
      <c r="B1953" s="82"/>
      <c r="C1953" s="83"/>
      <c r="E1953" s="84"/>
      <c r="F1953" s="85"/>
      <c r="G1953" s="85"/>
      <c r="H1953" s="85"/>
      <c r="I1953" s="85"/>
      <c r="J1953" s="85"/>
      <c r="K1953" s="86"/>
      <c r="L1953" s="85"/>
      <c r="M1953" s="85"/>
      <c r="N1953" s="85"/>
      <c r="O1953" s="85"/>
      <c r="P1953" s="85"/>
      <c r="Q1953" s="85"/>
      <c r="R1953" s="87"/>
      <c r="S1953" s="85"/>
      <c r="T1953" s="85"/>
      <c r="U1953" s="87"/>
      <c r="V1953" s="85"/>
      <c r="W1953" s="85"/>
      <c r="X1953" s="85"/>
      <c r="Y1953" s="85"/>
      <c r="Z1953" s="85"/>
      <c r="AA1953" s="88"/>
      <c r="AV1953" s="25"/>
      <c r="BG1953" s="25"/>
      <c r="BH1953" s="89"/>
    </row>
    <row r="1954" spans="1:60" ht="17.25" customHeight="1">
      <c r="A1954" s="82"/>
      <c r="B1954" s="82"/>
      <c r="C1954" s="83"/>
      <c r="E1954" s="84"/>
      <c r="F1954" s="85"/>
      <c r="G1954" s="85"/>
      <c r="H1954" s="85"/>
      <c r="I1954" s="85"/>
      <c r="J1954" s="85"/>
      <c r="K1954" s="86"/>
      <c r="L1954" s="85"/>
      <c r="M1954" s="85"/>
      <c r="N1954" s="85"/>
      <c r="O1954" s="85"/>
      <c r="P1954" s="85"/>
      <c r="Q1954" s="85"/>
      <c r="R1954" s="87"/>
      <c r="S1954" s="85"/>
      <c r="T1954" s="85"/>
      <c r="U1954" s="87"/>
      <c r="V1954" s="85"/>
      <c r="W1954" s="85"/>
      <c r="X1954" s="85"/>
      <c r="Y1954" s="85"/>
      <c r="Z1954" s="85"/>
      <c r="AA1954" s="88"/>
      <c r="AV1954" s="25"/>
      <c r="BG1954" s="25"/>
      <c r="BH1954" s="89"/>
    </row>
    <row r="1955" spans="1:60" ht="17.25" customHeight="1">
      <c r="A1955" s="82"/>
      <c r="B1955" s="82"/>
      <c r="C1955" s="83"/>
      <c r="E1955" s="84"/>
      <c r="F1955" s="85"/>
      <c r="G1955" s="85"/>
      <c r="H1955" s="85"/>
      <c r="I1955" s="85"/>
      <c r="J1955" s="85"/>
      <c r="K1955" s="86"/>
      <c r="L1955" s="85"/>
      <c r="M1955" s="85"/>
      <c r="N1955" s="85"/>
      <c r="O1955" s="85"/>
      <c r="P1955" s="85"/>
      <c r="Q1955" s="85"/>
      <c r="R1955" s="87"/>
      <c r="S1955" s="85"/>
      <c r="T1955" s="85"/>
      <c r="U1955" s="87"/>
      <c r="V1955" s="85"/>
      <c r="W1955" s="85"/>
      <c r="X1955" s="85"/>
      <c r="Y1955" s="85"/>
      <c r="Z1955" s="85"/>
      <c r="AA1955" s="88"/>
      <c r="AV1955" s="25"/>
      <c r="BG1955" s="25"/>
      <c r="BH1955" s="89"/>
    </row>
    <row r="1956" spans="1:60" ht="17.25" customHeight="1">
      <c r="A1956" s="82"/>
      <c r="B1956" s="82"/>
      <c r="C1956" s="83"/>
      <c r="E1956" s="84"/>
      <c r="F1956" s="85"/>
      <c r="G1956" s="85"/>
      <c r="H1956" s="85"/>
      <c r="I1956" s="85"/>
      <c r="J1956" s="85"/>
      <c r="K1956" s="86"/>
      <c r="L1956" s="85"/>
      <c r="M1956" s="85"/>
      <c r="N1956" s="85"/>
      <c r="O1956" s="85"/>
      <c r="P1956" s="85"/>
      <c r="Q1956" s="85"/>
      <c r="R1956" s="87"/>
      <c r="S1956" s="85"/>
      <c r="T1956" s="85"/>
      <c r="U1956" s="87"/>
      <c r="V1956" s="85"/>
      <c r="W1956" s="85"/>
      <c r="X1956" s="85"/>
      <c r="Y1956" s="85"/>
      <c r="Z1956" s="85"/>
      <c r="AA1956" s="88"/>
      <c r="AV1956" s="25"/>
      <c r="BG1956" s="25"/>
      <c r="BH1956" s="89"/>
    </row>
    <row r="1957" spans="1:60" ht="17.25" customHeight="1">
      <c r="A1957" s="82"/>
      <c r="B1957" s="82"/>
      <c r="C1957" s="83"/>
      <c r="E1957" s="84"/>
      <c r="F1957" s="85"/>
      <c r="G1957" s="85"/>
      <c r="H1957" s="85"/>
      <c r="I1957" s="85"/>
      <c r="J1957" s="85"/>
      <c r="K1957" s="86"/>
      <c r="L1957" s="85"/>
      <c r="M1957" s="85"/>
      <c r="N1957" s="85"/>
      <c r="O1957" s="85"/>
      <c r="P1957" s="85"/>
      <c r="Q1957" s="85"/>
      <c r="R1957" s="87"/>
      <c r="S1957" s="85"/>
      <c r="T1957" s="85"/>
      <c r="U1957" s="87"/>
      <c r="V1957" s="85"/>
      <c r="W1957" s="85"/>
      <c r="X1957" s="85"/>
      <c r="Y1957" s="85"/>
      <c r="Z1957" s="85"/>
      <c r="AA1957" s="88"/>
      <c r="AV1957" s="25"/>
      <c r="BG1957" s="25"/>
      <c r="BH1957" s="89"/>
    </row>
    <row r="1958" spans="1:60" ht="17.25" customHeight="1">
      <c r="A1958" s="82"/>
      <c r="B1958" s="82"/>
      <c r="C1958" s="83"/>
      <c r="E1958" s="84"/>
      <c r="F1958" s="85"/>
      <c r="G1958" s="85"/>
      <c r="H1958" s="85"/>
      <c r="I1958" s="85"/>
      <c r="J1958" s="85"/>
      <c r="K1958" s="86"/>
      <c r="L1958" s="85"/>
      <c r="M1958" s="85"/>
      <c r="N1958" s="85"/>
      <c r="O1958" s="85"/>
      <c r="P1958" s="85"/>
      <c r="Q1958" s="85"/>
      <c r="R1958" s="87"/>
      <c r="S1958" s="85"/>
      <c r="T1958" s="85"/>
      <c r="U1958" s="87"/>
      <c r="V1958" s="85"/>
      <c r="W1958" s="85"/>
      <c r="X1958" s="85"/>
      <c r="Y1958" s="85"/>
      <c r="Z1958" s="85"/>
      <c r="AA1958" s="88"/>
      <c r="AV1958" s="25"/>
      <c r="BG1958" s="25"/>
      <c r="BH1958" s="89"/>
    </row>
    <row r="1959" spans="1:60" ht="17.25" customHeight="1">
      <c r="A1959" s="82"/>
      <c r="B1959" s="82"/>
      <c r="C1959" s="83"/>
      <c r="E1959" s="84"/>
      <c r="F1959" s="85"/>
      <c r="G1959" s="85"/>
      <c r="H1959" s="85"/>
      <c r="I1959" s="85"/>
      <c r="J1959" s="85"/>
      <c r="K1959" s="86"/>
      <c r="L1959" s="85"/>
      <c r="M1959" s="85"/>
      <c r="N1959" s="85"/>
      <c r="O1959" s="85"/>
      <c r="P1959" s="85"/>
      <c r="Q1959" s="85"/>
      <c r="R1959" s="87"/>
      <c r="S1959" s="85"/>
      <c r="T1959" s="85"/>
      <c r="U1959" s="87"/>
      <c r="V1959" s="85"/>
      <c r="W1959" s="85"/>
      <c r="X1959" s="85"/>
      <c r="Y1959" s="85"/>
      <c r="Z1959" s="85"/>
      <c r="AA1959" s="88"/>
      <c r="AV1959" s="25"/>
      <c r="BG1959" s="25"/>
      <c r="BH1959" s="89"/>
    </row>
    <row r="1960" spans="1:60" ht="17.25" customHeight="1">
      <c r="A1960" s="82"/>
      <c r="B1960" s="82"/>
      <c r="C1960" s="83"/>
      <c r="E1960" s="84"/>
      <c r="F1960" s="85"/>
      <c r="G1960" s="85"/>
      <c r="H1960" s="85"/>
      <c r="I1960" s="85"/>
      <c r="J1960" s="85"/>
      <c r="K1960" s="86"/>
      <c r="L1960" s="85"/>
      <c r="M1960" s="85"/>
      <c r="N1960" s="85"/>
      <c r="O1960" s="85"/>
      <c r="P1960" s="85"/>
      <c r="Q1960" s="85"/>
      <c r="R1960" s="87"/>
      <c r="S1960" s="85"/>
      <c r="T1960" s="85"/>
      <c r="U1960" s="87"/>
      <c r="V1960" s="85"/>
      <c r="W1960" s="85"/>
      <c r="X1960" s="85"/>
      <c r="Y1960" s="85"/>
      <c r="Z1960" s="85"/>
      <c r="AA1960" s="88"/>
      <c r="AV1960" s="25"/>
      <c r="BG1960" s="25"/>
      <c r="BH1960" s="89"/>
    </row>
    <row r="1961" spans="1:60" ht="17.25" customHeight="1">
      <c r="A1961" s="82"/>
      <c r="B1961" s="82"/>
      <c r="C1961" s="83"/>
      <c r="E1961" s="84"/>
      <c r="F1961" s="85"/>
      <c r="G1961" s="85"/>
      <c r="H1961" s="85"/>
      <c r="I1961" s="85"/>
      <c r="J1961" s="85"/>
      <c r="K1961" s="86"/>
      <c r="L1961" s="85"/>
      <c r="M1961" s="85"/>
      <c r="N1961" s="85"/>
      <c r="O1961" s="85"/>
      <c r="P1961" s="85"/>
      <c r="Q1961" s="85"/>
      <c r="R1961" s="87"/>
      <c r="S1961" s="85"/>
      <c r="T1961" s="85"/>
      <c r="U1961" s="87"/>
      <c r="V1961" s="85"/>
      <c r="W1961" s="85"/>
      <c r="X1961" s="85"/>
      <c r="Y1961" s="85"/>
      <c r="Z1961" s="85"/>
      <c r="AA1961" s="88"/>
      <c r="AV1961" s="25"/>
      <c r="BG1961" s="25"/>
      <c r="BH1961" s="89"/>
    </row>
    <row r="1962" spans="1:60" ht="17.25" customHeight="1">
      <c r="A1962" s="82"/>
      <c r="B1962" s="82"/>
      <c r="C1962" s="83"/>
      <c r="E1962" s="84"/>
      <c r="F1962" s="85"/>
      <c r="G1962" s="85"/>
      <c r="H1962" s="85"/>
      <c r="I1962" s="85"/>
      <c r="J1962" s="85"/>
      <c r="K1962" s="86"/>
      <c r="L1962" s="85"/>
      <c r="M1962" s="85"/>
      <c r="N1962" s="85"/>
      <c r="O1962" s="85"/>
      <c r="P1962" s="85"/>
      <c r="Q1962" s="85"/>
      <c r="R1962" s="87"/>
      <c r="S1962" s="85"/>
      <c r="T1962" s="85"/>
      <c r="U1962" s="87"/>
      <c r="V1962" s="85"/>
      <c r="W1962" s="85"/>
      <c r="X1962" s="85"/>
      <c r="Y1962" s="85"/>
      <c r="Z1962" s="85"/>
      <c r="AA1962" s="88"/>
      <c r="AV1962" s="25"/>
      <c r="BG1962" s="25"/>
      <c r="BH1962" s="89"/>
    </row>
    <row r="1963" spans="1:60" ht="17.25" customHeight="1">
      <c r="A1963" s="82"/>
      <c r="B1963" s="82"/>
      <c r="C1963" s="83"/>
      <c r="E1963" s="84"/>
      <c r="F1963" s="85"/>
      <c r="G1963" s="85"/>
      <c r="H1963" s="85"/>
      <c r="I1963" s="85"/>
      <c r="J1963" s="85"/>
      <c r="K1963" s="86"/>
      <c r="L1963" s="85"/>
      <c r="M1963" s="85"/>
      <c r="N1963" s="85"/>
      <c r="O1963" s="85"/>
      <c r="P1963" s="85"/>
      <c r="Q1963" s="85"/>
      <c r="R1963" s="87"/>
      <c r="S1963" s="85"/>
      <c r="T1963" s="85"/>
      <c r="U1963" s="87"/>
      <c r="V1963" s="85"/>
      <c r="W1963" s="85"/>
      <c r="X1963" s="85"/>
      <c r="Y1963" s="85"/>
      <c r="Z1963" s="85"/>
      <c r="AA1963" s="88"/>
      <c r="AV1963" s="25"/>
      <c r="BG1963" s="25"/>
      <c r="BH1963" s="89"/>
    </row>
    <row r="1964" spans="1:60" ht="17.25" customHeight="1">
      <c r="A1964" s="82"/>
      <c r="B1964" s="82"/>
      <c r="C1964" s="83"/>
      <c r="E1964" s="84"/>
      <c r="F1964" s="85"/>
      <c r="G1964" s="85"/>
      <c r="H1964" s="85"/>
      <c r="I1964" s="85"/>
      <c r="J1964" s="85"/>
      <c r="K1964" s="86"/>
      <c r="L1964" s="85"/>
      <c r="M1964" s="85"/>
      <c r="N1964" s="85"/>
      <c r="O1964" s="85"/>
      <c r="P1964" s="85"/>
      <c r="Q1964" s="85"/>
      <c r="R1964" s="87"/>
      <c r="S1964" s="85"/>
      <c r="T1964" s="85"/>
      <c r="U1964" s="87"/>
      <c r="V1964" s="85"/>
      <c r="W1964" s="85"/>
      <c r="X1964" s="85"/>
      <c r="Y1964" s="85"/>
      <c r="Z1964" s="85"/>
      <c r="AA1964" s="88"/>
      <c r="AV1964" s="25"/>
      <c r="BG1964" s="25"/>
      <c r="BH1964" s="89"/>
    </row>
    <row r="1965" spans="1:60" ht="17.25" customHeight="1">
      <c r="A1965" s="82"/>
      <c r="B1965" s="82"/>
      <c r="C1965" s="83"/>
      <c r="E1965" s="84"/>
      <c r="F1965" s="85"/>
      <c r="G1965" s="85"/>
      <c r="H1965" s="85"/>
      <c r="I1965" s="85"/>
      <c r="J1965" s="85"/>
      <c r="K1965" s="86"/>
      <c r="L1965" s="85"/>
      <c r="M1965" s="85"/>
      <c r="N1965" s="85"/>
      <c r="O1965" s="85"/>
      <c r="P1965" s="85"/>
      <c r="Q1965" s="85"/>
      <c r="R1965" s="87"/>
      <c r="S1965" s="85"/>
      <c r="T1965" s="85"/>
      <c r="U1965" s="87"/>
      <c r="V1965" s="85"/>
      <c r="W1965" s="85"/>
      <c r="X1965" s="85"/>
      <c r="Y1965" s="85"/>
      <c r="Z1965" s="85"/>
      <c r="AA1965" s="88"/>
      <c r="AV1965" s="25"/>
      <c r="BG1965" s="25"/>
      <c r="BH1965" s="89"/>
    </row>
    <row r="1966" spans="1:60" ht="17.25" customHeight="1">
      <c r="A1966" s="82"/>
      <c r="B1966" s="82"/>
      <c r="C1966" s="83"/>
      <c r="E1966" s="84"/>
      <c r="F1966" s="85"/>
      <c r="G1966" s="85"/>
      <c r="H1966" s="85"/>
      <c r="I1966" s="85"/>
      <c r="J1966" s="85"/>
      <c r="K1966" s="86"/>
      <c r="L1966" s="85"/>
      <c r="M1966" s="85"/>
      <c r="N1966" s="85"/>
      <c r="O1966" s="85"/>
      <c r="P1966" s="85"/>
      <c r="Q1966" s="85"/>
      <c r="R1966" s="87"/>
      <c r="S1966" s="85"/>
      <c r="T1966" s="85"/>
      <c r="U1966" s="87"/>
      <c r="V1966" s="85"/>
      <c r="W1966" s="85"/>
      <c r="X1966" s="85"/>
      <c r="Y1966" s="85"/>
      <c r="Z1966" s="85"/>
      <c r="AA1966" s="88"/>
      <c r="AV1966" s="25"/>
      <c r="BG1966" s="25"/>
      <c r="BH1966" s="89"/>
    </row>
    <row r="1967" spans="1:60" ht="17.25" customHeight="1">
      <c r="A1967" s="82"/>
      <c r="B1967" s="82"/>
      <c r="C1967" s="83"/>
      <c r="E1967" s="84"/>
      <c r="F1967" s="85"/>
      <c r="G1967" s="85"/>
      <c r="H1967" s="85"/>
      <c r="I1967" s="85"/>
      <c r="J1967" s="85"/>
      <c r="K1967" s="86"/>
      <c r="L1967" s="85"/>
      <c r="M1967" s="85"/>
      <c r="N1967" s="85"/>
      <c r="O1967" s="85"/>
      <c r="P1967" s="85"/>
      <c r="Q1967" s="85"/>
      <c r="R1967" s="87"/>
      <c r="S1967" s="85"/>
      <c r="T1967" s="85"/>
      <c r="U1967" s="87"/>
      <c r="V1967" s="85"/>
      <c r="W1967" s="85"/>
      <c r="X1967" s="85"/>
      <c r="Y1967" s="85"/>
      <c r="Z1967" s="85"/>
      <c r="AA1967" s="88"/>
      <c r="AV1967" s="25"/>
      <c r="BG1967" s="25"/>
      <c r="BH1967" s="89"/>
    </row>
    <row r="1968" spans="1:60" ht="17.25" customHeight="1">
      <c r="A1968" s="82"/>
      <c r="B1968" s="82"/>
      <c r="C1968" s="83"/>
      <c r="E1968" s="84"/>
      <c r="F1968" s="85"/>
      <c r="G1968" s="85"/>
      <c r="H1968" s="85"/>
      <c r="I1968" s="85"/>
      <c r="J1968" s="85"/>
      <c r="K1968" s="86"/>
      <c r="L1968" s="85"/>
      <c r="M1968" s="85"/>
      <c r="N1968" s="85"/>
      <c r="O1968" s="85"/>
      <c r="P1968" s="85"/>
      <c r="Q1968" s="85"/>
      <c r="R1968" s="87"/>
      <c r="S1968" s="85"/>
      <c r="T1968" s="85"/>
      <c r="U1968" s="87"/>
      <c r="V1968" s="85"/>
      <c r="W1968" s="85"/>
      <c r="X1968" s="85"/>
      <c r="Y1968" s="85"/>
      <c r="Z1968" s="85"/>
      <c r="AA1968" s="88"/>
      <c r="AV1968" s="25"/>
      <c r="BG1968" s="25"/>
      <c r="BH1968" s="89"/>
    </row>
    <row r="1969" spans="1:60" ht="17.25" customHeight="1">
      <c r="A1969" s="82"/>
      <c r="B1969" s="82"/>
      <c r="C1969" s="83"/>
      <c r="E1969" s="84"/>
      <c r="F1969" s="85"/>
      <c r="G1969" s="85"/>
      <c r="H1969" s="85"/>
      <c r="I1969" s="85"/>
      <c r="J1969" s="85"/>
      <c r="K1969" s="86"/>
      <c r="L1969" s="85"/>
      <c r="M1969" s="85"/>
      <c r="N1969" s="85"/>
      <c r="O1969" s="85"/>
      <c r="P1969" s="85"/>
      <c r="Q1969" s="85"/>
      <c r="R1969" s="87"/>
      <c r="S1969" s="85"/>
      <c r="T1969" s="85"/>
      <c r="U1969" s="87"/>
      <c r="V1969" s="85"/>
      <c r="W1969" s="85"/>
      <c r="X1969" s="85"/>
      <c r="Y1969" s="85"/>
      <c r="Z1969" s="85"/>
      <c r="AA1969" s="88"/>
      <c r="AV1969" s="25"/>
      <c r="BG1969" s="25"/>
      <c r="BH1969" s="89"/>
    </row>
    <row r="1970" spans="1:60" ht="17.25" customHeight="1">
      <c r="A1970" s="82"/>
      <c r="B1970" s="82"/>
      <c r="C1970" s="83"/>
      <c r="E1970" s="84"/>
      <c r="F1970" s="85"/>
      <c r="G1970" s="85"/>
      <c r="H1970" s="85"/>
      <c r="I1970" s="85"/>
      <c r="J1970" s="85"/>
      <c r="K1970" s="86"/>
      <c r="L1970" s="85"/>
      <c r="M1970" s="85"/>
      <c r="N1970" s="85"/>
      <c r="O1970" s="85"/>
      <c r="P1970" s="85"/>
      <c r="Q1970" s="85"/>
      <c r="R1970" s="87"/>
      <c r="S1970" s="85"/>
      <c r="T1970" s="85"/>
      <c r="U1970" s="87"/>
      <c r="V1970" s="85"/>
      <c r="W1970" s="85"/>
      <c r="X1970" s="85"/>
      <c r="Y1970" s="85"/>
      <c r="Z1970" s="85"/>
      <c r="AA1970" s="88"/>
      <c r="AV1970" s="25"/>
      <c r="BG1970" s="25"/>
      <c r="BH1970" s="89"/>
    </row>
    <row r="1971" spans="1:60" ht="17.25" customHeight="1">
      <c r="A1971" s="82"/>
      <c r="B1971" s="82"/>
      <c r="C1971" s="83"/>
      <c r="E1971" s="84"/>
      <c r="F1971" s="85"/>
      <c r="G1971" s="85"/>
      <c r="H1971" s="85"/>
      <c r="I1971" s="85"/>
      <c r="J1971" s="85"/>
      <c r="K1971" s="86"/>
      <c r="L1971" s="85"/>
      <c r="M1971" s="85"/>
      <c r="N1971" s="85"/>
      <c r="O1971" s="85"/>
      <c r="P1971" s="85"/>
      <c r="Q1971" s="85"/>
      <c r="R1971" s="87"/>
      <c r="S1971" s="85"/>
      <c r="T1971" s="85"/>
      <c r="U1971" s="87"/>
      <c r="V1971" s="85"/>
      <c r="W1971" s="85"/>
      <c r="X1971" s="85"/>
      <c r="Y1971" s="85"/>
      <c r="Z1971" s="85"/>
      <c r="AA1971" s="88"/>
      <c r="AV1971" s="25"/>
      <c r="BG1971" s="25"/>
      <c r="BH1971" s="89"/>
    </row>
    <row r="1972" spans="1:60" ht="17.25" customHeight="1">
      <c r="A1972" s="82"/>
      <c r="B1972" s="82"/>
      <c r="C1972" s="83"/>
      <c r="E1972" s="84"/>
      <c r="F1972" s="85"/>
      <c r="G1972" s="85"/>
      <c r="H1972" s="85"/>
      <c r="I1972" s="85"/>
      <c r="J1972" s="85"/>
      <c r="K1972" s="86"/>
      <c r="L1972" s="85"/>
      <c r="M1972" s="85"/>
      <c r="N1972" s="85"/>
      <c r="O1972" s="85"/>
      <c r="P1972" s="85"/>
      <c r="Q1972" s="85"/>
      <c r="R1972" s="87"/>
      <c r="S1972" s="85"/>
      <c r="T1972" s="85"/>
      <c r="U1972" s="87"/>
      <c r="V1972" s="85"/>
      <c r="W1972" s="85"/>
      <c r="X1972" s="85"/>
      <c r="Y1972" s="85"/>
      <c r="Z1972" s="85"/>
      <c r="AA1972" s="88"/>
      <c r="AV1972" s="25"/>
      <c r="BG1972" s="25"/>
      <c r="BH1972" s="89"/>
    </row>
    <row r="1973" spans="1:60" ht="17.25" customHeight="1">
      <c r="A1973" s="82"/>
      <c r="B1973" s="82"/>
      <c r="C1973" s="83"/>
      <c r="E1973" s="84"/>
      <c r="F1973" s="85"/>
      <c r="G1973" s="85"/>
      <c r="H1973" s="85"/>
      <c r="I1973" s="85"/>
      <c r="J1973" s="85"/>
      <c r="K1973" s="86"/>
      <c r="L1973" s="85"/>
      <c r="M1973" s="85"/>
      <c r="N1973" s="85"/>
      <c r="O1973" s="85"/>
      <c r="P1973" s="85"/>
      <c r="Q1973" s="85"/>
      <c r="R1973" s="87"/>
      <c r="S1973" s="85"/>
      <c r="T1973" s="85"/>
      <c r="U1973" s="87"/>
      <c r="V1973" s="85"/>
      <c r="W1973" s="85"/>
      <c r="X1973" s="85"/>
      <c r="Y1973" s="85"/>
      <c r="Z1973" s="85"/>
      <c r="AA1973" s="88"/>
      <c r="AV1973" s="25"/>
      <c r="BG1973" s="25"/>
      <c r="BH1973" s="89"/>
    </row>
    <row r="1974" spans="1:60" ht="17.25" customHeight="1">
      <c r="A1974" s="82"/>
      <c r="B1974" s="82"/>
      <c r="C1974" s="83"/>
      <c r="E1974" s="84"/>
      <c r="F1974" s="85"/>
      <c r="G1974" s="85"/>
      <c r="H1974" s="85"/>
      <c r="I1974" s="85"/>
      <c r="J1974" s="85"/>
      <c r="K1974" s="86"/>
      <c r="L1974" s="85"/>
      <c r="M1974" s="85"/>
      <c r="N1974" s="85"/>
      <c r="O1974" s="85"/>
      <c r="P1974" s="85"/>
      <c r="Q1974" s="85"/>
      <c r="R1974" s="87"/>
      <c r="S1974" s="85"/>
      <c r="T1974" s="85"/>
      <c r="U1974" s="87"/>
      <c r="V1974" s="85"/>
      <c r="W1974" s="85"/>
      <c r="X1974" s="85"/>
      <c r="Y1974" s="85"/>
      <c r="Z1974" s="85"/>
      <c r="AA1974" s="88"/>
      <c r="AV1974" s="25"/>
      <c r="BG1974" s="25"/>
      <c r="BH1974" s="89"/>
    </row>
    <row r="1975" spans="1:60" ht="17.25" customHeight="1">
      <c r="A1975" s="82"/>
      <c r="B1975" s="82"/>
      <c r="C1975" s="83"/>
      <c r="E1975" s="84"/>
      <c r="F1975" s="85"/>
      <c r="G1975" s="85"/>
      <c r="H1975" s="85"/>
      <c r="I1975" s="85"/>
      <c r="J1975" s="85"/>
      <c r="K1975" s="86"/>
      <c r="L1975" s="85"/>
      <c r="M1975" s="85"/>
      <c r="N1975" s="85"/>
      <c r="O1975" s="85"/>
      <c r="P1975" s="85"/>
      <c r="Q1975" s="85"/>
      <c r="R1975" s="87"/>
      <c r="S1975" s="85"/>
      <c r="T1975" s="85"/>
      <c r="U1975" s="87"/>
      <c r="V1975" s="85"/>
      <c r="W1975" s="85"/>
      <c r="X1975" s="85"/>
      <c r="Y1975" s="85"/>
      <c r="Z1975" s="85"/>
      <c r="AA1975" s="88"/>
      <c r="AV1975" s="25"/>
      <c r="BG1975" s="25"/>
      <c r="BH1975" s="89"/>
    </row>
    <row r="1976" spans="1:60" ht="17.25" customHeight="1">
      <c r="A1976" s="82"/>
      <c r="B1976" s="82"/>
      <c r="C1976" s="83"/>
      <c r="E1976" s="84"/>
      <c r="F1976" s="85"/>
      <c r="G1976" s="85"/>
      <c r="H1976" s="85"/>
      <c r="I1976" s="85"/>
      <c r="J1976" s="85"/>
      <c r="K1976" s="86"/>
      <c r="L1976" s="85"/>
      <c r="M1976" s="85"/>
      <c r="N1976" s="85"/>
      <c r="O1976" s="85"/>
      <c r="P1976" s="85"/>
      <c r="Q1976" s="85"/>
      <c r="R1976" s="87"/>
      <c r="S1976" s="85"/>
      <c r="T1976" s="85"/>
      <c r="U1976" s="87"/>
      <c r="V1976" s="85"/>
      <c r="W1976" s="85"/>
      <c r="X1976" s="85"/>
      <c r="Y1976" s="85"/>
      <c r="Z1976" s="85"/>
      <c r="AA1976" s="88"/>
      <c r="AV1976" s="25"/>
      <c r="BG1976" s="25"/>
      <c r="BH1976" s="89"/>
    </row>
    <row r="1977" spans="1:60" ht="17.25" customHeight="1">
      <c r="A1977" s="82"/>
      <c r="B1977" s="82"/>
      <c r="C1977" s="83"/>
      <c r="E1977" s="84"/>
      <c r="F1977" s="85"/>
      <c r="G1977" s="85"/>
      <c r="H1977" s="85"/>
      <c r="I1977" s="85"/>
      <c r="J1977" s="85"/>
      <c r="K1977" s="86"/>
      <c r="L1977" s="85"/>
      <c r="M1977" s="85"/>
      <c r="N1977" s="85"/>
      <c r="O1977" s="85"/>
      <c r="P1977" s="85"/>
      <c r="Q1977" s="85"/>
      <c r="R1977" s="87"/>
      <c r="S1977" s="85"/>
      <c r="T1977" s="85"/>
      <c r="U1977" s="87"/>
      <c r="V1977" s="85"/>
      <c r="W1977" s="85"/>
      <c r="X1977" s="85"/>
      <c r="Y1977" s="85"/>
      <c r="Z1977" s="85"/>
      <c r="AA1977" s="88"/>
      <c r="AV1977" s="25"/>
      <c r="BG1977" s="25"/>
      <c r="BH1977" s="89"/>
    </row>
    <row r="1978" spans="1:60" ht="17.25" customHeight="1">
      <c r="A1978" s="82"/>
      <c r="B1978" s="82"/>
      <c r="C1978" s="83"/>
      <c r="E1978" s="84"/>
      <c r="F1978" s="85"/>
      <c r="G1978" s="85"/>
      <c r="H1978" s="85"/>
      <c r="I1978" s="85"/>
      <c r="J1978" s="85"/>
      <c r="K1978" s="86"/>
      <c r="L1978" s="85"/>
      <c r="M1978" s="85"/>
      <c r="N1978" s="85"/>
      <c r="O1978" s="85"/>
      <c r="P1978" s="85"/>
      <c r="Q1978" s="85"/>
      <c r="R1978" s="87"/>
      <c r="S1978" s="85"/>
      <c r="T1978" s="85"/>
      <c r="U1978" s="87"/>
      <c r="V1978" s="85"/>
      <c r="W1978" s="85"/>
      <c r="X1978" s="85"/>
      <c r="Y1978" s="85"/>
      <c r="Z1978" s="85"/>
      <c r="AA1978" s="88"/>
      <c r="AV1978" s="25"/>
      <c r="BG1978" s="25"/>
      <c r="BH1978" s="89"/>
    </row>
    <row r="1979" spans="1:60" ht="17.25" customHeight="1">
      <c r="A1979" s="82"/>
      <c r="B1979" s="82"/>
      <c r="C1979" s="83"/>
      <c r="E1979" s="84"/>
      <c r="F1979" s="85"/>
      <c r="G1979" s="85"/>
      <c r="H1979" s="85"/>
      <c r="I1979" s="85"/>
      <c r="J1979" s="85"/>
      <c r="K1979" s="86"/>
      <c r="L1979" s="85"/>
      <c r="M1979" s="85"/>
      <c r="N1979" s="85"/>
      <c r="O1979" s="85"/>
      <c r="P1979" s="85"/>
      <c r="Q1979" s="85"/>
      <c r="R1979" s="87"/>
      <c r="S1979" s="85"/>
      <c r="T1979" s="85"/>
      <c r="U1979" s="87"/>
      <c r="V1979" s="85"/>
      <c r="W1979" s="85"/>
      <c r="X1979" s="85"/>
      <c r="Y1979" s="85"/>
      <c r="Z1979" s="85"/>
      <c r="AA1979" s="88"/>
      <c r="AV1979" s="25"/>
      <c r="BG1979" s="25"/>
      <c r="BH1979" s="89"/>
    </row>
    <row r="1980" spans="1:60" ht="17.25" customHeight="1">
      <c r="A1980" s="82"/>
      <c r="B1980" s="82"/>
      <c r="C1980" s="83"/>
      <c r="E1980" s="84"/>
      <c r="F1980" s="85"/>
      <c r="G1980" s="85"/>
      <c r="H1980" s="85"/>
      <c r="I1980" s="85"/>
      <c r="J1980" s="85"/>
      <c r="K1980" s="86"/>
      <c r="L1980" s="85"/>
      <c r="M1980" s="85"/>
      <c r="N1980" s="85"/>
      <c r="O1980" s="85"/>
      <c r="P1980" s="85"/>
      <c r="Q1980" s="85"/>
      <c r="R1980" s="87"/>
      <c r="S1980" s="85"/>
      <c r="T1980" s="85"/>
      <c r="U1980" s="87"/>
      <c r="V1980" s="85"/>
      <c r="W1980" s="85"/>
      <c r="X1980" s="85"/>
      <c r="Y1980" s="85"/>
      <c r="Z1980" s="85"/>
      <c r="AA1980" s="88"/>
      <c r="AV1980" s="25"/>
      <c r="BG1980" s="25"/>
      <c r="BH1980" s="89"/>
    </row>
    <row r="1981" spans="1:60" ht="17.25" customHeight="1">
      <c r="A1981" s="82"/>
      <c r="B1981" s="82"/>
      <c r="C1981" s="83"/>
      <c r="E1981" s="84"/>
      <c r="F1981" s="85"/>
      <c r="G1981" s="85"/>
      <c r="H1981" s="85"/>
      <c r="I1981" s="85"/>
      <c r="J1981" s="85"/>
      <c r="K1981" s="86"/>
      <c r="L1981" s="85"/>
      <c r="M1981" s="85"/>
      <c r="N1981" s="85"/>
      <c r="O1981" s="85"/>
      <c r="P1981" s="85"/>
      <c r="Q1981" s="85"/>
      <c r="R1981" s="87"/>
      <c r="S1981" s="85"/>
      <c r="T1981" s="85"/>
      <c r="U1981" s="87"/>
      <c r="V1981" s="85"/>
      <c r="W1981" s="85"/>
      <c r="X1981" s="85"/>
      <c r="Y1981" s="85"/>
      <c r="Z1981" s="85"/>
      <c r="AA1981" s="88"/>
      <c r="AV1981" s="25"/>
      <c r="BG1981" s="25"/>
      <c r="BH1981" s="89"/>
    </row>
    <row r="1982" spans="1:60" ht="17.25" customHeight="1">
      <c r="A1982" s="82"/>
      <c r="B1982" s="82"/>
      <c r="C1982" s="83"/>
      <c r="E1982" s="84"/>
      <c r="F1982" s="85"/>
      <c r="G1982" s="85"/>
      <c r="H1982" s="85"/>
      <c r="I1982" s="85"/>
      <c r="J1982" s="85"/>
      <c r="K1982" s="86"/>
      <c r="L1982" s="85"/>
      <c r="M1982" s="85"/>
      <c r="N1982" s="85"/>
      <c r="O1982" s="85"/>
      <c r="P1982" s="85"/>
      <c r="Q1982" s="85"/>
      <c r="R1982" s="87"/>
      <c r="S1982" s="85"/>
      <c r="T1982" s="85"/>
      <c r="U1982" s="87"/>
      <c r="V1982" s="85"/>
      <c r="W1982" s="85"/>
      <c r="X1982" s="85"/>
      <c r="Y1982" s="85"/>
      <c r="Z1982" s="85"/>
      <c r="AA1982" s="88"/>
      <c r="AV1982" s="25"/>
      <c r="BG1982" s="25"/>
      <c r="BH1982" s="89"/>
    </row>
    <row r="1983" spans="1:60" ht="17.25" customHeight="1">
      <c r="A1983" s="82"/>
      <c r="B1983" s="82"/>
      <c r="C1983" s="83"/>
      <c r="E1983" s="84"/>
      <c r="F1983" s="85"/>
      <c r="G1983" s="85"/>
      <c r="H1983" s="85"/>
      <c r="I1983" s="85"/>
      <c r="J1983" s="85"/>
      <c r="K1983" s="86"/>
      <c r="L1983" s="85"/>
      <c r="M1983" s="85"/>
      <c r="N1983" s="85"/>
      <c r="O1983" s="85"/>
      <c r="P1983" s="85"/>
      <c r="Q1983" s="85"/>
      <c r="R1983" s="87"/>
      <c r="S1983" s="85"/>
      <c r="T1983" s="85"/>
      <c r="U1983" s="87"/>
      <c r="V1983" s="85"/>
      <c r="W1983" s="85"/>
      <c r="X1983" s="85"/>
      <c r="Y1983" s="85"/>
      <c r="Z1983" s="85"/>
      <c r="AA1983" s="88"/>
      <c r="AV1983" s="25"/>
      <c r="BG1983" s="25"/>
      <c r="BH1983" s="89"/>
    </row>
    <row r="1984" spans="1:60" ht="17.25" customHeight="1">
      <c r="A1984" s="82"/>
      <c r="B1984" s="82"/>
      <c r="C1984" s="83"/>
      <c r="E1984" s="84"/>
      <c r="F1984" s="85"/>
      <c r="G1984" s="85"/>
      <c r="H1984" s="85"/>
      <c r="I1984" s="85"/>
      <c r="J1984" s="85"/>
      <c r="K1984" s="86"/>
      <c r="L1984" s="85"/>
      <c r="M1984" s="85"/>
      <c r="N1984" s="85"/>
      <c r="O1984" s="85"/>
      <c r="P1984" s="85"/>
      <c r="Q1984" s="85"/>
      <c r="R1984" s="87"/>
      <c r="S1984" s="85"/>
      <c r="T1984" s="85"/>
      <c r="U1984" s="87"/>
      <c r="V1984" s="85"/>
      <c r="W1984" s="85"/>
      <c r="X1984" s="85"/>
      <c r="Y1984" s="85"/>
      <c r="Z1984" s="85"/>
      <c r="AA1984" s="88"/>
      <c r="AV1984" s="25"/>
      <c r="BG1984" s="25"/>
      <c r="BH1984" s="89"/>
    </row>
    <row r="1985" spans="1:60" ht="17.25" customHeight="1">
      <c r="A1985" s="82"/>
      <c r="B1985" s="82"/>
      <c r="C1985" s="83"/>
      <c r="E1985" s="84"/>
      <c r="F1985" s="85"/>
      <c r="G1985" s="85"/>
      <c r="H1985" s="85"/>
      <c r="I1985" s="85"/>
      <c r="J1985" s="85"/>
      <c r="K1985" s="86"/>
      <c r="L1985" s="85"/>
      <c r="M1985" s="85"/>
      <c r="N1985" s="85"/>
      <c r="O1985" s="85"/>
      <c r="P1985" s="85"/>
      <c r="Q1985" s="85"/>
      <c r="R1985" s="87"/>
      <c r="S1985" s="85"/>
      <c r="T1985" s="85"/>
      <c r="U1985" s="87"/>
      <c r="V1985" s="85"/>
      <c r="W1985" s="85"/>
      <c r="X1985" s="85"/>
      <c r="Y1985" s="85"/>
      <c r="Z1985" s="85"/>
      <c r="AA1985" s="88"/>
      <c r="AV1985" s="25"/>
      <c r="BG1985" s="25"/>
      <c r="BH1985" s="89"/>
    </row>
    <row r="1986" spans="1:60" ht="17.25" customHeight="1">
      <c r="A1986" s="82"/>
      <c r="B1986" s="82"/>
      <c r="C1986" s="83"/>
      <c r="E1986" s="84"/>
      <c r="F1986" s="85"/>
      <c r="G1986" s="85"/>
      <c r="H1986" s="85"/>
      <c r="I1986" s="85"/>
      <c r="J1986" s="85"/>
      <c r="K1986" s="86"/>
      <c r="L1986" s="85"/>
      <c r="M1986" s="85"/>
      <c r="N1986" s="85"/>
      <c r="O1986" s="85"/>
      <c r="P1986" s="85"/>
      <c r="Q1986" s="85"/>
      <c r="R1986" s="87"/>
      <c r="S1986" s="85"/>
      <c r="T1986" s="85"/>
      <c r="U1986" s="87"/>
      <c r="V1986" s="85"/>
      <c r="W1986" s="85"/>
      <c r="X1986" s="85"/>
      <c r="Y1986" s="85"/>
      <c r="Z1986" s="85"/>
      <c r="AA1986" s="88"/>
      <c r="AV1986" s="25"/>
      <c r="BG1986" s="25"/>
      <c r="BH1986" s="89"/>
    </row>
    <row r="1987" spans="1:60" ht="17.25" customHeight="1">
      <c r="A1987" s="82"/>
      <c r="B1987" s="82"/>
      <c r="C1987" s="83"/>
      <c r="E1987" s="84"/>
      <c r="F1987" s="85"/>
      <c r="G1987" s="85"/>
      <c r="H1987" s="85"/>
      <c r="I1987" s="85"/>
      <c r="J1987" s="85"/>
      <c r="K1987" s="86"/>
      <c r="L1987" s="85"/>
      <c r="M1987" s="85"/>
      <c r="N1987" s="85"/>
      <c r="O1987" s="85"/>
      <c r="P1987" s="85"/>
      <c r="Q1987" s="85"/>
      <c r="R1987" s="87"/>
      <c r="S1987" s="85"/>
      <c r="T1987" s="85"/>
      <c r="U1987" s="87"/>
      <c r="V1987" s="85"/>
      <c r="W1987" s="85"/>
      <c r="X1987" s="85"/>
      <c r="Y1987" s="85"/>
      <c r="Z1987" s="85"/>
      <c r="AA1987" s="88"/>
      <c r="AV1987" s="25"/>
      <c r="BG1987" s="25"/>
      <c r="BH1987" s="89"/>
    </row>
    <row r="1988" spans="1:60" ht="17.25" customHeight="1">
      <c r="A1988" s="82"/>
      <c r="B1988" s="82"/>
      <c r="C1988" s="83"/>
      <c r="E1988" s="84"/>
      <c r="F1988" s="85"/>
      <c r="G1988" s="85"/>
      <c r="H1988" s="85"/>
      <c r="I1988" s="85"/>
      <c r="J1988" s="85"/>
      <c r="K1988" s="86"/>
      <c r="L1988" s="85"/>
      <c r="M1988" s="85"/>
      <c r="N1988" s="85"/>
      <c r="O1988" s="85"/>
      <c r="P1988" s="85"/>
      <c r="Q1988" s="85"/>
      <c r="R1988" s="87"/>
      <c r="S1988" s="85"/>
      <c r="T1988" s="85"/>
      <c r="U1988" s="87"/>
      <c r="V1988" s="85"/>
      <c r="W1988" s="85"/>
      <c r="X1988" s="85"/>
      <c r="Y1988" s="85"/>
      <c r="Z1988" s="85"/>
      <c r="AA1988" s="88"/>
      <c r="AV1988" s="25"/>
      <c r="BG1988" s="25"/>
      <c r="BH1988" s="89"/>
    </row>
    <row r="1989" spans="1:60" ht="17.25" customHeight="1">
      <c r="A1989" s="82"/>
      <c r="B1989" s="82"/>
      <c r="C1989" s="83"/>
      <c r="E1989" s="84"/>
      <c r="F1989" s="85"/>
      <c r="G1989" s="85"/>
      <c r="H1989" s="85"/>
      <c r="I1989" s="85"/>
      <c r="J1989" s="85"/>
      <c r="K1989" s="86"/>
      <c r="L1989" s="85"/>
      <c r="M1989" s="85"/>
      <c r="N1989" s="85"/>
      <c r="O1989" s="85"/>
      <c r="P1989" s="85"/>
      <c r="Q1989" s="85"/>
      <c r="R1989" s="87"/>
      <c r="S1989" s="85"/>
      <c r="T1989" s="85"/>
      <c r="U1989" s="87"/>
      <c r="V1989" s="85"/>
      <c r="W1989" s="85"/>
      <c r="X1989" s="85"/>
      <c r="Y1989" s="85"/>
      <c r="Z1989" s="85"/>
      <c r="AA1989" s="88"/>
      <c r="AV1989" s="25"/>
      <c r="BG1989" s="25"/>
      <c r="BH1989" s="89"/>
    </row>
    <row r="1990" spans="1:60" ht="17.25" customHeight="1">
      <c r="A1990" s="82"/>
      <c r="B1990" s="82"/>
      <c r="C1990" s="83"/>
      <c r="E1990" s="84"/>
      <c r="F1990" s="85"/>
      <c r="G1990" s="85"/>
      <c r="H1990" s="85"/>
      <c r="I1990" s="85"/>
      <c r="J1990" s="85"/>
      <c r="K1990" s="86"/>
      <c r="L1990" s="85"/>
      <c r="M1990" s="85"/>
      <c r="N1990" s="85"/>
      <c r="O1990" s="85"/>
      <c r="P1990" s="85"/>
      <c r="Q1990" s="85"/>
      <c r="R1990" s="87"/>
      <c r="S1990" s="85"/>
      <c r="T1990" s="85"/>
      <c r="U1990" s="87"/>
      <c r="V1990" s="85"/>
      <c r="W1990" s="85"/>
      <c r="X1990" s="85"/>
      <c r="Y1990" s="85"/>
      <c r="Z1990" s="85"/>
      <c r="AA1990" s="88"/>
      <c r="AV1990" s="25"/>
      <c r="BG1990" s="25"/>
      <c r="BH1990" s="89"/>
    </row>
    <row r="1991" spans="1:60" ht="17.25" customHeight="1">
      <c r="A1991" s="82"/>
      <c r="B1991" s="82"/>
      <c r="C1991" s="83"/>
      <c r="E1991" s="84"/>
      <c r="F1991" s="85"/>
      <c r="G1991" s="85"/>
      <c r="H1991" s="85"/>
      <c r="I1991" s="85"/>
      <c r="J1991" s="85"/>
      <c r="K1991" s="86"/>
      <c r="L1991" s="85"/>
      <c r="M1991" s="85"/>
      <c r="N1991" s="85"/>
      <c r="O1991" s="85"/>
      <c r="P1991" s="85"/>
      <c r="Q1991" s="85"/>
      <c r="R1991" s="87"/>
      <c r="S1991" s="85"/>
      <c r="T1991" s="85"/>
      <c r="U1991" s="87"/>
      <c r="V1991" s="85"/>
      <c r="W1991" s="85"/>
      <c r="X1991" s="85"/>
      <c r="Y1991" s="85"/>
      <c r="Z1991" s="85"/>
      <c r="AA1991" s="88"/>
      <c r="AV1991" s="25"/>
      <c r="BG1991" s="25"/>
      <c r="BH1991" s="89"/>
    </row>
    <row r="1992" spans="1:60" ht="17.25" customHeight="1">
      <c r="A1992" s="82"/>
      <c r="B1992" s="82"/>
      <c r="C1992" s="83"/>
      <c r="E1992" s="84"/>
      <c r="F1992" s="85"/>
      <c r="G1992" s="85"/>
      <c r="H1992" s="85"/>
      <c r="I1992" s="85"/>
      <c r="J1992" s="85"/>
      <c r="K1992" s="86"/>
      <c r="L1992" s="85"/>
      <c r="M1992" s="85"/>
      <c r="N1992" s="85"/>
      <c r="O1992" s="85"/>
      <c r="P1992" s="85"/>
      <c r="Q1992" s="85"/>
      <c r="R1992" s="87"/>
      <c r="S1992" s="85"/>
      <c r="T1992" s="85"/>
      <c r="U1992" s="87"/>
      <c r="V1992" s="85"/>
      <c r="W1992" s="85"/>
      <c r="X1992" s="85"/>
      <c r="Y1992" s="85"/>
      <c r="Z1992" s="85"/>
      <c r="AA1992" s="88"/>
      <c r="AV1992" s="25"/>
      <c r="BG1992" s="25"/>
      <c r="BH1992" s="89"/>
    </row>
    <row r="1993" spans="1:60" ht="17.25" customHeight="1">
      <c r="A1993" s="82"/>
      <c r="B1993" s="82"/>
      <c r="C1993" s="83"/>
      <c r="E1993" s="84"/>
      <c r="F1993" s="85"/>
      <c r="G1993" s="85"/>
      <c r="H1993" s="85"/>
      <c r="I1993" s="85"/>
      <c r="J1993" s="85"/>
      <c r="K1993" s="86"/>
      <c r="L1993" s="85"/>
      <c r="M1993" s="85"/>
      <c r="N1993" s="85"/>
      <c r="O1993" s="85"/>
      <c r="P1993" s="85"/>
      <c r="Q1993" s="85"/>
      <c r="R1993" s="87"/>
      <c r="S1993" s="85"/>
      <c r="T1993" s="85"/>
      <c r="U1993" s="87"/>
      <c r="V1993" s="85"/>
      <c r="W1993" s="85"/>
      <c r="X1993" s="85"/>
      <c r="Y1993" s="85"/>
      <c r="Z1993" s="85"/>
      <c r="AA1993" s="88"/>
      <c r="AV1993" s="25"/>
      <c r="BG1993" s="25"/>
      <c r="BH1993" s="89"/>
    </row>
    <row r="1994" spans="1:60" ht="17.25" customHeight="1">
      <c r="A1994" s="82"/>
      <c r="B1994" s="82"/>
      <c r="C1994" s="83"/>
      <c r="E1994" s="84"/>
      <c r="F1994" s="85"/>
      <c r="G1994" s="85"/>
      <c r="H1994" s="85"/>
      <c r="I1994" s="85"/>
      <c r="J1994" s="85"/>
      <c r="K1994" s="86"/>
      <c r="L1994" s="85"/>
      <c r="M1994" s="85"/>
      <c r="N1994" s="85"/>
      <c r="O1994" s="85"/>
      <c r="P1994" s="85"/>
      <c r="Q1994" s="85"/>
      <c r="R1994" s="87"/>
      <c r="S1994" s="85"/>
      <c r="T1994" s="85"/>
      <c r="U1994" s="87"/>
      <c r="V1994" s="85"/>
      <c r="W1994" s="85"/>
      <c r="X1994" s="85"/>
      <c r="Y1994" s="85"/>
      <c r="Z1994" s="85"/>
      <c r="AA1994" s="88"/>
      <c r="AV1994" s="25"/>
      <c r="BG1994" s="25"/>
      <c r="BH1994" s="89"/>
    </row>
    <row r="1995" spans="1:60" ht="17.25" customHeight="1">
      <c r="A1995" s="82"/>
      <c r="B1995" s="82"/>
      <c r="C1995" s="83"/>
      <c r="E1995" s="84"/>
      <c r="F1995" s="85"/>
      <c r="G1995" s="85"/>
      <c r="H1995" s="85"/>
      <c r="I1995" s="85"/>
      <c r="J1995" s="85"/>
      <c r="K1995" s="86"/>
      <c r="L1995" s="85"/>
      <c r="M1995" s="85"/>
      <c r="N1995" s="85"/>
      <c r="O1995" s="85"/>
      <c r="P1995" s="85"/>
      <c r="Q1995" s="85"/>
      <c r="R1995" s="87"/>
      <c r="S1995" s="85"/>
      <c r="T1995" s="85"/>
      <c r="U1995" s="87"/>
      <c r="V1995" s="85"/>
      <c r="W1995" s="85"/>
      <c r="X1995" s="85"/>
      <c r="Y1995" s="85"/>
      <c r="Z1995" s="85"/>
      <c r="AA1995" s="88"/>
      <c r="AV1995" s="25"/>
      <c r="BG1995" s="25"/>
      <c r="BH1995" s="89"/>
    </row>
    <row r="1996" spans="1:60" ht="17.25" customHeight="1">
      <c r="A1996" s="82"/>
      <c r="B1996" s="82"/>
      <c r="C1996" s="83"/>
      <c r="E1996" s="84"/>
      <c r="F1996" s="85"/>
      <c r="G1996" s="85"/>
      <c r="H1996" s="85"/>
      <c r="I1996" s="85"/>
      <c r="J1996" s="85"/>
      <c r="K1996" s="86"/>
      <c r="L1996" s="85"/>
      <c r="M1996" s="85"/>
      <c r="N1996" s="85"/>
      <c r="O1996" s="85"/>
      <c r="P1996" s="85"/>
      <c r="Q1996" s="85"/>
      <c r="R1996" s="87"/>
      <c r="S1996" s="85"/>
      <c r="T1996" s="85"/>
      <c r="U1996" s="87"/>
      <c r="V1996" s="85"/>
      <c r="W1996" s="85"/>
      <c r="X1996" s="85"/>
      <c r="Y1996" s="85"/>
      <c r="Z1996" s="85"/>
      <c r="AA1996" s="88"/>
      <c r="AV1996" s="25"/>
      <c r="BG1996" s="25"/>
      <c r="BH1996" s="89"/>
    </row>
    <row r="1997" spans="1:60" ht="17.25" customHeight="1">
      <c r="A1997" s="82"/>
      <c r="B1997" s="82"/>
      <c r="C1997" s="83"/>
      <c r="E1997" s="84"/>
      <c r="F1997" s="85"/>
      <c r="G1997" s="85"/>
      <c r="H1997" s="85"/>
      <c r="I1997" s="85"/>
      <c r="J1997" s="85"/>
      <c r="K1997" s="86"/>
      <c r="L1997" s="85"/>
      <c r="M1997" s="85"/>
      <c r="N1997" s="85"/>
      <c r="O1997" s="85"/>
      <c r="P1997" s="85"/>
      <c r="Q1997" s="85"/>
      <c r="R1997" s="87"/>
      <c r="S1997" s="85"/>
      <c r="T1997" s="85"/>
      <c r="U1997" s="87"/>
      <c r="V1997" s="85"/>
      <c r="W1997" s="85"/>
      <c r="X1997" s="85"/>
      <c r="Y1997" s="85"/>
      <c r="Z1997" s="85"/>
      <c r="AA1997" s="88"/>
      <c r="AV1997" s="25"/>
      <c r="BG1997" s="25"/>
      <c r="BH1997" s="89"/>
    </row>
    <row r="1998" spans="1:60" ht="17.25" customHeight="1">
      <c r="A1998" s="82"/>
      <c r="B1998" s="82"/>
      <c r="C1998" s="83"/>
      <c r="E1998" s="84"/>
      <c r="F1998" s="85"/>
      <c r="G1998" s="85"/>
      <c r="H1998" s="85"/>
      <c r="I1998" s="85"/>
      <c r="J1998" s="85"/>
      <c r="K1998" s="86"/>
      <c r="L1998" s="85"/>
      <c r="M1998" s="85"/>
      <c r="N1998" s="85"/>
      <c r="O1998" s="85"/>
      <c r="P1998" s="85"/>
      <c r="Q1998" s="85"/>
      <c r="R1998" s="87"/>
      <c r="S1998" s="85"/>
      <c r="T1998" s="85"/>
      <c r="U1998" s="87"/>
      <c r="V1998" s="85"/>
      <c r="W1998" s="85"/>
      <c r="X1998" s="85"/>
      <c r="Y1998" s="85"/>
      <c r="Z1998" s="85"/>
      <c r="AA1998" s="88"/>
      <c r="AV1998" s="25"/>
      <c r="BG1998" s="25"/>
      <c r="BH1998" s="89"/>
    </row>
    <row r="1999" spans="1:60" ht="17.25" customHeight="1">
      <c r="A1999" s="82"/>
      <c r="B1999" s="82"/>
      <c r="C1999" s="83"/>
      <c r="E1999" s="84"/>
      <c r="F1999" s="85"/>
      <c r="G1999" s="85"/>
      <c r="H1999" s="85"/>
      <c r="I1999" s="85"/>
      <c r="J1999" s="85"/>
      <c r="K1999" s="86"/>
      <c r="L1999" s="85"/>
      <c r="M1999" s="85"/>
      <c r="N1999" s="85"/>
      <c r="O1999" s="85"/>
      <c r="P1999" s="85"/>
      <c r="Q1999" s="85"/>
      <c r="R1999" s="87"/>
      <c r="S1999" s="85"/>
      <c r="T1999" s="85"/>
      <c r="U1999" s="87"/>
      <c r="V1999" s="85"/>
      <c r="W1999" s="85"/>
      <c r="X1999" s="85"/>
      <c r="Y1999" s="85"/>
      <c r="Z1999" s="85"/>
      <c r="AA1999" s="88"/>
      <c r="AV1999" s="25"/>
      <c r="BG1999" s="25"/>
      <c r="BH1999" s="89"/>
    </row>
    <row r="2000" spans="1:60" ht="17.25" customHeight="1">
      <c r="A2000" s="82"/>
      <c r="B2000" s="82"/>
      <c r="C2000" s="83"/>
      <c r="E2000" s="84"/>
      <c r="F2000" s="85"/>
      <c r="G2000" s="85"/>
      <c r="H2000" s="85"/>
      <c r="I2000" s="85"/>
      <c r="J2000" s="85"/>
      <c r="K2000" s="86"/>
      <c r="L2000" s="85"/>
      <c r="M2000" s="85"/>
      <c r="N2000" s="85"/>
      <c r="O2000" s="85"/>
      <c r="P2000" s="85"/>
      <c r="Q2000" s="85"/>
      <c r="R2000" s="87"/>
      <c r="S2000" s="85"/>
      <c r="T2000" s="85"/>
      <c r="U2000" s="87"/>
      <c r="V2000" s="85"/>
      <c r="W2000" s="85"/>
      <c r="X2000" s="85"/>
      <c r="Y2000" s="85"/>
      <c r="Z2000" s="85"/>
      <c r="AA2000" s="88"/>
      <c r="AV2000" s="25"/>
      <c r="BG2000" s="25"/>
      <c r="BH2000" s="89"/>
    </row>
    <row r="2001" spans="1:60" ht="17.25" customHeight="1">
      <c r="A2001" s="82"/>
      <c r="B2001" s="82"/>
      <c r="C2001" s="83"/>
      <c r="E2001" s="84"/>
      <c r="F2001" s="85"/>
      <c r="G2001" s="85"/>
      <c r="H2001" s="85"/>
      <c r="I2001" s="85"/>
      <c r="J2001" s="85"/>
      <c r="K2001" s="86"/>
      <c r="L2001" s="85"/>
      <c r="M2001" s="85"/>
      <c r="N2001" s="85"/>
      <c r="O2001" s="85"/>
      <c r="P2001" s="85"/>
      <c r="Q2001" s="85"/>
      <c r="R2001" s="87"/>
      <c r="S2001" s="85"/>
      <c r="T2001" s="85"/>
      <c r="U2001" s="87"/>
      <c r="V2001" s="85"/>
      <c r="W2001" s="85"/>
      <c r="X2001" s="85"/>
      <c r="Y2001" s="85"/>
      <c r="Z2001" s="85"/>
      <c r="AA2001" s="88"/>
      <c r="AV2001" s="25"/>
      <c r="BG2001" s="25"/>
      <c r="BH2001" s="89"/>
    </row>
    <row r="2002" spans="1:60" ht="17.25" customHeight="1">
      <c r="A2002" s="82"/>
      <c r="B2002" s="82"/>
      <c r="C2002" s="83"/>
      <c r="E2002" s="84"/>
      <c r="F2002" s="85"/>
      <c r="G2002" s="85"/>
      <c r="H2002" s="85"/>
      <c r="I2002" s="85"/>
      <c r="J2002" s="85"/>
      <c r="K2002" s="86"/>
      <c r="L2002" s="85"/>
      <c r="M2002" s="85"/>
      <c r="N2002" s="85"/>
      <c r="O2002" s="85"/>
      <c r="P2002" s="85"/>
      <c r="Q2002" s="85"/>
      <c r="R2002" s="87"/>
      <c r="S2002" s="85"/>
      <c r="T2002" s="85"/>
      <c r="U2002" s="87"/>
      <c r="V2002" s="85"/>
      <c r="W2002" s="85"/>
      <c r="X2002" s="85"/>
      <c r="Y2002" s="85"/>
      <c r="Z2002" s="85"/>
      <c r="AA2002" s="88"/>
      <c r="AV2002" s="25"/>
      <c r="BG2002" s="25"/>
      <c r="BH2002" s="89"/>
    </row>
    <row r="2003" spans="1:60" ht="17.25" customHeight="1">
      <c r="A2003" s="82"/>
      <c r="B2003" s="82"/>
      <c r="C2003" s="83"/>
      <c r="E2003" s="84"/>
      <c r="F2003" s="85"/>
      <c r="G2003" s="85"/>
      <c r="H2003" s="85"/>
      <c r="I2003" s="85"/>
      <c r="J2003" s="85"/>
      <c r="K2003" s="86"/>
      <c r="L2003" s="85"/>
      <c r="M2003" s="85"/>
      <c r="N2003" s="85"/>
      <c r="O2003" s="85"/>
      <c r="P2003" s="85"/>
      <c r="Q2003" s="85"/>
      <c r="R2003" s="87"/>
      <c r="S2003" s="85"/>
      <c r="T2003" s="85"/>
      <c r="U2003" s="87"/>
      <c r="V2003" s="85"/>
      <c r="W2003" s="85"/>
      <c r="X2003" s="85"/>
      <c r="Y2003" s="85"/>
      <c r="Z2003" s="85"/>
      <c r="AA2003" s="88"/>
      <c r="AV2003" s="25"/>
      <c r="BG2003" s="25"/>
      <c r="BH2003" s="89"/>
    </row>
    <row r="2004" spans="1:60" ht="17.25" customHeight="1">
      <c r="A2004" s="82"/>
      <c r="B2004" s="82"/>
      <c r="C2004" s="83"/>
      <c r="E2004" s="84"/>
      <c r="F2004" s="85"/>
      <c r="G2004" s="85"/>
      <c r="H2004" s="85"/>
      <c r="I2004" s="85"/>
      <c r="J2004" s="85"/>
      <c r="K2004" s="86"/>
      <c r="L2004" s="85"/>
      <c r="M2004" s="85"/>
      <c r="N2004" s="85"/>
      <c r="O2004" s="85"/>
      <c r="P2004" s="85"/>
      <c r="Q2004" s="85"/>
      <c r="R2004" s="87"/>
      <c r="S2004" s="85"/>
      <c r="T2004" s="85"/>
      <c r="U2004" s="87"/>
      <c r="V2004" s="85"/>
      <c r="W2004" s="85"/>
      <c r="X2004" s="85"/>
      <c r="Y2004" s="85"/>
      <c r="Z2004" s="85"/>
      <c r="AA2004" s="88"/>
      <c r="AV2004" s="25"/>
      <c r="BG2004" s="25"/>
      <c r="BH2004" s="89"/>
    </row>
    <row r="2005" spans="1:60" ht="17.25" customHeight="1">
      <c r="A2005" s="82"/>
      <c r="B2005" s="82"/>
      <c r="C2005" s="83"/>
      <c r="E2005" s="84"/>
      <c r="F2005" s="85"/>
      <c r="G2005" s="85"/>
      <c r="H2005" s="85"/>
      <c r="I2005" s="85"/>
      <c r="J2005" s="85"/>
      <c r="K2005" s="86"/>
      <c r="L2005" s="85"/>
      <c r="M2005" s="85"/>
      <c r="N2005" s="85"/>
      <c r="O2005" s="85"/>
      <c r="P2005" s="85"/>
      <c r="Q2005" s="85"/>
      <c r="R2005" s="87"/>
      <c r="S2005" s="85"/>
      <c r="T2005" s="85"/>
      <c r="U2005" s="87"/>
      <c r="V2005" s="85"/>
      <c r="W2005" s="85"/>
      <c r="X2005" s="85"/>
      <c r="Y2005" s="85"/>
      <c r="Z2005" s="85"/>
      <c r="AA2005" s="88"/>
      <c r="AV2005" s="25"/>
      <c r="BG2005" s="25"/>
      <c r="BH2005" s="89"/>
    </row>
    <row r="2006" spans="1:60" ht="17.25" customHeight="1">
      <c r="A2006" s="82"/>
      <c r="B2006" s="82"/>
      <c r="C2006" s="83"/>
      <c r="E2006" s="84"/>
      <c r="F2006" s="85"/>
      <c r="G2006" s="85"/>
      <c r="H2006" s="85"/>
      <c r="I2006" s="85"/>
      <c r="J2006" s="85"/>
      <c r="K2006" s="86"/>
      <c r="L2006" s="85"/>
      <c r="M2006" s="85"/>
      <c r="N2006" s="85"/>
      <c r="O2006" s="85"/>
      <c r="P2006" s="85"/>
      <c r="Q2006" s="85"/>
      <c r="R2006" s="87"/>
      <c r="S2006" s="85"/>
      <c r="T2006" s="85"/>
      <c r="U2006" s="87"/>
      <c r="V2006" s="85"/>
      <c r="W2006" s="85"/>
      <c r="X2006" s="85"/>
      <c r="Y2006" s="85"/>
      <c r="Z2006" s="85"/>
      <c r="AA2006" s="88"/>
      <c r="AV2006" s="25"/>
      <c r="BG2006" s="25"/>
      <c r="BH2006" s="89"/>
    </row>
    <row r="2007" spans="1:60" ht="17.25" customHeight="1">
      <c r="A2007" s="82"/>
      <c r="B2007" s="82"/>
      <c r="C2007" s="83"/>
      <c r="E2007" s="84"/>
      <c r="F2007" s="85"/>
      <c r="G2007" s="85"/>
      <c r="H2007" s="85"/>
      <c r="I2007" s="85"/>
      <c r="J2007" s="85"/>
      <c r="K2007" s="86"/>
      <c r="L2007" s="85"/>
      <c r="M2007" s="85"/>
      <c r="N2007" s="85"/>
      <c r="O2007" s="85"/>
      <c r="P2007" s="85"/>
      <c r="Q2007" s="85"/>
      <c r="R2007" s="87"/>
      <c r="S2007" s="85"/>
      <c r="T2007" s="85"/>
      <c r="U2007" s="87"/>
      <c r="V2007" s="85"/>
      <c r="W2007" s="85"/>
      <c r="X2007" s="85"/>
      <c r="Y2007" s="85"/>
      <c r="Z2007" s="85"/>
      <c r="AA2007" s="88"/>
      <c r="AV2007" s="25"/>
      <c r="BG2007" s="25"/>
      <c r="BH2007" s="89"/>
    </row>
    <row r="2008" spans="1:60" ht="17.25" customHeight="1">
      <c r="A2008" s="82"/>
      <c r="B2008" s="82"/>
      <c r="C2008" s="83"/>
      <c r="E2008" s="84"/>
      <c r="F2008" s="85"/>
      <c r="G2008" s="85"/>
      <c r="H2008" s="85"/>
      <c r="I2008" s="85"/>
      <c r="J2008" s="85"/>
      <c r="K2008" s="86"/>
      <c r="L2008" s="85"/>
      <c r="M2008" s="85"/>
      <c r="N2008" s="85"/>
      <c r="O2008" s="85"/>
      <c r="P2008" s="85"/>
      <c r="Q2008" s="85"/>
      <c r="R2008" s="87"/>
      <c r="S2008" s="85"/>
      <c r="T2008" s="85"/>
      <c r="U2008" s="87"/>
      <c r="V2008" s="85"/>
      <c r="W2008" s="85"/>
      <c r="X2008" s="85"/>
      <c r="Y2008" s="85"/>
      <c r="Z2008" s="85"/>
      <c r="AA2008" s="88"/>
      <c r="AV2008" s="25"/>
      <c r="BG2008" s="25"/>
      <c r="BH2008" s="89"/>
    </row>
    <row r="2009" spans="1:60" ht="17.25" customHeight="1">
      <c r="A2009" s="82"/>
      <c r="B2009" s="82"/>
      <c r="C2009" s="83"/>
      <c r="E2009" s="84"/>
      <c r="F2009" s="85"/>
      <c r="G2009" s="85"/>
      <c r="H2009" s="85"/>
      <c r="I2009" s="85"/>
      <c r="J2009" s="85"/>
      <c r="K2009" s="86"/>
      <c r="L2009" s="85"/>
      <c r="M2009" s="85"/>
      <c r="N2009" s="85"/>
      <c r="O2009" s="85"/>
      <c r="P2009" s="85"/>
      <c r="Q2009" s="85"/>
      <c r="R2009" s="87"/>
      <c r="S2009" s="85"/>
      <c r="T2009" s="85"/>
      <c r="U2009" s="87"/>
      <c r="V2009" s="85"/>
      <c r="W2009" s="85"/>
      <c r="X2009" s="85"/>
      <c r="Y2009" s="85"/>
      <c r="Z2009" s="85"/>
      <c r="AA2009" s="88"/>
      <c r="AV2009" s="25"/>
      <c r="BG2009" s="25"/>
      <c r="BH2009" s="89"/>
    </row>
    <row r="2010" spans="1:60" ht="17.25" customHeight="1">
      <c r="A2010" s="82"/>
      <c r="B2010" s="82"/>
      <c r="C2010" s="83"/>
      <c r="E2010" s="84"/>
      <c r="F2010" s="85"/>
      <c r="G2010" s="85"/>
      <c r="H2010" s="85"/>
      <c r="I2010" s="85"/>
      <c r="J2010" s="85"/>
      <c r="K2010" s="86"/>
      <c r="L2010" s="85"/>
      <c r="M2010" s="85"/>
      <c r="N2010" s="85"/>
      <c r="O2010" s="85"/>
      <c r="P2010" s="85"/>
      <c r="Q2010" s="85"/>
      <c r="R2010" s="87"/>
      <c r="S2010" s="85"/>
      <c r="T2010" s="85"/>
      <c r="U2010" s="87"/>
      <c r="V2010" s="85"/>
      <c r="W2010" s="85"/>
      <c r="X2010" s="85"/>
      <c r="Y2010" s="85"/>
      <c r="Z2010" s="85"/>
      <c r="AA2010" s="88"/>
      <c r="AV2010" s="25"/>
      <c r="BG2010" s="25"/>
      <c r="BH2010" s="89"/>
    </row>
    <row r="2011" spans="1:60" ht="17.25" customHeight="1">
      <c r="A2011" s="82"/>
      <c r="B2011" s="82"/>
      <c r="C2011" s="83"/>
      <c r="E2011" s="84"/>
      <c r="F2011" s="85"/>
      <c r="G2011" s="85"/>
      <c r="H2011" s="85"/>
      <c r="I2011" s="85"/>
      <c r="J2011" s="85"/>
      <c r="K2011" s="86"/>
      <c r="L2011" s="85"/>
      <c r="M2011" s="85"/>
      <c r="N2011" s="85"/>
      <c r="O2011" s="85"/>
      <c r="P2011" s="85"/>
      <c r="Q2011" s="85"/>
      <c r="R2011" s="87"/>
      <c r="S2011" s="85"/>
      <c r="T2011" s="85"/>
      <c r="U2011" s="87"/>
      <c r="V2011" s="85"/>
      <c r="W2011" s="85"/>
      <c r="X2011" s="85"/>
      <c r="Y2011" s="85"/>
      <c r="Z2011" s="85"/>
      <c r="AA2011" s="88"/>
      <c r="AV2011" s="25"/>
      <c r="BG2011" s="25"/>
      <c r="BH2011" s="89"/>
    </row>
    <row r="2012" spans="1:60" ht="17.25" customHeight="1">
      <c r="A2012" s="82"/>
      <c r="B2012" s="82"/>
      <c r="C2012" s="83"/>
      <c r="E2012" s="84"/>
      <c r="F2012" s="85"/>
      <c r="G2012" s="85"/>
      <c r="H2012" s="85"/>
      <c r="I2012" s="85"/>
      <c r="J2012" s="85"/>
      <c r="K2012" s="86"/>
      <c r="L2012" s="85"/>
      <c r="M2012" s="85"/>
      <c r="N2012" s="85"/>
      <c r="O2012" s="85"/>
      <c r="P2012" s="85"/>
      <c r="Q2012" s="85"/>
      <c r="R2012" s="87"/>
      <c r="S2012" s="85"/>
      <c r="T2012" s="85"/>
      <c r="U2012" s="87"/>
      <c r="V2012" s="85"/>
      <c r="W2012" s="85"/>
      <c r="X2012" s="85"/>
      <c r="Y2012" s="85"/>
      <c r="Z2012" s="85"/>
      <c r="AA2012" s="88"/>
      <c r="AV2012" s="25"/>
      <c r="BG2012" s="25"/>
      <c r="BH2012" s="89"/>
    </row>
    <row r="2013" spans="1:60" ht="17.25" customHeight="1">
      <c r="A2013" s="82"/>
      <c r="B2013" s="82"/>
      <c r="C2013" s="83"/>
      <c r="E2013" s="84"/>
      <c r="F2013" s="85"/>
      <c r="G2013" s="85"/>
      <c r="H2013" s="85"/>
      <c r="I2013" s="85"/>
      <c r="J2013" s="85"/>
      <c r="K2013" s="86"/>
      <c r="L2013" s="85"/>
      <c r="M2013" s="85"/>
      <c r="N2013" s="85"/>
      <c r="O2013" s="85"/>
      <c r="P2013" s="85"/>
      <c r="Q2013" s="85"/>
      <c r="R2013" s="87"/>
      <c r="S2013" s="85"/>
      <c r="T2013" s="85"/>
      <c r="U2013" s="87"/>
      <c r="V2013" s="85"/>
      <c r="W2013" s="85"/>
      <c r="X2013" s="85"/>
      <c r="Y2013" s="85"/>
      <c r="Z2013" s="85"/>
      <c r="AA2013" s="88"/>
      <c r="AV2013" s="25"/>
      <c r="BG2013" s="25"/>
      <c r="BH2013" s="89"/>
    </row>
    <row r="2014" spans="1:60" ht="17.25" customHeight="1">
      <c r="A2014" s="82"/>
      <c r="B2014" s="82"/>
      <c r="C2014" s="83"/>
      <c r="E2014" s="84"/>
      <c r="F2014" s="85"/>
      <c r="G2014" s="85"/>
      <c r="H2014" s="85"/>
      <c r="I2014" s="85"/>
      <c r="J2014" s="85"/>
      <c r="K2014" s="86"/>
      <c r="L2014" s="85"/>
      <c r="M2014" s="85"/>
      <c r="N2014" s="85"/>
      <c r="O2014" s="85"/>
      <c r="P2014" s="85"/>
      <c r="Q2014" s="85"/>
      <c r="R2014" s="87"/>
      <c r="S2014" s="85"/>
      <c r="T2014" s="85"/>
      <c r="U2014" s="87"/>
      <c r="V2014" s="85"/>
      <c r="W2014" s="85"/>
      <c r="X2014" s="85"/>
      <c r="Y2014" s="85"/>
      <c r="Z2014" s="85"/>
      <c r="AA2014" s="88"/>
      <c r="AV2014" s="25"/>
      <c r="BG2014" s="25"/>
      <c r="BH2014" s="89"/>
    </row>
    <row r="2015" spans="1:60" ht="17.25" customHeight="1">
      <c r="A2015" s="82"/>
      <c r="B2015" s="82"/>
      <c r="C2015" s="83"/>
      <c r="E2015" s="84"/>
      <c r="F2015" s="85"/>
      <c r="G2015" s="85"/>
      <c r="H2015" s="85"/>
      <c r="I2015" s="85"/>
      <c r="J2015" s="85"/>
      <c r="K2015" s="86"/>
      <c r="L2015" s="85"/>
      <c r="M2015" s="85"/>
      <c r="N2015" s="85"/>
      <c r="O2015" s="85"/>
      <c r="P2015" s="85"/>
      <c r="Q2015" s="85"/>
      <c r="R2015" s="87"/>
      <c r="S2015" s="85"/>
      <c r="T2015" s="85"/>
      <c r="U2015" s="87"/>
      <c r="V2015" s="85"/>
      <c r="W2015" s="85"/>
      <c r="X2015" s="85"/>
      <c r="Y2015" s="85"/>
      <c r="Z2015" s="85"/>
      <c r="AA2015" s="88"/>
      <c r="AV2015" s="25"/>
      <c r="BG2015" s="25"/>
      <c r="BH2015" s="89"/>
    </row>
    <row r="2016" spans="1:60" ht="17.25" customHeight="1">
      <c r="A2016" s="82"/>
      <c r="B2016" s="82"/>
      <c r="C2016" s="83"/>
      <c r="E2016" s="84"/>
      <c r="F2016" s="85"/>
      <c r="G2016" s="85"/>
      <c r="H2016" s="85"/>
      <c r="I2016" s="85"/>
      <c r="J2016" s="85"/>
      <c r="K2016" s="86"/>
      <c r="L2016" s="85"/>
      <c r="M2016" s="85"/>
      <c r="N2016" s="85"/>
      <c r="O2016" s="85"/>
      <c r="P2016" s="85"/>
      <c r="Q2016" s="85"/>
      <c r="R2016" s="87"/>
      <c r="S2016" s="85"/>
      <c r="T2016" s="85"/>
      <c r="U2016" s="87"/>
      <c r="V2016" s="85"/>
      <c r="W2016" s="85"/>
      <c r="X2016" s="85"/>
      <c r="Y2016" s="85"/>
      <c r="Z2016" s="85"/>
      <c r="AA2016" s="88"/>
      <c r="AV2016" s="25"/>
      <c r="BG2016" s="25"/>
      <c r="BH2016" s="89"/>
    </row>
    <row r="2017" spans="1:60" ht="17.25" customHeight="1">
      <c r="A2017" s="82"/>
      <c r="B2017" s="82"/>
      <c r="C2017" s="83"/>
      <c r="E2017" s="84"/>
      <c r="F2017" s="85"/>
      <c r="G2017" s="85"/>
      <c r="H2017" s="85"/>
      <c r="I2017" s="85"/>
      <c r="J2017" s="85"/>
      <c r="K2017" s="86"/>
      <c r="L2017" s="85"/>
      <c r="M2017" s="85"/>
      <c r="N2017" s="85"/>
      <c r="O2017" s="85"/>
      <c r="P2017" s="85"/>
      <c r="Q2017" s="85"/>
      <c r="R2017" s="87"/>
      <c r="S2017" s="85"/>
      <c r="T2017" s="85"/>
      <c r="U2017" s="87"/>
      <c r="V2017" s="85"/>
      <c r="W2017" s="85"/>
      <c r="X2017" s="85"/>
      <c r="Y2017" s="85"/>
      <c r="Z2017" s="85"/>
      <c r="AA2017" s="88"/>
      <c r="AV2017" s="25"/>
      <c r="BG2017" s="25"/>
      <c r="BH2017" s="89"/>
    </row>
    <row r="2018" spans="1:60" ht="17.25" customHeight="1">
      <c r="A2018" s="82"/>
      <c r="B2018" s="82"/>
      <c r="C2018" s="83"/>
      <c r="E2018" s="84"/>
      <c r="F2018" s="85"/>
      <c r="G2018" s="85"/>
      <c r="H2018" s="85"/>
      <c r="I2018" s="85"/>
      <c r="J2018" s="85"/>
      <c r="K2018" s="86"/>
      <c r="L2018" s="85"/>
      <c r="M2018" s="85"/>
      <c r="N2018" s="85"/>
      <c r="O2018" s="85"/>
      <c r="P2018" s="85"/>
      <c r="Q2018" s="85"/>
      <c r="R2018" s="87"/>
      <c r="S2018" s="85"/>
      <c r="T2018" s="85"/>
      <c r="U2018" s="87"/>
      <c r="V2018" s="85"/>
      <c r="W2018" s="85"/>
      <c r="X2018" s="85"/>
      <c r="Y2018" s="85"/>
      <c r="Z2018" s="85"/>
      <c r="AA2018" s="88"/>
      <c r="AV2018" s="25"/>
      <c r="BG2018" s="25"/>
      <c r="BH2018" s="89"/>
    </row>
    <row r="2019" spans="1:60" ht="17.25" customHeight="1">
      <c r="A2019" s="82"/>
      <c r="B2019" s="82"/>
      <c r="C2019" s="83"/>
      <c r="E2019" s="84"/>
      <c r="F2019" s="85"/>
      <c r="G2019" s="85"/>
      <c r="H2019" s="85"/>
      <c r="I2019" s="85"/>
      <c r="J2019" s="85"/>
      <c r="K2019" s="86"/>
      <c r="L2019" s="85"/>
      <c r="M2019" s="85"/>
      <c r="N2019" s="85"/>
      <c r="O2019" s="85"/>
      <c r="P2019" s="85"/>
      <c r="Q2019" s="85"/>
      <c r="R2019" s="87"/>
      <c r="S2019" s="85"/>
      <c r="T2019" s="85"/>
      <c r="U2019" s="87"/>
      <c r="V2019" s="85"/>
      <c r="W2019" s="85"/>
      <c r="X2019" s="85"/>
      <c r="Y2019" s="85"/>
      <c r="Z2019" s="85"/>
      <c r="AA2019" s="88"/>
      <c r="AV2019" s="25"/>
      <c r="BG2019" s="25"/>
      <c r="BH2019" s="89"/>
    </row>
    <row r="2020" spans="1:60" ht="17.25" customHeight="1">
      <c r="A2020" s="82"/>
      <c r="B2020" s="82"/>
      <c r="C2020" s="83"/>
      <c r="E2020" s="84"/>
      <c r="F2020" s="85"/>
      <c r="G2020" s="85"/>
      <c r="H2020" s="85"/>
      <c r="I2020" s="85"/>
      <c r="J2020" s="85"/>
      <c r="K2020" s="86"/>
      <c r="L2020" s="85"/>
      <c r="M2020" s="85"/>
      <c r="N2020" s="85"/>
      <c r="O2020" s="85"/>
      <c r="P2020" s="85"/>
      <c r="Q2020" s="85"/>
      <c r="R2020" s="87"/>
      <c r="S2020" s="85"/>
      <c r="T2020" s="85"/>
      <c r="U2020" s="87"/>
      <c r="V2020" s="85"/>
      <c r="W2020" s="85"/>
      <c r="X2020" s="85"/>
      <c r="Y2020" s="85"/>
      <c r="Z2020" s="85"/>
      <c r="AA2020" s="88"/>
      <c r="AV2020" s="25"/>
      <c r="BG2020" s="25"/>
      <c r="BH2020" s="89"/>
    </row>
    <row r="2021" spans="1:60" ht="17.25" customHeight="1">
      <c r="A2021" s="82"/>
      <c r="B2021" s="82"/>
      <c r="C2021" s="83"/>
      <c r="E2021" s="84"/>
      <c r="F2021" s="85"/>
      <c r="G2021" s="85"/>
      <c r="H2021" s="85"/>
      <c r="I2021" s="85"/>
      <c r="J2021" s="85"/>
      <c r="K2021" s="86"/>
      <c r="L2021" s="85"/>
      <c r="M2021" s="85"/>
      <c r="N2021" s="85"/>
      <c r="O2021" s="85"/>
      <c r="P2021" s="85"/>
      <c r="Q2021" s="85"/>
      <c r="R2021" s="87"/>
      <c r="S2021" s="85"/>
      <c r="T2021" s="85"/>
      <c r="U2021" s="87"/>
      <c r="V2021" s="85"/>
      <c r="W2021" s="85"/>
      <c r="X2021" s="85"/>
      <c r="Y2021" s="85"/>
      <c r="Z2021" s="85"/>
      <c r="AA2021" s="88"/>
      <c r="AV2021" s="25"/>
      <c r="BG2021" s="25"/>
      <c r="BH2021" s="89"/>
    </row>
    <row r="2022" spans="1:60" ht="17.25" customHeight="1">
      <c r="A2022" s="82"/>
      <c r="B2022" s="82"/>
      <c r="C2022" s="83"/>
      <c r="E2022" s="84"/>
      <c r="F2022" s="85"/>
      <c r="G2022" s="85"/>
      <c r="H2022" s="85"/>
      <c r="I2022" s="85"/>
      <c r="J2022" s="85"/>
      <c r="K2022" s="86"/>
      <c r="L2022" s="85"/>
      <c r="M2022" s="85"/>
      <c r="N2022" s="85"/>
      <c r="O2022" s="85"/>
      <c r="P2022" s="85"/>
      <c r="Q2022" s="85"/>
      <c r="R2022" s="87"/>
      <c r="S2022" s="85"/>
      <c r="T2022" s="85"/>
      <c r="U2022" s="87"/>
      <c r="V2022" s="85"/>
      <c r="W2022" s="85"/>
      <c r="X2022" s="85"/>
      <c r="Y2022" s="85"/>
      <c r="Z2022" s="85"/>
      <c r="AA2022" s="88"/>
      <c r="AV2022" s="25"/>
      <c r="BG2022" s="25"/>
      <c r="BH2022" s="89"/>
    </row>
    <row r="2023" spans="1:60" ht="17.25" customHeight="1">
      <c r="A2023" s="82"/>
      <c r="B2023" s="82"/>
      <c r="C2023" s="83"/>
      <c r="E2023" s="84"/>
      <c r="F2023" s="85"/>
      <c r="G2023" s="85"/>
      <c r="H2023" s="85"/>
      <c r="I2023" s="85"/>
      <c r="J2023" s="85"/>
      <c r="K2023" s="86"/>
      <c r="L2023" s="85"/>
      <c r="M2023" s="85"/>
      <c r="N2023" s="85"/>
      <c r="O2023" s="85"/>
      <c r="P2023" s="85"/>
      <c r="Q2023" s="85"/>
      <c r="R2023" s="87"/>
      <c r="S2023" s="85"/>
      <c r="T2023" s="85"/>
      <c r="U2023" s="87"/>
      <c r="V2023" s="85"/>
      <c r="W2023" s="85"/>
      <c r="X2023" s="85"/>
      <c r="Y2023" s="85"/>
      <c r="Z2023" s="85"/>
      <c r="AA2023" s="88"/>
      <c r="AV2023" s="25"/>
      <c r="BG2023" s="25"/>
      <c r="BH2023" s="89"/>
    </row>
    <row r="2024" spans="1:60" ht="17.25" customHeight="1">
      <c r="A2024" s="82"/>
      <c r="B2024" s="82"/>
      <c r="C2024" s="83"/>
      <c r="E2024" s="84"/>
      <c r="F2024" s="85"/>
      <c r="G2024" s="85"/>
      <c r="H2024" s="85"/>
      <c r="I2024" s="85"/>
      <c r="J2024" s="85"/>
      <c r="K2024" s="86"/>
      <c r="L2024" s="85"/>
      <c r="M2024" s="85"/>
      <c r="N2024" s="85"/>
      <c r="O2024" s="85"/>
      <c r="P2024" s="85"/>
      <c r="Q2024" s="85"/>
      <c r="R2024" s="87"/>
      <c r="S2024" s="85"/>
      <c r="T2024" s="85"/>
      <c r="U2024" s="87"/>
      <c r="V2024" s="85"/>
      <c r="W2024" s="85"/>
      <c r="X2024" s="85"/>
      <c r="Y2024" s="85"/>
      <c r="Z2024" s="85"/>
      <c r="AA2024" s="88"/>
      <c r="AV2024" s="25"/>
      <c r="BG2024" s="25"/>
      <c r="BH2024" s="89"/>
    </row>
    <row r="2025" spans="1:60" ht="17.25" customHeight="1">
      <c r="A2025" s="82"/>
      <c r="B2025" s="82"/>
      <c r="C2025" s="83"/>
      <c r="E2025" s="84"/>
      <c r="F2025" s="85"/>
      <c r="G2025" s="85"/>
      <c r="H2025" s="85"/>
      <c r="I2025" s="85"/>
      <c r="J2025" s="85"/>
      <c r="K2025" s="86"/>
      <c r="L2025" s="85"/>
      <c r="M2025" s="85"/>
      <c r="N2025" s="85"/>
      <c r="O2025" s="85"/>
      <c r="P2025" s="85"/>
      <c r="Q2025" s="85"/>
      <c r="R2025" s="87"/>
      <c r="S2025" s="85"/>
      <c r="T2025" s="85"/>
      <c r="U2025" s="87"/>
      <c r="V2025" s="85"/>
      <c r="W2025" s="85"/>
      <c r="X2025" s="85"/>
      <c r="Y2025" s="85"/>
      <c r="Z2025" s="85"/>
      <c r="AA2025" s="88"/>
      <c r="AV2025" s="25"/>
      <c r="BG2025" s="25"/>
      <c r="BH2025" s="89"/>
    </row>
    <row r="2026" spans="1:60" ht="17.25" customHeight="1">
      <c r="A2026" s="82"/>
      <c r="B2026" s="82"/>
      <c r="C2026" s="83"/>
      <c r="E2026" s="84"/>
      <c r="F2026" s="85"/>
      <c r="G2026" s="85"/>
      <c r="H2026" s="85"/>
      <c r="I2026" s="85"/>
      <c r="J2026" s="85"/>
      <c r="K2026" s="86"/>
      <c r="L2026" s="85"/>
      <c r="M2026" s="85"/>
      <c r="N2026" s="85"/>
      <c r="O2026" s="85"/>
      <c r="P2026" s="85"/>
      <c r="Q2026" s="85"/>
      <c r="R2026" s="87"/>
      <c r="S2026" s="85"/>
      <c r="T2026" s="85"/>
      <c r="U2026" s="87"/>
      <c r="V2026" s="85"/>
      <c r="W2026" s="85"/>
      <c r="X2026" s="85"/>
      <c r="Y2026" s="85"/>
      <c r="Z2026" s="85"/>
      <c r="AA2026" s="88"/>
      <c r="AV2026" s="25"/>
      <c r="BG2026" s="25"/>
      <c r="BH2026" s="89"/>
    </row>
    <row r="2027" spans="1:60" ht="17.25" customHeight="1">
      <c r="A2027" s="82"/>
      <c r="B2027" s="82"/>
      <c r="C2027" s="83"/>
      <c r="E2027" s="84"/>
      <c r="F2027" s="85"/>
      <c r="G2027" s="85"/>
      <c r="H2027" s="85"/>
      <c r="I2027" s="85"/>
      <c r="J2027" s="85"/>
      <c r="K2027" s="86"/>
      <c r="L2027" s="85"/>
      <c r="M2027" s="85"/>
      <c r="N2027" s="85"/>
      <c r="O2027" s="85"/>
      <c r="P2027" s="85"/>
      <c r="Q2027" s="85"/>
      <c r="R2027" s="87"/>
      <c r="S2027" s="85"/>
      <c r="T2027" s="85"/>
      <c r="U2027" s="87"/>
      <c r="V2027" s="85"/>
      <c r="W2027" s="85"/>
      <c r="X2027" s="85"/>
      <c r="Y2027" s="85"/>
      <c r="Z2027" s="85"/>
      <c r="AA2027" s="88"/>
      <c r="AV2027" s="25"/>
      <c r="BG2027" s="25"/>
      <c r="BH2027" s="89"/>
    </row>
    <row r="2028" spans="1:60" ht="17.25" customHeight="1">
      <c r="A2028" s="82"/>
      <c r="B2028" s="82"/>
      <c r="C2028" s="83"/>
      <c r="E2028" s="84"/>
      <c r="F2028" s="85"/>
      <c r="G2028" s="85"/>
      <c r="H2028" s="85"/>
      <c r="I2028" s="85"/>
      <c r="J2028" s="85"/>
      <c r="K2028" s="86"/>
      <c r="L2028" s="85"/>
      <c r="M2028" s="85"/>
      <c r="N2028" s="85"/>
      <c r="O2028" s="85"/>
      <c r="P2028" s="85"/>
      <c r="Q2028" s="85"/>
      <c r="R2028" s="87"/>
      <c r="S2028" s="85"/>
      <c r="T2028" s="85"/>
      <c r="U2028" s="87"/>
      <c r="V2028" s="85"/>
      <c r="W2028" s="85"/>
      <c r="X2028" s="85"/>
      <c r="Y2028" s="85"/>
      <c r="Z2028" s="85"/>
      <c r="AA2028" s="88"/>
      <c r="AV2028" s="25"/>
      <c r="BG2028" s="25"/>
      <c r="BH2028" s="89"/>
    </row>
    <row r="2029" spans="1:60" ht="17.25" customHeight="1">
      <c r="A2029" s="82"/>
      <c r="B2029" s="82"/>
      <c r="C2029" s="83"/>
      <c r="E2029" s="84"/>
      <c r="F2029" s="85"/>
      <c r="G2029" s="85"/>
      <c r="H2029" s="85"/>
      <c r="I2029" s="85"/>
      <c r="J2029" s="85"/>
      <c r="K2029" s="86"/>
      <c r="L2029" s="85"/>
      <c r="M2029" s="85"/>
      <c r="N2029" s="85"/>
      <c r="O2029" s="85"/>
      <c r="P2029" s="85"/>
      <c r="Q2029" s="85"/>
      <c r="R2029" s="87"/>
      <c r="S2029" s="85"/>
      <c r="T2029" s="85"/>
      <c r="U2029" s="87"/>
      <c r="V2029" s="85"/>
      <c r="W2029" s="85"/>
      <c r="X2029" s="85"/>
      <c r="Y2029" s="85"/>
      <c r="Z2029" s="85"/>
      <c r="AA2029" s="88"/>
      <c r="AV2029" s="25"/>
      <c r="BG2029" s="25"/>
      <c r="BH2029" s="89"/>
    </row>
    <row r="2030" spans="1:60" ht="17.25" customHeight="1">
      <c r="A2030" s="82"/>
      <c r="B2030" s="82"/>
      <c r="C2030" s="83"/>
      <c r="E2030" s="84"/>
      <c r="F2030" s="85"/>
      <c r="G2030" s="85"/>
      <c r="H2030" s="85"/>
      <c r="I2030" s="85"/>
      <c r="J2030" s="85"/>
      <c r="K2030" s="86"/>
      <c r="L2030" s="85"/>
      <c r="M2030" s="85"/>
      <c r="N2030" s="85"/>
      <c r="O2030" s="85"/>
      <c r="P2030" s="85"/>
      <c r="Q2030" s="85"/>
      <c r="R2030" s="87"/>
      <c r="S2030" s="85"/>
      <c r="T2030" s="85"/>
      <c r="U2030" s="87"/>
      <c r="V2030" s="85"/>
      <c r="W2030" s="85"/>
      <c r="X2030" s="85"/>
      <c r="Y2030" s="85"/>
      <c r="Z2030" s="85"/>
      <c r="AA2030" s="88"/>
      <c r="AV2030" s="25"/>
      <c r="BG2030" s="25"/>
      <c r="BH2030" s="89"/>
    </row>
    <row r="2031" spans="1:60" ht="17.25" customHeight="1">
      <c r="A2031" s="82"/>
      <c r="B2031" s="82"/>
      <c r="C2031" s="83"/>
      <c r="E2031" s="84"/>
      <c r="F2031" s="85"/>
      <c r="G2031" s="85"/>
      <c r="H2031" s="85"/>
      <c r="I2031" s="85"/>
      <c r="J2031" s="85"/>
      <c r="K2031" s="86"/>
      <c r="L2031" s="85"/>
      <c r="M2031" s="85"/>
      <c r="N2031" s="85"/>
      <c r="O2031" s="85"/>
      <c r="P2031" s="85"/>
      <c r="Q2031" s="85"/>
      <c r="R2031" s="87"/>
      <c r="S2031" s="85"/>
      <c r="T2031" s="85"/>
      <c r="U2031" s="87"/>
      <c r="V2031" s="85"/>
      <c r="W2031" s="85"/>
      <c r="X2031" s="85"/>
      <c r="Y2031" s="85"/>
      <c r="Z2031" s="85"/>
      <c r="AA2031" s="88"/>
      <c r="AV2031" s="25"/>
      <c r="BG2031" s="25"/>
      <c r="BH2031" s="89"/>
    </row>
    <row r="2032" spans="1:60" ht="17.25" customHeight="1">
      <c r="A2032" s="82"/>
      <c r="B2032" s="82"/>
      <c r="C2032" s="83"/>
      <c r="E2032" s="84"/>
      <c r="F2032" s="85"/>
      <c r="G2032" s="85"/>
      <c r="H2032" s="85"/>
      <c r="I2032" s="85"/>
      <c r="J2032" s="85"/>
      <c r="K2032" s="86"/>
      <c r="L2032" s="85"/>
      <c r="M2032" s="85"/>
      <c r="N2032" s="85"/>
      <c r="O2032" s="85"/>
      <c r="P2032" s="85"/>
      <c r="Q2032" s="85"/>
      <c r="R2032" s="87"/>
      <c r="S2032" s="85"/>
      <c r="T2032" s="85"/>
      <c r="U2032" s="87"/>
      <c r="V2032" s="85"/>
      <c r="W2032" s="85"/>
      <c r="X2032" s="85"/>
      <c r="Y2032" s="85"/>
      <c r="Z2032" s="85"/>
      <c r="AA2032" s="88"/>
      <c r="AV2032" s="25"/>
      <c r="BG2032" s="25"/>
      <c r="BH2032" s="89"/>
    </row>
    <row r="2033" spans="1:60" ht="17.25" customHeight="1">
      <c r="A2033" s="82"/>
      <c r="B2033" s="82"/>
      <c r="C2033" s="83"/>
      <c r="E2033" s="84"/>
      <c r="F2033" s="85"/>
      <c r="G2033" s="85"/>
      <c r="H2033" s="85"/>
      <c r="I2033" s="85"/>
      <c r="J2033" s="85"/>
      <c r="K2033" s="86"/>
      <c r="L2033" s="85"/>
      <c r="M2033" s="85"/>
      <c r="N2033" s="85"/>
      <c r="O2033" s="85"/>
      <c r="P2033" s="85"/>
      <c r="Q2033" s="85"/>
      <c r="R2033" s="87"/>
      <c r="S2033" s="85"/>
      <c r="T2033" s="85"/>
      <c r="U2033" s="87"/>
      <c r="V2033" s="85"/>
      <c r="W2033" s="85"/>
      <c r="X2033" s="85"/>
      <c r="Y2033" s="85"/>
      <c r="Z2033" s="85"/>
      <c r="AA2033" s="88"/>
      <c r="AV2033" s="25"/>
      <c r="BG2033" s="25"/>
      <c r="BH2033" s="89"/>
    </row>
    <row r="2034" spans="1:60" ht="17.25" customHeight="1">
      <c r="A2034" s="82"/>
      <c r="B2034" s="82"/>
      <c r="C2034" s="83"/>
      <c r="E2034" s="84"/>
      <c r="F2034" s="85"/>
      <c r="G2034" s="85"/>
      <c r="H2034" s="85"/>
      <c r="I2034" s="85"/>
      <c r="J2034" s="85"/>
      <c r="K2034" s="86"/>
      <c r="L2034" s="85"/>
      <c r="M2034" s="85"/>
      <c r="N2034" s="85"/>
      <c r="O2034" s="85"/>
      <c r="P2034" s="85"/>
      <c r="Q2034" s="85"/>
      <c r="R2034" s="87"/>
      <c r="S2034" s="85"/>
      <c r="T2034" s="85"/>
      <c r="U2034" s="87"/>
      <c r="V2034" s="85"/>
      <c r="W2034" s="85"/>
      <c r="X2034" s="85"/>
      <c r="Y2034" s="85"/>
      <c r="Z2034" s="85"/>
      <c r="AA2034" s="88"/>
      <c r="AV2034" s="25"/>
      <c r="BG2034" s="25"/>
      <c r="BH2034" s="89"/>
    </row>
    <row r="2035" spans="1:60" ht="17.25" customHeight="1">
      <c r="A2035" s="82"/>
      <c r="B2035" s="82"/>
      <c r="C2035" s="83"/>
      <c r="E2035" s="84"/>
      <c r="F2035" s="85"/>
      <c r="G2035" s="85"/>
      <c r="H2035" s="85"/>
      <c r="I2035" s="85"/>
      <c r="J2035" s="85"/>
      <c r="K2035" s="86"/>
      <c r="L2035" s="85"/>
      <c r="M2035" s="85"/>
      <c r="N2035" s="85"/>
      <c r="O2035" s="85"/>
      <c r="P2035" s="85"/>
      <c r="Q2035" s="85"/>
      <c r="R2035" s="87"/>
      <c r="S2035" s="85"/>
      <c r="T2035" s="85"/>
      <c r="U2035" s="87"/>
      <c r="V2035" s="85"/>
      <c r="W2035" s="85"/>
      <c r="X2035" s="85"/>
      <c r="Y2035" s="85"/>
      <c r="Z2035" s="85"/>
      <c r="AA2035" s="88"/>
      <c r="AV2035" s="25"/>
      <c r="BG2035" s="25"/>
      <c r="BH2035" s="89"/>
    </row>
    <row r="2036" spans="1:60" ht="17.25" customHeight="1">
      <c r="A2036" s="82"/>
      <c r="B2036" s="82"/>
      <c r="C2036" s="83"/>
      <c r="E2036" s="84"/>
      <c r="F2036" s="85"/>
      <c r="G2036" s="85"/>
      <c r="H2036" s="85"/>
      <c r="I2036" s="85"/>
      <c r="J2036" s="85"/>
      <c r="K2036" s="86"/>
      <c r="L2036" s="85"/>
      <c r="M2036" s="85"/>
      <c r="N2036" s="85"/>
      <c r="O2036" s="85"/>
      <c r="P2036" s="85"/>
      <c r="Q2036" s="85"/>
      <c r="R2036" s="87"/>
      <c r="S2036" s="85"/>
      <c r="T2036" s="85"/>
      <c r="U2036" s="87"/>
      <c r="V2036" s="85"/>
      <c r="W2036" s="85"/>
      <c r="X2036" s="85"/>
      <c r="Y2036" s="85"/>
      <c r="Z2036" s="85"/>
      <c r="AA2036" s="88"/>
      <c r="AV2036" s="25"/>
      <c r="BG2036" s="25"/>
      <c r="BH2036" s="89"/>
    </row>
    <row r="2037" spans="1:60" ht="17.25" customHeight="1">
      <c r="A2037" s="82"/>
      <c r="B2037" s="82"/>
      <c r="C2037" s="83"/>
      <c r="E2037" s="84"/>
      <c r="F2037" s="85"/>
      <c r="G2037" s="85"/>
      <c r="H2037" s="85"/>
      <c r="I2037" s="85"/>
      <c r="J2037" s="85"/>
      <c r="K2037" s="86"/>
      <c r="L2037" s="85"/>
      <c r="M2037" s="85"/>
      <c r="N2037" s="85"/>
      <c r="O2037" s="85"/>
      <c r="P2037" s="85"/>
      <c r="Q2037" s="85"/>
      <c r="R2037" s="87"/>
      <c r="S2037" s="85"/>
      <c r="T2037" s="85"/>
      <c r="U2037" s="87"/>
      <c r="V2037" s="85"/>
      <c r="W2037" s="85"/>
      <c r="X2037" s="85"/>
      <c r="Y2037" s="85"/>
      <c r="Z2037" s="85"/>
      <c r="AA2037" s="88"/>
      <c r="AV2037" s="25"/>
      <c r="BG2037" s="25"/>
      <c r="BH2037" s="89"/>
    </row>
    <row r="2038" spans="1:60" ht="17.25" customHeight="1">
      <c r="A2038" s="82"/>
      <c r="B2038" s="82"/>
      <c r="C2038" s="83"/>
      <c r="E2038" s="84"/>
      <c r="F2038" s="85"/>
      <c r="G2038" s="85"/>
      <c r="H2038" s="85"/>
      <c r="I2038" s="85"/>
      <c r="J2038" s="85"/>
      <c r="K2038" s="86"/>
      <c r="L2038" s="85"/>
      <c r="M2038" s="85"/>
      <c r="N2038" s="85"/>
      <c r="O2038" s="85"/>
      <c r="P2038" s="85"/>
      <c r="Q2038" s="85"/>
      <c r="R2038" s="87"/>
      <c r="S2038" s="85"/>
      <c r="T2038" s="85"/>
      <c r="U2038" s="87"/>
      <c r="V2038" s="85"/>
      <c r="W2038" s="85"/>
      <c r="X2038" s="85"/>
      <c r="Y2038" s="85"/>
      <c r="Z2038" s="85"/>
      <c r="AA2038" s="88"/>
      <c r="AV2038" s="25"/>
      <c r="BG2038" s="25"/>
      <c r="BH2038" s="89"/>
    </row>
    <row r="2039" spans="1:60" ht="17.25" customHeight="1">
      <c r="A2039" s="82"/>
      <c r="B2039" s="82"/>
      <c r="C2039" s="83"/>
      <c r="E2039" s="84"/>
      <c r="F2039" s="85"/>
      <c r="G2039" s="85"/>
      <c r="H2039" s="85"/>
      <c r="I2039" s="85"/>
      <c r="J2039" s="85"/>
      <c r="K2039" s="86"/>
      <c r="L2039" s="85"/>
      <c r="M2039" s="85"/>
      <c r="N2039" s="85"/>
      <c r="O2039" s="85"/>
      <c r="P2039" s="85"/>
      <c r="Q2039" s="85"/>
      <c r="R2039" s="87"/>
      <c r="S2039" s="85"/>
      <c r="T2039" s="85"/>
      <c r="U2039" s="87"/>
      <c r="V2039" s="85"/>
      <c r="W2039" s="85"/>
      <c r="X2039" s="85"/>
      <c r="Y2039" s="85"/>
      <c r="Z2039" s="85"/>
      <c r="AA2039" s="88"/>
      <c r="AV2039" s="25"/>
      <c r="BG2039" s="25"/>
      <c r="BH2039" s="89"/>
    </row>
    <row r="2040" spans="1:60" ht="17.25" customHeight="1">
      <c r="A2040" s="82"/>
      <c r="B2040" s="82"/>
      <c r="C2040" s="83"/>
      <c r="E2040" s="84"/>
      <c r="F2040" s="85"/>
      <c r="G2040" s="85"/>
      <c r="H2040" s="85"/>
      <c r="I2040" s="85"/>
      <c r="J2040" s="85"/>
      <c r="K2040" s="86"/>
      <c r="L2040" s="85"/>
      <c r="M2040" s="85"/>
      <c r="N2040" s="85"/>
      <c r="O2040" s="85"/>
      <c r="P2040" s="85"/>
      <c r="Q2040" s="85"/>
      <c r="R2040" s="87"/>
      <c r="S2040" s="85"/>
      <c r="T2040" s="85"/>
      <c r="U2040" s="87"/>
      <c r="V2040" s="85"/>
      <c r="W2040" s="85"/>
      <c r="X2040" s="85"/>
      <c r="Y2040" s="85"/>
      <c r="Z2040" s="85"/>
      <c r="AA2040" s="88"/>
      <c r="AV2040" s="25"/>
      <c r="BG2040" s="25"/>
      <c r="BH2040" s="89"/>
    </row>
    <row r="2041" spans="1:60" ht="17.25" customHeight="1">
      <c r="A2041" s="82"/>
      <c r="B2041" s="82"/>
      <c r="C2041" s="83"/>
      <c r="E2041" s="84"/>
      <c r="F2041" s="85"/>
      <c r="G2041" s="85"/>
      <c r="H2041" s="85"/>
      <c r="I2041" s="85"/>
      <c r="J2041" s="85"/>
      <c r="K2041" s="86"/>
      <c r="L2041" s="85"/>
      <c r="M2041" s="85"/>
      <c r="N2041" s="85"/>
      <c r="O2041" s="85"/>
      <c r="P2041" s="85"/>
      <c r="Q2041" s="85"/>
      <c r="R2041" s="87"/>
      <c r="S2041" s="85"/>
      <c r="T2041" s="85"/>
      <c r="U2041" s="87"/>
      <c r="V2041" s="85"/>
      <c r="W2041" s="85"/>
      <c r="X2041" s="85"/>
      <c r="Y2041" s="85"/>
      <c r="Z2041" s="85"/>
      <c r="AA2041" s="88"/>
      <c r="AV2041" s="25"/>
      <c r="BG2041" s="25"/>
      <c r="BH2041" s="89"/>
    </row>
    <row r="2042" spans="1:60" ht="17.25" customHeight="1">
      <c r="A2042" s="82"/>
      <c r="B2042" s="82"/>
      <c r="C2042" s="83"/>
      <c r="E2042" s="84"/>
      <c r="F2042" s="85"/>
      <c r="G2042" s="85"/>
      <c r="H2042" s="85"/>
      <c r="I2042" s="85"/>
      <c r="J2042" s="85"/>
      <c r="K2042" s="86"/>
      <c r="L2042" s="85"/>
      <c r="M2042" s="85"/>
      <c r="N2042" s="85"/>
      <c r="O2042" s="85"/>
      <c r="P2042" s="85"/>
      <c r="Q2042" s="85"/>
      <c r="R2042" s="87"/>
      <c r="S2042" s="85"/>
      <c r="T2042" s="85"/>
      <c r="U2042" s="87"/>
      <c r="V2042" s="85"/>
      <c r="W2042" s="85"/>
      <c r="X2042" s="85"/>
      <c r="Y2042" s="85"/>
      <c r="Z2042" s="85"/>
      <c r="AA2042" s="88"/>
      <c r="AV2042" s="25"/>
      <c r="BG2042" s="25"/>
      <c r="BH2042" s="89"/>
    </row>
    <row r="2043" spans="1:60" ht="17.25" customHeight="1">
      <c r="A2043" s="82"/>
      <c r="B2043" s="82"/>
      <c r="C2043" s="83"/>
      <c r="E2043" s="84"/>
      <c r="F2043" s="85"/>
      <c r="G2043" s="85"/>
      <c r="H2043" s="85"/>
      <c r="I2043" s="85"/>
      <c r="J2043" s="85"/>
      <c r="K2043" s="86"/>
      <c r="L2043" s="85"/>
      <c r="M2043" s="85"/>
      <c r="N2043" s="85"/>
      <c r="O2043" s="85"/>
      <c r="P2043" s="85"/>
      <c r="Q2043" s="85"/>
      <c r="R2043" s="87"/>
      <c r="S2043" s="85"/>
      <c r="T2043" s="85"/>
      <c r="U2043" s="87"/>
      <c r="V2043" s="85"/>
      <c r="W2043" s="85"/>
      <c r="X2043" s="85"/>
      <c r="Y2043" s="85"/>
      <c r="Z2043" s="85"/>
      <c r="AA2043" s="88"/>
      <c r="AV2043" s="25"/>
      <c r="BG2043" s="25"/>
      <c r="BH2043" s="89"/>
    </row>
    <row r="2044" spans="1:60" ht="17.25" customHeight="1">
      <c r="A2044" s="82"/>
      <c r="B2044" s="82"/>
      <c r="C2044" s="83"/>
      <c r="E2044" s="84"/>
      <c r="F2044" s="85"/>
      <c r="G2044" s="85"/>
      <c r="H2044" s="85"/>
      <c r="I2044" s="85"/>
      <c r="J2044" s="85"/>
      <c r="K2044" s="86"/>
      <c r="L2044" s="85"/>
      <c r="M2044" s="85"/>
      <c r="N2044" s="85"/>
      <c r="O2044" s="85"/>
      <c r="P2044" s="85"/>
      <c r="Q2044" s="85"/>
      <c r="R2044" s="87"/>
      <c r="S2044" s="85"/>
      <c r="T2044" s="85"/>
      <c r="U2044" s="87"/>
      <c r="V2044" s="85"/>
      <c r="W2044" s="85"/>
      <c r="X2044" s="85"/>
      <c r="Y2044" s="85"/>
      <c r="Z2044" s="85"/>
      <c r="AA2044" s="88"/>
      <c r="AV2044" s="25"/>
      <c r="BG2044" s="25"/>
      <c r="BH2044" s="89"/>
    </row>
    <row r="2045" spans="1:60" ht="17.25" customHeight="1">
      <c r="A2045" s="82"/>
      <c r="B2045" s="82"/>
      <c r="C2045" s="83"/>
      <c r="E2045" s="84"/>
      <c r="F2045" s="85"/>
      <c r="G2045" s="85"/>
      <c r="H2045" s="85"/>
      <c r="I2045" s="85"/>
      <c r="J2045" s="85"/>
      <c r="K2045" s="86"/>
      <c r="L2045" s="85"/>
      <c r="M2045" s="85"/>
      <c r="N2045" s="85"/>
      <c r="O2045" s="85"/>
      <c r="P2045" s="85"/>
      <c r="Q2045" s="85"/>
      <c r="R2045" s="87"/>
      <c r="S2045" s="85"/>
      <c r="T2045" s="85"/>
      <c r="U2045" s="87"/>
      <c r="V2045" s="85"/>
      <c r="W2045" s="85"/>
      <c r="X2045" s="85"/>
      <c r="Y2045" s="85"/>
      <c r="Z2045" s="85"/>
      <c r="AA2045" s="88"/>
      <c r="AV2045" s="25"/>
      <c r="BG2045" s="25"/>
      <c r="BH2045" s="89"/>
    </row>
    <row r="2046" spans="1:60" ht="17.25" customHeight="1">
      <c r="A2046" s="82"/>
      <c r="B2046" s="82"/>
      <c r="C2046" s="83"/>
      <c r="E2046" s="84"/>
      <c r="F2046" s="85"/>
      <c r="G2046" s="85"/>
      <c r="H2046" s="85"/>
      <c r="I2046" s="85"/>
      <c r="J2046" s="85"/>
      <c r="K2046" s="86"/>
      <c r="L2046" s="85"/>
      <c r="M2046" s="85"/>
      <c r="N2046" s="85"/>
      <c r="O2046" s="85"/>
      <c r="P2046" s="85"/>
      <c r="Q2046" s="85"/>
      <c r="R2046" s="87"/>
      <c r="S2046" s="85"/>
      <c r="T2046" s="85"/>
      <c r="U2046" s="87"/>
      <c r="V2046" s="85"/>
      <c r="W2046" s="85"/>
      <c r="X2046" s="85"/>
      <c r="Y2046" s="85"/>
      <c r="Z2046" s="85"/>
      <c r="AA2046" s="88"/>
      <c r="AV2046" s="25"/>
      <c r="BG2046" s="25"/>
      <c r="BH2046" s="89"/>
    </row>
    <row r="2047" spans="1:60" ht="17.25" customHeight="1">
      <c r="A2047" s="82"/>
      <c r="B2047" s="82"/>
      <c r="C2047" s="83"/>
      <c r="E2047" s="84"/>
      <c r="F2047" s="85"/>
      <c r="G2047" s="85"/>
      <c r="H2047" s="85"/>
      <c r="I2047" s="85"/>
      <c r="J2047" s="85"/>
      <c r="K2047" s="86"/>
      <c r="L2047" s="85"/>
      <c r="M2047" s="85"/>
      <c r="N2047" s="85"/>
      <c r="O2047" s="85"/>
      <c r="P2047" s="85"/>
      <c r="Q2047" s="85"/>
      <c r="R2047" s="87"/>
      <c r="S2047" s="85"/>
      <c r="T2047" s="85"/>
      <c r="U2047" s="87"/>
      <c r="V2047" s="85"/>
      <c r="W2047" s="85"/>
      <c r="X2047" s="85"/>
      <c r="Y2047" s="85"/>
      <c r="Z2047" s="85"/>
      <c r="AA2047" s="88"/>
      <c r="AV2047" s="25"/>
      <c r="BG2047" s="25"/>
      <c r="BH2047" s="89"/>
    </row>
    <row r="2048" spans="1:60" ht="17.25" customHeight="1">
      <c r="A2048" s="82"/>
      <c r="B2048" s="82"/>
      <c r="C2048" s="83"/>
      <c r="E2048" s="84"/>
      <c r="F2048" s="85"/>
      <c r="G2048" s="85"/>
      <c r="H2048" s="85"/>
      <c r="I2048" s="85"/>
      <c r="J2048" s="85"/>
      <c r="K2048" s="86"/>
      <c r="L2048" s="85"/>
      <c r="M2048" s="85"/>
      <c r="N2048" s="85"/>
      <c r="O2048" s="85"/>
      <c r="P2048" s="85"/>
      <c r="Q2048" s="85"/>
      <c r="R2048" s="87"/>
      <c r="S2048" s="85"/>
      <c r="T2048" s="85"/>
      <c r="U2048" s="87"/>
      <c r="V2048" s="85"/>
      <c r="W2048" s="85"/>
      <c r="X2048" s="85"/>
      <c r="Y2048" s="85"/>
      <c r="Z2048" s="85"/>
      <c r="AA2048" s="88"/>
      <c r="AV2048" s="25"/>
      <c r="BG2048" s="25"/>
      <c r="BH2048" s="89"/>
    </row>
    <row r="2049" spans="1:60" ht="17.25" customHeight="1">
      <c r="A2049" s="82"/>
      <c r="B2049" s="82"/>
      <c r="C2049" s="83"/>
      <c r="E2049" s="84"/>
      <c r="F2049" s="85"/>
      <c r="G2049" s="85"/>
      <c r="H2049" s="85"/>
      <c r="I2049" s="85"/>
      <c r="J2049" s="85"/>
      <c r="K2049" s="86"/>
      <c r="L2049" s="85"/>
      <c r="M2049" s="85"/>
      <c r="N2049" s="85"/>
      <c r="O2049" s="85"/>
      <c r="P2049" s="85"/>
      <c r="Q2049" s="85"/>
      <c r="R2049" s="87"/>
      <c r="S2049" s="85"/>
      <c r="T2049" s="85"/>
      <c r="U2049" s="87"/>
      <c r="V2049" s="85"/>
      <c r="W2049" s="85"/>
      <c r="X2049" s="85"/>
      <c r="Y2049" s="85"/>
      <c r="Z2049" s="85"/>
      <c r="AA2049" s="88"/>
      <c r="AV2049" s="25"/>
      <c r="BG2049" s="25"/>
      <c r="BH2049" s="89"/>
    </row>
    <row r="2050" spans="1:60" ht="17.25" customHeight="1">
      <c r="A2050" s="82"/>
      <c r="B2050" s="82"/>
      <c r="C2050" s="83"/>
      <c r="E2050" s="84"/>
      <c r="F2050" s="85"/>
      <c r="G2050" s="85"/>
      <c r="H2050" s="85"/>
      <c r="I2050" s="85"/>
      <c r="J2050" s="85"/>
      <c r="K2050" s="86"/>
      <c r="L2050" s="85"/>
      <c r="M2050" s="85"/>
      <c r="N2050" s="85"/>
      <c r="O2050" s="85"/>
      <c r="P2050" s="85"/>
      <c r="Q2050" s="85"/>
      <c r="R2050" s="87"/>
      <c r="S2050" s="85"/>
      <c r="T2050" s="85"/>
      <c r="U2050" s="87"/>
      <c r="V2050" s="85"/>
      <c r="W2050" s="85"/>
      <c r="X2050" s="85"/>
      <c r="Y2050" s="85"/>
      <c r="Z2050" s="85"/>
      <c r="AA2050" s="88"/>
      <c r="AV2050" s="25"/>
      <c r="BG2050" s="25"/>
      <c r="BH2050" s="89"/>
    </row>
    <row r="2051" spans="1:60" ht="17.25" customHeight="1">
      <c r="A2051" s="82"/>
      <c r="B2051" s="82"/>
      <c r="C2051" s="83"/>
      <c r="E2051" s="84"/>
      <c r="F2051" s="85"/>
      <c r="G2051" s="85"/>
      <c r="H2051" s="85"/>
      <c r="I2051" s="85"/>
      <c r="J2051" s="85"/>
      <c r="K2051" s="86"/>
      <c r="L2051" s="85"/>
      <c r="M2051" s="85"/>
      <c r="N2051" s="85"/>
      <c r="O2051" s="85"/>
      <c r="P2051" s="85"/>
      <c r="Q2051" s="85"/>
      <c r="R2051" s="87"/>
      <c r="S2051" s="85"/>
      <c r="T2051" s="85"/>
      <c r="U2051" s="87"/>
      <c r="V2051" s="85"/>
      <c r="W2051" s="85"/>
      <c r="X2051" s="85"/>
      <c r="Y2051" s="85"/>
      <c r="Z2051" s="85"/>
      <c r="AA2051" s="88"/>
      <c r="AV2051" s="25"/>
      <c r="BG2051" s="25"/>
      <c r="BH2051" s="89"/>
    </row>
    <row r="2052" spans="1:60" ht="17.25" customHeight="1">
      <c r="A2052" s="82"/>
      <c r="B2052" s="82"/>
      <c r="C2052" s="83"/>
      <c r="E2052" s="84"/>
      <c r="F2052" s="85"/>
      <c r="G2052" s="85"/>
      <c r="H2052" s="85"/>
      <c r="I2052" s="85"/>
      <c r="J2052" s="85"/>
      <c r="K2052" s="86"/>
      <c r="L2052" s="85"/>
      <c r="M2052" s="85"/>
      <c r="N2052" s="85"/>
      <c r="O2052" s="85"/>
      <c r="P2052" s="85"/>
      <c r="Q2052" s="85"/>
      <c r="R2052" s="87"/>
      <c r="S2052" s="85"/>
      <c r="T2052" s="85"/>
      <c r="U2052" s="87"/>
      <c r="V2052" s="85"/>
      <c r="W2052" s="85"/>
      <c r="X2052" s="85"/>
      <c r="Y2052" s="85"/>
      <c r="Z2052" s="85"/>
      <c r="AA2052" s="88"/>
      <c r="AV2052" s="25"/>
      <c r="BG2052" s="25"/>
      <c r="BH2052" s="89"/>
    </row>
    <row r="2053" spans="1:60" ht="17.25" customHeight="1">
      <c r="A2053" s="82"/>
      <c r="B2053" s="82"/>
      <c r="C2053" s="83"/>
      <c r="E2053" s="84"/>
      <c r="F2053" s="85"/>
      <c r="G2053" s="85"/>
      <c r="H2053" s="85"/>
      <c r="I2053" s="85"/>
      <c r="J2053" s="85"/>
      <c r="K2053" s="86"/>
      <c r="L2053" s="85"/>
      <c r="M2053" s="85"/>
      <c r="N2053" s="85"/>
      <c r="O2053" s="85"/>
      <c r="P2053" s="85"/>
      <c r="Q2053" s="85"/>
      <c r="R2053" s="87"/>
      <c r="S2053" s="85"/>
      <c r="T2053" s="85"/>
      <c r="U2053" s="87"/>
      <c r="V2053" s="85"/>
      <c r="W2053" s="85"/>
      <c r="X2053" s="85"/>
      <c r="Y2053" s="85"/>
      <c r="Z2053" s="85"/>
      <c r="AA2053" s="88"/>
      <c r="AV2053" s="25"/>
      <c r="BG2053" s="25"/>
      <c r="BH2053" s="89"/>
    </row>
    <row r="2054" spans="1:60" ht="17.25" customHeight="1">
      <c r="A2054" s="82"/>
      <c r="B2054" s="82"/>
      <c r="C2054" s="83"/>
      <c r="E2054" s="84"/>
      <c r="F2054" s="85"/>
      <c r="G2054" s="85"/>
      <c r="H2054" s="85"/>
      <c r="I2054" s="85"/>
      <c r="J2054" s="85"/>
      <c r="K2054" s="86"/>
      <c r="L2054" s="85"/>
      <c r="M2054" s="85"/>
      <c r="N2054" s="85"/>
      <c r="O2054" s="85"/>
      <c r="P2054" s="85"/>
      <c r="Q2054" s="85"/>
      <c r="R2054" s="87"/>
      <c r="S2054" s="85"/>
      <c r="T2054" s="85"/>
      <c r="U2054" s="87"/>
      <c r="V2054" s="85"/>
      <c r="W2054" s="85"/>
      <c r="X2054" s="85"/>
      <c r="Y2054" s="85"/>
      <c r="Z2054" s="85"/>
      <c r="AA2054" s="88"/>
      <c r="AV2054" s="25"/>
      <c r="BG2054" s="25"/>
      <c r="BH2054" s="89"/>
    </row>
    <row r="2055" spans="1:60" ht="17.25" customHeight="1">
      <c r="A2055" s="82"/>
      <c r="B2055" s="82"/>
      <c r="C2055" s="83"/>
      <c r="E2055" s="84"/>
      <c r="F2055" s="85"/>
      <c r="G2055" s="85"/>
      <c r="H2055" s="85"/>
      <c r="I2055" s="85"/>
      <c r="J2055" s="85"/>
      <c r="K2055" s="86"/>
      <c r="L2055" s="85"/>
      <c r="M2055" s="85"/>
      <c r="N2055" s="85"/>
      <c r="O2055" s="85"/>
      <c r="P2055" s="85"/>
      <c r="Q2055" s="85"/>
      <c r="R2055" s="87"/>
      <c r="S2055" s="85"/>
      <c r="T2055" s="85"/>
      <c r="U2055" s="87"/>
      <c r="V2055" s="85"/>
      <c r="W2055" s="85"/>
      <c r="X2055" s="85"/>
      <c r="Y2055" s="85"/>
      <c r="Z2055" s="85"/>
      <c r="AA2055" s="88"/>
      <c r="AV2055" s="25"/>
      <c r="BG2055" s="25"/>
      <c r="BH2055" s="89"/>
    </row>
    <row r="2056" spans="1:60" ht="17.25" customHeight="1">
      <c r="A2056" s="82"/>
      <c r="B2056" s="82"/>
      <c r="C2056" s="83"/>
      <c r="E2056" s="84"/>
      <c r="F2056" s="85"/>
      <c r="G2056" s="85"/>
      <c r="H2056" s="85"/>
      <c r="I2056" s="85"/>
      <c r="J2056" s="85"/>
      <c r="K2056" s="86"/>
      <c r="L2056" s="85"/>
      <c r="M2056" s="85"/>
      <c r="N2056" s="85"/>
      <c r="O2056" s="85"/>
      <c r="P2056" s="85"/>
      <c r="Q2056" s="85"/>
      <c r="R2056" s="87"/>
      <c r="S2056" s="85"/>
      <c r="T2056" s="85"/>
      <c r="U2056" s="87"/>
      <c r="V2056" s="85"/>
      <c r="W2056" s="85"/>
      <c r="X2056" s="85"/>
      <c r="Y2056" s="85"/>
      <c r="Z2056" s="85"/>
      <c r="AA2056" s="88"/>
      <c r="AV2056" s="25"/>
      <c r="BG2056" s="25"/>
      <c r="BH2056" s="89"/>
    </row>
    <row r="2057" spans="1:60" ht="17.25" customHeight="1">
      <c r="A2057" s="82"/>
      <c r="B2057" s="82"/>
      <c r="C2057" s="83"/>
      <c r="E2057" s="84"/>
      <c r="F2057" s="85"/>
      <c r="G2057" s="85"/>
      <c r="H2057" s="85"/>
      <c r="I2057" s="85"/>
      <c r="J2057" s="85"/>
      <c r="K2057" s="86"/>
      <c r="L2057" s="85"/>
      <c r="M2057" s="85"/>
      <c r="N2057" s="85"/>
      <c r="O2057" s="85"/>
      <c r="P2057" s="85"/>
      <c r="Q2057" s="85"/>
      <c r="R2057" s="87"/>
      <c r="S2057" s="85"/>
      <c r="T2057" s="85"/>
      <c r="U2057" s="87"/>
      <c r="V2057" s="85"/>
      <c r="W2057" s="85"/>
      <c r="X2057" s="85"/>
      <c r="Y2057" s="85"/>
      <c r="Z2057" s="85"/>
      <c r="AA2057" s="88"/>
      <c r="AV2057" s="25"/>
      <c r="BG2057" s="25"/>
      <c r="BH2057" s="89"/>
    </row>
    <row r="2058" spans="1:60" ht="17.25" customHeight="1">
      <c r="A2058" s="82"/>
      <c r="B2058" s="82"/>
      <c r="C2058" s="83"/>
      <c r="E2058" s="84"/>
      <c r="F2058" s="85"/>
      <c r="G2058" s="85"/>
      <c r="H2058" s="85"/>
      <c r="I2058" s="85"/>
      <c r="J2058" s="85"/>
      <c r="K2058" s="86"/>
      <c r="L2058" s="85"/>
      <c r="M2058" s="85"/>
      <c r="N2058" s="85"/>
      <c r="O2058" s="85"/>
      <c r="P2058" s="85"/>
      <c r="Q2058" s="85"/>
      <c r="R2058" s="87"/>
      <c r="S2058" s="85"/>
      <c r="T2058" s="85"/>
      <c r="U2058" s="87"/>
      <c r="V2058" s="85"/>
      <c r="W2058" s="85"/>
      <c r="X2058" s="85"/>
      <c r="Y2058" s="85"/>
      <c r="Z2058" s="85"/>
      <c r="AA2058" s="88"/>
      <c r="AV2058" s="25"/>
      <c r="BG2058" s="25"/>
      <c r="BH2058" s="89"/>
    </row>
    <row r="2059" spans="1:60" ht="17.25" customHeight="1">
      <c r="A2059" s="82"/>
      <c r="B2059" s="82"/>
      <c r="C2059" s="83"/>
      <c r="E2059" s="84"/>
      <c r="F2059" s="85"/>
      <c r="G2059" s="85"/>
      <c r="H2059" s="85"/>
      <c r="I2059" s="85"/>
      <c r="J2059" s="85"/>
      <c r="K2059" s="86"/>
      <c r="L2059" s="85"/>
      <c r="M2059" s="85"/>
      <c r="N2059" s="85"/>
      <c r="O2059" s="85"/>
      <c r="P2059" s="85"/>
      <c r="Q2059" s="85"/>
      <c r="R2059" s="87"/>
      <c r="S2059" s="85"/>
      <c r="T2059" s="85"/>
      <c r="U2059" s="87"/>
      <c r="V2059" s="85"/>
      <c r="W2059" s="85"/>
      <c r="X2059" s="85"/>
      <c r="Y2059" s="85"/>
      <c r="Z2059" s="85"/>
      <c r="AA2059" s="88"/>
      <c r="AV2059" s="25"/>
      <c r="BG2059" s="25"/>
      <c r="BH2059" s="89"/>
    </row>
    <row r="2060" spans="1:60" ht="17.25" customHeight="1">
      <c r="A2060" s="82"/>
      <c r="B2060" s="82"/>
      <c r="C2060" s="83"/>
      <c r="E2060" s="84"/>
      <c r="F2060" s="85"/>
      <c r="G2060" s="85"/>
      <c r="H2060" s="85"/>
      <c r="I2060" s="85"/>
      <c r="J2060" s="85"/>
      <c r="K2060" s="86"/>
      <c r="L2060" s="85"/>
      <c r="M2060" s="85"/>
      <c r="N2060" s="85"/>
      <c r="O2060" s="85"/>
      <c r="P2060" s="85"/>
      <c r="Q2060" s="85"/>
      <c r="R2060" s="87"/>
      <c r="S2060" s="85"/>
      <c r="T2060" s="85"/>
      <c r="U2060" s="87"/>
      <c r="V2060" s="85"/>
      <c r="W2060" s="85"/>
      <c r="X2060" s="85"/>
      <c r="Y2060" s="85"/>
      <c r="Z2060" s="85"/>
      <c r="AA2060" s="88"/>
      <c r="AV2060" s="25"/>
      <c r="BG2060" s="25"/>
      <c r="BH2060" s="89"/>
    </row>
    <row r="2061" spans="1:60" ht="17.25" customHeight="1">
      <c r="A2061" s="82"/>
      <c r="B2061" s="82"/>
      <c r="C2061" s="83"/>
      <c r="E2061" s="84"/>
      <c r="F2061" s="85"/>
      <c r="G2061" s="85"/>
      <c r="H2061" s="85"/>
      <c r="I2061" s="85"/>
      <c r="J2061" s="85"/>
      <c r="K2061" s="86"/>
      <c r="L2061" s="85"/>
      <c r="M2061" s="85"/>
      <c r="N2061" s="85"/>
      <c r="O2061" s="85"/>
      <c r="P2061" s="85"/>
      <c r="Q2061" s="85"/>
      <c r="R2061" s="87"/>
      <c r="S2061" s="85"/>
      <c r="T2061" s="85"/>
      <c r="U2061" s="87"/>
      <c r="V2061" s="85"/>
      <c r="W2061" s="85"/>
      <c r="X2061" s="85"/>
      <c r="Y2061" s="85"/>
      <c r="Z2061" s="85"/>
      <c r="AA2061" s="88"/>
      <c r="AV2061" s="25"/>
      <c r="BG2061" s="25"/>
      <c r="BH2061" s="89"/>
    </row>
    <row r="2062" spans="1:60" ht="17.25" customHeight="1">
      <c r="A2062" s="82"/>
      <c r="B2062" s="82"/>
      <c r="C2062" s="83"/>
      <c r="E2062" s="84"/>
      <c r="F2062" s="85"/>
      <c r="G2062" s="85"/>
      <c r="H2062" s="85"/>
      <c r="I2062" s="85"/>
      <c r="J2062" s="85"/>
      <c r="K2062" s="86"/>
      <c r="L2062" s="85"/>
      <c r="M2062" s="85"/>
      <c r="N2062" s="85"/>
      <c r="O2062" s="85"/>
      <c r="P2062" s="85"/>
      <c r="Q2062" s="85"/>
      <c r="R2062" s="87"/>
      <c r="S2062" s="85"/>
      <c r="T2062" s="85"/>
      <c r="U2062" s="87"/>
      <c r="V2062" s="85"/>
      <c r="W2062" s="85"/>
      <c r="X2062" s="85"/>
      <c r="Y2062" s="85"/>
      <c r="Z2062" s="85"/>
      <c r="AA2062" s="88"/>
      <c r="AV2062" s="25"/>
      <c r="BG2062" s="25"/>
      <c r="BH2062" s="89"/>
    </row>
    <row r="2063" spans="1:60" ht="17.25" customHeight="1">
      <c r="A2063" s="82"/>
      <c r="B2063" s="82"/>
      <c r="C2063" s="83"/>
      <c r="E2063" s="84"/>
      <c r="F2063" s="85"/>
      <c r="G2063" s="85"/>
      <c r="H2063" s="85"/>
      <c r="I2063" s="85"/>
      <c r="J2063" s="85"/>
      <c r="K2063" s="86"/>
      <c r="L2063" s="85"/>
      <c r="M2063" s="85"/>
      <c r="N2063" s="85"/>
      <c r="O2063" s="85"/>
      <c r="P2063" s="85"/>
      <c r="Q2063" s="85"/>
      <c r="R2063" s="87"/>
      <c r="S2063" s="85"/>
      <c r="T2063" s="85"/>
      <c r="U2063" s="87"/>
      <c r="V2063" s="85"/>
      <c r="W2063" s="85"/>
      <c r="X2063" s="85"/>
      <c r="Y2063" s="85"/>
      <c r="Z2063" s="85"/>
      <c r="AA2063" s="88"/>
      <c r="AV2063" s="25"/>
      <c r="BG2063" s="25"/>
      <c r="BH2063" s="89"/>
    </row>
    <row r="2064" spans="1:60" ht="17.25" customHeight="1">
      <c r="A2064" s="82"/>
      <c r="B2064" s="82"/>
      <c r="C2064" s="83"/>
      <c r="E2064" s="84"/>
      <c r="F2064" s="85"/>
      <c r="G2064" s="85"/>
      <c r="H2064" s="85"/>
      <c r="I2064" s="85"/>
      <c r="J2064" s="85"/>
      <c r="K2064" s="86"/>
      <c r="L2064" s="85"/>
      <c r="M2064" s="85"/>
      <c r="N2064" s="85"/>
      <c r="O2064" s="85"/>
      <c r="P2064" s="85"/>
      <c r="Q2064" s="85"/>
      <c r="R2064" s="87"/>
      <c r="S2064" s="85"/>
      <c r="T2064" s="85"/>
      <c r="U2064" s="87"/>
      <c r="V2064" s="85"/>
      <c r="W2064" s="85"/>
      <c r="X2064" s="85"/>
      <c r="Y2064" s="85"/>
      <c r="Z2064" s="85"/>
      <c r="AA2064" s="88"/>
      <c r="AV2064" s="25"/>
      <c r="BG2064" s="25"/>
      <c r="BH2064" s="89"/>
    </row>
    <row r="2065" spans="1:60" ht="17.25" customHeight="1">
      <c r="A2065" s="82"/>
      <c r="B2065" s="82"/>
      <c r="C2065" s="83"/>
      <c r="E2065" s="84"/>
      <c r="F2065" s="85"/>
      <c r="G2065" s="85">
        <f t="shared" ref="G2065:H2065" si="5">SUM(G2031:G2064)</f>
        <v>0</v>
      </c>
      <c r="H2065" s="85">
        <f t="shared" si="5"/>
        <v>0</v>
      </c>
      <c r="I2065" s="85"/>
      <c r="J2065" s="85"/>
      <c r="K2065" s="86">
        <f t="shared" ref="K2065:N2065" si="6">SUM(K2031:K2064)</f>
        <v>0</v>
      </c>
      <c r="L2065" s="85">
        <f t="shared" si="6"/>
        <v>0</v>
      </c>
      <c r="M2065" s="85">
        <f t="shared" si="6"/>
        <v>0</v>
      </c>
      <c r="N2065" s="85">
        <f t="shared" si="6"/>
        <v>0</v>
      </c>
      <c r="O2065" s="85"/>
      <c r="P2065" s="85"/>
      <c r="Q2065" s="85">
        <f>SUM(Q2031:Q2064)</f>
        <v>0</v>
      </c>
      <c r="R2065" s="87"/>
      <c r="S2065" s="85">
        <f t="shared" ref="S2065:Z2065" si="7">SUM(S2031:S2064)</f>
        <v>0</v>
      </c>
      <c r="T2065" s="85">
        <f t="shared" si="7"/>
        <v>0</v>
      </c>
      <c r="U2065" s="87">
        <f t="shared" si="7"/>
        <v>0</v>
      </c>
      <c r="V2065" s="85">
        <f t="shared" si="7"/>
        <v>0</v>
      </c>
      <c r="W2065" s="85">
        <f t="shared" si="7"/>
        <v>0</v>
      </c>
      <c r="X2065" s="85">
        <f t="shared" si="7"/>
        <v>0</v>
      </c>
      <c r="Y2065" s="85">
        <f t="shared" si="7"/>
        <v>0</v>
      </c>
      <c r="Z2065" s="85">
        <f t="shared" si="7"/>
        <v>0</v>
      </c>
      <c r="AA2065" s="88"/>
      <c r="AV2065" s="25"/>
      <c r="BG2065" s="25"/>
      <c r="BH2065" s="89"/>
    </row>
    <row r="2066" spans="1:60" ht="17.25" customHeight="1">
      <c r="A2066" s="82"/>
      <c r="B2066" s="82"/>
      <c r="C2066" s="83"/>
      <c r="E2066" s="84"/>
      <c r="F2066" s="85"/>
      <c r="G2066" s="85"/>
      <c r="H2066" s="85"/>
      <c r="I2066" s="85"/>
      <c r="J2066" s="85"/>
      <c r="K2066" s="86"/>
      <c r="L2066" s="85"/>
      <c r="M2066" s="85"/>
      <c r="N2066" s="85"/>
      <c r="O2066" s="85"/>
      <c r="P2066" s="85"/>
      <c r="Q2066" s="85"/>
      <c r="R2066" s="87"/>
      <c r="S2066" s="85"/>
      <c r="T2066" s="85"/>
      <c r="U2066" s="87"/>
      <c r="V2066" s="85"/>
      <c r="W2066" s="85"/>
      <c r="X2066" s="85"/>
      <c r="Y2066" s="85"/>
      <c r="Z2066" s="85"/>
      <c r="AA2066" s="88"/>
      <c r="AV2066" s="25"/>
      <c r="BG2066" s="25"/>
      <c r="BH2066" s="89"/>
    </row>
    <row r="2067" spans="1:60" ht="17.25" customHeight="1">
      <c r="A2067" s="82"/>
      <c r="B2067" s="82"/>
      <c r="C2067" s="83"/>
      <c r="E2067" s="84"/>
      <c r="F2067" s="85"/>
      <c r="G2067" s="85"/>
      <c r="H2067" s="85"/>
      <c r="I2067" s="85"/>
      <c r="J2067" s="85"/>
      <c r="K2067" s="86"/>
      <c r="L2067" s="85"/>
      <c r="M2067" s="85"/>
      <c r="N2067" s="85"/>
      <c r="O2067" s="85"/>
      <c r="P2067" s="85"/>
      <c r="Q2067" s="85"/>
      <c r="R2067" s="87"/>
      <c r="S2067" s="85"/>
      <c r="T2067" s="85"/>
      <c r="U2067" s="87"/>
      <c r="V2067" s="85"/>
      <c r="W2067" s="85"/>
      <c r="X2067" s="85"/>
      <c r="Y2067" s="85"/>
      <c r="Z2067" s="85"/>
      <c r="AA2067" s="88"/>
      <c r="AV2067" s="25"/>
      <c r="BG2067" s="25"/>
      <c r="BH2067" s="89"/>
    </row>
    <row r="2068" spans="1:60" ht="17.25" customHeight="1">
      <c r="A2068" s="82"/>
      <c r="B2068" s="82"/>
      <c r="C2068" s="83"/>
      <c r="E2068" s="84"/>
      <c r="F2068" s="85"/>
      <c r="G2068" s="85"/>
      <c r="H2068" s="85"/>
      <c r="I2068" s="85"/>
      <c r="J2068" s="85"/>
      <c r="K2068" s="86"/>
      <c r="L2068" s="85"/>
      <c r="M2068" s="85"/>
      <c r="N2068" s="85"/>
      <c r="O2068" s="85"/>
      <c r="P2068" s="85"/>
      <c r="Q2068" s="85"/>
      <c r="R2068" s="87"/>
      <c r="S2068" s="85"/>
      <c r="T2068" s="85"/>
      <c r="U2068" s="87"/>
      <c r="V2068" s="85"/>
      <c r="W2068" s="85"/>
      <c r="X2068" s="85"/>
      <c r="Y2068" s="85"/>
      <c r="Z2068" s="85"/>
      <c r="AA2068" s="88"/>
      <c r="AV2068" s="25"/>
      <c r="BG2068" s="25"/>
      <c r="BH2068" s="89"/>
    </row>
    <row r="2069" spans="1:60" ht="17.25" customHeight="1">
      <c r="A2069" s="82"/>
      <c r="B2069" s="82"/>
      <c r="C2069" s="83"/>
      <c r="E2069" s="84"/>
      <c r="F2069" s="85"/>
      <c r="G2069" s="85"/>
      <c r="H2069" s="85"/>
      <c r="I2069" s="85"/>
      <c r="J2069" s="85"/>
      <c r="K2069" s="86"/>
      <c r="L2069" s="85"/>
      <c r="M2069" s="85"/>
      <c r="N2069" s="85"/>
      <c r="O2069" s="85"/>
      <c r="P2069" s="85"/>
      <c r="Q2069" s="85"/>
      <c r="R2069" s="87"/>
      <c r="S2069" s="85"/>
      <c r="T2069" s="85"/>
      <c r="U2069" s="87"/>
      <c r="V2069" s="85"/>
      <c r="W2069" s="85"/>
      <c r="X2069" s="85"/>
      <c r="Y2069" s="85"/>
      <c r="Z2069" s="85"/>
      <c r="AA2069" s="88"/>
      <c r="AV2069" s="25"/>
      <c r="BG2069" s="25"/>
      <c r="BH2069" s="89"/>
    </row>
    <row r="2070" spans="1:60" ht="17.25" customHeight="1">
      <c r="A2070" s="82"/>
      <c r="B2070" s="82"/>
      <c r="C2070" s="83"/>
      <c r="E2070" s="84"/>
      <c r="F2070" s="85"/>
      <c r="G2070" s="85"/>
      <c r="H2070" s="85"/>
      <c r="I2070" s="85"/>
      <c r="J2070" s="85"/>
      <c r="K2070" s="86"/>
      <c r="L2070" s="85"/>
      <c r="M2070" s="85"/>
      <c r="N2070" s="85"/>
      <c r="O2070" s="85"/>
      <c r="P2070" s="85"/>
      <c r="Q2070" s="85"/>
      <c r="R2070" s="87"/>
      <c r="S2070" s="85"/>
      <c r="T2070" s="85"/>
      <c r="U2070" s="87"/>
      <c r="V2070" s="85"/>
      <c r="W2070" s="85"/>
      <c r="X2070" s="85"/>
      <c r="Y2070" s="85"/>
      <c r="Z2070" s="85"/>
      <c r="AA2070" s="88"/>
      <c r="AV2070" s="25"/>
      <c r="BG2070" s="25"/>
      <c r="BH2070" s="89"/>
    </row>
    <row r="2071" spans="1:60" ht="17.25" customHeight="1">
      <c r="A2071" s="82"/>
      <c r="B2071" s="82"/>
      <c r="C2071" s="83"/>
      <c r="E2071" s="84"/>
      <c r="F2071" s="85"/>
      <c r="G2071" s="85"/>
      <c r="H2071" s="85"/>
      <c r="I2071" s="85"/>
      <c r="J2071" s="85"/>
      <c r="K2071" s="86"/>
      <c r="L2071" s="85"/>
      <c r="M2071" s="85"/>
      <c r="N2071" s="85"/>
      <c r="O2071" s="85"/>
      <c r="P2071" s="85"/>
      <c r="Q2071" s="85"/>
      <c r="R2071" s="87"/>
      <c r="S2071" s="85"/>
      <c r="T2071" s="85"/>
      <c r="U2071" s="87"/>
      <c r="V2071" s="85"/>
      <c r="W2071" s="85"/>
      <c r="X2071" s="85"/>
      <c r="Y2071" s="85"/>
      <c r="Z2071" s="85"/>
      <c r="AA2071" s="88"/>
      <c r="AV2071" s="25"/>
      <c r="BG2071" s="25"/>
      <c r="BH2071" s="89"/>
    </row>
    <row r="2072" spans="1:60" ht="17.25" customHeight="1">
      <c r="A2072" s="82"/>
      <c r="B2072" s="82"/>
      <c r="C2072" s="83"/>
      <c r="E2072" s="84"/>
      <c r="F2072" s="85"/>
      <c r="G2072" s="85"/>
      <c r="H2072" s="85"/>
      <c r="I2072" s="85"/>
      <c r="J2072" s="85"/>
      <c r="K2072" s="86"/>
      <c r="L2072" s="85"/>
      <c r="M2072" s="85"/>
      <c r="N2072" s="85"/>
      <c r="O2072" s="85"/>
      <c r="P2072" s="85"/>
      <c r="Q2072" s="85"/>
      <c r="R2072" s="87"/>
      <c r="S2072" s="85"/>
      <c r="T2072" s="85"/>
      <c r="U2072" s="87"/>
      <c r="V2072" s="85"/>
      <c r="W2072" s="85"/>
      <c r="X2072" s="85"/>
      <c r="Y2072" s="85"/>
      <c r="Z2072" s="85"/>
      <c r="AA2072" s="88"/>
      <c r="AV2072" s="25"/>
      <c r="BG2072" s="25"/>
      <c r="BH2072" s="89"/>
    </row>
    <row r="2073" spans="1:60" ht="17.25" customHeight="1">
      <c r="A2073" s="82"/>
      <c r="B2073" s="82"/>
      <c r="C2073" s="83"/>
      <c r="E2073" s="84"/>
      <c r="F2073" s="85"/>
      <c r="G2073" s="85"/>
      <c r="H2073" s="85"/>
      <c r="I2073" s="85"/>
      <c r="J2073" s="85"/>
      <c r="K2073" s="86"/>
      <c r="L2073" s="85"/>
      <c r="M2073" s="85"/>
      <c r="N2073" s="85"/>
      <c r="O2073" s="85"/>
      <c r="P2073" s="85"/>
      <c r="Q2073" s="85"/>
      <c r="R2073" s="87"/>
      <c r="S2073" s="85"/>
      <c r="T2073" s="85"/>
      <c r="U2073" s="87"/>
      <c r="V2073" s="85"/>
      <c r="W2073" s="85"/>
      <c r="X2073" s="85"/>
      <c r="Y2073" s="85"/>
      <c r="Z2073" s="85"/>
      <c r="AA2073" s="88"/>
      <c r="AV2073" s="25"/>
      <c r="BG2073" s="25"/>
      <c r="BH2073" s="89"/>
    </row>
    <row r="2074" spans="1:60" ht="17.25" customHeight="1">
      <c r="A2074" s="82"/>
      <c r="B2074" s="82"/>
      <c r="C2074" s="83"/>
      <c r="E2074" s="84"/>
      <c r="F2074" s="85"/>
      <c r="G2074" s="85"/>
      <c r="H2074" s="85"/>
      <c r="I2074" s="85"/>
      <c r="J2074" s="85"/>
      <c r="K2074" s="86"/>
      <c r="L2074" s="85"/>
      <c r="M2074" s="85"/>
      <c r="N2074" s="85"/>
      <c r="O2074" s="85"/>
      <c r="P2074" s="85"/>
      <c r="Q2074" s="85"/>
      <c r="R2074" s="87"/>
      <c r="S2074" s="85"/>
      <c r="T2074" s="85"/>
      <c r="U2074" s="87"/>
      <c r="V2074" s="85"/>
      <c r="W2074" s="85"/>
      <c r="X2074" s="85"/>
      <c r="Y2074" s="85"/>
      <c r="Z2074" s="85"/>
      <c r="AA2074" s="88"/>
      <c r="AV2074" s="25"/>
      <c r="BG2074" s="25"/>
      <c r="BH2074" s="89"/>
    </row>
    <row r="2075" spans="1:60" ht="17.25" customHeight="1">
      <c r="A2075" s="82"/>
      <c r="B2075" s="82"/>
      <c r="C2075" s="83"/>
      <c r="E2075" s="84"/>
      <c r="F2075" s="85"/>
      <c r="G2075" s="85"/>
      <c r="H2075" s="85"/>
      <c r="I2075" s="85"/>
      <c r="J2075" s="85"/>
      <c r="K2075" s="86"/>
      <c r="L2075" s="85"/>
      <c r="M2075" s="85"/>
      <c r="N2075" s="85"/>
      <c r="O2075" s="85"/>
      <c r="P2075" s="85"/>
      <c r="Q2075" s="85"/>
      <c r="R2075" s="87"/>
      <c r="S2075" s="85"/>
      <c r="T2075" s="85"/>
      <c r="U2075" s="87"/>
      <c r="V2075" s="85"/>
      <c r="W2075" s="85"/>
      <c r="X2075" s="85"/>
      <c r="Y2075" s="85"/>
      <c r="Z2075" s="85"/>
      <c r="AA2075" s="88"/>
      <c r="AV2075" s="25"/>
      <c r="BG2075" s="25"/>
      <c r="BH2075" s="89"/>
    </row>
    <row r="2076" spans="1:60" ht="17.25" customHeight="1">
      <c r="A2076" s="82"/>
      <c r="B2076" s="82"/>
      <c r="C2076" s="83"/>
      <c r="E2076" s="84"/>
      <c r="F2076" s="85"/>
      <c r="G2076" s="85"/>
      <c r="H2076" s="85"/>
      <c r="I2076" s="85"/>
      <c r="J2076" s="85"/>
      <c r="K2076" s="86"/>
      <c r="L2076" s="85"/>
      <c r="M2076" s="85"/>
      <c r="N2076" s="85"/>
      <c r="O2076" s="85"/>
      <c r="P2076" s="85"/>
      <c r="Q2076" s="85"/>
      <c r="R2076" s="87"/>
      <c r="S2076" s="85"/>
      <c r="T2076" s="85"/>
      <c r="U2076" s="87"/>
      <c r="V2076" s="85"/>
      <c r="W2076" s="85"/>
      <c r="X2076" s="85"/>
      <c r="Y2076" s="85"/>
      <c r="Z2076" s="85"/>
      <c r="AA2076" s="88"/>
      <c r="AV2076" s="25"/>
      <c r="BG2076" s="25"/>
      <c r="BH2076" s="89"/>
    </row>
    <row r="2077" spans="1:60" ht="17.25" customHeight="1">
      <c r="A2077" s="82"/>
      <c r="B2077" s="82"/>
      <c r="C2077" s="83"/>
      <c r="E2077" s="84"/>
      <c r="F2077" s="85"/>
      <c r="G2077" s="85"/>
      <c r="H2077" s="85"/>
      <c r="I2077" s="85"/>
      <c r="J2077" s="85"/>
      <c r="K2077" s="86"/>
      <c r="L2077" s="85"/>
      <c r="M2077" s="85"/>
      <c r="N2077" s="85"/>
      <c r="O2077" s="85"/>
      <c r="P2077" s="85"/>
      <c r="Q2077" s="85"/>
      <c r="R2077" s="87"/>
      <c r="S2077" s="85"/>
      <c r="T2077" s="85"/>
      <c r="U2077" s="87"/>
      <c r="V2077" s="85"/>
      <c r="W2077" s="85"/>
      <c r="X2077" s="85"/>
      <c r="Y2077" s="85"/>
      <c r="Z2077" s="85"/>
      <c r="AA2077" s="88"/>
      <c r="AV2077" s="25"/>
      <c r="BG2077" s="25"/>
      <c r="BH2077" s="89"/>
    </row>
    <row r="2078" spans="1:60" ht="17.25" customHeight="1">
      <c r="A2078" s="82"/>
      <c r="B2078" s="82"/>
      <c r="C2078" s="83"/>
      <c r="E2078" s="84"/>
      <c r="F2078" s="85"/>
      <c r="G2078" s="85"/>
      <c r="H2078" s="85"/>
      <c r="I2078" s="85"/>
      <c r="J2078" s="85"/>
      <c r="K2078" s="86"/>
      <c r="L2078" s="85"/>
      <c r="M2078" s="85"/>
      <c r="N2078" s="85"/>
      <c r="O2078" s="85"/>
      <c r="P2078" s="85"/>
      <c r="Q2078" s="85"/>
      <c r="R2078" s="87"/>
      <c r="S2078" s="85"/>
      <c r="T2078" s="85"/>
      <c r="U2078" s="87"/>
      <c r="V2078" s="85"/>
      <c r="W2078" s="85"/>
      <c r="X2078" s="85"/>
      <c r="Y2078" s="85"/>
      <c r="Z2078" s="85"/>
      <c r="AA2078" s="88"/>
      <c r="AV2078" s="25"/>
      <c r="BG2078" s="25"/>
      <c r="BH2078" s="89"/>
    </row>
    <row r="2079" spans="1:60" ht="17.25" customHeight="1">
      <c r="A2079" s="82"/>
      <c r="B2079" s="82"/>
      <c r="C2079" s="83"/>
      <c r="E2079" s="84"/>
      <c r="F2079" s="85"/>
      <c r="G2079" s="85"/>
      <c r="H2079" s="85"/>
      <c r="I2079" s="85"/>
      <c r="J2079" s="85"/>
      <c r="K2079" s="86"/>
      <c r="L2079" s="85"/>
      <c r="M2079" s="85"/>
      <c r="N2079" s="85"/>
      <c r="O2079" s="85"/>
      <c r="P2079" s="85"/>
      <c r="Q2079" s="85"/>
      <c r="R2079" s="87"/>
      <c r="S2079" s="85"/>
      <c r="T2079" s="85"/>
      <c r="U2079" s="87"/>
      <c r="V2079" s="85"/>
      <c r="W2079" s="85"/>
      <c r="X2079" s="85"/>
      <c r="Y2079" s="85"/>
      <c r="Z2079" s="85"/>
      <c r="AA2079" s="88"/>
      <c r="AV2079" s="25"/>
      <c r="BG2079" s="25"/>
      <c r="BH2079" s="89"/>
    </row>
    <row r="2080" spans="1:60" ht="17.25" customHeight="1">
      <c r="A2080" s="82"/>
      <c r="B2080" s="82"/>
      <c r="C2080" s="83"/>
      <c r="E2080" s="84"/>
      <c r="F2080" s="85"/>
      <c r="G2080" s="85"/>
      <c r="H2080" s="85"/>
      <c r="I2080" s="85"/>
      <c r="J2080" s="85"/>
      <c r="K2080" s="86"/>
      <c r="L2080" s="85"/>
      <c r="M2080" s="85"/>
      <c r="N2080" s="85"/>
      <c r="O2080" s="85"/>
      <c r="P2080" s="85"/>
      <c r="Q2080" s="85"/>
      <c r="R2080" s="87"/>
      <c r="S2080" s="85"/>
      <c r="T2080" s="85"/>
      <c r="U2080" s="87"/>
      <c r="V2080" s="85"/>
      <c r="W2080" s="85"/>
      <c r="X2080" s="85"/>
      <c r="Y2080" s="85"/>
      <c r="Z2080" s="85"/>
      <c r="AA2080" s="88"/>
      <c r="AV2080" s="25"/>
      <c r="BG2080" s="25"/>
      <c r="BH2080" s="89"/>
    </row>
    <row r="2081" spans="1:60" ht="17.25" customHeight="1">
      <c r="A2081" s="82"/>
      <c r="B2081" s="82"/>
      <c r="C2081" s="83"/>
      <c r="E2081" s="84"/>
      <c r="F2081" s="85"/>
      <c r="G2081" s="85"/>
      <c r="H2081" s="85"/>
      <c r="I2081" s="85"/>
      <c r="J2081" s="85"/>
      <c r="K2081" s="86"/>
      <c r="L2081" s="85"/>
      <c r="M2081" s="85"/>
      <c r="N2081" s="85"/>
      <c r="O2081" s="85"/>
      <c r="P2081" s="85"/>
      <c r="Q2081" s="85"/>
      <c r="R2081" s="87"/>
      <c r="S2081" s="85"/>
      <c r="T2081" s="85"/>
      <c r="U2081" s="87"/>
      <c r="V2081" s="85"/>
      <c r="W2081" s="85"/>
      <c r="X2081" s="85"/>
      <c r="Y2081" s="85"/>
      <c r="Z2081" s="85"/>
      <c r="AA2081" s="88"/>
      <c r="AV2081" s="25"/>
      <c r="BG2081" s="25"/>
      <c r="BH2081" s="89"/>
    </row>
    <row r="2082" spans="1:60" ht="17.25" customHeight="1">
      <c r="A2082" s="82"/>
      <c r="B2082" s="82"/>
      <c r="C2082" s="83"/>
      <c r="E2082" s="84"/>
      <c r="F2082" s="85"/>
      <c r="G2082" s="85"/>
      <c r="H2082" s="85"/>
      <c r="I2082" s="85"/>
      <c r="J2082" s="85"/>
      <c r="K2082" s="86"/>
      <c r="L2082" s="85"/>
      <c r="M2082" s="85"/>
      <c r="N2082" s="85"/>
      <c r="O2082" s="85"/>
      <c r="P2082" s="85"/>
      <c r="Q2082" s="85"/>
      <c r="R2082" s="87"/>
      <c r="S2082" s="85"/>
      <c r="T2082" s="85"/>
      <c r="U2082" s="87"/>
      <c r="V2082" s="85"/>
      <c r="W2082" s="85"/>
      <c r="X2082" s="85"/>
      <c r="Y2082" s="85"/>
      <c r="Z2082" s="85"/>
      <c r="AA2082" s="88"/>
      <c r="AV2082" s="25"/>
      <c r="BG2082" s="25"/>
      <c r="BH2082" s="89"/>
    </row>
    <row r="2083" spans="1:60" ht="17.25" customHeight="1">
      <c r="A2083" s="82"/>
      <c r="B2083" s="82"/>
      <c r="C2083" s="83"/>
      <c r="E2083" s="84"/>
      <c r="F2083" s="85"/>
      <c r="G2083" s="85"/>
      <c r="H2083" s="85"/>
      <c r="I2083" s="85"/>
      <c r="J2083" s="85"/>
      <c r="K2083" s="86"/>
      <c r="L2083" s="85"/>
      <c r="M2083" s="85"/>
      <c r="N2083" s="85"/>
      <c r="O2083" s="85"/>
      <c r="P2083" s="85"/>
      <c r="Q2083" s="85"/>
      <c r="R2083" s="87"/>
      <c r="S2083" s="85"/>
      <c r="T2083" s="85"/>
      <c r="U2083" s="87"/>
      <c r="V2083" s="85"/>
      <c r="W2083" s="85"/>
      <c r="X2083" s="85"/>
      <c r="Y2083" s="85"/>
      <c r="Z2083" s="85"/>
      <c r="AA2083" s="88"/>
      <c r="AV2083" s="25"/>
      <c r="BG2083" s="25"/>
      <c r="BH2083" s="89"/>
    </row>
    <row r="2084" spans="1:60" ht="17.25" customHeight="1">
      <c r="A2084" s="82"/>
      <c r="B2084" s="82"/>
      <c r="C2084" s="83"/>
      <c r="E2084" s="84"/>
      <c r="F2084" s="85"/>
      <c r="G2084" s="85"/>
      <c r="H2084" s="85"/>
      <c r="I2084" s="85"/>
      <c r="J2084" s="85"/>
      <c r="K2084" s="86"/>
      <c r="L2084" s="85"/>
      <c r="M2084" s="85"/>
      <c r="N2084" s="85"/>
      <c r="O2084" s="85"/>
      <c r="P2084" s="85"/>
      <c r="Q2084" s="85"/>
      <c r="R2084" s="87"/>
      <c r="S2084" s="85"/>
      <c r="T2084" s="85"/>
      <c r="U2084" s="87"/>
      <c r="V2084" s="85"/>
      <c r="W2084" s="85"/>
      <c r="X2084" s="85"/>
      <c r="Y2084" s="85"/>
      <c r="Z2084" s="85"/>
      <c r="AA2084" s="88"/>
      <c r="AV2084" s="25"/>
      <c r="BG2084" s="25"/>
      <c r="BH2084" s="89"/>
    </row>
    <row r="2085" spans="1:60" ht="17.25" customHeight="1">
      <c r="A2085" s="82"/>
      <c r="B2085" s="82"/>
      <c r="C2085" s="83"/>
      <c r="E2085" s="84"/>
      <c r="F2085" s="85"/>
      <c r="G2085" s="85"/>
      <c r="H2085" s="85"/>
      <c r="I2085" s="85"/>
      <c r="J2085" s="85"/>
      <c r="K2085" s="86"/>
      <c r="L2085" s="85"/>
      <c r="M2085" s="85"/>
      <c r="N2085" s="85"/>
      <c r="O2085" s="85"/>
      <c r="P2085" s="85"/>
      <c r="Q2085" s="85"/>
      <c r="R2085" s="87"/>
      <c r="S2085" s="85"/>
      <c r="T2085" s="85"/>
      <c r="U2085" s="87"/>
      <c r="V2085" s="85"/>
      <c r="W2085" s="85"/>
      <c r="X2085" s="85"/>
      <c r="Y2085" s="85"/>
      <c r="Z2085" s="85"/>
      <c r="AA2085" s="88"/>
      <c r="AV2085" s="25"/>
      <c r="BG2085" s="25"/>
      <c r="BH2085" s="89"/>
    </row>
    <row r="2086" spans="1:60" ht="17.25" customHeight="1">
      <c r="A2086" s="82"/>
      <c r="B2086" s="82"/>
      <c r="C2086" s="83"/>
      <c r="E2086" s="84"/>
      <c r="F2086" s="85"/>
      <c r="G2086" s="85"/>
      <c r="H2086" s="85"/>
      <c r="I2086" s="85"/>
      <c r="J2086" s="85"/>
      <c r="K2086" s="86"/>
      <c r="L2086" s="85"/>
      <c r="M2086" s="85"/>
      <c r="N2086" s="85"/>
      <c r="O2086" s="85"/>
      <c r="P2086" s="85"/>
      <c r="Q2086" s="85"/>
      <c r="R2086" s="87"/>
      <c r="S2086" s="85"/>
      <c r="T2086" s="85"/>
      <c r="U2086" s="87"/>
      <c r="V2086" s="85"/>
      <c r="W2086" s="85"/>
      <c r="X2086" s="85"/>
      <c r="Y2086" s="85"/>
      <c r="Z2086" s="85"/>
      <c r="AA2086" s="88"/>
      <c r="AV2086" s="25"/>
      <c r="BG2086" s="25"/>
      <c r="BH2086" s="89"/>
    </row>
    <row r="2087" spans="1:60" ht="17.25" customHeight="1">
      <c r="A2087" s="82"/>
      <c r="B2087" s="82"/>
      <c r="C2087" s="83"/>
      <c r="E2087" s="84"/>
      <c r="F2087" s="85"/>
      <c r="G2087" s="85"/>
      <c r="H2087" s="85"/>
      <c r="I2087" s="85"/>
      <c r="J2087" s="85"/>
      <c r="K2087" s="86"/>
      <c r="L2087" s="85"/>
      <c r="M2087" s="85"/>
      <c r="N2087" s="85"/>
      <c r="O2087" s="85"/>
      <c r="P2087" s="85"/>
      <c r="Q2087" s="85"/>
      <c r="R2087" s="87"/>
      <c r="S2087" s="85"/>
      <c r="T2087" s="85"/>
      <c r="U2087" s="87"/>
      <c r="V2087" s="85"/>
      <c r="W2087" s="85"/>
      <c r="X2087" s="85"/>
      <c r="Y2087" s="85"/>
      <c r="Z2087" s="85"/>
      <c r="AA2087" s="88"/>
      <c r="AV2087" s="25"/>
      <c r="BG2087" s="25"/>
      <c r="BH2087" s="89"/>
    </row>
    <row r="2088" spans="1:60" ht="17.25" customHeight="1">
      <c r="A2088" s="82"/>
      <c r="B2088" s="82"/>
      <c r="C2088" s="83"/>
      <c r="E2088" s="84"/>
      <c r="F2088" s="85"/>
      <c r="G2088" s="85"/>
      <c r="H2088" s="85"/>
      <c r="I2088" s="85"/>
      <c r="J2088" s="85"/>
      <c r="K2088" s="86"/>
      <c r="L2088" s="85"/>
      <c r="M2088" s="85"/>
      <c r="N2088" s="85"/>
      <c r="O2088" s="85"/>
      <c r="P2088" s="85"/>
      <c r="Q2088" s="85"/>
      <c r="R2088" s="87"/>
      <c r="S2088" s="85"/>
      <c r="T2088" s="85"/>
      <c r="U2088" s="87"/>
      <c r="V2088" s="85"/>
      <c r="W2088" s="85"/>
      <c r="X2088" s="85"/>
      <c r="Y2088" s="85"/>
      <c r="Z2088" s="85"/>
      <c r="AA2088" s="88"/>
      <c r="AV2088" s="25"/>
      <c r="BG2088" s="25"/>
      <c r="BH2088" s="89"/>
    </row>
    <row r="2089" spans="1:60" ht="17.25" customHeight="1">
      <c r="A2089" s="82"/>
      <c r="B2089" s="82"/>
      <c r="C2089" s="83"/>
      <c r="E2089" s="84"/>
      <c r="F2089" s="85"/>
      <c r="G2089" s="85"/>
      <c r="H2089" s="85"/>
      <c r="I2089" s="85"/>
      <c r="J2089" s="85"/>
      <c r="K2089" s="86"/>
      <c r="L2089" s="85"/>
      <c r="M2089" s="85"/>
      <c r="N2089" s="85"/>
      <c r="O2089" s="85"/>
      <c r="P2089" s="85"/>
      <c r="Q2089" s="85"/>
      <c r="R2089" s="87"/>
      <c r="S2089" s="85"/>
      <c r="T2089" s="85"/>
      <c r="U2089" s="87"/>
      <c r="V2089" s="85"/>
      <c r="W2089" s="85"/>
      <c r="X2089" s="85"/>
      <c r="Y2089" s="85"/>
      <c r="Z2089" s="85"/>
      <c r="AA2089" s="88"/>
      <c r="AV2089" s="25"/>
      <c r="BG2089" s="25"/>
      <c r="BH2089" s="89"/>
    </row>
    <row r="2090" spans="1:60" ht="17.25" customHeight="1">
      <c r="A2090" s="82"/>
      <c r="B2090" s="82"/>
      <c r="C2090" s="83"/>
      <c r="E2090" s="84"/>
      <c r="F2090" s="85"/>
      <c r="G2090" s="85"/>
      <c r="H2090" s="85"/>
      <c r="I2090" s="85"/>
      <c r="J2090" s="85"/>
      <c r="K2090" s="86"/>
      <c r="L2090" s="85"/>
      <c r="M2090" s="85"/>
      <c r="N2090" s="85"/>
      <c r="O2090" s="85"/>
      <c r="P2090" s="85"/>
      <c r="Q2090" s="85"/>
      <c r="R2090" s="87"/>
      <c r="S2090" s="85"/>
      <c r="T2090" s="85"/>
      <c r="U2090" s="87"/>
      <c r="V2090" s="85"/>
      <c r="W2090" s="85"/>
      <c r="X2090" s="85"/>
      <c r="Y2090" s="85"/>
      <c r="Z2090" s="85"/>
      <c r="AA2090" s="88"/>
      <c r="AV2090" s="25"/>
      <c r="BG2090" s="25"/>
      <c r="BH2090" s="89"/>
    </row>
    <row r="2091" spans="1:60" ht="17.25" customHeight="1">
      <c r="A2091" s="82"/>
      <c r="B2091" s="82"/>
      <c r="C2091" s="83"/>
      <c r="E2091" s="84"/>
      <c r="F2091" s="85"/>
      <c r="G2091" s="85"/>
      <c r="H2091" s="85"/>
      <c r="I2091" s="85"/>
      <c r="J2091" s="85"/>
      <c r="K2091" s="86"/>
      <c r="L2091" s="85"/>
      <c r="M2091" s="85"/>
      <c r="N2091" s="85"/>
      <c r="O2091" s="85"/>
      <c r="P2091" s="85"/>
      <c r="Q2091" s="85"/>
      <c r="R2091" s="87"/>
      <c r="S2091" s="85"/>
      <c r="T2091" s="85"/>
      <c r="U2091" s="87"/>
      <c r="V2091" s="85"/>
      <c r="W2091" s="85"/>
      <c r="X2091" s="85"/>
      <c r="Y2091" s="85"/>
      <c r="Z2091" s="85"/>
      <c r="AA2091" s="88"/>
      <c r="AV2091" s="25"/>
      <c r="BG2091" s="25"/>
      <c r="BH2091" s="89"/>
    </row>
    <row r="2092" spans="1:60" ht="17.25" customHeight="1">
      <c r="A2092" s="82"/>
      <c r="B2092" s="82"/>
      <c r="C2092" s="83"/>
      <c r="E2092" s="84"/>
      <c r="F2092" s="85"/>
      <c r="G2092" s="85"/>
      <c r="H2092" s="85"/>
      <c r="I2092" s="85"/>
      <c r="J2092" s="85"/>
      <c r="K2092" s="86"/>
      <c r="L2092" s="85"/>
      <c r="M2092" s="85"/>
      <c r="N2092" s="85"/>
      <c r="O2092" s="85"/>
      <c r="P2092" s="85"/>
      <c r="Q2092" s="85"/>
      <c r="R2092" s="87"/>
      <c r="S2092" s="85"/>
      <c r="T2092" s="85"/>
      <c r="U2092" s="87"/>
      <c r="V2092" s="85"/>
      <c r="W2092" s="85"/>
      <c r="X2092" s="85"/>
      <c r="Y2092" s="85"/>
      <c r="Z2092" s="85"/>
      <c r="AA2092" s="88"/>
      <c r="AV2092" s="25"/>
      <c r="BG2092" s="25"/>
      <c r="BH2092" s="89"/>
    </row>
    <row r="2093" spans="1:60" ht="17.25" customHeight="1">
      <c r="A2093" s="82"/>
      <c r="B2093" s="82"/>
      <c r="C2093" s="83"/>
      <c r="E2093" s="84"/>
      <c r="F2093" s="85"/>
      <c r="G2093" s="85"/>
      <c r="H2093" s="85"/>
      <c r="I2093" s="85"/>
      <c r="J2093" s="85"/>
      <c r="K2093" s="86"/>
      <c r="L2093" s="85"/>
      <c r="M2093" s="85"/>
      <c r="N2093" s="85"/>
      <c r="O2093" s="85"/>
      <c r="P2093" s="85"/>
      <c r="Q2093" s="85"/>
      <c r="R2093" s="87"/>
      <c r="S2093" s="85"/>
      <c r="T2093" s="85"/>
      <c r="U2093" s="87"/>
      <c r="V2093" s="85"/>
      <c r="W2093" s="85"/>
      <c r="X2093" s="85"/>
      <c r="Y2093" s="85"/>
      <c r="Z2093" s="85"/>
      <c r="AA2093" s="88"/>
      <c r="AV2093" s="25"/>
      <c r="BG2093" s="25"/>
      <c r="BH2093" s="89"/>
    </row>
    <row r="2094" spans="1:60" ht="17.25" customHeight="1">
      <c r="A2094" s="82"/>
      <c r="B2094" s="82"/>
      <c r="C2094" s="83"/>
      <c r="E2094" s="84"/>
      <c r="F2094" s="85"/>
      <c r="G2094" s="85"/>
      <c r="H2094" s="85"/>
      <c r="I2094" s="85"/>
      <c r="J2094" s="85"/>
      <c r="K2094" s="86"/>
      <c r="L2094" s="85"/>
      <c r="M2094" s="85"/>
      <c r="N2094" s="85"/>
      <c r="O2094" s="85"/>
      <c r="P2094" s="85"/>
      <c r="Q2094" s="85"/>
      <c r="R2094" s="87"/>
      <c r="S2094" s="85"/>
      <c r="T2094" s="85"/>
      <c r="U2094" s="87"/>
      <c r="V2094" s="85"/>
      <c r="W2094" s="85"/>
      <c r="X2094" s="85"/>
      <c r="Y2094" s="85"/>
      <c r="Z2094" s="85"/>
      <c r="AA2094" s="88"/>
      <c r="AV2094" s="25"/>
      <c r="BG2094" s="25"/>
      <c r="BH2094" s="89"/>
    </row>
    <row r="2095" spans="1:60" ht="17.25" customHeight="1">
      <c r="A2095" s="82"/>
      <c r="B2095" s="82"/>
      <c r="C2095" s="83"/>
      <c r="E2095" s="84"/>
      <c r="F2095" s="85"/>
      <c r="G2095" s="85"/>
      <c r="H2095" s="85"/>
      <c r="I2095" s="85"/>
      <c r="J2095" s="85"/>
      <c r="K2095" s="86"/>
      <c r="L2095" s="85"/>
      <c r="M2095" s="85"/>
      <c r="N2095" s="85"/>
      <c r="O2095" s="85"/>
      <c r="P2095" s="85"/>
      <c r="Q2095" s="85"/>
      <c r="R2095" s="87"/>
      <c r="S2095" s="85"/>
      <c r="T2095" s="85"/>
      <c r="U2095" s="87"/>
      <c r="V2095" s="85"/>
      <c r="W2095" s="85"/>
      <c r="X2095" s="85"/>
      <c r="Y2095" s="85"/>
      <c r="Z2095" s="85"/>
      <c r="AA2095" s="88"/>
      <c r="AV2095" s="25"/>
      <c r="BG2095" s="25"/>
      <c r="BH2095" s="89"/>
    </row>
    <row r="2096" spans="1:60" ht="17.25" customHeight="1">
      <c r="A2096" s="82"/>
      <c r="B2096" s="82"/>
      <c r="C2096" s="83"/>
      <c r="E2096" s="84"/>
      <c r="F2096" s="85"/>
      <c r="G2096" s="85"/>
      <c r="H2096" s="85"/>
      <c r="I2096" s="85"/>
      <c r="J2096" s="85"/>
      <c r="K2096" s="86"/>
      <c r="L2096" s="85"/>
      <c r="M2096" s="85"/>
      <c r="N2096" s="85"/>
      <c r="O2096" s="85"/>
      <c r="P2096" s="85"/>
      <c r="Q2096" s="85"/>
      <c r="R2096" s="87"/>
      <c r="S2096" s="85"/>
      <c r="T2096" s="85"/>
      <c r="U2096" s="87"/>
      <c r="V2096" s="85"/>
      <c r="W2096" s="85"/>
      <c r="X2096" s="85"/>
      <c r="Y2096" s="85"/>
      <c r="Z2096" s="85"/>
      <c r="AA2096" s="88"/>
      <c r="AV2096" s="25"/>
      <c r="BG2096" s="25"/>
      <c r="BH2096" s="89"/>
    </row>
    <row r="2097" spans="1:60" ht="17.25" customHeight="1">
      <c r="A2097" s="82"/>
      <c r="B2097" s="82"/>
      <c r="C2097" s="83"/>
      <c r="E2097" s="84"/>
      <c r="F2097" s="85"/>
      <c r="G2097" s="85"/>
      <c r="H2097" s="85"/>
      <c r="I2097" s="85"/>
      <c r="J2097" s="85"/>
      <c r="K2097" s="86"/>
      <c r="L2097" s="85"/>
      <c r="M2097" s="85"/>
      <c r="N2097" s="85"/>
      <c r="O2097" s="85"/>
      <c r="P2097" s="85"/>
      <c r="Q2097" s="85"/>
      <c r="R2097" s="87"/>
      <c r="S2097" s="85"/>
      <c r="T2097" s="85"/>
      <c r="U2097" s="87"/>
      <c r="V2097" s="85"/>
      <c r="W2097" s="85"/>
      <c r="X2097" s="85"/>
      <c r="Y2097" s="85"/>
      <c r="Z2097" s="85"/>
      <c r="AA2097" s="88"/>
      <c r="AV2097" s="25"/>
      <c r="BG2097" s="25"/>
      <c r="BH2097" s="89"/>
    </row>
    <row r="2098" spans="1:60" ht="17.25" customHeight="1">
      <c r="A2098" s="82"/>
      <c r="B2098" s="82"/>
      <c r="C2098" s="83"/>
      <c r="E2098" s="84"/>
      <c r="F2098" s="85"/>
      <c r="G2098" s="85"/>
      <c r="H2098" s="85"/>
      <c r="I2098" s="85"/>
      <c r="J2098" s="85"/>
      <c r="K2098" s="86"/>
      <c r="L2098" s="85"/>
      <c r="M2098" s="85"/>
      <c r="N2098" s="85"/>
      <c r="O2098" s="85"/>
      <c r="P2098" s="85"/>
      <c r="Q2098" s="85"/>
      <c r="R2098" s="87"/>
      <c r="S2098" s="85"/>
      <c r="T2098" s="85"/>
      <c r="U2098" s="87"/>
      <c r="V2098" s="85"/>
      <c r="W2098" s="85"/>
      <c r="X2098" s="85"/>
      <c r="Y2098" s="85"/>
      <c r="Z2098" s="85"/>
      <c r="AA2098" s="88"/>
      <c r="AV2098" s="25"/>
      <c r="BG2098" s="25"/>
      <c r="BH2098" s="89"/>
    </row>
    <row r="2099" spans="1:60" ht="17.25" customHeight="1">
      <c r="A2099" s="82"/>
      <c r="B2099" s="82"/>
      <c r="C2099" s="83"/>
      <c r="E2099" s="84"/>
      <c r="F2099" s="85"/>
      <c r="G2099" s="85"/>
      <c r="H2099" s="85"/>
      <c r="I2099" s="85"/>
      <c r="J2099" s="85"/>
      <c r="K2099" s="86"/>
      <c r="L2099" s="85"/>
      <c r="M2099" s="85"/>
      <c r="N2099" s="85"/>
      <c r="O2099" s="85"/>
      <c r="P2099" s="85"/>
      <c r="Q2099" s="85"/>
      <c r="R2099" s="87"/>
      <c r="S2099" s="85"/>
      <c r="T2099" s="85"/>
      <c r="U2099" s="87"/>
      <c r="V2099" s="85"/>
      <c r="W2099" s="85"/>
      <c r="X2099" s="85"/>
      <c r="Y2099" s="85"/>
      <c r="Z2099" s="85"/>
      <c r="AA2099" s="88"/>
      <c r="AV2099" s="25"/>
      <c r="BG2099" s="25"/>
      <c r="BH2099" s="89"/>
    </row>
    <row r="2100" spans="1:60" ht="17.25" customHeight="1">
      <c r="A2100" s="82"/>
      <c r="B2100" s="82"/>
      <c r="C2100" s="83"/>
      <c r="E2100" s="84"/>
      <c r="F2100" s="85"/>
      <c r="G2100" s="85"/>
      <c r="H2100" s="85"/>
      <c r="I2100" s="85"/>
      <c r="J2100" s="85"/>
      <c r="K2100" s="86"/>
      <c r="L2100" s="85"/>
      <c r="M2100" s="85"/>
      <c r="N2100" s="85"/>
      <c r="O2100" s="85"/>
      <c r="P2100" s="85"/>
      <c r="Q2100" s="85"/>
      <c r="R2100" s="87"/>
      <c r="S2100" s="85"/>
      <c r="T2100" s="85"/>
      <c r="U2100" s="87"/>
      <c r="V2100" s="85"/>
      <c r="W2100" s="85"/>
      <c r="X2100" s="85"/>
      <c r="Y2100" s="85"/>
      <c r="Z2100" s="85"/>
      <c r="AA2100" s="88"/>
      <c r="AV2100" s="25"/>
      <c r="BG2100" s="25"/>
      <c r="BH2100" s="89"/>
    </row>
    <row r="2101" spans="1:60" ht="17.25" customHeight="1">
      <c r="A2101" s="82"/>
      <c r="B2101" s="82"/>
      <c r="C2101" s="83"/>
      <c r="E2101" s="84"/>
      <c r="F2101" s="85"/>
      <c r="G2101" s="85"/>
      <c r="H2101" s="85"/>
      <c r="I2101" s="85"/>
      <c r="J2101" s="85"/>
      <c r="K2101" s="86"/>
      <c r="L2101" s="85"/>
      <c r="M2101" s="85"/>
      <c r="N2101" s="85"/>
      <c r="O2101" s="85"/>
      <c r="P2101" s="85"/>
      <c r="Q2101" s="85"/>
      <c r="R2101" s="87"/>
      <c r="S2101" s="85"/>
      <c r="T2101" s="85"/>
      <c r="U2101" s="87"/>
      <c r="V2101" s="85"/>
      <c r="W2101" s="85"/>
      <c r="X2101" s="85"/>
      <c r="Y2101" s="85"/>
      <c r="Z2101" s="85"/>
      <c r="AA2101" s="88"/>
      <c r="AV2101" s="25"/>
      <c r="BG2101" s="25"/>
      <c r="BH2101" s="89"/>
    </row>
    <row r="2102" spans="1:60" ht="17.25" customHeight="1">
      <c r="A2102" s="82"/>
      <c r="B2102" s="82"/>
      <c r="C2102" s="83"/>
      <c r="E2102" s="84"/>
      <c r="F2102" s="85"/>
      <c r="G2102" s="85"/>
      <c r="H2102" s="85"/>
      <c r="I2102" s="85"/>
      <c r="J2102" s="85"/>
      <c r="K2102" s="86"/>
      <c r="L2102" s="85"/>
      <c r="M2102" s="85"/>
      <c r="N2102" s="85"/>
      <c r="O2102" s="85"/>
      <c r="P2102" s="85"/>
      <c r="Q2102" s="85"/>
      <c r="R2102" s="87"/>
      <c r="S2102" s="85"/>
      <c r="T2102" s="85"/>
      <c r="U2102" s="87"/>
      <c r="V2102" s="85"/>
      <c r="W2102" s="85"/>
      <c r="X2102" s="85"/>
      <c r="Y2102" s="85"/>
      <c r="Z2102" s="85"/>
      <c r="AA2102" s="88"/>
      <c r="AV2102" s="25"/>
      <c r="BG2102" s="25"/>
      <c r="BH2102" s="89"/>
    </row>
    <row r="2103" spans="1:60" ht="17.25" customHeight="1">
      <c r="A2103" s="82"/>
      <c r="B2103" s="82"/>
      <c r="C2103" s="83"/>
      <c r="E2103" s="84"/>
      <c r="F2103" s="85"/>
      <c r="G2103" s="85"/>
      <c r="H2103" s="85"/>
      <c r="I2103" s="85"/>
      <c r="J2103" s="85"/>
      <c r="K2103" s="86"/>
      <c r="L2103" s="85"/>
      <c r="M2103" s="85"/>
      <c r="N2103" s="85"/>
      <c r="O2103" s="85"/>
      <c r="P2103" s="85"/>
      <c r="Q2103" s="85"/>
      <c r="R2103" s="87"/>
      <c r="S2103" s="85"/>
      <c r="T2103" s="85"/>
      <c r="U2103" s="87"/>
      <c r="V2103" s="85"/>
      <c r="W2103" s="85"/>
      <c r="X2103" s="85"/>
      <c r="Y2103" s="85"/>
      <c r="Z2103" s="85"/>
      <c r="AA2103" s="88"/>
      <c r="AV2103" s="25"/>
      <c r="BG2103" s="25"/>
      <c r="BH2103" s="89"/>
    </row>
    <row r="2104" spans="1:60" ht="17.25" customHeight="1">
      <c r="A2104" s="82"/>
      <c r="B2104" s="82"/>
      <c r="C2104" s="83"/>
      <c r="E2104" s="84"/>
      <c r="F2104" s="85"/>
      <c r="G2104" s="85"/>
      <c r="H2104" s="85"/>
      <c r="I2104" s="85"/>
      <c r="J2104" s="85"/>
      <c r="K2104" s="86"/>
      <c r="L2104" s="85"/>
      <c r="M2104" s="85"/>
      <c r="N2104" s="85"/>
      <c r="O2104" s="85"/>
      <c r="P2104" s="85"/>
      <c r="Q2104" s="85"/>
      <c r="R2104" s="87"/>
      <c r="S2104" s="85"/>
      <c r="T2104" s="85"/>
      <c r="U2104" s="87"/>
      <c r="V2104" s="85"/>
      <c r="W2104" s="85"/>
      <c r="X2104" s="85"/>
      <c r="Y2104" s="85"/>
      <c r="Z2104" s="85"/>
      <c r="AA2104" s="88"/>
      <c r="AV2104" s="25"/>
      <c r="BG2104" s="25"/>
      <c r="BH2104" s="89"/>
    </row>
    <row r="2105" spans="1:60" ht="17.25" customHeight="1">
      <c r="A2105" s="82"/>
      <c r="B2105" s="82"/>
      <c r="C2105" s="83"/>
      <c r="E2105" s="84"/>
      <c r="F2105" s="85"/>
      <c r="G2105" s="85"/>
      <c r="H2105" s="85"/>
      <c r="I2105" s="85"/>
      <c r="J2105" s="85"/>
      <c r="K2105" s="86"/>
      <c r="L2105" s="85"/>
      <c r="M2105" s="85"/>
      <c r="N2105" s="85"/>
      <c r="O2105" s="85"/>
      <c r="P2105" s="85"/>
      <c r="Q2105" s="85"/>
      <c r="R2105" s="87"/>
      <c r="S2105" s="85"/>
      <c r="T2105" s="85"/>
      <c r="U2105" s="87"/>
      <c r="V2105" s="85"/>
      <c r="W2105" s="85"/>
      <c r="X2105" s="85"/>
      <c r="Y2105" s="85"/>
      <c r="Z2105" s="85"/>
      <c r="AA2105" s="88"/>
      <c r="AV2105" s="25"/>
      <c r="BG2105" s="25"/>
      <c r="BH2105" s="89"/>
    </row>
    <row r="2106" spans="1:60" ht="17.25" customHeight="1">
      <c r="A2106" s="82"/>
      <c r="B2106" s="82"/>
      <c r="C2106" s="83"/>
      <c r="E2106" s="84"/>
      <c r="F2106" s="85"/>
      <c r="G2106" s="85"/>
      <c r="H2106" s="85"/>
      <c r="I2106" s="85"/>
      <c r="J2106" s="85"/>
      <c r="K2106" s="86"/>
      <c r="L2106" s="85"/>
      <c r="M2106" s="85"/>
      <c r="N2106" s="85"/>
      <c r="O2106" s="85"/>
      <c r="P2106" s="85"/>
      <c r="Q2106" s="85"/>
      <c r="R2106" s="87"/>
      <c r="S2106" s="85"/>
      <c r="T2106" s="85"/>
      <c r="U2106" s="87"/>
      <c r="V2106" s="85"/>
      <c r="W2106" s="85"/>
      <c r="X2106" s="85"/>
      <c r="Y2106" s="85"/>
      <c r="Z2106" s="85"/>
      <c r="AA2106" s="88"/>
      <c r="AV2106" s="25"/>
      <c r="BG2106" s="25"/>
      <c r="BH2106" s="89"/>
    </row>
    <row r="2107" spans="1:60" ht="17.25" customHeight="1">
      <c r="A2107" s="82"/>
      <c r="B2107" s="82"/>
      <c r="C2107" s="83"/>
      <c r="E2107" s="84"/>
      <c r="F2107" s="85"/>
      <c r="G2107" s="85"/>
      <c r="H2107" s="85"/>
      <c r="I2107" s="85"/>
      <c r="J2107" s="85"/>
      <c r="K2107" s="86"/>
      <c r="L2107" s="85"/>
      <c r="M2107" s="85"/>
      <c r="N2107" s="85"/>
      <c r="O2107" s="85"/>
      <c r="P2107" s="85"/>
      <c r="Q2107" s="85"/>
      <c r="R2107" s="87"/>
      <c r="S2107" s="85"/>
      <c r="T2107" s="85"/>
      <c r="U2107" s="87"/>
      <c r="V2107" s="85"/>
      <c r="W2107" s="85"/>
      <c r="X2107" s="85"/>
      <c r="Y2107" s="85"/>
      <c r="Z2107" s="85"/>
      <c r="AA2107" s="88"/>
      <c r="AV2107" s="25"/>
      <c r="BG2107" s="25"/>
      <c r="BH2107" s="89"/>
    </row>
    <row r="2108" spans="1:60" ht="17.25" customHeight="1">
      <c r="A2108" s="82"/>
      <c r="B2108" s="82"/>
      <c r="C2108" s="83"/>
      <c r="E2108" s="84"/>
      <c r="F2108" s="85"/>
      <c r="G2108" s="85"/>
      <c r="H2108" s="85"/>
      <c r="I2108" s="85"/>
      <c r="J2108" s="85"/>
      <c r="K2108" s="86"/>
      <c r="L2108" s="85"/>
      <c r="M2108" s="85"/>
      <c r="N2108" s="85"/>
      <c r="O2108" s="85"/>
      <c r="P2108" s="85"/>
      <c r="Q2108" s="85"/>
      <c r="R2108" s="87"/>
      <c r="S2108" s="85"/>
      <c r="T2108" s="85"/>
      <c r="U2108" s="87"/>
      <c r="V2108" s="85"/>
      <c r="W2108" s="85"/>
      <c r="X2108" s="85"/>
      <c r="Y2108" s="85"/>
      <c r="Z2108" s="85"/>
      <c r="AA2108" s="88"/>
      <c r="AV2108" s="25"/>
      <c r="BG2108" s="25"/>
      <c r="BH2108" s="89"/>
    </row>
    <row r="2109" spans="1:60" ht="17.25" customHeight="1">
      <c r="A2109" s="82"/>
      <c r="B2109" s="82"/>
      <c r="C2109" s="83"/>
      <c r="E2109" s="84"/>
      <c r="F2109" s="85"/>
      <c r="G2109" s="85"/>
      <c r="H2109" s="85"/>
      <c r="I2109" s="85"/>
      <c r="J2109" s="85"/>
      <c r="K2109" s="86"/>
      <c r="L2109" s="85"/>
      <c r="M2109" s="85"/>
      <c r="N2109" s="85"/>
      <c r="O2109" s="85"/>
      <c r="P2109" s="85"/>
      <c r="Q2109" s="85"/>
      <c r="R2109" s="87"/>
      <c r="S2109" s="85"/>
      <c r="T2109" s="85"/>
      <c r="U2109" s="87"/>
      <c r="V2109" s="85"/>
      <c r="W2109" s="85"/>
      <c r="X2109" s="85"/>
      <c r="Y2109" s="85"/>
      <c r="Z2109" s="85"/>
      <c r="AA2109" s="88"/>
      <c r="AV2109" s="25"/>
      <c r="BG2109" s="25"/>
      <c r="BH2109" s="89"/>
    </row>
    <row r="2110" spans="1:60" ht="17.25" customHeight="1">
      <c r="A2110" s="82"/>
      <c r="B2110" s="82"/>
      <c r="C2110" s="83"/>
      <c r="E2110" s="84"/>
      <c r="F2110" s="85"/>
      <c r="G2110" s="85"/>
      <c r="H2110" s="85"/>
      <c r="I2110" s="85"/>
      <c r="J2110" s="85"/>
      <c r="K2110" s="86"/>
      <c r="L2110" s="85"/>
      <c r="M2110" s="85"/>
      <c r="N2110" s="85"/>
      <c r="O2110" s="85"/>
      <c r="P2110" s="85"/>
      <c r="Q2110" s="85"/>
      <c r="R2110" s="87"/>
      <c r="S2110" s="85"/>
      <c r="T2110" s="85"/>
      <c r="U2110" s="87"/>
      <c r="V2110" s="85"/>
      <c r="W2110" s="85"/>
      <c r="X2110" s="85"/>
      <c r="Y2110" s="85"/>
      <c r="Z2110" s="85"/>
      <c r="AA2110" s="88"/>
      <c r="AV2110" s="25"/>
      <c r="BG2110" s="25"/>
      <c r="BH2110" s="89"/>
    </row>
    <row r="2111" spans="1:60" ht="17.25" customHeight="1">
      <c r="A2111" s="82"/>
      <c r="B2111" s="82"/>
      <c r="C2111" s="83"/>
      <c r="E2111" s="84"/>
      <c r="F2111" s="85"/>
      <c r="G2111" s="85"/>
      <c r="H2111" s="85"/>
      <c r="I2111" s="85"/>
      <c r="J2111" s="85"/>
      <c r="K2111" s="86"/>
      <c r="L2111" s="85"/>
      <c r="M2111" s="85"/>
      <c r="N2111" s="85"/>
      <c r="O2111" s="85"/>
      <c r="P2111" s="85"/>
      <c r="Q2111" s="85"/>
      <c r="R2111" s="87"/>
      <c r="S2111" s="85"/>
      <c r="T2111" s="85"/>
      <c r="U2111" s="87"/>
      <c r="V2111" s="85"/>
      <c r="W2111" s="85"/>
      <c r="X2111" s="85"/>
      <c r="Y2111" s="85"/>
      <c r="Z2111" s="85"/>
      <c r="AA2111" s="88"/>
      <c r="AV2111" s="25"/>
      <c r="BG2111" s="25"/>
      <c r="BH2111" s="89"/>
    </row>
    <row r="2112" spans="1:60" ht="17.25" customHeight="1">
      <c r="A2112" s="82"/>
      <c r="B2112" s="82"/>
      <c r="C2112" s="83"/>
      <c r="E2112" s="84"/>
      <c r="F2112" s="85"/>
      <c r="G2112" s="85"/>
      <c r="H2112" s="85"/>
      <c r="I2112" s="85"/>
      <c r="J2112" s="85"/>
      <c r="K2112" s="86"/>
      <c r="L2112" s="85"/>
      <c r="M2112" s="85"/>
      <c r="N2112" s="85"/>
      <c r="O2112" s="85"/>
      <c r="P2112" s="85"/>
      <c r="Q2112" s="85"/>
      <c r="R2112" s="87"/>
      <c r="S2112" s="85"/>
      <c r="T2112" s="85"/>
      <c r="U2112" s="87"/>
      <c r="V2112" s="85"/>
      <c r="W2112" s="85"/>
      <c r="X2112" s="85"/>
      <c r="Y2112" s="85"/>
      <c r="Z2112" s="85"/>
      <c r="AA2112" s="88"/>
      <c r="AV2112" s="25"/>
      <c r="BG2112" s="25"/>
      <c r="BH2112" s="89"/>
    </row>
    <row r="2113" spans="1:60" ht="17.25" customHeight="1">
      <c r="A2113" s="82"/>
      <c r="B2113" s="82"/>
      <c r="C2113" s="83"/>
      <c r="E2113" s="84"/>
      <c r="F2113" s="85"/>
      <c r="G2113" s="85"/>
      <c r="H2113" s="85"/>
      <c r="I2113" s="85"/>
      <c r="J2113" s="85"/>
      <c r="K2113" s="86"/>
      <c r="L2113" s="85"/>
      <c r="M2113" s="85"/>
      <c r="N2113" s="85"/>
      <c r="O2113" s="85"/>
      <c r="P2113" s="85"/>
      <c r="Q2113" s="85"/>
      <c r="R2113" s="87"/>
      <c r="S2113" s="85"/>
      <c r="T2113" s="85"/>
      <c r="U2113" s="87"/>
      <c r="V2113" s="85"/>
      <c r="W2113" s="85"/>
      <c r="X2113" s="85"/>
      <c r="Y2113" s="85"/>
      <c r="Z2113" s="85"/>
      <c r="AA2113" s="88"/>
      <c r="AV2113" s="25"/>
      <c r="BG2113" s="25"/>
      <c r="BH2113" s="89"/>
    </row>
    <row r="2114" spans="1:60" ht="17.25" customHeight="1">
      <c r="A2114" s="82"/>
      <c r="B2114" s="82"/>
      <c r="C2114" s="83"/>
      <c r="E2114" s="84"/>
      <c r="F2114" s="85"/>
      <c r="G2114" s="85"/>
      <c r="H2114" s="85"/>
      <c r="I2114" s="85"/>
      <c r="J2114" s="85"/>
      <c r="K2114" s="86"/>
      <c r="L2114" s="85"/>
      <c r="M2114" s="85"/>
      <c r="N2114" s="85"/>
      <c r="O2114" s="85"/>
      <c r="P2114" s="85"/>
      <c r="Q2114" s="85"/>
      <c r="R2114" s="87"/>
      <c r="S2114" s="85"/>
      <c r="T2114" s="85"/>
      <c r="U2114" s="87"/>
      <c r="V2114" s="85"/>
      <c r="W2114" s="85"/>
      <c r="X2114" s="85"/>
      <c r="Y2114" s="85"/>
      <c r="Z2114" s="85"/>
      <c r="AA2114" s="88"/>
      <c r="AV2114" s="25"/>
      <c r="BG2114" s="25"/>
      <c r="BH2114" s="89"/>
    </row>
    <row r="2115" spans="1:60" ht="17.25" customHeight="1">
      <c r="A2115" s="82"/>
      <c r="B2115" s="82"/>
      <c r="C2115" s="83"/>
      <c r="E2115" s="84"/>
      <c r="F2115" s="85"/>
      <c r="G2115" s="85"/>
      <c r="H2115" s="85"/>
      <c r="I2115" s="85"/>
      <c r="J2115" s="85"/>
      <c r="K2115" s="86"/>
      <c r="L2115" s="85"/>
      <c r="M2115" s="85"/>
      <c r="N2115" s="85"/>
      <c r="O2115" s="85"/>
      <c r="P2115" s="85"/>
      <c r="Q2115" s="85"/>
      <c r="R2115" s="87"/>
      <c r="S2115" s="85"/>
      <c r="T2115" s="85"/>
      <c r="U2115" s="87"/>
      <c r="V2115" s="85"/>
      <c r="W2115" s="85"/>
      <c r="X2115" s="85"/>
      <c r="Y2115" s="85"/>
      <c r="Z2115" s="85"/>
      <c r="AA2115" s="88"/>
      <c r="AV2115" s="25"/>
      <c r="BG2115" s="25"/>
      <c r="BH2115" s="89"/>
    </row>
    <row r="2116" spans="1:60" ht="17.25" customHeight="1">
      <c r="A2116" s="82"/>
      <c r="B2116" s="82"/>
      <c r="C2116" s="83"/>
      <c r="E2116" s="84"/>
      <c r="F2116" s="85"/>
      <c r="G2116" s="85"/>
      <c r="H2116" s="85"/>
      <c r="I2116" s="85"/>
      <c r="J2116" s="85"/>
      <c r="K2116" s="86"/>
      <c r="L2116" s="85"/>
      <c r="M2116" s="85"/>
      <c r="N2116" s="85"/>
      <c r="O2116" s="85"/>
      <c r="P2116" s="85"/>
      <c r="Q2116" s="85"/>
      <c r="R2116" s="87"/>
      <c r="S2116" s="85"/>
      <c r="T2116" s="85"/>
      <c r="U2116" s="87"/>
      <c r="V2116" s="85"/>
      <c r="W2116" s="85"/>
      <c r="X2116" s="85"/>
      <c r="Y2116" s="85"/>
      <c r="Z2116" s="85"/>
      <c r="AA2116" s="88"/>
      <c r="AV2116" s="25"/>
      <c r="BG2116" s="25"/>
      <c r="BH2116" s="89"/>
    </row>
    <row r="2117" spans="1:60" ht="17.25" customHeight="1">
      <c r="A2117" s="82"/>
      <c r="B2117" s="82"/>
      <c r="C2117" s="83"/>
      <c r="E2117" s="84"/>
      <c r="F2117" s="85"/>
      <c r="G2117" s="85"/>
      <c r="H2117" s="85"/>
      <c r="I2117" s="85"/>
      <c r="J2117" s="85"/>
      <c r="K2117" s="86"/>
      <c r="L2117" s="85"/>
      <c r="M2117" s="85"/>
      <c r="N2117" s="85"/>
      <c r="O2117" s="85"/>
      <c r="P2117" s="85"/>
      <c r="Q2117" s="85"/>
      <c r="R2117" s="87"/>
      <c r="S2117" s="85"/>
      <c r="T2117" s="85"/>
      <c r="U2117" s="87"/>
      <c r="V2117" s="85"/>
      <c r="W2117" s="85"/>
      <c r="X2117" s="85"/>
      <c r="Y2117" s="85"/>
      <c r="Z2117" s="85"/>
      <c r="AA2117" s="88"/>
      <c r="AV2117" s="25"/>
      <c r="BG2117" s="25"/>
      <c r="BH2117" s="89"/>
    </row>
    <row r="2118" spans="1:60" ht="17.25" customHeight="1">
      <c r="A2118" s="82"/>
      <c r="B2118" s="82"/>
      <c r="C2118" s="83"/>
      <c r="E2118" s="84"/>
      <c r="F2118" s="85"/>
      <c r="G2118" s="85"/>
      <c r="H2118" s="85"/>
      <c r="I2118" s="85"/>
      <c r="J2118" s="85"/>
      <c r="K2118" s="86"/>
      <c r="L2118" s="85"/>
      <c r="M2118" s="85"/>
      <c r="N2118" s="85"/>
      <c r="O2118" s="85"/>
      <c r="P2118" s="85"/>
      <c r="Q2118" s="85"/>
      <c r="R2118" s="87"/>
      <c r="S2118" s="85"/>
      <c r="T2118" s="85"/>
      <c r="U2118" s="87"/>
      <c r="V2118" s="85"/>
      <c r="W2118" s="85"/>
      <c r="X2118" s="85"/>
      <c r="Y2118" s="85"/>
      <c r="Z2118" s="85"/>
      <c r="AA2118" s="88"/>
      <c r="AV2118" s="25"/>
      <c r="BG2118" s="25"/>
      <c r="BH2118" s="89"/>
    </row>
    <row r="2119" spans="1:60" ht="17.25" customHeight="1">
      <c r="A2119" s="82"/>
      <c r="B2119" s="82"/>
      <c r="C2119" s="83"/>
      <c r="E2119" s="84"/>
      <c r="F2119" s="85"/>
      <c r="G2119" s="85"/>
      <c r="H2119" s="85"/>
      <c r="I2119" s="85"/>
      <c r="J2119" s="85"/>
      <c r="K2119" s="86"/>
      <c r="L2119" s="85"/>
      <c r="M2119" s="85"/>
      <c r="N2119" s="85"/>
      <c r="O2119" s="85"/>
      <c r="P2119" s="85"/>
      <c r="Q2119" s="85"/>
      <c r="R2119" s="87"/>
      <c r="S2119" s="85"/>
      <c r="T2119" s="85"/>
      <c r="U2119" s="87"/>
      <c r="V2119" s="85"/>
      <c r="W2119" s="85"/>
      <c r="X2119" s="85"/>
      <c r="Y2119" s="85"/>
      <c r="Z2119" s="85"/>
      <c r="AA2119" s="88"/>
      <c r="AV2119" s="25"/>
      <c r="BG2119" s="25"/>
      <c r="BH2119" s="89"/>
    </row>
    <row r="2120" spans="1:60" ht="17.25" customHeight="1">
      <c r="A2120" s="82"/>
      <c r="B2120" s="82"/>
      <c r="C2120" s="83"/>
      <c r="E2120" s="84"/>
      <c r="F2120" s="85"/>
      <c r="G2120" s="85"/>
      <c r="H2120" s="85"/>
      <c r="I2120" s="85"/>
      <c r="J2120" s="85"/>
      <c r="K2120" s="86"/>
      <c r="L2120" s="85"/>
      <c r="M2120" s="85"/>
      <c r="N2120" s="85"/>
      <c r="O2120" s="85"/>
      <c r="P2120" s="85"/>
      <c r="Q2120" s="85"/>
      <c r="R2120" s="87"/>
      <c r="S2120" s="85"/>
      <c r="T2120" s="85"/>
      <c r="U2120" s="87"/>
      <c r="V2120" s="85"/>
      <c r="W2120" s="85"/>
      <c r="X2120" s="85"/>
      <c r="Y2120" s="85"/>
      <c r="Z2120" s="85"/>
      <c r="AA2120" s="88"/>
      <c r="AV2120" s="25"/>
      <c r="BG2120" s="25"/>
      <c r="BH2120" s="89"/>
    </row>
    <row r="2121" spans="1:60" ht="17.25" customHeight="1">
      <c r="A2121" s="82"/>
      <c r="B2121" s="82"/>
      <c r="C2121" s="83"/>
      <c r="E2121" s="84"/>
      <c r="F2121" s="85"/>
      <c r="G2121" s="85"/>
      <c r="H2121" s="85"/>
      <c r="I2121" s="85"/>
      <c r="J2121" s="85"/>
      <c r="K2121" s="86"/>
      <c r="L2121" s="85"/>
      <c r="M2121" s="85"/>
      <c r="N2121" s="85"/>
      <c r="O2121" s="85"/>
      <c r="P2121" s="85"/>
      <c r="Q2121" s="85"/>
      <c r="R2121" s="87"/>
      <c r="S2121" s="85"/>
      <c r="T2121" s="85"/>
      <c r="U2121" s="87"/>
      <c r="V2121" s="85"/>
      <c r="W2121" s="85"/>
      <c r="X2121" s="85"/>
      <c r="Y2121" s="85"/>
      <c r="Z2121" s="85"/>
      <c r="AA2121" s="88"/>
      <c r="AV2121" s="25"/>
      <c r="BG2121" s="25"/>
      <c r="BH2121" s="89"/>
    </row>
    <row r="2122" spans="1:60" ht="17.25" customHeight="1">
      <c r="A2122" s="82"/>
      <c r="B2122" s="82"/>
      <c r="C2122" s="83"/>
      <c r="E2122" s="84"/>
      <c r="F2122" s="85"/>
      <c r="G2122" s="85"/>
      <c r="H2122" s="85"/>
      <c r="I2122" s="85"/>
      <c r="J2122" s="85"/>
      <c r="K2122" s="86"/>
      <c r="L2122" s="85"/>
      <c r="M2122" s="85"/>
      <c r="N2122" s="85"/>
      <c r="O2122" s="85"/>
      <c r="P2122" s="85"/>
      <c r="Q2122" s="85"/>
      <c r="R2122" s="87"/>
      <c r="S2122" s="85"/>
      <c r="T2122" s="85"/>
      <c r="U2122" s="87"/>
      <c r="V2122" s="85"/>
      <c r="W2122" s="85"/>
      <c r="X2122" s="85"/>
      <c r="Y2122" s="85"/>
      <c r="Z2122" s="85"/>
      <c r="AA2122" s="88"/>
      <c r="AV2122" s="25"/>
      <c r="BG2122" s="25"/>
      <c r="BH2122" s="89"/>
    </row>
    <row r="2123" spans="1:60" ht="17.25" customHeight="1">
      <c r="A2123" s="82"/>
      <c r="B2123" s="82"/>
      <c r="C2123" s="83"/>
      <c r="E2123" s="84"/>
      <c r="F2123" s="85"/>
      <c r="G2123" s="85"/>
      <c r="H2123" s="85"/>
      <c r="I2123" s="85"/>
      <c r="J2123" s="85"/>
      <c r="K2123" s="86"/>
      <c r="L2123" s="85"/>
      <c r="M2123" s="85"/>
      <c r="N2123" s="85"/>
      <c r="O2123" s="85"/>
      <c r="P2123" s="85"/>
      <c r="Q2123" s="85"/>
      <c r="R2123" s="87"/>
      <c r="S2123" s="85"/>
      <c r="T2123" s="85"/>
      <c r="U2123" s="87"/>
      <c r="V2123" s="85"/>
      <c r="W2123" s="85"/>
      <c r="X2123" s="85"/>
      <c r="Y2123" s="85"/>
      <c r="Z2123" s="85"/>
      <c r="AA2123" s="88"/>
      <c r="AV2123" s="25"/>
      <c r="BG2123" s="25"/>
      <c r="BH2123" s="89"/>
    </row>
    <row r="2124" spans="1:60" ht="17.25" customHeight="1">
      <c r="A2124" s="82"/>
      <c r="B2124" s="82"/>
      <c r="C2124" s="83"/>
      <c r="E2124" s="84"/>
      <c r="F2124" s="85"/>
      <c r="G2124" s="85"/>
      <c r="H2124" s="85"/>
      <c r="I2124" s="85"/>
      <c r="J2124" s="85"/>
      <c r="K2124" s="86"/>
      <c r="L2124" s="85"/>
      <c r="M2124" s="85"/>
      <c r="N2124" s="85"/>
      <c r="O2124" s="85"/>
      <c r="P2124" s="85"/>
      <c r="Q2124" s="85"/>
      <c r="R2124" s="87"/>
      <c r="S2124" s="85"/>
      <c r="T2124" s="85"/>
      <c r="U2124" s="87"/>
      <c r="V2124" s="85"/>
      <c r="W2124" s="85"/>
      <c r="X2124" s="85"/>
      <c r="Y2124" s="85"/>
      <c r="Z2124" s="85"/>
      <c r="AA2124" s="88"/>
      <c r="AV2124" s="25"/>
      <c r="BG2124" s="25"/>
      <c r="BH2124" s="89"/>
    </row>
    <row r="2125" spans="1:60" ht="17.25" customHeight="1">
      <c r="A2125" s="82"/>
      <c r="B2125" s="82"/>
      <c r="C2125" s="83"/>
      <c r="E2125" s="84"/>
      <c r="F2125" s="85"/>
      <c r="G2125" s="85"/>
      <c r="H2125" s="85"/>
      <c r="I2125" s="85"/>
      <c r="J2125" s="85"/>
      <c r="K2125" s="86"/>
      <c r="L2125" s="85"/>
      <c r="M2125" s="85"/>
      <c r="N2125" s="85"/>
      <c r="O2125" s="85"/>
      <c r="P2125" s="85"/>
      <c r="Q2125" s="85"/>
      <c r="R2125" s="87"/>
      <c r="S2125" s="85"/>
      <c r="T2125" s="85"/>
      <c r="U2125" s="87"/>
      <c r="V2125" s="85"/>
      <c r="W2125" s="85"/>
      <c r="X2125" s="85"/>
      <c r="Y2125" s="85"/>
      <c r="Z2125" s="85"/>
      <c r="AA2125" s="88"/>
      <c r="AV2125" s="25"/>
      <c r="BG2125" s="25"/>
      <c r="BH2125" s="89"/>
    </row>
    <row r="2126" spans="1:60" ht="17.25" customHeight="1">
      <c r="A2126" s="82"/>
      <c r="B2126" s="82"/>
      <c r="C2126" s="83"/>
      <c r="E2126" s="84"/>
      <c r="F2126" s="85"/>
      <c r="G2126" s="85"/>
      <c r="H2126" s="85"/>
      <c r="I2126" s="85"/>
      <c r="J2126" s="85"/>
      <c r="K2126" s="86"/>
      <c r="L2126" s="85"/>
      <c r="M2126" s="85"/>
      <c r="N2126" s="85"/>
      <c r="O2126" s="85"/>
      <c r="P2126" s="85"/>
      <c r="Q2126" s="85"/>
      <c r="R2126" s="87"/>
      <c r="S2126" s="85"/>
      <c r="T2126" s="85"/>
      <c r="U2126" s="87"/>
      <c r="V2126" s="85"/>
      <c r="W2126" s="85"/>
      <c r="X2126" s="85"/>
      <c r="Y2126" s="85"/>
      <c r="Z2126" s="85"/>
      <c r="AA2126" s="88"/>
      <c r="AV2126" s="25"/>
      <c r="BG2126" s="25"/>
      <c r="BH2126" s="89"/>
    </row>
    <row r="2127" spans="1:60" ht="17.25" customHeight="1">
      <c r="A2127" s="82"/>
      <c r="B2127" s="82"/>
      <c r="C2127" s="83"/>
      <c r="E2127" s="84"/>
      <c r="F2127" s="85"/>
      <c r="G2127" s="85"/>
      <c r="H2127" s="85"/>
      <c r="I2127" s="85"/>
      <c r="J2127" s="85"/>
      <c r="K2127" s="86"/>
      <c r="L2127" s="85"/>
      <c r="M2127" s="85"/>
      <c r="N2127" s="85"/>
      <c r="O2127" s="85"/>
      <c r="P2127" s="85"/>
      <c r="Q2127" s="85"/>
      <c r="R2127" s="87"/>
      <c r="S2127" s="85"/>
      <c r="T2127" s="85"/>
      <c r="U2127" s="87"/>
      <c r="V2127" s="85"/>
      <c r="W2127" s="85"/>
      <c r="X2127" s="85"/>
      <c r="Y2127" s="85"/>
      <c r="Z2127" s="85"/>
      <c r="AA2127" s="88"/>
      <c r="AV2127" s="25"/>
      <c r="BG2127" s="25"/>
      <c r="BH2127" s="89"/>
    </row>
    <row r="2128" spans="1:60" ht="17.25" customHeight="1">
      <c r="A2128" s="82"/>
      <c r="B2128" s="82"/>
      <c r="C2128" s="83"/>
      <c r="E2128" s="84"/>
      <c r="F2128" s="85"/>
      <c r="G2128" s="85"/>
      <c r="H2128" s="85"/>
      <c r="I2128" s="85"/>
      <c r="J2128" s="85"/>
      <c r="K2128" s="86"/>
      <c r="L2128" s="85"/>
      <c r="M2128" s="85"/>
      <c r="N2128" s="85"/>
      <c r="O2128" s="85"/>
      <c r="P2128" s="85"/>
      <c r="Q2128" s="85"/>
      <c r="R2128" s="87"/>
      <c r="S2128" s="85"/>
      <c r="T2128" s="85"/>
      <c r="U2128" s="87"/>
      <c r="V2128" s="85"/>
      <c r="W2128" s="85"/>
      <c r="X2128" s="85"/>
      <c r="Y2128" s="85"/>
      <c r="Z2128" s="85"/>
      <c r="AA2128" s="88"/>
      <c r="AV2128" s="25"/>
      <c r="BG2128" s="25"/>
      <c r="BH2128" s="89"/>
    </row>
    <row r="2129" spans="1:60" ht="17.25" customHeight="1">
      <c r="A2129" s="82"/>
      <c r="B2129" s="82"/>
      <c r="C2129" s="83"/>
      <c r="E2129" s="84"/>
      <c r="F2129" s="85"/>
      <c r="G2129" s="85"/>
      <c r="H2129" s="85"/>
      <c r="I2129" s="85"/>
      <c r="J2129" s="85"/>
      <c r="K2129" s="86"/>
      <c r="L2129" s="85"/>
      <c r="M2129" s="85"/>
      <c r="N2129" s="85"/>
      <c r="O2129" s="85"/>
      <c r="P2129" s="85"/>
      <c r="Q2129" s="85"/>
      <c r="R2129" s="87"/>
      <c r="S2129" s="85"/>
      <c r="T2129" s="85"/>
      <c r="U2129" s="87"/>
      <c r="V2129" s="85"/>
      <c r="W2129" s="85"/>
      <c r="X2129" s="85"/>
      <c r="Y2129" s="85"/>
      <c r="Z2129" s="85"/>
      <c r="AA2129" s="88"/>
      <c r="AV2129" s="25"/>
      <c r="BG2129" s="25"/>
      <c r="BH2129" s="89"/>
    </row>
    <row r="2130" spans="1:60" ht="17.25" customHeight="1">
      <c r="A2130" s="82"/>
      <c r="B2130" s="82"/>
      <c r="C2130" s="83"/>
      <c r="E2130" s="84"/>
      <c r="F2130" s="85"/>
      <c r="G2130" s="85"/>
      <c r="H2130" s="85"/>
      <c r="I2130" s="85"/>
      <c r="J2130" s="85"/>
      <c r="K2130" s="86"/>
      <c r="L2130" s="85"/>
      <c r="M2130" s="85"/>
      <c r="N2130" s="85"/>
      <c r="O2130" s="85"/>
      <c r="P2130" s="85"/>
      <c r="Q2130" s="85"/>
      <c r="R2130" s="87"/>
      <c r="S2130" s="85"/>
      <c r="T2130" s="85"/>
      <c r="U2130" s="87"/>
      <c r="V2130" s="85"/>
      <c r="W2130" s="85"/>
      <c r="X2130" s="85"/>
      <c r="Y2130" s="85"/>
      <c r="Z2130" s="85"/>
      <c r="AA2130" s="88"/>
      <c r="AV2130" s="25"/>
      <c r="BG2130" s="25"/>
      <c r="BH2130" s="89"/>
    </row>
    <row r="2131" spans="1:60" ht="17.25" customHeight="1">
      <c r="A2131" s="82"/>
      <c r="B2131" s="82"/>
      <c r="C2131" s="83"/>
      <c r="E2131" s="84"/>
      <c r="F2131" s="85"/>
      <c r="G2131" s="85"/>
      <c r="H2131" s="85"/>
      <c r="I2131" s="85"/>
      <c r="J2131" s="85"/>
      <c r="K2131" s="86"/>
      <c r="L2131" s="85"/>
      <c r="M2131" s="85"/>
      <c r="N2131" s="85"/>
      <c r="O2131" s="85"/>
      <c r="P2131" s="85"/>
      <c r="Q2131" s="85"/>
      <c r="R2131" s="87"/>
      <c r="S2131" s="85"/>
      <c r="T2131" s="85"/>
      <c r="U2131" s="87"/>
      <c r="V2131" s="85"/>
      <c r="W2131" s="85"/>
      <c r="X2131" s="85"/>
      <c r="Y2131" s="85"/>
      <c r="Z2131" s="85"/>
      <c r="AA2131" s="88"/>
      <c r="AV2131" s="25"/>
      <c r="BG2131" s="25"/>
      <c r="BH2131" s="89"/>
    </row>
    <row r="2132" spans="1:60" ht="17.25" customHeight="1">
      <c r="A2132" s="82"/>
      <c r="B2132" s="82"/>
      <c r="C2132" s="83"/>
      <c r="E2132" s="84"/>
      <c r="F2132" s="85"/>
      <c r="G2132" s="85"/>
      <c r="H2132" s="85"/>
      <c r="I2132" s="85"/>
      <c r="J2132" s="85"/>
      <c r="K2132" s="86"/>
      <c r="L2132" s="85"/>
      <c r="M2132" s="85"/>
      <c r="N2132" s="85"/>
      <c r="O2132" s="85"/>
      <c r="P2132" s="85"/>
      <c r="Q2132" s="85"/>
      <c r="R2132" s="87"/>
      <c r="S2132" s="85"/>
      <c r="T2132" s="85"/>
      <c r="U2132" s="87"/>
      <c r="V2132" s="85"/>
      <c r="W2132" s="85"/>
      <c r="X2132" s="85"/>
      <c r="Y2132" s="85"/>
      <c r="Z2132" s="85"/>
      <c r="AA2132" s="88"/>
      <c r="AV2132" s="25"/>
      <c r="BG2132" s="25"/>
      <c r="BH2132" s="89"/>
    </row>
    <row r="2133" spans="1:60" ht="17.25" customHeight="1">
      <c r="A2133" s="82"/>
      <c r="B2133" s="82"/>
      <c r="C2133" s="83"/>
      <c r="E2133" s="84"/>
      <c r="F2133" s="85"/>
      <c r="G2133" s="85"/>
      <c r="H2133" s="85"/>
      <c r="I2133" s="85"/>
      <c r="J2133" s="85"/>
      <c r="K2133" s="86"/>
      <c r="L2133" s="85"/>
      <c r="M2133" s="85"/>
      <c r="N2133" s="85"/>
      <c r="O2133" s="85"/>
      <c r="P2133" s="85"/>
      <c r="Q2133" s="85"/>
      <c r="R2133" s="87"/>
      <c r="S2133" s="85"/>
      <c r="T2133" s="85"/>
      <c r="U2133" s="87"/>
      <c r="V2133" s="85"/>
      <c r="W2133" s="85"/>
      <c r="X2133" s="85"/>
      <c r="Y2133" s="85"/>
      <c r="Z2133" s="85"/>
      <c r="AA2133" s="88"/>
      <c r="AV2133" s="25"/>
      <c r="BG2133" s="25"/>
      <c r="BH2133" s="89"/>
    </row>
    <row r="2134" spans="1:60" ht="17.25" customHeight="1">
      <c r="A2134" s="82"/>
      <c r="B2134" s="82"/>
      <c r="C2134" s="83"/>
      <c r="E2134" s="84"/>
      <c r="F2134" s="85"/>
      <c r="G2134" s="85"/>
      <c r="H2134" s="85"/>
      <c r="I2134" s="85"/>
      <c r="J2134" s="85"/>
      <c r="K2134" s="86"/>
      <c r="L2134" s="85"/>
      <c r="M2134" s="85"/>
      <c r="N2134" s="85"/>
      <c r="O2134" s="85"/>
      <c r="P2134" s="85"/>
      <c r="Q2134" s="85"/>
      <c r="R2134" s="87"/>
      <c r="S2134" s="85"/>
      <c r="T2134" s="85"/>
      <c r="U2134" s="87"/>
      <c r="V2134" s="85"/>
      <c r="W2134" s="85"/>
      <c r="X2134" s="85"/>
      <c r="Y2134" s="85"/>
      <c r="Z2134" s="85"/>
      <c r="AA2134" s="88"/>
      <c r="AV2134" s="25"/>
      <c r="BG2134" s="25"/>
      <c r="BH2134" s="89"/>
    </row>
    <row r="2135" spans="1:60" ht="17.25" customHeight="1">
      <c r="A2135" s="82"/>
      <c r="B2135" s="82"/>
      <c r="C2135" s="83"/>
      <c r="E2135" s="84"/>
      <c r="F2135" s="85"/>
      <c r="G2135" s="85"/>
      <c r="H2135" s="85"/>
      <c r="I2135" s="85"/>
      <c r="J2135" s="85"/>
      <c r="K2135" s="86"/>
      <c r="L2135" s="85"/>
      <c r="M2135" s="85"/>
      <c r="N2135" s="85"/>
      <c r="O2135" s="85"/>
      <c r="P2135" s="85"/>
      <c r="Q2135" s="85"/>
      <c r="R2135" s="87"/>
      <c r="S2135" s="85"/>
      <c r="T2135" s="85"/>
      <c r="U2135" s="87"/>
      <c r="V2135" s="85"/>
      <c r="W2135" s="85"/>
      <c r="X2135" s="85"/>
      <c r="Y2135" s="85"/>
      <c r="Z2135" s="85"/>
      <c r="AA2135" s="88"/>
      <c r="AV2135" s="25"/>
      <c r="BG2135" s="25"/>
      <c r="BH2135" s="89"/>
    </row>
    <row r="2136" spans="1:60" ht="17.25" customHeight="1">
      <c r="A2136" s="82"/>
      <c r="B2136" s="82"/>
      <c r="C2136" s="83"/>
      <c r="E2136" s="84"/>
      <c r="F2136" s="85"/>
      <c r="G2136" s="85"/>
      <c r="H2136" s="85"/>
      <c r="I2136" s="85"/>
      <c r="J2136" s="85"/>
      <c r="K2136" s="86"/>
      <c r="L2136" s="85"/>
      <c r="M2136" s="85"/>
      <c r="N2136" s="85"/>
      <c r="O2136" s="85"/>
      <c r="P2136" s="85"/>
      <c r="Q2136" s="85"/>
      <c r="R2136" s="87"/>
      <c r="S2136" s="85"/>
      <c r="T2136" s="85"/>
      <c r="U2136" s="87"/>
      <c r="V2136" s="85"/>
      <c r="W2136" s="85"/>
      <c r="X2136" s="85"/>
      <c r="Y2136" s="85"/>
      <c r="Z2136" s="85"/>
      <c r="AA2136" s="88"/>
      <c r="AV2136" s="25"/>
      <c r="BG2136" s="25"/>
      <c r="BH2136" s="89"/>
    </row>
    <row r="2137" spans="1:60" ht="17.25" customHeight="1">
      <c r="A2137" s="82"/>
      <c r="B2137" s="82"/>
      <c r="C2137" s="83"/>
      <c r="E2137" s="84"/>
      <c r="F2137" s="85"/>
      <c r="G2137" s="85"/>
      <c r="H2137" s="85"/>
      <c r="I2137" s="85"/>
      <c r="J2137" s="85"/>
      <c r="K2137" s="86"/>
      <c r="L2137" s="85"/>
      <c r="M2137" s="85"/>
      <c r="N2137" s="85"/>
      <c r="O2137" s="85"/>
      <c r="P2137" s="85"/>
      <c r="Q2137" s="85"/>
      <c r="R2137" s="87"/>
      <c r="S2137" s="85"/>
      <c r="T2137" s="85"/>
      <c r="U2137" s="87"/>
      <c r="V2137" s="85"/>
      <c r="W2137" s="85"/>
      <c r="X2137" s="85"/>
      <c r="Y2137" s="85"/>
      <c r="Z2137" s="85"/>
      <c r="AA2137" s="88"/>
      <c r="AV2137" s="25"/>
      <c r="BG2137" s="25"/>
      <c r="BH2137" s="89"/>
    </row>
    <row r="2138" spans="1:60" ht="17.25" customHeight="1">
      <c r="A2138" s="82"/>
      <c r="B2138" s="82"/>
      <c r="C2138" s="83"/>
      <c r="E2138" s="84"/>
      <c r="F2138" s="85"/>
      <c r="G2138" s="85"/>
      <c r="H2138" s="85"/>
      <c r="I2138" s="85"/>
      <c r="J2138" s="85"/>
      <c r="K2138" s="86"/>
      <c r="L2138" s="85"/>
      <c r="M2138" s="85"/>
      <c r="N2138" s="85"/>
      <c r="O2138" s="85"/>
      <c r="P2138" s="85"/>
      <c r="Q2138" s="85"/>
      <c r="R2138" s="87"/>
      <c r="S2138" s="85"/>
      <c r="T2138" s="85"/>
      <c r="U2138" s="87"/>
      <c r="V2138" s="85"/>
      <c r="W2138" s="85"/>
      <c r="X2138" s="85"/>
      <c r="Y2138" s="85"/>
      <c r="Z2138" s="85"/>
      <c r="AA2138" s="88"/>
      <c r="AV2138" s="25"/>
      <c r="BG2138" s="25"/>
      <c r="BH2138" s="89"/>
    </row>
    <row r="2139" spans="1:60" ht="17.25" customHeight="1">
      <c r="A2139" s="82"/>
      <c r="B2139" s="82"/>
      <c r="C2139" s="83"/>
      <c r="E2139" s="84"/>
      <c r="F2139" s="85"/>
      <c r="G2139" s="85"/>
      <c r="H2139" s="85"/>
      <c r="I2139" s="85"/>
      <c r="J2139" s="85"/>
      <c r="K2139" s="86"/>
      <c r="L2139" s="85"/>
      <c r="M2139" s="85"/>
      <c r="N2139" s="85"/>
      <c r="O2139" s="85"/>
      <c r="P2139" s="85"/>
      <c r="Q2139" s="85"/>
      <c r="R2139" s="87"/>
      <c r="S2139" s="85"/>
      <c r="T2139" s="85"/>
      <c r="U2139" s="87"/>
      <c r="V2139" s="85"/>
      <c r="W2139" s="85"/>
      <c r="X2139" s="85"/>
      <c r="Y2139" s="85"/>
      <c r="Z2139" s="85"/>
      <c r="AA2139" s="88"/>
      <c r="AV2139" s="25"/>
      <c r="BG2139" s="25"/>
      <c r="BH2139" s="89"/>
    </row>
    <row r="2140" spans="1:60" ht="17.25" customHeight="1">
      <c r="A2140" s="82"/>
      <c r="B2140" s="82"/>
      <c r="C2140" s="83"/>
      <c r="E2140" s="84"/>
      <c r="F2140" s="85"/>
      <c r="G2140" s="85"/>
      <c r="H2140" s="85"/>
      <c r="I2140" s="85"/>
      <c r="J2140" s="85"/>
      <c r="K2140" s="86"/>
      <c r="L2140" s="85"/>
      <c r="M2140" s="85"/>
      <c r="N2140" s="85"/>
      <c r="O2140" s="85"/>
      <c r="P2140" s="85"/>
      <c r="Q2140" s="85"/>
      <c r="R2140" s="87"/>
      <c r="S2140" s="85"/>
      <c r="T2140" s="85"/>
      <c r="U2140" s="87"/>
      <c r="V2140" s="85"/>
      <c r="W2140" s="85"/>
      <c r="X2140" s="85"/>
      <c r="Y2140" s="85"/>
      <c r="Z2140" s="85"/>
      <c r="AA2140" s="88"/>
      <c r="AV2140" s="25"/>
      <c r="BG2140" s="25"/>
      <c r="BH2140" s="89"/>
    </row>
    <row r="2141" spans="1:60" ht="17.25" customHeight="1">
      <c r="A2141" s="82"/>
      <c r="B2141" s="82"/>
      <c r="C2141" s="83"/>
      <c r="E2141" s="84"/>
      <c r="F2141" s="85"/>
      <c r="G2141" s="85"/>
      <c r="H2141" s="85"/>
      <c r="I2141" s="85"/>
      <c r="J2141" s="85"/>
      <c r="K2141" s="86"/>
      <c r="L2141" s="85"/>
      <c r="M2141" s="85"/>
      <c r="N2141" s="85"/>
      <c r="O2141" s="85"/>
      <c r="P2141" s="85"/>
      <c r="Q2141" s="85"/>
      <c r="R2141" s="87"/>
      <c r="S2141" s="85"/>
      <c r="T2141" s="85"/>
      <c r="U2141" s="87"/>
      <c r="V2141" s="85"/>
      <c r="W2141" s="85"/>
      <c r="X2141" s="85"/>
      <c r="Y2141" s="85"/>
      <c r="Z2141" s="85"/>
      <c r="AA2141" s="88"/>
      <c r="AV2141" s="25"/>
      <c r="BG2141" s="25"/>
      <c r="BH2141" s="89"/>
    </row>
    <row r="2142" spans="1:60" ht="17.25" customHeight="1">
      <c r="A2142" s="82"/>
      <c r="B2142" s="82"/>
      <c r="C2142" s="83"/>
      <c r="E2142" s="84"/>
      <c r="F2142" s="85"/>
      <c r="G2142" s="85"/>
      <c r="H2142" s="85"/>
      <c r="I2142" s="85"/>
      <c r="J2142" s="85"/>
      <c r="K2142" s="86"/>
      <c r="L2142" s="85"/>
      <c r="M2142" s="85"/>
      <c r="N2142" s="85"/>
      <c r="O2142" s="85"/>
      <c r="P2142" s="85"/>
      <c r="Q2142" s="85"/>
      <c r="R2142" s="87"/>
      <c r="S2142" s="85"/>
      <c r="T2142" s="85"/>
      <c r="U2142" s="87"/>
      <c r="V2142" s="85"/>
      <c r="W2142" s="85"/>
      <c r="X2142" s="85"/>
      <c r="Y2142" s="85"/>
      <c r="Z2142" s="85"/>
      <c r="AA2142" s="88"/>
      <c r="AV2142" s="25"/>
      <c r="BG2142" s="25"/>
      <c r="BH2142" s="89"/>
    </row>
    <row r="2143" spans="1:60" ht="17.25" customHeight="1">
      <c r="A2143" s="82"/>
      <c r="B2143" s="82"/>
      <c r="C2143" s="83"/>
      <c r="E2143" s="84"/>
      <c r="F2143" s="85"/>
      <c r="G2143" s="85"/>
      <c r="H2143" s="85"/>
      <c r="I2143" s="85"/>
      <c r="J2143" s="85"/>
      <c r="K2143" s="86"/>
      <c r="L2143" s="85"/>
      <c r="M2143" s="85"/>
      <c r="N2143" s="85"/>
      <c r="O2143" s="85"/>
      <c r="P2143" s="85"/>
      <c r="Q2143" s="85"/>
      <c r="R2143" s="87"/>
      <c r="S2143" s="85"/>
      <c r="T2143" s="85"/>
      <c r="U2143" s="87"/>
      <c r="V2143" s="85"/>
      <c r="W2143" s="85"/>
      <c r="X2143" s="85"/>
      <c r="Y2143" s="85"/>
      <c r="Z2143" s="85"/>
      <c r="AA2143" s="88"/>
      <c r="AV2143" s="25"/>
      <c r="BG2143" s="25"/>
      <c r="BH2143" s="89"/>
    </row>
    <row r="2144" spans="1:60" ht="17.25" customHeight="1">
      <c r="A2144" s="82"/>
      <c r="B2144" s="82"/>
      <c r="C2144" s="83"/>
      <c r="E2144" s="84"/>
      <c r="F2144" s="85"/>
      <c r="G2144" s="85"/>
      <c r="H2144" s="85"/>
      <c r="I2144" s="85"/>
      <c r="J2144" s="85"/>
      <c r="K2144" s="86"/>
      <c r="L2144" s="85"/>
      <c r="M2144" s="85"/>
      <c r="N2144" s="85"/>
      <c r="O2144" s="85"/>
      <c r="P2144" s="85"/>
      <c r="Q2144" s="85"/>
      <c r="R2144" s="87"/>
      <c r="S2144" s="85"/>
      <c r="T2144" s="85"/>
      <c r="U2144" s="87"/>
      <c r="V2144" s="85"/>
      <c r="W2144" s="85"/>
      <c r="X2144" s="85"/>
      <c r="Y2144" s="85"/>
      <c r="Z2144" s="85"/>
      <c r="AA2144" s="88"/>
      <c r="AV2144" s="25"/>
      <c r="BG2144" s="25"/>
      <c r="BH2144" s="89"/>
    </row>
    <row r="2145" spans="1:60" ht="17.25" customHeight="1">
      <c r="A2145" s="82"/>
      <c r="B2145" s="82"/>
      <c r="C2145" s="83"/>
      <c r="E2145" s="84"/>
      <c r="F2145" s="85"/>
      <c r="G2145" s="85"/>
      <c r="H2145" s="85"/>
      <c r="I2145" s="85"/>
      <c r="J2145" s="85"/>
      <c r="K2145" s="86"/>
      <c r="L2145" s="85"/>
      <c r="M2145" s="85"/>
      <c r="N2145" s="85"/>
      <c r="O2145" s="85"/>
      <c r="P2145" s="85"/>
      <c r="Q2145" s="85"/>
      <c r="R2145" s="87"/>
      <c r="S2145" s="85"/>
      <c r="T2145" s="85"/>
      <c r="U2145" s="87"/>
      <c r="V2145" s="85"/>
      <c r="W2145" s="85"/>
      <c r="X2145" s="85"/>
      <c r="Y2145" s="85"/>
      <c r="Z2145" s="85"/>
      <c r="AA2145" s="88"/>
      <c r="AV2145" s="25"/>
      <c r="BG2145" s="25"/>
      <c r="BH2145" s="89"/>
    </row>
    <row r="2146" spans="1:60" ht="17.25" customHeight="1">
      <c r="A2146" s="82"/>
      <c r="B2146" s="82"/>
      <c r="C2146" s="83"/>
      <c r="E2146" s="84"/>
      <c r="F2146" s="85"/>
      <c r="G2146" s="85"/>
      <c r="H2146" s="85"/>
      <c r="I2146" s="85"/>
      <c r="J2146" s="85"/>
      <c r="K2146" s="86"/>
      <c r="L2146" s="85"/>
      <c r="M2146" s="85"/>
      <c r="N2146" s="85"/>
      <c r="O2146" s="85"/>
      <c r="P2146" s="85"/>
      <c r="Q2146" s="85"/>
      <c r="R2146" s="87"/>
      <c r="S2146" s="85"/>
      <c r="T2146" s="85"/>
      <c r="U2146" s="87"/>
      <c r="V2146" s="85"/>
      <c r="W2146" s="85"/>
      <c r="X2146" s="85"/>
      <c r="Y2146" s="85"/>
      <c r="Z2146" s="85"/>
      <c r="AA2146" s="88"/>
      <c r="AV2146" s="25"/>
      <c r="BG2146" s="25"/>
      <c r="BH2146" s="89"/>
    </row>
    <row r="2147" spans="1:60" ht="17.25" customHeight="1">
      <c r="A2147" s="82"/>
      <c r="B2147" s="82"/>
      <c r="C2147" s="83"/>
      <c r="E2147" s="84"/>
      <c r="F2147" s="85"/>
      <c r="G2147" s="85"/>
      <c r="H2147" s="85"/>
      <c r="I2147" s="85"/>
      <c r="J2147" s="85"/>
      <c r="K2147" s="86"/>
      <c r="L2147" s="85"/>
      <c r="M2147" s="85"/>
      <c r="N2147" s="85"/>
      <c r="O2147" s="85"/>
      <c r="P2147" s="85"/>
      <c r="Q2147" s="85"/>
      <c r="R2147" s="87"/>
      <c r="S2147" s="85"/>
      <c r="T2147" s="85"/>
      <c r="U2147" s="87"/>
      <c r="V2147" s="85"/>
      <c r="W2147" s="85"/>
      <c r="X2147" s="85"/>
      <c r="Y2147" s="85"/>
      <c r="Z2147" s="85"/>
      <c r="AA2147" s="88"/>
      <c r="AV2147" s="25"/>
      <c r="BG2147" s="25"/>
      <c r="BH2147" s="89"/>
    </row>
    <row r="2148" spans="1:60" ht="17.25" customHeight="1">
      <c r="A2148" s="82"/>
      <c r="B2148" s="82"/>
      <c r="C2148" s="83"/>
      <c r="E2148" s="84"/>
      <c r="F2148" s="85"/>
      <c r="G2148" s="85"/>
      <c r="H2148" s="85"/>
      <c r="I2148" s="85"/>
      <c r="J2148" s="85"/>
      <c r="K2148" s="86"/>
      <c r="L2148" s="85"/>
      <c r="M2148" s="85"/>
      <c r="N2148" s="85"/>
      <c r="O2148" s="85"/>
      <c r="P2148" s="85"/>
      <c r="Q2148" s="85"/>
      <c r="R2148" s="87"/>
      <c r="S2148" s="85"/>
      <c r="T2148" s="85"/>
      <c r="U2148" s="87"/>
      <c r="V2148" s="85"/>
      <c r="W2148" s="85"/>
      <c r="X2148" s="85"/>
      <c r="Y2148" s="85"/>
      <c r="Z2148" s="85"/>
      <c r="AA2148" s="88"/>
      <c r="AV2148" s="25"/>
      <c r="BG2148" s="25"/>
      <c r="BH2148" s="89"/>
    </row>
    <row r="2149" spans="1:60" ht="17.25" customHeight="1">
      <c r="A2149" s="82"/>
      <c r="B2149" s="82"/>
      <c r="C2149" s="83"/>
      <c r="E2149" s="84"/>
      <c r="F2149" s="85"/>
      <c r="G2149" s="85"/>
      <c r="H2149" s="85"/>
      <c r="I2149" s="85"/>
      <c r="J2149" s="85"/>
      <c r="K2149" s="86"/>
      <c r="L2149" s="85"/>
      <c r="M2149" s="85"/>
      <c r="N2149" s="85"/>
      <c r="O2149" s="85"/>
      <c r="P2149" s="85"/>
      <c r="Q2149" s="85"/>
      <c r="R2149" s="87"/>
      <c r="S2149" s="85"/>
      <c r="T2149" s="85"/>
      <c r="U2149" s="87"/>
      <c r="V2149" s="85"/>
      <c r="W2149" s="85"/>
      <c r="X2149" s="85"/>
      <c r="Y2149" s="85"/>
      <c r="Z2149" s="85"/>
      <c r="AA2149" s="88"/>
      <c r="AV2149" s="25"/>
      <c r="BG2149" s="25"/>
      <c r="BH2149" s="89"/>
    </row>
    <row r="2150" spans="1:60" ht="17.25" customHeight="1">
      <c r="A2150" s="82"/>
      <c r="B2150" s="82"/>
      <c r="C2150" s="83"/>
      <c r="E2150" s="84"/>
      <c r="F2150" s="85"/>
      <c r="G2150" s="85"/>
      <c r="H2150" s="85"/>
      <c r="I2150" s="85"/>
      <c r="J2150" s="85"/>
      <c r="K2150" s="86"/>
      <c r="L2150" s="85"/>
      <c r="M2150" s="85"/>
      <c r="N2150" s="85"/>
      <c r="O2150" s="85"/>
      <c r="P2150" s="85"/>
      <c r="Q2150" s="85"/>
      <c r="R2150" s="87"/>
      <c r="S2150" s="85"/>
      <c r="T2150" s="85"/>
      <c r="U2150" s="87"/>
      <c r="V2150" s="85"/>
      <c r="W2150" s="85"/>
      <c r="X2150" s="85"/>
      <c r="Y2150" s="85"/>
      <c r="Z2150" s="85"/>
      <c r="AA2150" s="88"/>
      <c r="AV2150" s="25"/>
      <c r="BG2150" s="25"/>
      <c r="BH2150" s="89"/>
    </row>
    <row r="2151" spans="1:60" ht="17.25" customHeight="1">
      <c r="A2151" s="82"/>
      <c r="B2151" s="82"/>
      <c r="C2151" s="83"/>
      <c r="E2151" s="84"/>
      <c r="F2151" s="85"/>
      <c r="G2151" s="85"/>
      <c r="H2151" s="85"/>
      <c r="I2151" s="85"/>
      <c r="J2151" s="85"/>
      <c r="K2151" s="86"/>
      <c r="L2151" s="85"/>
      <c r="M2151" s="85"/>
      <c r="N2151" s="85"/>
      <c r="O2151" s="85"/>
      <c r="P2151" s="85"/>
      <c r="Q2151" s="85"/>
      <c r="R2151" s="87"/>
      <c r="S2151" s="85"/>
      <c r="T2151" s="85"/>
      <c r="U2151" s="87"/>
      <c r="V2151" s="85"/>
      <c r="W2151" s="85"/>
      <c r="X2151" s="85"/>
      <c r="Y2151" s="85"/>
      <c r="Z2151" s="85"/>
      <c r="AA2151" s="88"/>
      <c r="AV2151" s="25"/>
      <c r="BG2151" s="25"/>
      <c r="BH2151" s="89"/>
    </row>
    <row r="2152" spans="1:60" ht="17.25" customHeight="1">
      <c r="A2152" s="82"/>
      <c r="B2152" s="82"/>
      <c r="C2152" s="83"/>
      <c r="E2152" s="84"/>
      <c r="F2152" s="85"/>
      <c r="G2152" s="85"/>
      <c r="H2152" s="85"/>
      <c r="I2152" s="85"/>
      <c r="J2152" s="85"/>
      <c r="K2152" s="86"/>
      <c r="L2152" s="85"/>
      <c r="M2152" s="85"/>
      <c r="N2152" s="85"/>
      <c r="O2152" s="85"/>
      <c r="P2152" s="85"/>
      <c r="Q2152" s="85"/>
      <c r="R2152" s="87"/>
      <c r="S2152" s="85"/>
      <c r="T2152" s="85"/>
      <c r="U2152" s="87"/>
      <c r="V2152" s="85"/>
      <c r="W2152" s="85"/>
      <c r="X2152" s="85"/>
      <c r="Y2152" s="85"/>
      <c r="Z2152" s="85"/>
      <c r="AA2152" s="88"/>
      <c r="AV2152" s="25"/>
      <c r="BG2152" s="25"/>
      <c r="BH2152" s="89"/>
    </row>
    <row r="2153" spans="1:60" ht="17.25" customHeight="1">
      <c r="A2153" s="82"/>
      <c r="B2153" s="82"/>
      <c r="C2153" s="83"/>
      <c r="E2153" s="84"/>
      <c r="F2153" s="85"/>
      <c r="G2153" s="85"/>
      <c r="H2153" s="85"/>
      <c r="I2153" s="85"/>
      <c r="J2153" s="85"/>
      <c r="K2153" s="86"/>
      <c r="L2153" s="85"/>
      <c r="M2153" s="85"/>
      <c r="N2153" s="85"/>
      <c r="O2153" s="85"/>
      <c r="P2153" s="85"/>
      <c r="Q2153" s="85"/>
      <c r="R2153" s="87"/>
      <c r="S2153" s="85"/>
      <c r="T2153" s="85"/>
      <c r="U2153" s="87"/>
      <c r="V2153" s="85"/>
      <c r="W2153" s="85"/>
      <c r="X2153" s="85"/>
      <c r="Y2153" s="85"/>
      <c r="Z2153" s="85"/>
      <c r="AA2153" s="88"/>
      <c r="AV2153" s="25"/>
      <c r="BG2153" s="25"/>
      <c r="BH2153" s="89"/>
    </row>
    <row r="2154" spans="1:60" ht="17.25" customHeight="1">
      <c r="A2154" s="82"/>
      <c r="B2154" s="82"/>
      <c r="C2154" s="83"/>
      <c r="E2154" s="84"/>
      <c r="F2154" s="85"/>
      <c r="G2154" s="85"/>
      <c r="H2154" s="85"/>
      <c r="I2154" s="85"/>
      <c r="J2154" s="85"/>
      <c r="K2154" s="86"/>
      <c r="L2154" s="85"/>
      <c r="M2154" s="85"/>
      <c r="N2154" s="85"/>
      <c r="O2154" s="85"/>
      <c r="P2154" s="85"/>
      <c r="Q2154" s="85"/>
      <c r="R2154" s="87"/>
      <c r="S2154" s="85"/>
      <c r="T2154" s="85"/>
      <c r="U2154" s="87"/>
      <c r="V2154" s="85"/>
      <c r="W2154" s="85"/>
      <c r="X2154" s="85"/>
      <c r="Y2154" s="85"/>
      <c r="Z2154" s="85"/>
      <c r="AA2154" s="88"/>
      <c r="AV2154" s="25"/>
      <c r="BG2154" s="25"/>
      <c r="BH2154" s="89"/>
    </row>
    <row r="2155" spans="1:60" ht="17.25" customHeight="1">
      <c r="A2155" s="82"/>
      <c r="B2155" s="82"/>
      <c r="C2155" s="83"/>
      <c r="E2155" s="84"/>
      <c r="F2155" s="85"/>
      <c r="G2155" s="85"/>
      <c r="H2155" s="85"/>
      <c r="I2155" s="85"/>
      <c r="J2155" s="85"/>
      <c r="K2155" s="86"/>
      <c r="L2155" s="85"/>
      <c r="M2155" s="85"/>
      <c r="N2155" s="85"/>
      <c r="O2155" s="85"/>
      <c r="P2155" s="85"/>
      <c r="Q2155" s="85"/>
      <c r="R2155" s="87"/>
      <c r="S2155" s="85"/>
      <c r="T2155" s="85"/>
      <c r="U2155" s="87"/>
      <c r="V2155" s="85"/>
      <c r="W2155" s="85"/>
      <c r="X2155" s="85"/>
      <c r="Y2155" s="85"/>
      <c r="Z2155" s="85"/>
      <c r="AA2155" s="88"/>
      <c r="AV2155" s="25"/>
      <c r="BG2155" s="25"/>
      <c r="BH2155" s="89"/>
    </row>
    <row r="2156" spans="1:60" ht="17.25" customHeight="1">
      <c r="A2156" s="82"/>
      <c r="B2156" s="82"/>
      <c r="C2156" s="83"/>
      <c r="E2156" s="84"/>
      <c r="F2156" s="85"/>
      <c r="G2156" s="85"/>
      <c r="H2156" s="85"/>
      <c r="I2156" s="85"/>
      <c r="J2156" s="85"/>
      <c r="K2156" s="86"/>
      <c r="L2156" s="85"/>
      <c r="M2156" s="85"/>
      <c r="N2156" s="85"/>
      <c r="O2156" s="85"/>
      <c r="P2156" s="85"/>
      <c r="Q2156" s="85"/>
      <c r="R2156" s="87"/>
      <c r="S2156" s="85"/>
      <c r="T2156" s="85"/>
      <c r="U2156" s="87"/>
      <c r="V2156" s="85"/>
      <c r="W2156" s="85"/>
      <c r="X2156" s="85"/>
      <c r="Y2156" s="85"/>
      <c r="Z2156" s="85"/>
      <c r="AA2156" s="88"/>
      <c r="AV2156" s="25"/>
      <c r="BG2156" s="25"/>
      <c r="BH2156" s="89"/>
    </row>
    <row r="2157" spans="1:60" ht="17.25" customHeight="1">
      <c r="A2157" s="82"/>
      <c r="B2157" s="82"/>
      <c r="C2157" s="83"/>
      <c r="E2157" s="84"/>
      <c r="F2157" s="85"/>
      <c r="G2157" s="85"/>
      <c r="H2157" s="85"/>
      <c r="I2157" s="85"/>
      <c r="J2157" s="85"/>
      <c r="K2157" s="86"/>
      <c r="L2157" s="85"/>
      <c r="M2157" s="85"/>
      <c r="N2157" s="85"/>
      <c r="O2157" s="85"/>
      <c r="P2157" s="85"/>
      <c r="Q2157" s="85"/>
      <c r="R2157" s="87"/>
      <c r="S2157" s="85"/>
      <c r="T2157" s="85"/>
      <c r="U2157" s="87"/>
      <c r="V2157" s="85"/>
      <c r="W2157" s="85"/>
      <c r="X2157" s="85"/>
      <c r="Y2157" s="85"/>
      <c r="Z2157" s="85"/>
      <c r="AA2157" s="88"/>
      <c r="AV2157" s="25"/>
      <c r="BG2157" s="25"/>
      <c r="BH2157" s="89"/>
    </row>
    <row r="2158" spans="1:60" ht="17.25" customHeight="1">
      <c r="A2158" s="82"/>
      <c r="B2158" s="82"/>
      <c r="C2158" s="83"/>
      <c r="E2158" s="84"/>
      <c r="F2158" s="85"/>
      <c r="G2158" s="85"/>
      <c r="H2158" s="85"/>
      <c r="I2158" s="85"/>
      <c r="J2158" s="85"/>
      <c r="K2158" s="86"/>
      <c r="L2158" s="85"/>
      <c r="M2158" s="85"/>
      <c r="N2158" s="85"/>
      <c r="O2158" s="85"/>
      <c r="P2158" s="85"/>
      <c r="Q2158" s="85"/>
      <c r="R2158" s="87"/>
      <c r="S2158" s="85"/>
      <c r="T2158" s="85"/>
      <c r="U2158" s="87"/>
      <c r="V2158" s="85"/>
      <c r="W2158" s="85"/>
      <c r="X2158" s="85"/>
      <c r="Y2158" s="85"/>
      <c r="Z2158" s="85"/>
      <c r="AA2158" s="88"/>
      <c r="AV2158" s="25"/>
      <c r="BG2158" s="25"/>
      <c r="BH2158" s="89"/>
    </row>
    <row r="2159" spans="1:60" ht="17.25" customHeight="1">
      <c r="A2159" s="82"/>
      <c r="B2159" s="82"/>
      <c r="C2159" s="83"/>
      <c r="E2159" s="84"/>
      <c r="F2159" s="85"/>
      <c r="G2159" s="85"/>
      <c r="H2159" s="85"/>
      <c r="I2159" s="85"/>
      <c r="J2159" s="85"/>
      <c r="K2159" s="86"/>
      <c r="L2159" s="85"/>
      <c r="M2159" s="85"/>
      <c r="N2159" s="85"/>
      <c r="O2159" s="85"/>
      <c r="P2159" s="85"/>
      <c r="Q2159" s="85"/>
      <c r="R2159" s="87"/>
      <c r="S2159" s="85"/>
      <c r="T2159" s="85"/>
      <c r="U2159" s="87"/>
      <c r="V2159" s="85"/>
      <c r="W2159" s="85"/>
      <c r="X2159" s="85"/>
      <c r="Y2159" s="85"/>
      <c r="Z2159" s="85"/>
      <c r="AA2159" s="88"/>
      <c r="AV2159" s="25"/>
      <c r="BG2159" s="25"/>
      <c r="BH2159" s="89"/>
    </row>
    <row r="2160" spans="1:60" ht="17.25" customHeight="1">
      <c r="A2160" s="82"/>
      <c r="B2160" s="82"/>
      <c r="C2160" s="83"/>
      <c r="E2160" s="84"/>
      <c r="F2160" s="85"/>
      <c r="G2160" s="85"/>
      <c r="H2160" s="85"/>
      <c r="I2160" s="85"/>
      <c r="J2160" s="85"/>
      <c r="K2160" s="86"/>
      <c r="L2160" s="85"/>
      <c r="M2160" s="85"/>
      <c r="N2160" s="85"/>
      <c r="O2160" s="85"/>
      <c r="P2160" s="85"/>
      <c r="Q2160" s="85"/>
      <c r="R2160" s="87"/>
      <c r="S2160" s="85"/>
      <c r="T2160" s="85"/>
      <c r="U2160" s="87"/>
      <c r="V2160" s="85"/>
      <c r="W2160" s="85"/>
      <c r="X2160" s="85"/>
      <c r="Y2160" s="85"/>
      <c r="Z2160" s="85"/>
      <c r="AA2160" s="88"/>
      <c r="AV2160" s="25"/>
      <c r="BG2160" s="25"/>
      <c r="BH2160" s="89"/>
    </row>
    <row r="2161" spans="1:60" ht="17.25" customHeight="1">
      <c r="A2161" s="82"/>
      <c r="B2161" s="82"/>
      <c r="C2161" s="83"/>
      <c r="E2161" s="84"/>
      <c r="F2161" s="85"/>
      <c r="G2161" s="85"/>
      <c r="H2161" s="85"/>
      <c r="I2161" s="85"/>
      <c r="J2161" s="85"/>
      <c r="K2161" s="86"/>
      <c r="L2161" s="85"/>
      <c r="M2161" s="85"/>
      <c r="N2161" s="85"/>
      <c r="O2161" s="85"/>
      <c r="P2161" s="85"/>
      <c r="Q2161" s="85"/>
      <c r="R2161" s="87"/>
      <c r="S2161" s="85"/>
      <c r="T2161" s="85"/>
      <c r="U2161" s="87"/>
      <c r="V2161" s="85"/>
      <c r="W2161" s="85"/>
      <c r="X2161" s="85"/>
      <c r="Y2161" s="85"/>
      <c r="Z2161" s="85"/>
      <c r="AA2161" s="88"/>
      <c r="AV2161" s="25"/>
      <c r="BG2161" s="25"/>
      <c r="BH2161" s="89"/>
    </row>
    <row r="2162" spans="1:60" ht="17.25" customHeight="1">
      <c r="A2162" s="82"/>
      <c r="B2162" s="82"/>
      <c r="C2162" s="83"/>
      <c r="E2162" s="84"/>
      <c r="F2162" s="85"/>
      <c r="G2162" s="85"/>
      <c r="H2162" s="85"/>
      <c r="I2162" s="85"/>
      <c r="J2162" s="85"/>
      <c r="K2162" s="86"/>
      <c r="L2162" s="85"/>
      <c r="M2162" s="85"/>
      <c r="N2162" s="85"/>
      <c r="O2162" s="85"/>
      <c r="P2162" s="85"/>
      <c r="Q2162" s="85"/>
      <c r="R2162" s="87"/>
      <c r="S2162" s="85"/>
      <c r="T2162" s="85"/>
      <c r="U2162" s="87"/>
      <c r="V2162" s="85"/>
      <c r="W2162" s="85"/>
      <c r="X2162" s="85"/>
      <c r="Y2162" s="85"/>
      <c r="Z2162" s="85"/>
      <c r="AA2162" s="88"/>
      <c r="AV2162" s="25"/>
      <c r="BG2162" s="25"/>
      <c r="BH2162" s="89"/>
    </row>
    <row r="2163" spans="1:60" ht="17.25" customHeight="1">
      <c r="A2163" s="82"/>
      <c r="B2163" s="82"/>
      <c r="C2163" s="83"/>
      <c r="E2163" s="84"/>
      <c r="F2163" s="85"/>
      <c r="G2163" s="85"/>
      <c r="H2163" s="85"/>
      <c r="I2163" s="85"/>
      <c r="J2163" s="85"/>
      <c r="K2163" s="86"/>
      <c r="L2163" s="85"/>
      <c r="M2163" s="85"/>
      <c r="N2163" s="85"/>
      <c r="O2163" s="85"/>
      <c r="P2163" s="85"/>
      <c r="Q2163" s="85"/>
      <c r="R2163" s="87"/>
      <c r="S2163" s="85"/>
      <c r="T2163" s="85"/>
      <c r="U2163" s="87"/>
      <c r="V2163" s="85"/>
      <c r="W2163" s="85"/>
      <c r="X2163" s="85"/>
      <c r="Y2163" s="85"/>
      <c r="Z2163" s="85"/>
      <c r="AA2163" s="88"/>
      <c r="AV2163" s="25"/>
      <c r="BG2163" s="25"/>
      <c r="BH2163" s="89"/>
    </row>
    <row r="2164" spans="1:60" ht="17.25" customHeight="1">
      <c r="A2164" s="82"/>
      <c r="B2164" s="82"/>
      <c r="C2164" s="83"/>
      <c r="E2164" s="84"/>
      <c r="F2164" s="85"/>
      <c r="G2164" s="85"/>
      <c r="H2164" s="85"/>
      <c r="I2164" s="85"/>
      <c r="J2164" s="85"/>
      <c r="K2164" s="86"/>
      <c r="L2164" s="85"/>
      <c r="M2164" s="85"/>
      <c r="N2164" s="85"/>
      <c r="O2164" s="85"/>
      <c r="P2164" s="85"/>
      <c r="Q2164" s="85"/>
      <c r="R2164" s="87"/>
      <c r="S2164" s="85"/>
      <c r="T2164" s="85"/>
      <c r="U2164" s="87"/>
      <c r="V2164" s="85"/>
      <c r="W2164" s="85"/>
      <c r="X2164" s="85"/>
      <c r="Y2164" s="85"/>
      <c r="Z2164" s="85"/>
      <c r="AA2164" s="88"/>
      <c r="AV2164" s="25"/>
      <c r="BG2164" s="25"/>
      <c r="BH2164" s="89"/>
    </row>
    <row r="2165" spans="1:60" ht="17.25" customHeight="1">
      <c r="A2165" s="82"/>
      <c r="B2165" s="82"/>
      <c r="C2165" s="83"/>
      <c r="E2165" s="84"/>
      <c r="F2165" s="85"/>
      <c r="G2165" s="85"/>
      <c r="H2165" s="85"/>
      <c r="I2165" s="85"/>
      <c r="J2165" s="85"/>
      <c r="K2165" s="86"/>
      <c r="L2165" s="85"/>
      <c r="M2165" s="85"/>
      <c r="N2165" s="85"/>
      <c r="O2165" s="85"/>
      <c r="P2165" s="85"/>
      <c r="Q2165" s="85"/>
      <c r="R2165" s="87"/>
      <c r="S2165" s="85"/>
      <c r="T2165" s="85"/>
      <c r="U2165" s="87"/>
      <c r="V2165" s="85"/>
      <c r="W2165" s="85"/>
      <c r="X2165" s="85"/>
      <c r="Y2165" s="85"/>
      <c r="Z2165" s="85"/>
      <c r="AA2165" s="88"/>
      <c r="AV2165" s="25"/>
      <c r="BG2165" s="25"/>
      <c r="BH2165" s="89"/>
    </row>
    <row r="2166" spans="1:60" ht="17.25" customHeight="1">
      <c r="A2166" s="82"/>
      <c r="B2166" s="82"/>
      <c r="C2166" s="83"/>
      <c r="E2166" s="84"/>
      <c r="F2166" s="85"/>
      <c r="G2166" s="85"/>
      <c r="H2166" s="85"/>
      <c r="I2166" s="85"/>
      <c r="J2166" s="85"/>
      <c r="K2166" s="86"/>
      <c r="L2166" s="85"/>
      <c r="M2166" s="85"/>
      <c r="N2166" s="85"/>
      <c r="O2166" s="85"/>
      <c r="P2166" s="85"/>
      <c r="Q2166" s="85"/>
      <c r="R2166" s="87"/>
      <c r="S2166" s="85"/>
      <c r="T2166" s="85"/>
      <c r="U2166" s="87"/>
      <c r="V2166" s="85"/>
      <c r="W2166" s="85"/>
      <c r="X2166" s="85"/>
      <c r="Y2166" s="85"/>
      <c r="Z2166" s="85"/>
      <c r="AA2166" s="88"/>
      <c r="AV2166" s="25"/>
      <c r="BG2166" s="25"/>
      <c r="BH2166" s="89"/>
    </row>
    <row r="2167" spans="1:60" ht="17.25" customHeight="1">
      <c r="A2167" s="82"/>
      <c r="B2167" s="82"/>
      <c r="C2167" s="83"/>
      <c r="E2167" s="84"/>
      <c r="F2167" s="85"/>
      <c r="G2167" s="85"/>
      <c r="H2167" s="85"/>
      <c r="I2167" s="85"/>
      <c r="J2167" s="85"/>
      <c r="K2167" s="86"/>
      <c r="L2167" s="85"/>
      <c r="M2167" s="85"/>
      <c r="N2167" s="85"/>
      <c r="O2167" s="85"/>
      <c r="P2167" s="85"/>
      <c r="Q2167" s="85"/>
      <c r="R2167" s="87"/>
      <c r="S2167" s="85"/>
      <c r="T2167" s="85"/>
      <c r="U2167" s="87"/>
      <c r="V2167" s="85"/>
      <c r="W2167" s="85"/>
      <c r="X2167" s="85"/>
      <c r="Y2167" s="85"/>
      <c r="Z2167" s="85"/>
      <c r="AA2167" s="88"/>
      <c r="AV2167" s="25"/>
      <c r="BG2167" s="25"/>
      <c r="BH2167" s="89"/>
    </row>
    <row r="2168" spans="1:60" ht="17.25" customHeight="1">
      <c r="A2168" s="82"/>
      <c r="B2168" s="82"/>
      <c r="C2168" s="83"/>
      <c r="E2168" s="84"/>
      <c r="F2168" s="85"/>
      <c r="G2168" s="85"/>
      <c r="H2168" s="85"/>
      <c r="I2168" s="85"/>
      <c r="J2168" s="85"/>
      <c r="K2168" s="86"/>
      <c r="L2168" s="85"/>
      <c r="M2168" s="85"/>
      <c r="N2168" s="85"/>
      <c r="O2168" s="85"/>
      <c r="P2168" s="85"/>
      <c r="Q2168" s="85"/>
      <c r="R2168" s="87"/>
      <c r="S2168" s="85"/>
      <c r="T2168" s="85"/>
      <c r="U2168" s="87"/>
      <c r="V2168" s="85"/>
      <c r="W2168" s="85"/>
      <c r="X2168" s="85"/>
      <c r="Y2168" s="85"/>
      <c r="Z2168" s="85"/>
      <c r="AA2168" s="88"/>
      <c r="AV2168" s="25"/>
      <c r="BG2168" s="25"/>
      <c r="BH2168" s="89"/>
    </row>
    <row r="2169" spans="1:60" ht="17.25" customHeight="1">
      <c r="A2169" s="82"/>
      <c r="B2169" s="82"/>
      <c r="C2169" s="83"/>
      <c r="E2169" s="84"/>
      <c r="F2169" s="85"/>
      <c r="G2169" s="85"/>
      <c r="H2169" s="85"/>
      <c r="I2169" s="85"/>
      <c r="J2169" s="85"/>
      <c r="K2169" s="86"/>
      <c r="L2169" s="85"/>
      <c r="M2169" s="85"/>
      <c r="N2169" s="85"/>
      <c r="O2169" s="85"/>
      <c r="P2169" s="85"/>
      <c r="Q2169" s="85"/>
      <c r="R2169" s="87"/>
      <c r="S2169" s="85"/>
      <c r="T2169" s="85"/>
      <c r="U2169" s="87"/>
      <c r="V2169" s="85"/>
      <c r="W2169" s="85"/>
      <c r="X2169" s="85"/>
      <c r="Y2169" s="85"/>
      <c r="Z2169" s="85"/>
      <c r="AA2169" s="88"/>
      <c r="AV2169" s="25"/>
      <c r="BG2169" s="25"/>
      <c r="BH2169" s="89"/>
    </row>
    <row r="2170" spans="1:60" ht="17.25" customHeight="1">
      <c r="A2170" s="82"/>
      <c r="B2170" s="82"/>
      <c r="C2170" s="83"/>
      <c r="E2170" s="84"/>
      <c r="F2170" s="85"/>
      <c r="G2170" s="85"/>
      <c r="H2170" s="85"/>
      <c r="I2170" s="85"/>
      <c r="J2170" s="85"/>
      <c r="K2170" s="86"/>
      <c r="L2170" s="85"/>
      <c r="M2170" s="85"/>
      <c r="N2170" s="85"/>
      <c r="O2170" s="85"/>
      <c r="P2170" s="85"/>
      <c r="Q2170" s="85"/>
      <c r="R2170" s="87"/>
      <c r="S2170" s="85"/>
      <c r="T2170" s="85"/>
      <c r="U2170" s="87"/>
      <c r="V2170" s="85"/>
      <c r="W2170" s="85"/>
      <c r="X2170" s="85"/>
      <c r="Y2170" s="85"/>
      <c r="Z2170" s="85"/>
      <c r="AA2170" s="88"/>
      <c r="AV2170" s="25"/>
      <c r="BG2170" s="25"/>
      <c r="BH2170" s="89"/>
    </row>
    <row r="2171" spans="1:60" ht="17.25" customHeight="1">
      <c r="A2171" s="82"/>
      <c r="B2171" s="82"/>
      <c r="C2171" s="83"/>
      <c r="E2171" s="84"/>
      <c r="F2171" s="85"/>
      <c r="G2171" s="85"/>
      <c r="H2171" s="85"/>
      <c r="I2171" s="85"/>
      <c r="J2171" s="85"/>
      <c r="K2171" s="86"/>
      <c r="L2171" s="85"/>
      <c r="M2171" s="85"/>
      <c r="N2171" s="85"/>
      <c r="O2171" s="85"/>
      <c r="P2171" s="85"/>
      <c r="Q2171" s="85"/>
      <c r="R2171" s="87"/>
      <c r="S2171" s="85"/>
      <c r="T2171" s="85"/>
      <c r="U2171" s="87"/>
      <c r="V2171" s="85"/>
      <c r="W2171" s="85"/>
      <c r="X2171" s="85"/>
      <c r="Y2171" s="85"/>
      <c r="Z2171" s="85"/>
      <c r="AA2171" s="88"/>
      <c r="AV2171" s="25"/>
      <c r="BG2171" s="25"/>
      <c r="BH2171" s="89"/>
    </row>
    <row r="2172" spans="1:60" ht="17.25" customHeight="1">
      <c r="A2172" s="82"/>
      <c r="B2172" s="82"/>
      <c r="C2172" s="83"/>
      <c r="E2172" s="84"/>
      <c r="F2172" s="85"/>
      <c r="G2172" s="85"/>
      <c r="H2172" s="85"/>
      <c r="I2172" s="85"/>
      <c r="J2172" s="85"/>
      <c r="K2172" s="86"/>
      <c r="L2172" s="85"/>
      <c r="M2172" s="85"/>
      <c r="N2172" s="85"/>
      <c r="O2172" s="85"/>
      <c r="P2172" s="85"/>
      <c r="Q2172" s="85"/>
      <c r="R2172" s="87"/>
      <c r="S2172" s="85"/>
      <c r="T2172" s="85"/>
      <c r="U2172" s="87"/>
      <c r="V2172" s="85"/>
      <c r="W2172" s="85"/>
      <c r="X2172" s="85"/>
      <c r="Y2172" s="85"/>
      <c r="Z2172" s="85"/>
      <c r="AA2172" s="88"/>
      <c r="AV2172" s="25"/>
      <c r="BG2172" s="25"/>
      <c r="BH2172" s="89"/>
    </row>
    <row r="2173" spans="1:60" ht="17.25" customHeight="1">
      <c r="A2173" s="82"/>
      <c r="B2173" s="82"/>
      <c r="C2173" s="83"/>
      <c r="E2173" s="84"/>
      <c r="F2173" s="85"/>
      <c r="G2173" s="85"/>
      <c r="H2173" s="85"/>
      <c r="I2173" s="85"/>
      <c r="J2173" s="85"/>
      <c r="K2173" s="86"/>
      <c r="L2173" s="85"/>
      <c r="M2173" s="85"/>
      <c r="N2173" s="85"/>
      <c r="O2173" s="85"/>
      <c r="P2173" s="85"/>
      <c r="Q2173" s="85"/>
      <c r="R2173" s="87"/>
      <c r="S2173" s="85"/>
      <c r="T2173" s="85"/>
      <c r="U2173" s="87"/>
      <c r="V2173" s="85"/>
      <c r="W2173" s="85"/>
      <c r="X2173" s="85"/>
      <c r="Y2173" s="85"/>
      <c r="Z2173" s="85"/>
      <c r="AA2173" s="88"/>
      <c r="AV2173" s="25"/>
      <c r="BG2173" s="25"/>
      <c r="BH2173" s="89"/>
    </row>
    <row r="2174" spans="1:60" ht="17.25" customHeight="1">
      <c r="A2174" s="82"/>
      <c r="B2174" s="82"/>
      <c r="C2174" s="83"/>
      <c r="E2174" s="84"/>
      <c r="F2174" s="85"/>
      <c r="G2174" s="85"/>
      <c r="H2174" s="85"/>
      <c r="I2174" s="85"/>
      <c r="J2174" s="85"/>
      <c r="K2174" s="86"/>
      <c r="L2174" s="85"/>
      <c r="M2174" s="85"/>
      <c r="N2174" s="85"/>
      <c r="O2174" s="85"/>
      <c r="P2174" s="85"/>
      <c r="Q2174" s="85"/>
      <c r="R2174" s="87"/>
      <c r="S2174" s="85"/>
      <c r="T2174" s="85"/>
      <c r="U2174" s="87"/>
      <c r="V2174" s="85"/>
      <c r="W2174" s="85"/>
      <c r="X2174" s="85"/>
      <c r="Y2174" s="85"/>
      <c r="Z2174" s="85"/>
      <c r="AA2174" s="88"/>
      <c r="AV2174" s="25"/>
      <c r="BG2174" s="25"/>
      <c r="BH2174" s="89"/>
    </row>
    <row r="2175" spans="1:60" ht="17.25" customHeight="1">
      <c r="A2175" s="82"/>
      <c r="B2175" s="82"/>
      <c r="C2175" s="83"/>
      <c r="E2175" s="84"/>
      <c r="F2175" s="85"/>
      <c r="G2175" s="85"/>
      <c r="H2175" s="85"/>
      <c r="I2175" s="85"/>
      <c r="J2175" s="85"/>
      <c r="K2175" s="86"/>
      <c r="L2175" s="85"/>
      <c r="M2175" s="85"/>
      <c r="N2175" s="85"/>
      <c r="O2175" s="85"/>
      <c r="P2175" s="85"/>
      <c r="Q2175" s="85"/>
      <c r="R2175" s="87"/>
      <c r="S2175" s="85"/>
      <c r="T2175" s="85"/>
      <c r="U2175" s="87"/>
      <c r="V2175" s="85"/>
      <c r="W2175" s="85"/>
      <c r="X2175" s="85"/>
      <c r="Y2175" s="85"/>
      <c r="Z2175" s="85"/>
      <c r="AA2175" s="88"/>
      <c r="AV2175" s="25"/>
      <c r="BG2175" s="25"/>
      <c r="BH2175" s="89"/>
    </row>
    <row r="2176" spans="1:60" ht="17.25" customHeight="1">
      <c r="A2176" s="82"/>
      <c r="B2176" s="82"/>
      <c r="C2176" s="83"/>
      <c r="E2176" s="84"/>
      <c r="F2176" s="85"/>
      <c r="G2176" s="85"/>
      <c r="H2176" s="85"/>
      <c r="I2176" s="85"/>
      <c r="J2176" s="85"/>
      <c r="K2176" s="86"/>
      <c r="L2176" s="85"/>
      <c r="M2176" s="85"/>
      <c r="N2176" s="85"/>
      <c r="O2176" s="85"/>
      <c r="P2176" s="85"/>
      <c r="Q2176" s="85"/>
      <c r="R2176" s="87"/>
      <c r="S2176" s="85"/>
      <c r="T2176" s="85"/>
      <c r="U2176" s="87"/>
      <c r="V2176" s="85"/>
      <c r="W2176" s="85"/>
      <c r="X2176" s="85"/>
      <c r="Y2176" s="85"/>
      <c r="Z2176" s="85"/>
      <c r="AA2176" s="88"/>
      <c r="AV2176" s="25"/>
      <c r="BG2176" s="25"/>
      <c r="BH2176" s="89"/>
    </row>
    <row r="2177" spans="1:60" ht="17.25" customHeight="1">
      <c r="A2177" s="82"/>
      <c r="B2177" s="82"/>
      <c r="C2177" s="83"/>
      <c r="E2177" s="84"/>
      <c r="F2177" s="85"/>
      <c r="G2177" s="85"/>
      <c r="H2177" s="85"/>
      <c r="I2177" s="85"/>
      <c r="J2177" s="85"/>
      <c r="K2177" s="86"/>
      <c r="L2177" s="85"/>
      <c r="M2177" s="85"/>
      <c r="N2177" s="85"/>
      <c r="O2177" s="85"/>
      <c r="P2177" s="85"/>
      <c r="Q2177" s="85"/>
      <c r="R2177" s="87"/>
      <c r="S2177" s="85"/>
      <c r="T2177" s="85"/>
      <c r="U2177" s="87"/>
      <c r="V2177" s="85"/>
      <c r="W2177" s="85"/>
      <c r="X2177" s="85"/>
      <c r="Y2177" s="85"/>
      <c r="Z2177" s="85"/>
      <c r="AA2177" s="88"/>
      <c r="AV2177" s="25"/>
      <c r="BG2177" s="25"/>
      <c r="BH2177" s="89"/>
    </row>
    <row r="2178" spans="1:60" ht="17.25" customHeight="1">
      <c r="A2178" s="82"/>
      <c r="B2178" s="82"/>
      <c r="C2178" s="83"/>
      <c r="E2178" s="84"/>
      <c r="F2178" s="85"/>
      <c r="G2178" s="85"/>
      <c r="H2178" s="85"/>
      <c r="I2178" s="85"/>
      <c r="J2178" s="85"/>
      <c r="K2178" s="86"/>
      <c r="L2178" s="85"/>
      <c r="M2178" s="85"/>
      <c r="N2178" s="85"/>
      <c r="O2178" s="85"/>
      <c r="P2178" s="85"/>
      <c r="Q2178" s="85"/>
      <c r="R2178" s="87"/>
      <c r="S2178" s="85"/>
      <c r="T2178" s="85"/>
      <c r="U2178" s="87"/>
      <c r="V2178" s="85"/>
      <c r="W2178" s="85"/>
      <c r="X2178" s="85"/>
      <c r="Y2178" s="85"/>
      <c r="Z2178" s="85"/>
      <c r="AA2178" s="88"/>
      <c r="AV2178" s="25"/>
      <c r="BG2178" s="25"/>
      <c r="BH2178" s="89"/>
    </row>
    <row r="2179" spans="1:60" ht="17.25" customHeight="1">
      <c r="A2179" s="82"/>
      <c r="B2179" s="82"/>
      <c r="C2179" s="83"/>
      <c r="E2179" s="84"/>
      <c r="F2179" s="85"/>
      <c r="G2179" s="85"/>
      <c r="H2179" s="85"/>
      <c r="I2179" s="85"/>
      <c r="J2179" s="85"/>
      <c r="K2179" s="86"/>
      <c r="L2179" s="85"/>
      <c r="M2179" s="85"/>
      <c r="N2179" s="85"/>
      <c r="O2179" s="85"/>
      <c r="P2179" s="85"/>
      <c r="Q2179" s="85"/>
      <c r="R2179" s="87"/>
      <c r="S2179" s="85"/>
      <c r="T2179" s="85"/>
      <c r="U2179" s="87"/>
      <c r="V2179" s="85"/>
      <c r="W2179" s="85"/>
      <c r="X2179" s="85"/>
      <c r="Y2179" s="85"/>
      <c r="Z2179" s="85"/>
      <c r="AA2179" s="88"/>
      <c r="AV2179" s="25"/>
      <c r="BG2179" s="25"/>
      <c r="BH2179" s="89"/>
    </row>
    <row r="2180" spans="1:60" ht="17.25" customHeight="1">
      <c r="A2180" s="82"/>
      <c r="B2180" s="82"/>
      <c r="C2180" s="83"/>
      <c r="E2180" s="84"/>
      <c r="F2180" s="85"/>
      <c r="G2180" s="85"/>
      <c r="H2180" s="85"/>
      <c r="I2180" s="85"/>
      <c r="J2180" s="85"/>
      <c r="K2180" s="86"/>
      <c r="L2180" s="85"/>
      <c r="M2180" s="85"/>
      <c r="N2180" s="85"/>
      <c r="O2180" s="85"/>
      <c r="P2180" s="85"/>
      <c r="Q2180" s="85"/>
      <c r="R2180" s="87"/>
      <c r="S2180" s="85"/>
      <c r="T2180" s="85"/>
      <c r="U2180" s="87"/>
      <c r="V2180" s="85"/>
      <c r="W2180" s="85"/>
      <c r="X2180" s="85"/>
      <c r="Y2180" s="85"/>
      <c r="Z2180" s="85"/>
      <c r="AA2180" s="88"/>
      <c r="AV2180" s="25"/>
      <c r="BG2180" s="25"/>
      <c r="BH2180" s="89"/>
    </row>
    <row r="2181" spans="1:60" ht="17.25" customHeight="1">
      <c r="A2181" s="82"/>
      <c r="B2181" s="82"/>
      <c r="C2181" s="83"/>
      <c r="E2181" s="84"/>
      <c r="F2181" s="85"/>
      <c r="G2181" s="85"/>
      <c r="H2181" s="85"/>
      <c r="I2181" s="85"/>
      <c r="J2181" s="85"/>
      <c r="K2181" s="86"/>
      <c r="L2181" s="85"/>
      <c r="M2181" s="85"/>
      <c r="N2181" s="85"/>
      <c r="O2181" s="85"/>
      <c r="P2181" s="85"/>
      <c r="Q2181" s="85"/>
      <c r="R2181" s="87"/>
      <c r="S2181" s="85"/>
      <c r="T2181" s="85"/>
      <c r="U2181" s="87"/>
      <c r="V2181" s="85"/>
      <c r="W2181" s="85"/>
      <c r="X2181" s="85"/>
      <c r="Y2181" s="85"/>
      <c r="Z2181" s="85"/>
      <c r="AA2181" s="88"/>
      <c r="AV2181" s="25"/>
      <c r="BG2181" s="25"/>
      <c r="BH2181" s="89"/>
    </row>
    <row r="2182" spans="1:60" ht="17.25" customHeight="1">
      <c r="A2182" s="82"/>
      <c r="B2182" s="82"/>
      <c r="C2182" s="83"/>
      <c r="E2182" s="84"/>
      <c r="F2182" s="85"/>
      <c r="G2182" s="85"/>
      <c r="H2182" s="85"/>
      <c r="I2182" s="85"/>
      <c r="J2182" s="85"/>
      <c r="K2182" s="86"/>
      <c r="L2182" s="85"/>
      <c r="M2182" s="85"/>
      <c r="N2182" s="85"/>
      <c r="O2182" s="85"/>
      <c r="P2182" s="85"/>
      <c r="Q2182" s="85"/>
      <c r="R2182" s="87"/>
      <c r="S2182" s="85"/>
      <c r="T2182" s="85"/>
      <c r="U2182" s="87"/>
      <c r="V2182" s="85"/>
      <c r="W2182" s="85"/>
      <c r="X2182" s="85"/>
      <c r="Y2182" s="85"/>
      <c r="Z2182" s="85"/>
      <c r="AA2182" s="88"/>
      <c r="AV2182" s="25"/>
      <c r="BG2182" s="25"/>
      <c r="BH2182" s="89"/>
    </row>
    <row r="2183" spans="1:60" ht="17.25" customHeight="1">
      <c r="A2183" s="82"/>
      <c r="B2183" s="82"/>
      <c r="C2183" s="83"/>
      <c r="E2183" s="84"/>
      <c r="F2183" s="85"/>
      <c r="G2183" s="85"/>
      <c r="H2183" s="85"/>
      <c r="I2183" s="85"/>
      <c r="J2183" s="85"/>
      <c r="K2183" s="86"/>
      <c r="L2183" s="85"/>
      <c r="M2183" s="85"/>
      <c r="N2183" s="85"/>
      <c r="O2183" s="85"/>
      <c r="P2183" s="85"/>
      <c r="Q2183" s="85"/>
      <c r="R2183" s="87"/>
      <c r="S2183" s="85"/>
      <c r="T2183" s="85"/>
      <c r="U2183" s="87"/>
      <c r="V2183" s="85"/>
      <c r="W2183" s="85"/>
      <c r="X2183" s="85"/>
      <c r="Y2183" s="85"/>
      <c r="Z2183" s="85"/>
      <c r="AA2183" s="88"/>
      <c r="AV2183" s="25"/>
      <c r="BG2183" s="25"/>
      <c r="BH2183" s="89"/>
    </row>
    <row r="2184" spans="1:60" ht="17.25" customHeight="1">
      <c r="A2184" s="82"/>
      <c r="B2184" s="82"/>
      <c r="C2184" s="83"/>
      <c r="E2184" s="84"/>
      <c r="F2184" s="85"/>
      <c r="G2184" s="85"/>
      <c r="H2184" s="85"/>
      <c r="I2184" s="85"/>
      <c r="J2184" s="85"/>
      <c r="K2184" s="86"/>
      <c r="L2184" s="85"/>
      <c r="M2184" s="85"/>
      <c r="N2184" s="85"/>
      <c r="O2184" s="85"/>
      <c r="P2184" s="85"/>
      <c r="Q2184" s="85"/>
      <c r="R2184" s="87"/>
      <c r="S2184" s="85"/>
      <c r="T2184" s="85"/>
      <c r="U2184" s="87"/>
      <c r="V2184" s="85"/>
      <c r="W2184" s="85"/>
      <c r="X2184" s="85"/>
      <c r="Y2184" s="85"/>
      <c r="Z2184" s="85"/>
      <c r="AA2184" s="88"/>
      <c r="AV2184" s="25"/>
      <c r="BG2184" s="25"/>
      <c r="BH2184" s="89"/>
    </row>
    <row r="2185" spans="1:60" ht="17.25" customHeight="1">
      <c r="A2185" s="82"/>
      <c r="B2185" s="82"/>
      <c r="C2185" s="83"/>
      <c r="E2185" s="84"/>
      <c r="F2185" s="85"/>
      <c r="G2185" s="85"/>
      <c r="H2185" s="85"/>
      <c r="I2185" s="85"/>
      <c r="J2185" s="85"/>
      <c r="K2185" s="86"/>
      <c r="L2185" s="85"/>
      <c r="M2185" s="85"/>
      <c r="N2185" s="85"/>
      <c r="O2185" s="85"/>
      <c r="P2185" s="85"/>
      <c r="Q2185" s="85"/>
      <c r="R2185" s="87"/>
      <c r="S2185" s="85"/>
      <c r="T2185" s="85"/>
      <c r="U2185" s="87"/>
      <c r="V2185" s="85"/>
      <c r="W2185" s="85"/>
      <c r="X2185" s="85"/>
      <c r="Y2185" s="85"/>
      <c r="Z2185" s="85"/>
      <c r="AA2185" s="88"/>
      <c r="AV2185" s="25"/>
      <c r="BG2185" s="25"/>
      <c r="BH2185" s="89"/>
    </row>
    <row r="2186" spans="1:60" ht="17.25" customHeight="1">
      <c r="A2186" s="82"/>
      <c r="B2186" s="82"/>
      <c r="C2186" s="83"/>
      <c r="E2186" s="84"/>
      <c r="F2186" s="85"/>
      <c r="G2186" s="85"/>
      <c r="H2186" s="85"/>
      <c r="I2186" s="85"/>
      <c r="J2186" s="85"/>
      <c r="K2186" s="86"/>
      <c r="L2186" s="85"/>
      <c r="M2186" s="85"/>
      <c r="N2186" s="85"/>
      <c r="O2186" s="85"/>
      <c r="P2186" s="85"/>
      <c r="Q2186" s="85"/>
      <c r="R2186" s="87"/>
      <c r="S2186" s="85"/>
      <c r="T2186" s="85"/>
      <c r="U2186" s="87"/>
      <c r="V2186" s="85"/>
      <c r="W2186" s="85"/>
      <c r="X2186" s="85"/>
      <c r="Y2186" s="85"/>
      <c r="Z2186" s="85"/>
      <c r="AA2186" s="88"/>
      <c r="AV2186" s="25"/>
      <c r="BG2186" s="25"/>
      <c r="BH2186" s="89"/>
    </row>
    <row r="2187" spans="1:60" ht="17.25" customHeight="1">
      <c r="A2187" s="82"/>
      <c r="B2187" s="82"/>
      <c r="C2187" s="83"/>
      <c r="E2187" s="84"/>
      <c r="F2187" s="85"/>
      <c r="G2187" s="85"/>
      <c r="H2187" s="85"/>
      <c r="I2187" s="85"/>
      <c r="J2187" s="85"/>
      <c r="K2187" s="86"/>
      <c r="L2187" s="85"/>
      <c r="M2187" s="85"/>
      <c r="N2187" s="85"/>
      <c r="O2187" s="85"/>
      <c r="P2187" s="85"/>
      <c r="Q2187" s="85"/>
      <c r="R2187" s="87"/>
      <c r="S2187" s="85"/>
      <c r="T2187" s="85"/>
      <c r="U2187" s="87"/>
      <c r="V2187" s="85"/>
      <c r="W2187" s="85"/>
      <c r="X2187" s="85"/>
      <c r="Y2187" s="85"/>
      <c r="Z2187" s="85"/>
      <c r="AA2187" s="88"/>
      <c r="AV2187" s="25"/>
      <c r="BG2187" s="25"/>
      <c r="BH2187" s="89"/>
    </row>
    <row r="2188" spans="1:60" ht="17.25" customHeight="1">
      <c r="A2188" s="82"/>
      <c r="B2188" s="82"/>
      <c r="C2188" s="83"/>
      <c r="E2188" s="84"/>
      <c r="F2188" s="85"/>
      <c r="G2188" s="85"/>
      <c r="H2188" s="85"/>
      <c r="I2188" s="85"/>
      <c r="J2188" s="85"/>
      <c r="K2188" s="86"/>
      <c r="L2188" s="85"/>
      <c r="M2188" s="85"/>
      <c r="N2188" s="85"/>
      <c r="O2188" s="85"/>
      <c r="P2188" s="85"/>
      <c r="Q2188" s="85"/>
      <c r="R2188" s="87"/>
      <c r="S2188" s="85"/>
      <c r="T2188" s="85"/>
      <c r="U2188" s="87"/>
      <c r="V2188" s="85"/>
      <c r="W2188" s="85"/>
      <c r="X2188" s="85"/>
      <c r="Y2188" s="85"/>
      <c r="Z2188" s="85"/>
      <c r="AA2188" s="88"/>
      <c r="AV2188" s="25"/>
      <c r="BG2188" s="25"/>
      <c r="BH2188" s="89"/>
    </row>
    <row r="2189" spans="1:60" ht="17.25" customHeight="1">
      <c r="A2189" s="82"/>
      <c r="B2189" s="82"/>
      <c r="C2189" s="83"/>
      <c r="E2189" s="84"/>
      <c r="F2189" s="85"/>
      <c r="G2189" s="85"/>
      <c r="H2189" s="85"/>
      <c r="I2189" s="85"/>
      <c r="J2189" s="85"/>
      <c r="K2189" s="86"/>
      <c r="L2189" s="85"/>
      <c r="M2189" s="85"/>
      <c r="N2189" s="85"/>
      <c r="O2189" s="85"/>
      <c r="P2189" s="85"/>
      <c r="Q2189" s="85"/>
      <c r="R2189" s="87"/>
      <c r="S2189" s="85"/>
      <c r="T2189" s="85"/>
      <c r="U2189" s="87"/>
      <c r="V2189" s="85"/>
      <c r="W2189" s="85"/>
      <c r="X2189" s="85"/>
      <c r="Y2189" s="85"/>
      <c r="Z2189" s="85"/>
      <c r="AA2189" s="88"/>
      <c r="AV2189" s="25"/>
      <c r="BG2189" s="25"/>
      <c r="BH2189" s="89"/>
    </row>
    <row r="2190" spans="1:60" ht="17.25" customHeight="1">
      <c r="A2190" s="82"/>
      <c r="B2190" s="82"/>
      <c r="C2190" s="83"/>
      <c r="E2190" s="84"/>
      <c r="F2190" s="85"/>
      <c r="G2190" s="85"/>
      <c r="H2190" s="85"/>
      <c r="I2190" s="85"/>
      <c r="J2190" s="85"/>
      <c r="K2190" s="86"/>
      <c r="L2190" s="85"/>
      <c r="M2190" s="85"/>
      <c r="N2190" s="85"/>
      <c r="O2190" s="85"/>
      <c r="P2190" s="85"/>
      <c r="Q2190" s="85"/>
      <c r="R2190" s="87"/>
      <c r="S2190" s="85"/>
      <c r="T2190" s="85"/>
      <c r="U2190" s="87"/>
      <c r="V2190" s="85"/>
      <c r="W2190" s="85"/>
      <c r="X2190" s="85"/>
      <c r="Y2190" s="85"/>
      <c r="Z2190" s="85"/>
      <c r="AA2190" s="88"/>
      <c r="AV2190" s="25"/>
      <c r="BG2190" s="25"/>
      <c r="BH2190" s="89"/>
    </row>
    <row r="2191" spans="1:60" ht="17.25" customHeight="1">
      <c r="A2191" s="82"/>
      <c r="B2191" s="82"/>
      <c r="C2191" s="83"/>
      <c r="E2191" s="84"/>
      <c r="F2191" s="85"/>
      <c r="G2191" s="85"/>
      <c r="H2191" s="85"/>
      <c r="I2191" s="85"/>
      <c r="J2191" s="85"/>
      <c r="K2191" s="86"/>
      <c r="L2191" s="85"/>
      <c r="M2191" s="85"/>
      <c r="N2191" s="85"/>
      <c r="O2191" s="85"/>
      <c r="P2191" s="85"/>
      <c r="Q2191" s="85"/>
      <c r="R2191" s="87"/>
      <c r="S2191" s="85"/>
      <c r="T2191" s="85"/>
      <c r="U2191" s="87"/>
      <c r="V2191" s="85"/>
      <c r="W2191" s="85"/>
      <c r="X2191" s="85"/>
      <c r="Y2191" s="85"/>
      <c r="Z2191" s="85"/>
      <c r="AA2191" s="88"/>
      <c r="AV2191" s="25"/>
      <c r="BG2191" s="25"/>
      <c r="BH2191" s="89"/>
    </row>
    <row r="2192" spans="1:60" ht="17.25" customHeight="1">
      <c r="A2192" s="82"/>
      <c r="B2192" s="82"/>
      <c r="C2192" s="83"/>
      <c r="E2192" s="84"/>
      <c r="F2192" s="85"/>
      <c r="G2192" s="85"/>
      <c r="H2192" s="85"/>
      <c r="I2192" s="85"/>
      <c r="J2192" s="85"/>
      <c r="K2192" s="86"/>
      <c r="L2192" s="85"/>
      <c r="M2192" s="85"/>
      <c r="N2192" s="85"/>
      <c r="O2192" s="85"/>
      <c r="P2192" s="85"/>
      <c r="Q2192" s="85"/>
      <c r="R2192" s="87"/>
      <c r="S2192" s="85"/>
      <c r="T2192" s="85"/>
      <c r="U2192" s="87"/>
      <c r="V2192" s="85"/>
      <c r="W2192" s="85"/>
      <c r="X2192" s="85"/>
      <c r="Y2192" s="85"/>
      <c r="Z2192" s="85"/>
      <c r="AA2192" s="88"/>
      <c r="AV2192" s="25"/>
      <c r="BG2192" s="25"/>
      <c r="BH2192" s="89"/>
    </row>
    <row r="2193" spans="1:60" ht="17.25" customHeight="1">
      <c r="A2193" s="82"/>
      <c r="B2193" s="82"/>
      <c r="C2193" s="83"/>
      <c r="E2193" s="84"/>
      <c r="F2193" s="85"/>
      <c r="G2193" s="85"/>
      <c r="H2193" s="85"/>
      <c r="I2193" s="85"/>
      <c r="J2193" s="85"/>
      <c r="K2193" s="86"/>
      <c r="L2193" s="85"/>
      <c r="M2193" s="85"/>
      <c r="N2193" s="85"/>
      <c r="O2193" s="85"/>
      <c r="P2193" s="85"/>
      <c r="Q2193" s="85"/>
      <c r="R2193" s="87"/>
      <c r="S2193" s="85"/>
      <c r="T2193" s="85"/>
      <c r="U2193" s="87"/>
      <c r="V2193" s="85"/>
      <c r="W2193" s="85"/>
      <c r="X2193" s="85"/>
      <c r="Y2193" s="85"/>
      <c r="Z2193" s="85"/>
      <c r="AA2193" s="88"/>
      <c r="AV2193" s="25"/>
      <c r="BG2193" s="25"/>
      <c r="BH2193" s="89"/>
    </row>
    <row r="2194" spans="1:60" ht="17.25" customHeight="1">
      <c r="A2194" s="82"/>
      <c r="B2194" s="82"/>
      <c r="C2194" s="83"/>
      <c r="E2194" s="84"/>
      <c r="F2194" s="85"/>
      <c r="G2194" s="85"/>
      <c r="H2194" s="85"/>
      <c r="I2194" s="85"/>
      <c r="J2194" s="85"/>
      <c r="K2194" s="86"/>
      <c r="L2194" s="85"/>
      <c r="M2194" s="85"/>
      <c r="N2194" s="85"/>
      <c r="O2194" s="85"/>
      <c r="P2194" s="85"/>
      <c r="Q2194" s="85"/>
      <c r="R2194" s="87"/>
      <c r="S2194" s="85"/>
      <c r="T2194" s="85"/>
      <c r="U2194" s="87"/>
      <c r="V2194" s="85"/>
      <c r="W2194" s="85"/>
      <c r="X2194" s="85"/>
      <c r="Y2194" s="85"/>
      <c r="Z2194" s="85"/>
      <c r="AA2194" s="88"/>
      <c r="AV2194" s="25"/>
      <c r="BG2194" s="25"/>
      <c r="BH2194" s="89"/>
    </row>
    <row r="2195" spans="1:60" ht="17.25" customHeight="1">
      <c r="A2195" s="82"/>
      <c r="B2195" s="82"/>
      <c r="C2195" s="83"/>
      <c r="E2195" s="84"/>
      <c r="F2195" s="85"/>
      <c r="G2195" s="85"/>
      <c r="H2195" s="85"/>
      <c r="I2195" s="85"/>
      <c r="J2195" s="85"/>
      <c r="K2195" s="86"/>
      <c r="L2195" s="85"/>
      <c r="M2195" s="85"/>
      <c r="N2195" s="85"/>
      <c r="O2195" s="85"/>
      <c r="P2195" s="85"/>
      <c r="Q2195" s="85"/>
      <c r="R2195" s="87"/>
      <c r="S2195" s="85"/>
      <c r="T2195" s="85"/>
      <c r="U2195" s="87"/>
      <c r="V2195" s="85"/>
      <c r="W2195" s="85"/>
      <c r="X2195" s="85"/>
      <c r="Y2195" s="85"/>
      <c r="Z2195" s="85"/>
      <c r="AA2195" s="88"/>
      <c r="AV2195" s="25"/>
      <c r="BG2195" s="25"/>
      <c r="BH2195" s="89"/>
    </row>
    <row r="2196" spans="1:60" ht="17.25" customHeight="1">
      <c r="A2196" s="82"/>
      <c r="B2196" s="82"/>
      <c r="C2196" s="83"/>
      <c r="E2196" s="84"/>
      <c r="F2196" s="85"/>
      <c r="G2196" s="85"/>
      <c r="H2196" s="85"/>
      <c r="I2196" s="85"/>
      <c r="J2196" s="85"/>
      <c r="K2196" s="86"/>
      <c r="L2196" s="85"/>
      <c r="M2196" s="85"/>
      <c r="N2196" s="85"/>
      <c r="O2196" s="85"/>
      <c r="P2196" s="85"/>
      <c r="Q2196" s="85"/>
      <c r="R2196" s="87"/>
      <c r="S2196" s="85"/>
      <c r="T2196" s="85"/>
      <c r="U2196" s="87"/>
      <c r="V2196" s="85"/>
      <c r="W2196" s="85"/>
      <c r="X2196" s="85"/>
      <c r="Y2196" s="85"/>
      <c r="Z2196" s="85"/>
      <c r="AA2196" s="88"/>
      <c r="AV2196" s="25"/>
      <c r="BG2196" s="25"/>
      <c r="BH2196" s="89"/>
    </row>
    <row r="2197" spans="1:60" ht="17.25" customHeight="1">
      <c r="A2197" s="82"/>
      <c r="B2197" s="82"/>
      <c r="C2197" s="83"/>
      <c r="E2197" s="84"/>
      <c r="F2197" s="85"/>
      <c r="G2197" s="85"/>
      <c r="H2197" s="85"/>
      <c r="I2197" s="85"/>
      <c r="J2197" s="85"/>
      <c r="K2197" s="86"/>
      <c r="L2197" s="85"/>
      <c r="M2197" s="85"/>
      <c r="N2197" s="85"/>
      <c r="O2197" s="85"/>
      <c r="P2197" s="85"/>
      <c r="Q2197" s="85"/>
      <c r="R2197" s="87"/>
      <c r="S2197" s="85"/>
      <c r="T2197" s="85"/>
      <c r="U2197" s="87"/>
      <c r="V2197" s="85"/>
      <c r="W2197" s="85"/>
      <c r="X2197" s="85"/>
      <c r="Y2197" s="85"/>
      <c r="Z2197" s="85"/>
      <c r="AA2197" s="88"/>
      <c r="AV2197" s="25"/>
      <c r="BG2197" s="25"/>
      <c r="BH2197" s="89"/>
    </row>
    <row r="2198" spans="1:60" ht="17.25" customHeight="1">
      <c r="A2198" s="82"/>
      <c r="B2198" s="82"/>
      <c r="C2198" s="83"/>
      <c r="E2198" s="84"/>
      <c r="F2198" s="85"/>
      <c r="G2198" s="85"/>
      <c r="H2198" s="85"/>
      <c r="I2198" s="85"/>
      <c r="J2198" s="85"/>
      <c r="K2198" s="86"/>
      <c r="L2198" s="85"/>
      <c r="M2198" s="85"/>
      <c r="N2198" s="85"/>
      <c r="O2198" s="85"/>
      <c r="P2198" s="85"/>
      <c r="Q2198" s="85"/>
      <c r="R2198" s="87"/>
      <c r="S2198" s="85"/>
      <c r="T2198" s="85"/>
      <c r="U2198" s="87"/>
      <c r="V2198" s="85"/>
      <c r="W2198" s="85"/>
      <c r="X2198" s="85"/>
      <c r="Y2198" s="85"/>
      <c r="Z2198" s="85"/>
      <c r="AA2198" s="88"/>
      <c r="AV2198" s="25"/>
      <c r="BG2198" s="25"/>
      <c r="BH2198" s="89"/>
    </row>
    <row r="2199" spans="1:60" ht="17.25" customHeight="1">
      <c r="A2199" s="82"/>
      <c r="B2199" s="82"/>
      <c r="C2199" s="83"/>
      <c r="E2199" s="84"/>
      <c r="F2199" s="85"/>
      <c r="G2199" s="85"/>
      <c r="H2199" s="85"/>
      <c r="I2199" s="85"/>
      <c r="J2199" s="85"/>
      <c r="K2199" s="86"/>
      <c r="L2199" s="85"/>
      <c r="M2199" s="85"/>
      <c r="N2199" s="85"/>
      <c r="O2199" s="85"/>
      <c r="P2199" s="85"/>
      <c r="Q2199" s="85"/>
      <c r="R2199" s="87"/>
      <c r="S2199" s="85"/>
      <c r="T2199" s="85"/>
      <c r="U2199" s="87"/>
      <c r="V2199" s="85"/>
      <c r="W2199" s="85"/>
      <c r="X2199" s="85"/>
      <c r="Y2199" s="85"/>
      <c r="Z2199" s="85"/>
      <c r="AA2199" s="88"/>
      <c r="AV2199" s="25"/>
      <c r="BG2199" s="25"/>
      <c r="BH2199" s="89"/>
    </row>
    <row r="2200" spans="1:60" ht="17.25" customHeight="1">
      <c r="A2200" s="82"/>
      <c r="B2200" s="82"/>
      <c r="C2200" s="83"/>
      <c r="E2200" s="84"/>
      <c r="F2200" s="85"/>
      <c r="G2200" s="85"/>
      <c r="H2200" s="85"/>
      <c r="I2200" s="85"/>
      <c r="J2200" s="85"/>
      <c r="K2200" s="86"/>
      <c r="L2200" s="85"/>
      <c r="M2200" s="85"/>
      <c r="N2200" s="85"/>
      <c r="O2200" s="85"/>
      <c r="P2200" s="85"/>
      <c r="Q2200" s="85"/>
      <c r="R2200" s="87"/>
      <c r="S2200" s="85"/>
      <c r="T2200" s="85"/>
      <c r="U2200" s="87"/>
      <c r="V2200" s="85"/>
      <c r="W2200" s="85"/>
      <c r="X2200" s="85"/>
      <c r="Y2200" s="85"/>
      <c r="Z2200" s="85"/>
      <c r="AA2200" s="88"/>
      <c r="AV2200" s="25"/>
      <c r="BG2200" s="25"/>
      <c r="BH2200" s="89"/>
    </row>
    <row r="2201" spans="1:60" ht="17.25" customHeight="1">
      <c r="A2201" s="82"/>
      <c r="B2201" s="82"/>
      <c r="C2201" s="83"/>
      <c r="E2201" s="84"/>
      <c r="F2201" s="85"/>
      <c r="G2201" s="85"/>
      <c r="H2201" s="85"/>
      <c r="I2201" s="85"/>
      <c r="J2201" s="85"/>
      <c r="K2201" s="86"/>
      <c r="L2201" s="85"/>
      <c r="M2201" s="85"/>
      <c r="N2201" s="85"/>
      <c r="O2201" s="85"/>
      <c r="P2201" s="85"/>
      <c r="Q2201" s="85"/>
      <c r="R2201" s="87"/>
      <c r="S2201" s="85"/>
      <c r="T2201" s="85"/>
      <c r="U2201" s="87"/>
      <c r="V2201" s="85"/>
      <c r="W2201" s="85"/>
      <c r="X2201" s="85"/>
      <c r="Y2201" s="85"/>
      <c r="Z2201" s="85"/>
      <c r="AA2201" s="88"/>
      <c r="AV2201" s="25"/>
      <c r="BG2201" s="25"/>
      <c r="BH2201" s="89"/>
    </row>
    <row r="2202" spans="1:60" ht="17.25" customHeight="1">
      <c r="A2202" s="82"/>
      <c r="B2202" s="82"/>
      <c r="C2202" s="83"/>
      <c r="E2202" s="84"/>
      <c r="F2202" s="85"/>
      <c r="G2202" s="85"/>
      <c r="H2202" s="85"/>
      <c r="I2202" s="85"/>
      <c r="J2202" s="85"/>
      <c r="K2202" s="86"/>
      <c r="L2202" s="85"/>
      <c r="M2202" s="85"/>
      <c r="N2202" s="85"/>
      <c r="O2202" s="85"/>
      <c r="P2202" s="85"/>
      <c r="Q2202" s="85"/>
      <c r="R2202" s="87"/>
      <c r="S2202" s="85"/>
      <c r="T2202" s="85"/>
      <c r="U2202" s="87"/>
      <c r="V2202" s="85"/>
      <c r="W2202" s="85"/>
      <c r="X2202" s="85"/>
      <c r="Y2202" s="85"/>
      <c r="Z2202" s="85"/>
      <c r="AA2202" s="88"/>
      <c r="AV2202" s="25"/>
      <c r="BG2202" s="25"/>
      <c r="BH2202" s="89"/>
    </row>
    <row r="2203" spans="1:60" ht="17.25" customHeight="1">
      <c r="A2203" s="82"/>
      <c r="B2203" s="82"/>
      <c r="C2203" s="83"/>
      <c r="E2203" s="84"/>
      <c r="F2203" s="85"/>
      <c r="G2203" s="85"/>
      <c r="H2203" s="85"/>
      <c r="I2203" s="85"/>
      <c r="J2203" s="85"/>
      <c r="K2203" s="86"/>
      <c r="L2203" s="85"/>
      <c r="M2203" s="85"/>
      <c r="N2203" s="85"/>
      <c r="O2203" s="85"/>
      <c r="P2203" s="85"/>
      <c r="Q2203" s="85"/>
      <c r="R2203" s="87"/>
      <c r="S2203" s="85"/>
      <c r="T2203" s="85"/>
      <c r="U2203" s="87"/>
      <c r="V2203" s="85"/>
      <c r="W2203" s="85"/>
      <c r="X2203" s="85"/>
      <c r="Y2203" s="85"/>
      <c r="Z2203" s="85"/>
      <c r="AA2203" s="88"/>
      <c r="AV2203" s="25"/>
      <c r="BG2203" s="25"/>
      <c r="BH2203" s="89"/>
    </row>
    <row r="2204" spans="1:60" ht="17.25" customHeight="1">
      <c r="A2204" s="82"/>
      <c r="B2204" s="82"/>
      <c r="C2204" s="83"/>
      <c r="E2204" s="84"/>
      <c r="F2204" s="85"/>
      <c r="G2204" s="85"/>
      <c r="H2204" s="85"/>
      <c r="I2204" s="85"/>
      <c r="J2204" s="85"/>
      <c r="K2204" s="86"/>
      <c r="L2204" s="85"/>
      <c r="M2204" s="85"/>
      <c r="N2204" s="85"/>
      <c r="O2204" s="85"/>
      <c r="P2204" s="85"/>
      <c r="Q2204" s="85"/>
      <c r="R2204" s="87"/>
      <c r="S2204" s="85"/>
      <c r="T2204" s="85"/>
      <c r="U2204" s="87"/>
      <c r="V2204" s="85"/>
      <c r="W2204" s="85"/>
      <c r="X2204" s="85"/>
      <c r="Y2204" s="85"/>
      <c r="Z2204" s="85"/>
      <c r="AA2204" s="88"/>
      <c r="AV2204" s="25"/>
      <c r="BG2204" s="25"/>
      <c r="BH2204" s="89"/>
    </row>
    <row r="2205" spans="1:60" ht="17.25" customHeight="1">
      <c r="A2205" s="82"/>
      <c r="B2205" s="82"/>
      <c r="C2205" s="83"/>
      <c r="E2205" s="84"/>
      <c r="F2205" s="85"/>
      <c r="G2205" s="85"/>
      <c r="H2205" s="85"/>
      <c r="I2205" s="85"/>
      <c r="J2205" s="85"/>
      <c r="K2205" s="86"/>
      <c r="L2205" s="85"/>
      <c r="M2205" s="85"/>
      <c r="N2205" s="85"/>
      <c r="O2205" s="85"/>
      <c r="P2205" s="85"/>
      <c r="Q2205" s="85"/>
      <c r="R2205" s="87"/>
      <c r="S2205" s="85"/>
      <c r="T2205" s="85"/>
      <c r="U2205" s="87"/>
      <c r="V2205" s="85"/>
      <c r="W2205" s="85"/>
      <c r="X2205" s="85"/>
      <c r="Y2205" s="85"/>
      <c r="Z2205" s="85"/>
      <c r="AA2205" s="88"/>
      <c r="AV2205" s="25"/>
      <c r="BG2205" s="25"/>
      <c r="BH2205" s="89"/>
    </row>
    <row r="2206" spans="1:60" ht="17.25" customHeight="1">
      <c r="A2206" s="82"/>
      <c r="B2206" s="82"/>
      <c r="C2206" s="83"/>
      <c r="E2206" s="84"/>
      <c r="F2206" s="85"/>
      <c r="G2206" s="85"/>
      <c r="H2206" s="85"/>
      <c r="I2206" s="85"/>
      <c r="J2206" s="85"/>
      <c r="K2206" s="86"/>
      <c r="L2206" s="85"/>
      <c r="M2206" s="85"/>
      <c r="N2206" s="85"/>
      <c r="O2206" s="85"/>
      <c r="P2206" s="85"/>
      <c r="Q2206" s="85"/>
      <c r="R2206" s="87"/>
      <c r="S2206" s="85"/>
      <c r="T2206" s="85"/>
      <c r="U2206" s="87"/>
      <c r="V2206" s="85"/>
      <c r="W2206" s="85"/>
      <c r="X2206" s="85"/>
      <c r="Y2206" s="85"/>
      <c r="Z2206" s="85"/>
      <c r="AA2206" s="88"/>
      <c r="AV2206" s="25"/>
      <c r="BG2206" s="25"/>
      <c r="BH2206" s="89"/>
    </row>
    <row r="2207" spans="1:60" ht="17.25" customHeight="1">
      <c r="A2207" s="82"/>
      <c r="B2207" s="82"/>
      <c r="C2207" s="83"/>
      <c r="E2207" s="84"/>
      <c r="F2207" s="85"/>
      <c r="G2207" s="85"/>
      <c r="H2207" s="85"/>
      <c r="I2207" s="85"/>
      <c r="J2207" s="85"/>
      <c r="K2207" s="86"/>
      <c r="L2207" s="85"/>
      <c r="M2207" s="85"/>
      <c r="N2207" s="85"/>
      <c r="O2207" s="85"/>
      <c r="P2207" s="85"/>
      <c r="Q2207" s="85"/>
      <c r="R2207" s="87"/>
      <c r="S2207" s="85"/>
      <c r="T2207" s="85"/>
      <c r="U2207" s="87"/>
      <c r="V2207" s="85"/>
      <c r="W2207" s="85"/>
      <c r="X2207" s="85"/>
      <c r="Y2207" s="85"/>
      <c r="Z2207" s="85"/>
      <c r="AA2207" s="88"/>
      <c r="AV2207" s="25"/>
      <c r="BG2207" s="25"/>
      <c r="BH2207" s="89"/>
    </row>
    <row r="2208" spans="1:60" ht="17.25" customHeight="1">
      <c r="A2208" s="82"/>
      <c r="B2208" s="82"/>
      <c r="C2208" s="83"/>
      <c r="E2208" s="84"/>
      <c r="F2208" s="85"/>
      <c r="G2208" s="85"/>
      <c r="H2208" s="85"/>
      <c r="I2208" s="85"/>
      <c r="J2208" s="85"/>
      <c r="K2208" s="86"/>
      <c r="L2208" s="85"/>
      <c r="M2208" s="85"/>
      <c r="N2208" s="85"/>
      <c r="O2208" s="85"/>
      <c r="P2208" s="85"/>
      <c r="Q2208" s="85"/>
      <c r="R2208" s="87"/>
      <c r="S2208" s="85"/>
      <c r="T2208" s="85"/>
      <c r="U2208" s="87"/>
      <c r="V2208" s="85"/>
      <c r="W2208" s="85"/>
      <c r="X2208" s="85"/>
      <c r="Y2208" s="85"/>
      <c r="Z2208" s="85"/>
      <c r="AA2208" s="88"/>
      <c r="AV2208" s="25"/>
      <c r="BG2208" s="25"/>
      <c r="BH2208" s="89"/>
    </row>
    <row r="2209" spans="1:60" ht="17.25" customHeight="1">
      <c r="A2209" s="82"/>
      <c r="B2209" s="82"/>
      <c r="C2209" s="83"/>
      <c r="E2209" s="84"/>
      <c r="F2209" s="85"/>
      <c r="G2209" s="85"/>
      <c r="H2209" s="85"/>
      <c r="I2209" s="85"/>
      <c r="J2209" s="85"/>
      <c r="K2209" s="86"/>
      <c r="L2209" s="85"/>
      <c r="M2209" s="85"/>
      <c r="N2209" s="85"/>
      <c r="O2209" s="85"/>
      <c r="P2209" s="85"/>
      <c r="Q2209" s="85"/>
      <c r="R2209" s="87"/>
      <c r="S2209" s="85"/>
      <c r="T2209" s="85"/>
      <c r="U2209" s="87"/>
      <c r="V2209" s="85"/>
      <c r="W2209" s="85"/>
      <c r="X2209" s="85"/>
      <c r="Y2209" s="85"/>
      <c r="Z2209" s="85"/>
      <c r="AA2209" s="88"/>
      <c r="AV2209" s="25"/>
      <c r="BG2209" s="25"/>
      <c r="BH2209" s="89"/>
    </row>
    <row r="2210" spans="1:60" ht="17.25" customHeight="1">
      <c r="A2210" s="82"/>
      <c r="B2210" s="82"/>
      <c r="C2210" s="83"/>
      <c r="E2210" s="84"/>
      <c r="F2210" s="85"/>
      <c r="G2210" s="85"/>
      <c r="H2210" s="85"/>
      <c r="I2210" s="85"/>
      <c r="J2210" s="85"/>
      <c r="K2210" s="86"/>
      <c r="L2210" s="85"/>
      <c r="M2210" s="85"/>
      <c r="N2210" s="85"/>
      <c r="O2210" s="85"/>
      <c r="P2210" s="85"/>
      <c r="Q2210" s="85"/>
      <c r="R2210" s="87"/>
      <c r="S2210" s="85"/>
      <c r="T2210" s="85"/>
      <c r="U2210" s="87"/>
      <c r="V2210" s="85"/>
      <c r="W2210" s="85"/>
      <c r="X2210" s="85"/>
      <c r="Y2210" s="85"/>
      <c r="Z2210" s="85"/>
      <c r="AA2210" s="88"/>
      <c r="AV2210" s="25"/>
      <c r="BG2210" s="25"/>
      <c r="BH2210" s="89"/>
    </row>
    <row r="2211" spans="1:60" ht="17.25" customHeight="1">
      <c r="A2211" s="82"/>
      <c r="B2211" s="82"/>
      <c r="C2211" s="83"/>
      <c r="E2211" s="84"/>
      <c r="F2211" s="85"/>
      <c r="G2211" s="85"/>
      <c r="H2211" s="85"/>
      <c r="I2211" s="85"/>
      <c r="J2211" s="85"/>
      <c r="K2211" s="86"/>
      <c r="L2211" s="85"/>
      <c r="M2211" s="85"/>
      <c r="N2211" s="85"/>
      <c r="O2211" s="85"/>
      <c r="P2211" s="85"/>
      <c r="Q2211" s="85"/>
      <c r="R2211" s="87"/>
      <c r="S2211" s="85"/>
      <c r="T2211" s="85"/>
      <c r="U2211" s="87"/>
      <c r="V2211" s="85"/>
      <c r="W2211" s="85"/>
      <c r="X2211" s="85"/>
      <c r="Y2211" s="85"/>
      <c r="Z2211" s="85"/>
      <c r="AA2211" s="88"/>
      <c r="AV2211" s="25"/>
      <c r="BG2211" s="25"/>
      <c r="BH2211" s="89"/>
    </row>
    <row r="2212" spans="1:60" ht="17.25" customHeight="1">
      <c r="A2212" s="82"/>
      <c r="B2212" s="82"/>
      <c r="C2212" s="83"/>
      <c r="E2212" s="84"/>
      <c r="F2212" s="85"/>
      <c r="G2212" s="85"/>
      <c r="H2212" s="85"/>
      <c r="I2212" s="85"/>
      <c r="J2212" s="85"/>
      <c r="K2212" s="86"/>
      <c r="L2212" s="85"/>
      <c r="M2212" s="85"/>
      <c r="N2212" s="85"/>
      <c r="O2212" s="85"/>
      <c r="P2212" s="85"/>
      <c r="Q2212" s="85"/>
      <c r="R2212" s="87"/>
      <c r="S2212" s="85"/>
      <c r="T2212" s="85"/>
      <c r="U2212" s="87"/>
      <c r="V2212" s="85"/>
      <c r="W2212" s="85"/>
      <c r="X2212" s="85"/>
      <c r="Y2212" s="85"/>
      <c r="Z2212" s="85"/>
      <c r="AA2212" s="88"/>
      <c r="AV2212" s="25"/>
      <c r="BG2212" s="25"/>
      <c r="BH2212" s="89"/>
    </row>
    <row r="2213" spans="1:60" ht="17.25" customHeight="1">
      <c r="A2213" s="82"/>
      <c r="B2213" s="82"/>
      <c r="C2213" s="83"/>
      <c r="E2213" s="84"/>
      <c r="F2213" s="85"/>
      <c r="G2213" s="85"/>
      <c r="H2213" s="85"/>
      <c r="I2213" s="85"/>
      <c r="J2213" s="85"/>
      <c r="K2213" s="86"/>
      <c r="L2213" s="85"/>
      <c r="M2213" s="85"/>
      <c r="N2213" s="85"/>
      <c r="O2213" s="85"/>
      <c r="P2213" s="85"/>
      <c r="Q2213" s="85"/>
      <c r="R2213" s="87"/>
      <c r="S2213" s="85"/>
      <c r="T2213" s="85"/>
      <c r="U2213" s="87"/>
      <c r="V2213" s="85"/>
      <c r="W2213" s="85"/>
      <c r="X2213" s="85"/>
      <c r="Y2213" s="85"/>
      <c r="Z2213" s="85"/>
      <c r="AA2213" s="88"/>
      <c r="AV2213" s="25"/>
      <c r="BG2213" s="25"/>
      <c r="BH2213" s="89"/>
    </row>
    <row r="2214" spans="1:60" ht="17.25" customHeight="1">
      <c r="A2214" s="82"/>
      <c r="B2214" s="82"/>
      <c r="C2214" s="83"/>
      <c r="E2214" s="84"/>
      <c r="F2214" s="85"/>
      <c r="G2214" s="85"/>
      <c r="H2214" s="85"/>
      <c r="I2214" s="85"/>
      <c r="J2214" s="85"/>
      <c r="K2214" s="86"/>
      <c r="L2214" s="85"/>
      <c r="M2214" s="85"/>
      <c r="N2214" s="85"/>
      <c r="O2214" s="85"/>
      <c r="P2214" s="85"/>
      <c r="Q2214" s="85"/>
      <c r="R2214" s="87"/>
      <c r="S2214" s="85"/>
      <c r="T2214" s="85"/>
      <c r="U2214" s="87"/>
      <c r="V2214" s="85"/>
      <c r="W2214" s="85"/>
      <c r="X2214" s="85"/>
      <c r="Y2214" s="85"/>
      <c r="Z2214" s="85"/>
      <c r="AA2214" s="88"/>
      <c r="AV2214" s="25"/>
      <c r="BG2214" s="25"/>
      <c r="BH2214" s="89"/>
    </row>
    <row r="2215" spans="1:60" ht="17.25" customHeight="1">
      <c r="A2215" s="82"/>
      <c r="B2215" s="82"/>
      <c r="C2215" s="83"/>
      <c r="E2215" s="84"/>
      <c r="F2215" s="85"/>
      <c r="G2215" s="85"/>
      <c r="H2215" s="85"/>
      <c r="I2215" s="85"/>
      <c r="J2215" s="85"/>
      <c r="K2215" s="86"/>
      <c r="L2215" s="85"/>
      <c r="M2215" s="85"/>
      <c r="N2215" s="85"/>
      <c r="O2215" s="85"/>
      <c r="P2215" s="85"/>
      <c r="Q2215" s="85"/>
      <c r="R2215" s="87"/>
      <c r="S2215" s="85"/>
      <c r="T2215" s="85"/>
      <c r="U2215" s="87"/>
      <c r="V2215" s="85"/>
      <c r="W2215" s="85"/>
      <c r="X2215" s="85"/>
      <c r="Y2215" s="85"/>
      <c r="Z2215" s="85"/>
      <c r="AA2215" s="88"/>
      <c r="AV2215" s="25"/>
      <c r="BG2215" s="25"/>
      <c r="BH2215" s="89"/>
    </row>
    <row r="2216" spans="1:60" ht="17.25" customHeight="1">
      <c r="A2216" s="82"/>
      <c r="B2216" s="82"/>
      <c r="C2216" s="83"/>
      <c r="E2216" s="84"/>
      <c r="F2216" s="85"/>
      <c r="G2216" s="85"/>
      <c r="H2216" s="85"/>
      <c r="I2216" s="85"/>
      <c r="J2216" s="85"/>
      <c r="K2216" s="86"/>
      <c r="L2216" s="85"/>
      <c r="M2216" s="85"/>
      <c r="N2216" s="85"/>
      <c r="O2216" s="85"/>
      <c r="P2216" s="85"/>
      <c r="Q2216" s="85"/>
      <c r="R2216" s="87"/>
      <c r="S2216" s="85"/>
      <c r="T2216" s="85"/>
      <c r="U2216" s="87"/>
      <c r="V2216" s="85"/>
      <c r="W2216" s="85"/>
      <c r="X2216" s="85"/>
      <c r="Y2216" s="85"/>
      <c r="Z2216" s="85"/>
      <c r="AA2216" s="88"/>
      <c r="AV2216" s="25"/>
      <c r="BG2216" s="25"/>
      <c r="BH2216" s="89"/>
    </row>
    <row r="2217" spans="1:60" ht="17.25" customHeight="1">
      <c r="A2217" s="82"/>
      <c r="B2217" s="82"/>
      <c r="C2217" s="83"/>
      <c r="E2217" s="84"/>
      <c r="F2217" s="85"/>
      <c r="G2217" s="85"/>
      <c r="H2217" s="85"/>
      <c r="I2217" s="85"/>
      <c r="J2217" s="85"/>
      <c r="K2217" s="86"/>
      <c r="L2217" s="85"/>
      <c r="M2217" s="85"/>
      <c r="N2217" s="85"/>
      <c r="O2217" s="85"/>
      <c r="P2217" s="85"/>
      <c r="Q2217" s="85"/>
      <c r="R2217" s="87"/>
      <c r="S2217" s="85"/>
      <c r="T2217" s="85"/>
      <c r="U2217" s="87"/>
      <c r="V2217" s="85"/>
      <c r="W2217" s="85"/>
      <c r="X2217" s="85"/>
      <c r="Y2217" s="85"/>
      <c r="Z2217" s="85"/>
      <c r="AA2217" s="88"/>
      <c r="AV2217" s="25"/>
      <c r="BG2217" s="25"/>
      <c r="BH2217" s="89"/>
    </row>
    <row r="2218" spans="1:60" ht="17.25" customHeight="1">
      <c r="A2218" s="82"/>
      <c r="B2218" s="82"/>
      <c r="C2218" s="83"/>
      <c r="E2218" s="84"/>
      <c r="F2218" s="85"/>
      <c r="G2218" s="85"/>
      <c r="H2218" s="85"/>
      <c r="I2218" s="85"/>
      <c r="J2218" s="85"/>
      <c r="K2218" s="86"/>
      <c r="L2218" s="85"/>
      <c r="M2218" s="85"/>
      <c r="N2218" s="85"/>
      <c r="O2218" s="85"/>
      <c r="P2218" s="85"/>
      <c r="Q2218" s="85"/>
      <c r="R2218" s="87"/>
      <c r="S2218" s="85"/>
      <c r="T2218" s="85"/>
      <c r="U2218" s="87"/>
      <c r="V2218" s="85"/>
      <c r="W2218" s="85"/>
      <c r="X2218" s="85"/>
      <c r="Y2218" s="85"/>
      <c r="Z2218" s="85"/>
      <c r="AA2218" s="88"/>
      <c r="AV2218" s="25"/>
      <c r="BG2218" s="25"/>
      <c r="BH2218" s="89"/>
    </row>
    <row r="2219" spans="1:60" ht="17.25" customHeight="1">
      <c r="A2219" s="82"/>
      <c r="B2219" s="82"/>
      <c r="C2219" s="83"/>
      <c r="E2219" s="84"/>
      <c r="F2219" s="85"/>
      <c r="G2219" s="85"/>
      <c r="H2219" s="85"/>
      <c r="I2219" s="85"/>
      <c r="J2219" s="85"/>
      <c r="K2219" s="86"/>
      <c r="L2219" s="85"/>
      <c r="M2219" s="85"/>
      <c r="N2219" s="85"/>
      <c r="O2219" s="85"/>
      <c r="P2219" s="85"/>
      <c r="Q2219" s="85"/>
      <c r="R2219" s="87"/>
      <c r="S2219" s="85"/>
      <c r="T2219" s="85"/>
      <c r="U2219" s="87"/>
      <c r="V2219" s="85"/>
      <c r="W2219" s="85"/>
      <c r="X2219" s="85"/>
      <c r="Y2219" s="85"/>
      <c r="Z2219" s="85"/>
      <c r="AA2219" s="88"/>
      <c r="AV2219" s="25"/>
      <c r="BG2219" s="25"/>
      <c r="BH2219" s="89"/>
    </row>
    <row r="2220" spans="1:60" ht="17.25" customHeight="1">
      <c r="A2220" s="82"/>
      <c r="B2220" s="82"/>
      <c r="C2220" s="83"/>
      <c r="E2220" s="84"/>
      <c r="F2220" s="85"/>
      <c r="G2220" s="85"/>
      <c r="H2220" s="85"/>
      <c r="I2220" s="85"/>
      <c r="J2220" s="85"/>
      <c r="K2220" s="86"/>
      <c r="L2220" s="85"/>
      <c r="M2220" s="85"/>
      <c r="N2220" s="85"/>
      <c r="O2220" s="85"/>
      <c r="P2220" s="85"/>
      <c r="Q2220" s="85"/>
      <c r="R2220" s="87"/>
      <c r="S2220" s="85"/>
      <c r="T2220" s="85"/>
      <c r="U2220" s="87"/>
      <c r="V2220" s="85"/>
      <c r="W2220" s="85"/>
      <c r="X2220" s="85"/>
      <c r="Y2220" s="85"/>
      <c r="Z2220" s="85"/>
      <c r="AA2220" s="88"/>
      <c r="AV2220" s="25"/>
      <c r="BG2220" s="25"/>
      <c r="BH2220" s="89"/>
    </row>
    <row r="2221" spans="1:60" ht="17.25" customHeight="1">
      <c r="A2221" s="82"/>
      <c r="B2221" s="82"/>
      <c r="C2221" s="83"/>
      <c r="E2221" s="84"/>
      <c r="F2221" s="85"/>
      <c r="G2221" s="85"/>
      <c r="H2221" s="85"/>
      <c r="I2221" s="85"/>
      <c r="J2221" s="85"/>
      <c r="K2221" s="86"/>
      <c r="L2221" s="85"/>
      <c r="M2221" s="85"/>
      <c r="N2221" s="85"/>
      <c r="O2221" s="85"/>
      <c r="P2221" s="85"/>
      <c r="Q2221" s="85"/>
      <c r="R2221" s="87"/>
      <c r="S2221" s="85"/>
      <c r="T2221" s="85"/>
      <c r="U2221" s="87"/>
      <c r="V2221" s="85"/>
      <c r="W2221" s="85"/>
      <c r="X2221" s="85"/>
      <c r="Y2221" s="85"/>
      <c r="Z2221" s="85"/>
      <c r="AA2221" s="88"/>
      <c r="AV2221" s="25"/>
      <c r="BG2221" s="25"/>
      <c r="BH2221" s="89"/>
    </row>
    <row r="2222" spans="1:60" ht="17.25" customHeight="1">
      <c r="A2222" s="82"/>
      <c r="B2222" s="82"/>
      <c r="C2222" s="83"/>
      <c r="E2222" s="84"/>
      <c r="F2222" s="85"/>
      <c r="G2222" s="85"/>
      <c r="H2222" s="85"/>
      <c r="I2222" s="85"/>
      <c r="J2222" s="85"/>
      <c r="K2222" s="86"/>
      <c r="L2222" s="85"/>
      <c r="M2222" s="85"/>
      <c r="N2222" s="85"/>
      <c r="O2222" s="85"/>
      <c r="P2222" s="85"/>
      <c r="Q2222" s="85"/>
      <c r="R2222" s="87"/>
      <c r="S2222" s="85"/>
      <c r="T2222" s="85"/>
      <c r="U2222" s="87"/>
      <c r="V2222" s="85"/>
      <c r="W2222" s="85"/>
      <c r="X2222" s="85"/>
      <c r="Y2222" s="85"/>
      <c r="Z2222" s="85"/>
      <c r="AA2222" s="88"/>
      <c r="AV2222" s="25"/>
      <c r="BG2222" s="25"/>
      <c r="BH2222" s="89"/>
    </row>
    <row r="2223" spans="1:60" ht="17.25" customHeight="1">
      <c r="A2223" s="82"/>
      <c r="B2223" s="82"/>
      <c r="C2223" s="83"/>
      <c r="E2223" s="84"/>
      <c r="F2223" s="85"/>
      <c r="G2223" s="85"/>
      <c r="H2223" s="85"/>
      <c r="I2223" s="85"/>
      <c r="J2223" s="85"/>
      <c r="K2223" s="86"/>
      <c r="L2223" s="85"/>
      <c r="M2223" s="85"/>
      <c r="N2223" s="85"/>
      <c r="O2223" s="85"/>
      <c r="P2223" s="85"/>
      <c r="Q2223" s="85"/>
      <c r="R2223" s="87"/>
      <c r="S2223" s="85"/>
      <c r="T2223" s="85"/>
      <c r="U2223" s="87"/>
      <c r="V2223" s="85"/>
      <c r="W2223" s="85"/>
      <c r="X2223" s="85"/>
      <c r="Y2223" s="85"/>
      <c r="Z2223" s="85"/>
      <c r="AA2223" s="88"/>
      <c r="AV2223" s="25"/>
      <c r="BG2223" s="25"/>
      <c r="BH2223" s="89"/>
    </row>
    <row r="2224" spans="1:60" ht="17.25" customHeight="1">
      <c r="A2224" s="82"/>
      <c r="B2224" s="82"/>
      <c r="C2224" s="83"/>
      <c r="E2224" s="84"/>
      <c r="F2224" s="85"/>
      <c r="G2224" s="85"/>
      <c r="H2224" s="85"/>
      <c r="I2224" s="85"/>
      <c r="J2224" s="85"/>
      <c r="K2224" s="86"/>
      <c r="L2224" s="85"/>
      <c r="M2224" s="85"/>
      <c r="N2224" s="85"/>
      <c r="O2224" s="85"/>
      <c r="P2224" s="85"/>
      <c r="Q2224" s="85"/>
      <c r="R2224" s="87"/>
      <c r="S2224" s="85"/>
      <c r="T2224" s="85"/>
      <c r="U2224" s="87"/>
      <c r="V2224" s="85"/>
      <c r="W2224" s="85"/>
      <c r="X2224" s="85"/>
      <c r="Y2224" s="85"/>
      <c r="Z2224" s="85"/>
      <c r="AA2224" s="88"/>
      <c r="AV2224" s="25"/>
      <c r="BG2224" s="25"/>
      <c r="BH2224" s="89"/>
    </row>
    <row r="2225" spans="1:60" ht="17.25" customHeight="1">
      <c r="A2225" s="82"/>
      <c r="B2225" s="82"/>
      <c r="C2225" s="83"/>
      <c r="E2225" s="84"/>
      <c r="F2225" s="85"/>
      <c r="G2225" s="85"/>
      <c r="H2225" s="85"/>
      <c r="I2225" s="85"/>
      <c r="J2225" s="85"/>
      <c r="K2225" s="86"/>
      <c r="L2225" s="85"/>
      <c r="M2225" s="85"/>
      <c r="N2225" s="85"/>
      <c r="O2225" s="85"/>
      <c r="P2225" s="85"/>
      <c r="Q2225" s="85"/>
      <c r="R2225" s="87"/>
      <c r="S2225" s="85"/>
      <c r="T2225" s="85"/>
      <c r="U2225" s="87"/>
      <c r="V2225" s="85"/>
      <c r="W2225" s="85"/>
      <c r="X2225" s="85"/>
      <c r="Y2225" s="85"/>
      <c r="Z2225" s="85"/>
      <c r="AA2225" s="88"/>
      <c r="AV2225" s="25"/>
      <c r="BG2225" s="25"/>
      <c r="BH2225" s="89"/>
    </row>
    <row r="2226" spans="1:60" ht="17.25" customHeight="1">
      <c r="A2226" s="82"/>
      <c r="B2226" s="82"/>
      <c r="C2226" s="83"/>
      <c r="E2226" s="84"/>
      <c r="F2226" s="85"/>
      <c r="G2226" s="85"/>
      <c r="H2226" s="85"/>
      <c r="I2226" s="85"/>
      <c r="J2226" s="85"/>
      <c r="K2226" s="86"/>
      <c r="L2226" s="85"/>
      <c r="M2226" s="85"/>
      <c r="N2226" s="85"/>
      <c r="O2226" s="85"/>
      <c r="P2226" s="85"/>
      <c r="Q2226" s="85"/>
      <c r="R2226" s="87"/>
      <c r="S2226" s="85"/>
      <c r="T2226" s="85"/>
      <c r="U2226" s="87"/>
      <c r="V2226" s="85"/>
      <c r="W2226" s="85"/>
      <c r="X2226" s="85"/>
      <c r="Y2226" s="85"/>
      <c r="Z2226" s="85"/>
      <c r="AA2226" s="88"/>
      <c r="AV2226" s="25"/>
      <c r="BG2226" s="25"/>
      <c r="BH2226" s="89"/>
    </row>
    <row r="2227" spans="1:60" ht="17.25" customHeight="1">
      <c r="A2227" s="82"/>
      <c r="B2227" s="82"/>
      <c r="C2227" s="83"/>
      <c r="E2227" s="84"/>
      <c r="F2227" s="85"/>
      <c r="G2227" s="85"/>
      <c r="H2227" s="85"/>
      <c r="I2227" s="85"/>
      <c r="J2227" s="85"/>
      <c r="K2227" s="86"/>
      <c r="L2227" s="85"/>
      <c r="M2227" s="85"/>
      <c r="N2227" s="85"/>
      <c r="O2227" s="85"/>
      <c r="P2227" s="85"/>
      <c r="Q2227" s="85"/>
      <c r="R2227" s="87"/>
      <c r="S2227" s="85"/>
      <c r="T2227" s="85"/>
      <c r="U2227" s="87"/>
      <c r="V2227" s="85"/>
      <c r="W2227" s="85"/>
      <c r="X2227" s="85"/>
      <c r="Y2227" s="85"/>
      <c r="Z2227" s="85"/>
      <c r="AA2227" s="88"/>
      <c r="AV2227" s="25"/>
      <c r="BG2227" s="25"/>
      <c r="BH2227" s="89"/>
    </row>
    <row r="2228" spans="1:60" ht="17.25" customHeight="1">
      <c r="A2228" s="82"/>
      <c r="B2228" s="82"/>
      <c r="C2228" s="83"/>
      <c r="E2228" s="84"/>
      <c r="F2228" s="85"/>
      <c r="G2228" s="85"/>
      <c r="H2228" s="85"/>
      <c r="I2228" s="85"/>
      <c r="J2228" s="85"/>
      <c r="K2228" s="86"/>
      <c r="L2228" s="85"/>
      <c r="M2228" s="85"/>
      <c r="N2228" s="85"/>
      <c r="O2228" s="85"/>
      <c r="P2228" s="85"/>
      <c r="Q2228" s="85"/>
      <c r="R2228" s="87"/>
      <c r="S2228" s="85"/>
      <c r="T2228" s="85"/>
      <c r="U2228" s="87"/>
      <c r="V2228" s="85"/>
      <c r="W2228" s="85"/>
      <c r="X2228" s="85"/>
      <c r="Y2228" s="85"/>
      <c r="Z2228" s="85"/>
      <c r="AA2228" s="88"/>
      <c r="AV2228" s="25"/>
      <c r="BG2228" s="25"/>
      <c r="BH2228" s="89"/>
    </row>
    <row r="2229" spans="1:60" ht="17.25" customHeight="1">
      <c r="A2229" s="82"/>
      <c r="B2229" s="82"/>
      <c r="C2229" s="83"/>
      <c r="E2229" s="84"/>
      <c r="F2229" s="85"/>
      <c r="G2229" s="85"/>
      <c r="H2229" s="85"/>
      <c r="I2229" s="85"/>
      <c r="J2229" s="85"/>
      <c r="K2229" s="86"/>
      <c r="L2229" s="85"/>
      <c r="M2229" s="85"/>
      <c r="N2229" s="85"/>
      <c r="O2229" s="85"/>
      <c r="P2229" s="85"/>
      <c r="Q2229" s="85"/>
      <c r="R2229" s="87"/>
      <c r="S2229" s="85"/>
      <c r="T2229" s="85"/>
      <c r="U2229" s="87"/>
      <c r="V2229" s="85"/>
      <c r="W2229" s="85"/>
      <c r="X2229" s="85"/>
      <c r="Y2229" s="85"/>
      <c r="Z2229" s="85"/>
      <c r="AA2229" s="88"/>
      <c r="AV2229" s="25"/>
      <c r="BG2229" s="25"/>
      <c r="BH2229" s="89"/>
    </row>
    <row r="2230" spans="1:60" ht="17.25" customHeight="1">
      <c r="A2230" s="82"/>
      <c r="B2230" s="82"/>
      <c r="C2230" s="83"/>
      <c r="E2230" s="84"/>
      <c r="F2230" s="85"/>
      <c r="G2230" s="85"/>
      <c r="H2230" s="85"/>
      <c r="I2230" s="85"/>
      <c r="J2230" s="85"/>
      <c r="K2230" s="86"/>
      <c r="L2230" s="85"/>
      <c r="M2230" s="85"/>
      <c r="N2230" s="85"/>
      <c r="O2230" s="85"/>
      <c r="P2230" s="85"/>
      <c r="Q2230" s="85"/>
      <c r="R2230" s="87"/>
      <c r="S2230" s="85"/>
      <c r="T2230" s="85"/>
      <c r="U2230" s="87"/>
      <c r="V2230" s="85"/>
      <c r="W2230" s="85"/>
      <c r="X2230" s="85"/>
      <c r="Y2230" s="85"/>
      <c r="Z2230" s="85"/>
      <c r="AA2230" s="88"/>
      <c r="AV2230" s="25"/>
      <c r="BG2230" s="25"/>
      <c r="BH2230" s="89"/>
    </row>
    <row r="2231" spans="1:60" ht="17.25" customHeight="1">
      <c r="A2231" s="82"/>
      <c r="B2231" s="82"/>
      <c r="C2231" s="83"/>
      <c r="E2231" s="84"/>
      <c r="F2231" s="85"/>
      <c r="G2231" s="85"/>
      <c r="H2231" s="85"/>
      <c r="I2231" s="85"/>
      <c r="J2231" s="85"/>
      <c r="K2231" s="86"/>
      <c r="L2231" s="85"/>
      <c r="M2231" s="85"/>
      <c r="N2231" s="85"/>
      <c r="O2231" s="85"/>
      <c r="P2231" s="85"/>
      <c r="Q2231" s="85"/>
      <c r="R2231" s="87"/>
      <c r="S2231" s="85"/>
      <c r="T2231" s="85"/>
      <c r="U2231" s="87"/>
      <c r="V2231" s="85"/>
      <c r="W2231" s="85"/>
      <c r="X2231" s="85"/>
      <c r="Y2231" s="85"/>
      <c r="Z2231" s="85"/>
      <c r="AA2231" s="88"/>
      <c r="AV2231" s="25"/>
      <c r="BG2231" s="25"/>
      <c r="BH2231" s="89"/>
    </row>
    <row r="2232" spans="1:60" ht="17.25" customHeight="1">
      <c r="A2232" s="82"/>
      <c r="B2232" s="82"/>
      <c r="C2232" s="83"/>
      <c r="E2232" s="84"/>
      <c r="F2232" s="85"/>
      <c r="G2232" s="85"/>
      <c r="H2232" s="85"/>
      <c r="I2232" s="85"/>
      <c r="J2232" s="85"/>
      <c r="K2232" s="86"/>
      <c r="L2232" s="85"/>
      <c r="M2232" s="85"/>
      <c r="N2232" s="85"/>
      <c r="O2232" s="85"/>
      <c r="P2232" s="85"/>
      <c r="Q2232" s="85"/>
      <c r="R2232" s="87"/>
      <c r="S2232" s="85"/>
      <c r="T2232" s="85"/>
      <c r="U2232" s="87"/>
      <c r="V2232" s="85"/>
      <c r="W2232" s="85"/>
      <c r="X2232" s="85"/>
      <c r="Y2232" s="85"/>
      <c r="Z2232" s="85"/>
      <c r="AA2232" s="88"/>
      <c r="AV2232" s="25"/>
      <c r="BG2232" s="25"/>
      <c r="BH2232" s="89"/>
    </row>
    <row r="2233" spans="1:60" ht="17.25" customHeight="1">
      <c r="A2233" s="82"/>
      <c r="B2233" s="82"/>
      <c r="C2233" s="83"/>
      <c r="E2233" s="84"/>
      <c r="F2233" s="85"/>
      <c r="G2233" s="85"/>
      <c r="H2233" s="85"/>
      <c r="I2233" s="85"/>
      <c r="J2233" s="85"/>
      <c r="K2233" s="86"/>
      <c r="L2233" s="85"/>
      <c r="M2233" s="85"/>
      <c r="N2233" s="85"/>
      <c r="O2233" s="85"/>
      <c r="P2233" s="85"/>
      <c r="Q2233" s="85"/>
      <c r="R2233" s="87"/>
      <c r="S2233" s="85"/>
      <c r="T2233" s="85"/>
      <c r="U2233" s="87"/>
      <c r="V2233" s="85"/>
      <c r="W2233" s="85"/>
      <c r="X2233" s="85"/>
      <c r="Y2233" s="85"/>
      <c r="Z2233" s="85"/>
      <c r="AA2233" s="88"/>
      <c r="AV2233" s="25"/>
      <c r="BG2233" s="25"/>
      <c r="BH2233" s="89"/>
    </row>
    <row r="2234" spans="1:60" ht="17.25" customHeight="1">
      <c r="A2234" s="82"/>
      <c r="B2234" s="82"/>
      <c r="C2234" s="83"/>
      <c r="E2234" s="84"/>
      <c r="F2234" s="85"/>
      <c r="G2234" s="85"/>
      <c r="H2234" s="85"/>
      <c r="I2234" s="85"/>
      <c r="J2234" s="85"/>
      <c r="K2234" s="86"/>
      <c r="L2234" s="85"/>
      <c r="M2234" s="85"/>
      <c r="N2234" s="85"/>
      <c r="O2234" s="85"/>
      <c r="P2234" s="85"/>
      <c r="Q2234" s="85"/>
      <c r="R2234" s="87"/>
      <c r="S2234" s="85"/>
      <c r="T2234" s="85"/>
      <c r="U2234" s="87"/>
      <c r="V2234" s="85"/>
      <c r="W2234" s="85"/>
      <c r="X2234" s="85"/>
      <c r="Y2234" s="85"/>
      <c r="Z2234" s="85"/>
      <c r="AA2234" s="88"/>
      <c r="AV2234" s="25"/>
      <c r="BG2234" s="25"/>
      <c r="BH2234" s="89"/>
    </row>
    <row r="2235" spans="1:60" ht="17.25" customHeight="1">
      <c r="A2235" s="82"/>
      <c r="B2235" s="82"/>
      <c r="C2235" s="83"/>
      <c r="E2235" s="84"/>
      <c r="F2235" s="85"/>
      <c r="G2235" s="85"/>
      <c r="H2235" s="85"/>
      <c r="I2235" s="85"/>
      <c r="J2235" s="85"/>
      <c r="K2235" s="86"/>
      <c r="L2235" s="85"/>
      <c r="M2235" s="85"/>
      <c r="N2235" s="85"/>
      <c r="O2235" s="85"/>
      <c r="P2235" s="85"/>
      <c r="Q2235" s="85"/>
      <c r="R2235" s="87"/>
      <c r="S2235" s="85"/>
      <c r="T2235" s="85"/>
      <c r="U2235" s="87"/>
      <c r="V2235" s="85"/>
      <c r="W2235" s="85"/>
      <c r="X2235" s="85"/>
      <c r="Y2235" s="85"/>
      <c r="Z2235" s="85"/>
      <c r="AA2235" s="88"/>
      <c r="AV2235" s="25"/>
      <c r="BG2235" s="25"/>
      <c r="BH2235" s="89"/>
    </row>
    <row r="2236" spans="1:60" ht="17.25" customHeight="1">
      <c r="A2236" s="82"/>
      <c r="B2236" s="82"/>
      <c r="C2236" s="83"/>
      <c r="E2236" s="84"/>
      <c r="F2236" s="85"/>
      <c r="G2236" s="85"/>
      <c r="H2236" s="85"/>
      <c r="I2236" s="85"/>
      <c r="J2236" s="85"/>
      <c r="K2236" s="86"/>
      <c r="L2236" s="85"/>
      <c r="M2236" s="85"/>
      <c r="N2236" s="85"/>
      <c r="O2236" s="85"/>
      <c r="P2236" s="85"/>
      <c r="Q2236" s="85"/>
      <c r="R2236" s="87"/>
      <c r="S2236" s="85"/>
      <c r="T2236" s="85"/>
      <c r="U2236" s="87"/>
      <c r="V2236" s="85"/>
      <c r="W2236" s="85"/>
      <c r="X2236" s="85"/>
      <c r="Y2236" s="85"/>
      <c r="Z2236" s="85"/>
      <c r="AA2236" s="88"/>
      <c r="AV2236" s="25"/>
      <c r="BG2236" s="25"/>
      <c r="BH2236" s="89"/>
    </row>
    <row r="2237" spans="1:60" ht="17.25" customHeight="1">
      <c r="A2237" s="82"/>
      <c r="B2237" s="82"/>
      <c r="C2237" s="83"/>
      <c r="E2237" s="84"/>
      <c r="F2237" s="85"/>
      <c r="G2237" s="85"/>
      <c r="H2237" s="85"/>
      <c r="I2237" s="85"/>
      <c r="J2237" s="85"/>
      <c r="K2237" s="86"/>
      <c r="L2237" s="85"/>
      <c r="M2237" s="85"/>
      <c r="N2237" s="85"/>
      <c r="O2237" s="85"/>
      <c r="P2237" s="85"/>
      <c r="Q2237" s="85"/>
      <c r="R2237" s="87"/>
      <c r="S2237" s="85"/>
      <c r="T2237" s="85"/>
      <c r="U2237" s="87"/>
      <c r="V2237" s="85"/>
      <c r="W2237" s="85"/>
      <c r="X2237" s="85"/>
      <c r="Y2237" s="85"/>
      <c r="Z2237" s="85"/>
      <c r="AA2237" s="88"/>
      <c r="AV2237" s="25"/>
      <c r="BG2237" s="25"/>
      <c r="BH2237" s="89"/>
    </row>
    <row r="2238" spans="1:60" ht="17.25" customHeight="1">
      <c r="A2238" s="82"/>
      <c r="B2238" s="82"/>
      <c r="C2238" s="83"/>
      <c r="E2238" s="84"/>
      <c r="F2238" s="85"/>
      <c r="G2238" s="85"/>
      <c r="H2238" s="85"/>
      <c r="I2238" s="85"/>
      <c r="J2238" s="85"/>
      <c r="K2238" s="86"/>
      <c r="L2238" s="85"/>
      <c r="M2238" s="85"/>
      <c r="N2238" s="85"/>
      <c r="O2238" s="85"/>
      <c r="P2238" s="85"/>
      <c r="Q2238" s="85"/>
      <c r="R2238" s="87"/>
      <c r="S2238" s="85"/>
      <c r="T2238" s="85"/>
      <c r="U2238" s="87"/>
      <c r="V2238" s="85"/>
      <c r="W2238" s="85"/>
      <c r="X2238" s="85"/>
      <c r="Y2238" s="85"/>
      <c r="Z2238" s="85"/>
      <c r="AA2238" s="88"/>
      <c r="AV2238" s="25"/>
      <c r="BG2238" s="25"/>
      <c r="BH2238" s="89"/>
    </row>
    <row r="2239" spans="1:60" ht="17.25" customHeight="1">
      <c r="A2239" s="82"/>
      <c r="B2239" s="82"/>
      <c r="C2239" s="83"/>
      <c r="E2239" s="84"/>
      <c r="F2239" s="85"/>
      <c r="G2239" s="85"/>
      <c r="H2239" s="85"/>
      <c r="I2239" s="85"/>
      <c r="J2239" s="85"/>
      <c r="K2239" s="86"/>
      <c r="L2239" s="85"/>
      <c r="M2239" s="85"/>
      <c r="N2239" s="85"/>
      <c r="O2239" s="85"/>
      <c r="P2239" s="85"/>
      <c r="Q2239" s="85"/>
      <c r="R2239" s="87"/>
      <c r="S2239" s="85"/>
      <c r="T2239" s="85"/>
      <c r="U2239" s="87"/>
      <c r="V2239" s="85"/>
      <c r="W2239" s="85"/>
      <c r="X2239" s="85"/>
      <c r="Y2239" s="85"/>
      <c r="Z2239" s="85"/>
      <c r="AA2239" s="88"/>
      <c r="AV2239" s="25"/>
      <c r="BG2239" s="25"/>
      <c r="BH2239" s="89"/>
    </row>
    <row r="2240" spans="1:60" ht="17.25" customHeight="1">
      <c r="A2240" s="82"/>
      <c r="B2240" s="82"/>
      <c r="C2240" s="83"/>
      <c r="E2240" s="84"/>
      <c r="F2240" s="85"/>
      <c r="G2240" s="85"/>
      <c r="H2240" s="85"/>
      <c r="I2240" s="85"/>
      <c r="J2240" s="85"/>
      <c r="K2240" s="86"/>
      <c r="L2240" s="85"/>
      <c r="M2240" s="85"/>
      <c r="N2240" s="85"/>
      <c r="O2240" s="85"/>
      <c r="P2240" s="85"/>
      <c r="Q2240" s="85"/>
      <c r="R2240" s="87"/>
      <c r="S2240" s="85"/>
      <c r="T2240" s="85"/>
      <c r="U2240" s="87"/>
      <c r="V2240" s="85"/>
      <c r="W2240" s="85"/>
      <c r="X2240" s="85"/>
      <c r="Y2240" s="85"/>
      <c r="Z2240" s="85"/>
      <c r="AA2240" s="88"/>
      <c r="AV2240" s="25"/>
      <c r="BG2240" s="25"/>
      <c r="BH2240" s="89"/>
    </row>
    <row r="2241" spans="1:60" ht="17.25" customHeight="1">
      <c r="A2241" s="82"/>
      <c r="B2241" s="82"/>
      <c r="C2241" s="83"/>
      <c r="E2241" s="84"/>
      <c r="F2241" s="85"/>
      <c r="G2241" s="85"/>
      <c r="H2241" s="85"/>
      <c r="I2241" s="85"/>
      <c r="J2241" s="85"/>
      <c r="K2241" s="86"/>
      <c r="L2241" s="85"/>
      <c r="M2241" s="85"/>
      <c r="N2241" s="85"/>
      <c r="O2241" s="85"/>
      <c r="P2241" s="85"/>
      <c r="Q2241" s="85"/>
      <c r="R2241" s="87"/>
      <c r="S2241" s="85"/>
      <c r="T2241" s="85"/>
      <c r="U2241" s="87"/>
      <c r="V2241" s="85"/>
      <c r="W2241" s="85"/>
      <c r="X2241" s="85"/>
      <c r="Y2241" s="85"/>
      <c r="Z2241" s="85"/>
      <c r="AA2241" s="88"/>
      <c r="AV2241" s="25"/>
      <c r="BG2241" s="25"/>
      <c r="BH2241" s="89"/>
    </row>
    <row r="2242" spans="1:60" ht="17.25" customHeight="1">
      <c r="A2242" s="82"/>
      <c r="B2242" s="82"/>
      <c r="C2242" s="83"/>
      <c r="E2242" s="84"/>
      <c r="F2242" s="85"/>
      <c r="G2242" s="85"/>
      <c r="H2242" s="85"/>
      <c r="I2242" s="85"/>
      <c r="J2242" s="85"/>
      <c r="K2242" s="86"/>
      <c r="L2242" s="85"/>
      <c r="M2242" s="85"/>
      <c r="N2242" s="85"/>
      <c r="O2242" s="85"/>
      <c r="P2242" s="85"/>
      <c r="Q2242" s="85"/>
      <c r="R2242" s="87"/>
      <c r="S2242" s="85"/>
      <c r="T2242" s="85"/>
      <c r="U2242" s="87"/>
      <c r="V2242" s="85"/>
      <c r="W2242" s="85"/>
      <c r="X2242" s="85"/>
      <c r="Y2242" s="85"/>
      <c r="Z2242" s="85"/>
      <c r="AA2242" s="88"/>
      <c r="AV2242" s="25"/>
      <c r="BG2242" s="25"/>
      <c r="BH2242" s="89"/>
    </row>
    <row r="2243" spans="1:60" ht="17.25" customHeight="1">
      <c r="A2243" s="82"/>
      <c r="B2243" s="82"/>
      <c r="C2243" s="83"/>
      <c r="E2243" s="84"/>
      <c r="F2243" s="85"/>
      <c r="G2243" s="85"/>
      <c r="H2243" s="85"/>
      <c r="I2243" s="85"/>
      <c r="J2243" s="85"/>
      <c r="K2243" s="86"/>
      <c r="L2243" s="85"/>
      <c r="M2243" s="85"/>
      <c r="N2243" s="85"/>
      <c r="O2243" s="85"/>
      <c r="P2243" s="85"/>
      <c r="Q2243" s="85"/>
      <c r="R2243" s="87"/>
      <c r="S2243" s="85"/>
      <c r="T2243" s="85"/>
      <c r="U2243" s="87"/>
      <c r="V2243" s="85"/>
      <c r="W2243" s="85"/>
      <c r="X2243" s="85"/>
      <c r="Y2243" s="85"/>
      <c r="Z2243" s="85"/>
      <c r="AA2243" s="88"/>
      <c r="AV2243" s="25"/>
      <c r="BG2243" s="25"/>
      <c r="BH2243" s="89"/>
    </row>
    <row r="2244" spans="1:60" ht="17.25" customHeight="1">
      <c r="A2244" s="82"/>
      <c r="B2244" s="82"/>
      <c r="C2244" s="83"/>
      <c r="E2244" s="84"/>
      <c r="F2244" s="85"/>
      <c r="G2244" s="85"/>
      <c r="H2244" s="85"/>
      <c r="I2244" s="85"/>
      <c r="J2244" s="85"/>
      <c r="K2244" s="86"/>
      <c r="L2244" s="85"/>
      <c r="M2244" s="85"/>
      <c r="N2244" s="85"/>
      <c r="O2244" s="85"/>
      <c r="P2244" s="85"/>
      <c r="Q2244" s="85"/>
      <c r="R2244" s="87"/>
      <c r="S2244" s="85"/>
      <c r="T2244" s="85"/>
      <c r="U2244" s="87"/>
      <c r="V2244" s="85"/>
      <c r="W2244" s="85"/>
      <c r="X2244" s="85"/>
      <c r="Y2244" s="85"/>
      <c r="Z2244" s="85"/>
      <c r="AA2244" s="88"/>
      <c r="AV2244" s="25"/>
      <c r="BG2244" s="25"/>
      <c r="BH2244" s="89"/>
    </row>
    <row r="2245" spans="1:60" ht="17.25" customHeight="1">
      <c r="A2245" s="82"/>
      <c r="B2245" s="82"/>
      <c r="C2245" s="83"/>
      <c r="E2245" s="84"/>
      <c r="F2245" s="85"/>
      <c r="G2245" s="85"/>
      <c r="H2245" s="85"/>
      <c r="I2245" s="85"/>
      <c r="J2245" s="85"/>
      <c r="K2245" s="86"/>
      <c r="L2245" s="85"/>
      <c r="M2245" s="85"/>
      <c r="N2245" s="85"/>
      <c r="O2245" s="85"/>
      <c r="P2245" s="85"/>
      <c r="Q2245" s="85"/>
      <c r="R2245" s="87"/>
      <c r="S2245" s="85"/>
      <c r="T2245" s="85"/>
      <c r="U2245" s="87"/>
      <c r="V2245" s="85"/>
      <c r="W2245" s="85"/>
      <c r="X2245" s="85"/>
      <c r="Y2245" s="85"/>
      <c r="Z2245" s="85"/>
      <c r="AA2245" s="88"/>
      <c r="AV2245" s="25"/>
      <c r="BG2245" s="25"/>
      <c r="BH2245" s="89"/>
    </row>
    <row r="2246" spans="1:60" ht="17.25" customHeight="1">
      <c r="A2246" s="82"/>
      <c r="B2246" s="82"/>
      <c r="C2246" s="83"/>
      <c r="E2246" s="84"/>
      <c r="F2246" s="85"/>
      <c r="G2246" s="85"/>
      <c r="H2246" s="85"/>
      <c r="I2246" s="85"/>
      <c r="J2246" s="85"/>
      <c r="K2246" s="86"/>
      <c r="L2246" s="85"/>
      <c r="M2246" s="85"/>
      <c r="N2246" s="85"/>
      <c r="O2246" s="85"/>
      <c r="P2246" s="85"/>
      <c r="Q2246" s="85"/>
      <c r="R2246" s="87"/>
      <c r="S2246" s="85"/>
      <c r="T2246" s="85"/>
      <c r="U2246" s="87"/>
      <c r="V2246" s="85"/>
      <c r="W2246" s="85"/>
      <c r="X2246" s="85"/>
      <c r="Y2246" s="85"/>
      <c r="Z2246" s="85"/>
      <c r="AA2246" s="88"/>
      <c r="AV2246" s="25"/>
      <c r="BG2246" s="25"/>
      <c r="BH2246" s="89"/>
    </row>
    <row r="2247" spans="1:60" ht="17.25" customHeight="1">
      <c r="A2247" s="82"/>
      <c r="B2247" s="82"/>
      <c r="C2247" s="83"/>
      <c r="E2247" s="84"/>
      <c r="F2247" s="85"/>
      <c r="G2247" s="85"/>
      <c r="H2247" s="85"/>
      <c r="I2247" s="85"/>
      <c r="J2247" s="85"/>
      <c r="K2247" s="86"/>
      <c r="L2247" s="85"/>
      <c r="M2247" s="85"/>
      <c r="N2247" s="85"/>
      <c r="O2247" s="85"/>
      <c r="P2247" s="85"/>
      <c r="Q2247" s="85"/>
      <c r="R2247" s="87"/>
      <c r="S2247" s="85"/>
      <c r="T2247" s="85"/>
      <c r="U2247" s="87"/>
      <c r="V2247" s="85"/>
      <c r="W2247" s="85"/>
      <c r="X2247" s="85"/>
      <c r="Y2247" s="85"/>
      <c r="Z2247" s="85"/>
      <c r="AA2247" s="88"/>
      <c r="AV2247" s="25"/>
      <c r="BG2247" s="25"/>
      <c r="BH2247" s="89"/>
    </row>
    <row r="2248" spans="1:60" ht="17.25" customHeight="1">
      <c r="A2248" s="82"/>
      <c r="B2248" s="82"/>
      <c r="C2248" s="83"/>
      <c r="E2248" s="84"/>
      <c r="F2248" s="85"/>
      <c r="G2248" s="85"/>
      <c r="H2248" s="85"/>
      <c r="I2248" s="85"/>
      <c r="J2248" s="85"/>
      <c r="K2248" s="86"/>
      <c r="L2248" s="85"/>
      <c r="M2248" s="85"/>
      <c r="N2248" s="85"/>
      <c r="O2248" s="85"/>
      <c r="P2248" s="85"/>
      <c r="Q2248" s="85"/>
      <c r="R2248" s="87"/>
      <c r="S2248" s="85"/>
      <c r="T2248" s="85"/>
      <c r="U2248" s="87"/>
      <c r="V2248" s="85"/>
      <c r="W2248" s="85"/>
      <c r="X2248" s="85"/>
      <c r="Y2248" s="85"/>
      <c r="Z2248" s="85"/>
      <c r="AA2248" s="88"/>
      <c r="AV2248" s="25"/>
      <c r="BG2248" s="25"/>
      <c r="BH2248" s="89"/>
    </row>
    <row r="2249" spans="1:60" ht="17.25" customHeight="1">
      <c r="A2249" s="82"/>
      <c r="B2249" s="82"/>
      <c r="C2249" s="83"/>
      <c r="E2249" s="84"/>
      <c r="F2249" s="85"/>
      <c r="G2249" s="85"/>
      <c r="H2249" s="85"/>
      <c r="I2249" s="85"/>
      <c r="J2249" s="85"/>
      <c r="K2249" s="86"/>
      <c r="L2249" s="85"/>
      <c r="M2249" s="85"/>
      <c r="N2249" s="85"/>
      <c r="O2249" s="85"/>
      <c r="P2249" s="85"/>
      <c r="Q2249" s="85"/>
      <c r="R2249" s="87"/>
      <c r="S2249" s="85"/>
      <c r="T2249" s="85"/>
      <c r="U2249" s="87"/>
      <c r="V2249" s="85"/>
      <c r="W2249" s="85"/>
      <c r="X2249" s="85"/>
      <c r="Y2249" s="85"/>
      <c r="Z2249" s="85"/>
      <c r="AA2249" s="88"/>
      <c r="AV2249" s="25"/>
      <c r="BG2249" s="25"/>
      <c r="BH2249" s="89"/>
    </row>
    <row r="2250" spans="1:60" ht="17.25" customHeight="1">
      <c r="A2250" s="82"/>
      <c r="B2250" s="82"/>
      <c r="C2250" s="83"/>
      <c r="E2250" s="84"/>
      <c r="F2250" s="85"/>
      <c r="G2250" s="85"/>
      <c r="H2250" s="85"/>
      <c r="I2250" s="85"/>
      <c r="J2250" s="85"/>
      <c r="K2250" s="86"/>
      <c r="L2250" s="85"/>
      <c r="M2250" s="85"/>
      <c r="N2250" s="85"/>
      <c r="O2250" s="85"/>
      <c r="P2250" s="85"/>
      <c r="Q2250" s="85"/>
      <c r="R2250" s="87"/>
      <c r="S2250" s="85"/>
      <c r="T2250" s="85"/>
      <c r="U2250" s="87"/>
      <c r="V2250" s="85"/>
      <c r="W2250" s="85"/>
      <c r="X2250" s="85"/>
      <c r="Y2250" s="85"/>
      <c r="Z2250" s="85"/>
      <c r="AA2250" s="88"/>
      <c r="AV2250" s="25"/>
      <c r="BG2250" s="25"/>
      <c r="BH2250" s="89"/>
    </row>
    <row r="2251" spans="1:60" ht="17.25" customHeight="1">
      <c r="A2251" s="82"/>
      <c r="B2251" s="82"/>
      <c r="C2251" s="83"/>
      <c r="E2251" s="84"/>
      <c r="F2251" s="85"/>
      <c r="G2251" s="85"/>
      <c r="H2251" s="85"/>
      <c r="I2251" s="85"/>
      <c r="J2251" s="85"/>
      <c r="K2251" s="86"/>
      <c r="L2251" s="85"/>
      <c r="M2251" s="85"/>
      <c r="N2251" s="85"/>
      <c r="O2251" s="85"/>
      <c r="P2251" s="85"/>
      <c r="Q2251" s="85"/>
      <c r="R2251" s="87"/>
      <c r="S2251" s="85"/>
      <c r="T2251" s="85"/>
      <c r="U2251" s="87"/>
      <c r="V2251" s="85"/>
      <c r="W2251" s="85"/>
      <c r="X2251" s="85"/>
      <c r="Y2251" s="85"/>
      <c r="Z2251" s="85"/>
      <c r="AA2251" s="88"/>
      <c r="AV2251" s="25"/>
      <c r="BG2251" s="25"/>
      <c r="BH2251" s="89"/>
    </row>
    <row r="2252" spans="1:60" ht="17.25" customHeight="1">
      <c r="A2252" s="82"/>
      <c r="B2252" s="82"/>
      <c r="C2252" s="83"/>
      <c r="E2252" s="84"/>
      <c r="F2252" s="85"/>
      <c r="G2252" s="85"/>
      <c r="H2252" s="85"/>
      <c r="I2252" s="85"/>
      <c r="J2252" s="85"/>
      <c r="K2252" s="86"/>
      <c r="L2252" s="85"/>
      <c r="M2252" s="85"/>
      <c r="N2252" s="85"/>
      <c r="O2252" s="85"/>
      <c r="P2252" s="85"/>
      <c r="Q2252" s="85"/>
      <c r="R2252" s="87"/>
      <c r="S2252" s="85"/>
      <c r="T2252" s="85"/>
      <c r="U2252" s="87"/>
      <c r="V2252" s="85"/>
      <c r="W2252" s="85"/>
      <c r="X2252" s="85"/>
      <c r="Y2252" s="85"/>
      <c r="Z2252" s="85"/>
      <c r="AA2252" s="88"/>
      <c r="AV2252" s="25"/>
      <c r="BG2252" s="25"/>
      <c r="BH2252" s="89"/>
    </row>
    <row r="2253" spans="1:60" ht="17.25" customHeight="1">
      <c r="A2253" s="82"/>
      <c r="B2253" s="82"/>
      <c r="C2253" s="83"/>
      <c r="E2253" s="84"/>
      <c r="F2253" s="85"/>
      <c r="G2253" s="85"/>
      <c r="H2253" s="85"/>
      <c r="I2253" s="85"/>
      <c r="J2253" s="85"/>
      <c r="K2253" s="86"/>
      <c r="L2253" s="85"/>
      <c r="M2253" s="85"/>
      <c r="N2253" s="85"/>
      <c r="O2253" s="85"/>
      <c r="P2253" s="85"/>
      <c r="Q2253" s="85"/>
      <c r="R2253" s="87"/>
      <c r="S2253" s="85"/>
      <c r="T2253" s="85"/>
      <c r="U2253" s="87"/>
      <c r="V2253" s="85"/>
      <c r="W2253" s="85"/>
      <c r="X2253" s="85"/>
      <c r="Y2253" s="85"/>
      <c r="Z2253" s="85"/>
      <c r="AA2253" s="88"/>
      <c r="AV2253" s="25"/>
      <c r="BG2253" s="25"/>
      <c r="BH2253" s="89"/>
    </row>
    <row r="2254" spans="1:60" ht="17.25" customHeight="1">
      <c r="A2254" s="82"/>
      <c r="B2254" s="82"/>
      <c r="C2254" s="83"/>
      <c r="E2254" s="84"/>
      <c r="F2254" s="85"/>
      <c r="G2254" s="85"/>
      <c r="H2254" s="85"/>
      <c r="I2254" s="85"/>
      <c r="J2254" s="85"/>
      <c r="K2254" s="86"/>
      <c r="L2254" s="85"/>
      <c r="M2254" s="85"/>
      <c r="N2254" s="85"/>
      <c r="O2254" s="85"/>
      <c r="P2254" s="85"/>
      <c r="Q2254" s="85"/>
      <c r="R2254" s="87"/>
      <c r="S2254" s="85"/>
      <c r="T2254" s="85"/>
      <c r="U2254" s="87"/>
      <c r="V2254" s="85"/>
      <c r="W2254" s="85"/>
      <c r="X2254" s="85"/>
      <c r="Y2254" s="85"/>
      <c r="Z2254" s="85"/>
      <c r="AA2254" s="88"/>
      <c r="AV2254" s="25"/>
      <c r="BG2254" s="25"/>
      <c r="BH2254" s="89"/>
    </row>
    <row r="2255" spans="1:60" ht="17.25" customHeight="1">
      <c r="A2255" s="82"/>
      <c r="B2255" s="82"/>
      <c r="C2255" s="83"/>
      <c r="E2255" s="84"/>
      <c r="F2255" s="85"/>
      <c r="G2255" s="85"/>
      <c r="H2255" s="85"/>
      <c r="I2255" s="85"/>
      <c r="J2255" s="85"/>
      <c r="K2255" s="86"/>
      <c r="L2255" s="85"/>
      <c r="M2255" s="85"/>
      <c r="N2255" s="85"/>
      <c r="O2255" s="85"/>
      <c r="P2255" s="85"/>
      <c r="Q2255" s="85"/>
      <c r="R2255" s="87"/>
      <c r="S2255" s="85"/>
      <c r="T2255" s="85"/>
      <c r="U2255" s="87"/>
      <c r="V2255" s="85"/>
      <c r="W2255" s="85"/>
      <c r="X2255" s="85"/>
      <c r="Y2255" s="85"/>
      <c r="Z2255" s="85"/>
      <c r="AA2255" s="88"/>
      <c r="AV2255" s="25"/>
      <c r="BG2255" s="25"/>
      <c r="BH2255" s="89"/>
    </row>
    <row r="2256" spans="1:60" ht="17.25" customHeight="1">
      <c r="A2256" s="82"/>
      <c r="B2256" s="82"/>
      <c r="C2256" s="83"/>
      <c r="E2256" s="84"/>
      <c r="F2256" s="85"/>
      <c r="G2256" s="85"/>
      <c r="H2256" s="85"/>
      <c r="I2256" s="85"/>
      <c r="J2256" s="85"/>
      <c r="K2256" s="86"/>
      <c r="L2256" s="85"/>
      <c r="M2256" s="85"/>
      <c r="N2256" s="85"/>
      <c r="O2256" s="85"/>
      <c r="P2256" s="85"/>
      <c r="Q2256" s="85"/>
      <c r="R2256" s="87"/>
      <c r="S2256" s="85"/>
      <c r="T2256" s="85"/>
      <c r="U2256" s="87"/>
      <c r="V2256" s="85"/>
      <c r="W2256" s="85"/>
      <c r="X2256" s="85"/>
      <c r="Y2256" s="85"/>
      <c r="Z2256" s="85"/>
      <c r="AA2256" s="88"/>
      <c r="AV2256" s="25"/>
      <c r="BG2256" s="25"/>
      <c r="BH2256" s="89"/>
    </row>
    <row r="2257" spans="1:60" ht="17.25" customHeight="1">
      <c r="A2257" s="82"/>
      <c r="B2257" s="82"/>
      <c r="C2257" s="83"/>
      <c r="E2257" s="84"/>
      <c r="F2257" s="85"/>
      <c r="G2257" s="85"/>
      <c r="H2257" s="85"/>
      <c r="I2257" s="85"/>
      <c r="J2257" s="85"/>
      <c r="K2257" s="86"/>
      <c r="L2257" s="85"/>
      <c r="M2257" s="85"/>
      <c r="N2257" s="85"/>
      <c r="O2257" s="85"/>
      <c r="P2257" s="85"/>
      <c r="Q2257" s="85"/>
      <c r="R2257" s="87"/>
      <c r="S2257" s="85"/>
      <c r="T2257" s="85"/>
      <c r="U2257" s="87"/>
      <c r="V2257" s="85"/>
      <c r="W2257" s="85"/>
      <c r="X2257" s="85"/>
      <c r="Y2257" s="85"/>
      <c r="Z2257" s="85"/>
      <c r="AA2257" s="88"/>
      <c r="AV2257" s="25"/>
      <c r="BG2257" s="25"/>
      <c r="BH2257" s="89"/>
    </row>
    <row r="2258" spans="1:60" ht="17.25" customHeight="1">
      <c r="A2258" s="82"/>
      <c r="B2258" s="82"/>
      <c r="C2258" s="83"/>
      <c r="E2258" s="84"/>
      <c r="F2258" s="85"/>
      <c r="G2258" s="85"/>
      <c r="H2258" s="85"/>
      <c r="I2258" s="85"/>
      <c r="J2258" s="85"/>
      <c r="K2258" s="86"/>
      <c r="L2258" s="85"/>
      <c r="M2258" s="85"/>
      <c r="N2258" s="85"/>
      <c r="O2258" s="85"/>
      <c r="P2258" s="85"/>
      <c r="Q2258" s="85"/>
      <c r="R2258" s="87"/>
      <c r="S2258" s="85"/>
      <c r="T2258" s="85"/>
      <c r="U2258" s="87"/>
      <c r="V2258" s="85"/>
      <c r="W2258" s="85"/>
      <c r="X2258" s="85"/>
      <c r="Y2258" s="85"/>
      <c r="Z2258" s="85"/>
      <c r="AA2258" s="88"/>
      <c r="AV2258" s="25"/>
      <c r="BG2258" s="25"/>
      <c r="BH2258" s="89"/>
    </row>
    <row r="2259" spans="1:60" ht="17.25" customHeight="1">
      <c r="A2259" s="82"/>
      <c r="B2259" s="82"/>
      <c r="C2259" s="83"/>
      <c r="E2259" s="84"/>
      <c r="F2259" s="85"/>
      <c r="G2259" s="85"/>
      <c r="H2259" s="85"/>
      <c r="I2259" s="85"/>
      <c r="J2259" s="85"/>
      <c r="K2259" s="86"/>
      <c r="L2259" s="85"/>
      <c r="M2259" s="85"/>
      <c r="N2259" s="85"/>
      <c r="O2259" s="85"/>
      <c r="P2259" s="85"/>
      <c r="Q2259" s="85"/>
      <c r="R2259" s="87"/>
      <c r="S2259" s="85"/>
      <c r="T2259" s="85"/>
      <c r="U2259" s="87"/>
      <c r="V2259" s="85"/>
      <c r="W2259" s="85"/>
      <c r="X2259" s="85"/>
      <c r="Y2259" s="85"/>
      <c r="Z2259" s="85"/>
      <c r="AA2259" s="88"/>
      <c r="AV2259" s="25"/>
      <c r="BG2259" s="25"/>
      <c r="BH2259" s="89"/>
    </row>
    <row r="2260" spans="1:60" ht="17.25" customHeight="1">
      <c r="A2260" s="82"/>
      <c r="B2260" s="82"/>
      <c r="C2260" s="83"/>
      <c r="E2260" s="84"/>
      <c r="F2260" s="85"/>
      <c r="G2260" s="85"/>
      <c r="H2260" s="85"/>
      <c r="I2260" s="85"/>
      <c r="J2260" s="85"/>
      <c r="K2260" s="86"/>
      <c r="L2260" s="85"/>
      <c r="M2260" s="85"/>
      <c r="N2260" s="85"/>
      <c r="O2260" s="85"/>
      <c r="P2260" s="85"/>
      <c r="Q2260" s="85"/>
      <c r="R2260" s="87"/>
      <c r="S2260" s="85"/>
      <c r="T2260" s="85"/>
      <c r="U2260" s="87"/>
      <c r="V2260" s="85"/>
      <c r="W2260" s="85"/>
      <c r="X2260" s="85"/>
      <c r="Y2260" s="85"/>
      <c r="Z2260" s="85"/>
      <c r="AA2260" s="88"/>
      <c r="AV2260" s="25"/>
      <c r="BG2260" s="25"/>
      <c r="BH2260" s="89"/>
    </row>
    <row r="2261" spans="1:60" ht="17.25" customHeight="1">
      <c r="A2261" s="82"/>
      <c r="B2261" s="82"/>
      <c r="C2261" s="83"/>
      <c r="E2261" s="84"/>
      <c r="F2261" s="85"/>
      <c r="G2261" s="85"/>
      <c r="H2261" s="85"/>
      <c r="I2261" s="85"/>
      <c r="J2261" s="85"/>
      <c r="K2261" s="86"/>
      <c r="L2261" s="85"/>
      <c r="M2261" s="85"/>
      <c r="N2261" s="85"/>
      <c r="O2261" s="85"/>
      <c r="P2261" s="85"/>
      <c r="Q2261" s="85"/>
      <c r="R2261" s="87"/>
      <c r="S2261" s="85"/>
      <c r="T2261" s="85"/>
      <c r="U2261" s="87"/>
      <c r="V2261" s="85"/>
      <c r="W2261" s="85"/>
      <c r="X2261" s="85"/>
      <c r="Y2261" s="85"/>
      <c r="Z2261" s="85"/>
      <c r="AA2261" s="88"/>
      <c r="AV2261" s="25"/>
      <c r="BG2261" s="25"/>
      <c r="BH2261" s="89"/>
    </row>
    <row r="2262" spans="1:60" ht="17.25" customHeight="1">
      <c r="A2262" s="82"/>
      <c r="B2262" s="82"/>
      <c r="C2262" s="83"/>
      <c r="E2262" s="84"/>
      <c r="F2262" s="85"/>
      <c r="G2262" s="85"/>
      <c r="H2262" s="85"/>
      <c r="I2262" s="85"/>
      <c r="J2262" s="85"/>
      <c r="K2262" s="86"/>
      <c r="L2262" s="85"/>
      <c r="M2262" s="85"/>
      <c r="N2262" s="85"/>
      <c r="O2262" s="85"/>
      <c r="P2262" s="85"/>
      <c r="Q2262" s="85"/>
      <c r="R2262" s="87"/>
      <c r="S2262" s="85"/>
      <c r="T2262" s="85"/>
      <c r="U2262" s="87"/>
      <c r="V2262" s="85"/>
      <c r="W2262" s="85"/>
      <c r="X2262" s="85"/>
      <c r="Y2262" s="85"/>
      <c r="Z2262" s="85"/>
      <c r="AA2262" s="88"/>
      <c r="AV2262" s="25"/>
      <c r="BG2262" s="25"/>
      <c r="BH2262" s="89"/>
    </row>
    <row r="2263" spans="1:60" ht="17.25" customHeight="1">
      <c r="A2263" s="82"/>
      <c r="B2263" s="82"/>
      <c r="C2263" s="83"/>
      <c r="E2263" s="84"/>
      <c r="F2263" s="85"/>
      <c r="G2263" s="85"/>
      <c r="H2263" s="85"/>
      <c r="I2263" s="85"/>
      <c r="J2263" s="85"/>
      <c r="K2263" s="86"/>
      <c r="L2263" s="85"/>
      <c r="M2263" s="85"/>
      <c r="N2263" s="85"/>
      <c r="O2263" s="85"/>
      <c r="P2263" s="85"/>
      <c r="Q2263" s="85"/>
      <c r="R2263" s="87"/>
      <c r="S2263" s="85"/>
      <c r="T2263" s="85"/>
      <c r="U2263" s="87"/>
      <c r="V2263" s="85"/>
      <c r="W2263" s="85"/>
      <c r="X2263" s="85"/>
      <c r="Y2263" s="85"/>
      <c r="Z2263" s="85"/>
      <c r="AA2263" s="88"/>
      <c r="AV2263" s="25"/>
      <c r="BG2263" s="25"/>
      <c r="BH2263" s="89"/>
    </row>
    <row r="2264" spans="1:60" ht="17.25" customHeight="1">
      <c r="A2264" s="82"/>
      <c r="B2264" s="82"/>
      <c r="C2264" s="83"/>
      <c r="E2264" s="84"/>
      <c r="F2264" s="85"/>
      <c r="G2264" s="85"/>
      <c r="H2264" s="85"/>
      <c r="I2264" s="85"/>
      <c r="J2264" s="85"/>
      <c r="K2264" s="86"/>
      <c r="L2264" s="85"/>
      <c r="M2264" s="85"/>
      <c r="N2264" s="85"/>
      <c r="O2264" s="85"/>
      <c r="P2264" s="85"/>
      <c r="Q2264" s="85"/>
      <c r="R2264" s="87"/>
      <c r="S2264" s="85"/>
      <c r="T2264" s="85"/>
      <c r="U2264" s="87"/>
      <c r="V2264" s="85"/>
      <c r="W2264" s="85"/>
      <c r="X2264" s="85"/>
      <c r="Y2264" s="85"/>
      <c r="Z2264" s="85"/>
      <c r="AA2264" s="88"/>
      <c r="AV2264" s="25"/>
      <c r="BG2264" s="25"/>
      <c r="BH2264" s="89"/>
    </row>
    <row r="2265" spans="1:60" ht="17.25" customHeight="1">
      <c r="A2265" s="82"/>
      <c r="B2265" s="82"/>
      <c r="C2265" s="83"/>
      <c r="E2265" s="84"/>
      <c r="F2265" s="85"/>
      <c r="G2265" s="85"/>
      <c r="H2265" s="85"/>
      <c r="I2265" s="85"/>
      <c r="J2265" s="85"/>
      <c r="K2265" s="86"/>
      <c r="L2265" s="85"/>
      <c r="M2265" s="85"/>
      <c r="N2265" s="85"/>
      <c r="O2265" s="85"/>
      <c r="P2265" s="85"/>
      <c r="Q2265" s="85"/>
      <c r="R2265" s="87"/>
      <c r="S2265" s="85"/>
      <c r="T2265" s="85"/>
      <c r="U2265" s="87"/>
      <c r="V2265" s="85"/>
      <c r="W2265" s="85"/>
      <c r="X2265" s="85"/>
      <c r="Y2265" s="85"/>
      <c r="Z2265" s="85"/>
      <c r="AA2265" s="88"/>
      <c r="AV2265" s="25"/>
      <c r="BG2265" s="25"/>
      <c r="BH2265" s="89"/>
    </row>
    <row r="2266" spans="1:60" ht="17.25" customHeight="1">
      <c r="A2266" s="82"/>
      <c r="B2266" s="82"/>
      <c r="C2266" s="83"/>
      <c r="E2266" s="84"/>
      <c r="F2266" s="85"/>
      <c r="G2266" s="85"/>
      <c r="H2266" s="85"/>
      <c r="I2266" s="85"/>
      <c r="J2266" s="85"/>
      <c r="K2266" s="86"/>
      <c r="L2266" s="85"/>
      <c r="M2266" s="85"/>
      <c r="N2266" s="85"/>
      <c r="O2266" s="85"/>
      <c r="P2266" s="85"/>
      <c r="Q2266" s="85"/>
      <c r="R2266" s="87"/>
      <c r="S2266" s="85"/>
      <c r="T2266" s="85"/>
      <c r="U2266" s="87"/>
      <c r="V2266" s="85"/>
      <c r="W2266" s="85"/>
      <c r="X2266" s="85"/>
      <c r="Y2266" s="85"/>
      <c r="Z2266" s="85"/>
      <c r="AA2266" s="88"/>
      <c r="AV2266" s="25"/>
      <c r="BG2266" s="25"/>
      <c r="BH2266" s="89"/>
    </row>
    <row r="2267" spans="1:60" ht="17.25" customHeight="1">
      <c r="A2267" s="82"/>
      <c r="B2267" s="82"/>
      <c r="C2267" s="83"/>
      <c r="E2267" s="84"/>
      <c r="F2267" s="85"/>
      <c r="G2267" s="85"/>
      <c r="H2267" s="85"/>
      <c r="I2267" s="85"/>
      <c r="J2267" s="85"/>
      <c r="K2267" s="86"/>
      <c r="L2267" s="85"/>
      <c r="M2267" s="85"/>
      <c r="N2267" s="85"/>
      <c r="O2267" s="85"/>
      <c r="P2267" s="85"/>
      <c r="Q2267" s="85"/>
      <c r="R2267" s="87"/>
      <c r="S2267" s="85"/>
      <c r="T2267" s="85"/>
      <c r="U2267" s="87"/>
      <c r="V2267" s="85"/>
      <c r="W2267" s="85"/>
      <c r="X2267" s="85"/>
      <c r="Y2267" s="85"/>
      <c r="Z2267" s="85"/>
      <c r="AA2267" s="88"/>
      <c r="AV2267" s="25"/>
      <c r="BG2267" s="25"/>
      <c r="BH2267" s="89"/>
    </row>
    <row r="2268" spans="1:60" ht="17.25" customHeight="1">
      <c r="A2268" s="82"/>
      <c r="B2268" s="82"/>
      <c r="C2268" s="83"/>
      <c r="E2268" s="84"/>
      <c r="F2268" s="85"/>
      <c r="G2268" s="85"/>
      <c r="H2268" s="85"/>
      <c r="I2268" s="85"/>
      <c r="J2268" s="85"/>
      <c r="K2268" s="86"/>
      <c r="L2268" s="85"/>
      <c r="M2268" s="85"/>
      <c r="N2268" s="85"/>
      <c r="O2268" s="85"/>
      <c r="P2268" s="85"/>
      <c r="Q2268" s="85"/>
      <c r="R2268" s="87"/>
      <c r="S2268" s="85"/>
      <c r="T2268" s="85"/>
      <c r="U2268" s="87"/>
      <c r="V2268" s="85"/>
      <c r="W2268" s="85"/>
      <c r="X2268" s="85"/>
      <c r="Y2268" s="85"/>
      <c r="Z2268" s="85"/>
      <c r="AA2268" s="88"/>
      <c r="AV2268" s="25"/>
      <c r="BG2268" s="25"/>
      <c r="BH2268" s="89"/>
    </row>
    <row r="2269" spans="1:60" ht="17.25" customHeight="1">
      <c r="A2269" s="82"/>
      <c r="B2269" s="82"/>
      <c r="C2269" s="83"/>
      <c r="E2269" s="84"/>
      <c r="F2269" s="85"/>
      <c r="G2269" s="85"/>
      <c r="H2269" s="85"/>
      <c r="I2269" s="85"/>
      <c r="J2269" s="85"/>
      <c r="K2269" s="86"/>
      <c r="L2269" s="85"/>
      <c r="M2269" s="85"/>
      <c r="N2269" s="85"/>
      <c r="O2269" s="85"/>
      <c r="P2269" s="85"/>
      <c r="Q2269" s="85"/>
      <c r="R2269" s="87"/>
      <c r="S2269" s="85"/>
      <c r="T2269" s="85"/>
      <c r="U2269" s="87"/>
      <c r="V2269" s="85"/>
      <c r="W2269" s="85"/>
      <c r="X2269" s="85"/>
      <c r="Y2269" s="85"/>
      <c r="Z2269" s="85"/>
      <c r="AA2269" s="88"/>
      <c r="AV2269" s="25"/>
      <c r="BG2269" s="25"/>
      <c r="BH2269" s="89"/>
    </row>
    <row r="2270" spans="1:60" ht="17.25" customHeight="1">
      <c r="A2270" s="82"/>
      <c r="B2270" s="82"/>
      <c r="C2270" s="83"/>
      <c r="E2270" s="84"/>
      <c r="F2270" s="85"/>
      <c r="G2270" s="85"/>
      <c r="H2270" s="85"/>
      <c r="I2270" s="85"/>
      <c r="J2270" s="85"/>
      <c r="K2270" s="86"/>
      <c r="L2270" s="85"/>
      <c r="M2270" s="85"/>
      <c r="N2270" s="85"/>
      <c r="O2270" s="85"/>
      <c r="P2270" s="85"/>
      <c r="Q2270" s="85"/>
      <c r="R2270" s="87"/>
      <c r="S2270" s="85"/>
      <c r="T2270" s="85"/>
      <c r="U2270" s="87"/>
      <c r="V2270" s="85"/>
      <c r="W2270" s="85"/>
      <c r="X2270" s="85"/>
      <c r="Y2270" s="85"/>
      <c r="Z2270" s="85"/>
      <c r="AA2270" s="88"/>
      <c r="AV2270" s="25"/>
      <c r="BG2270" s="25"/>
      <c r="BH2270" s="89"/>
    </row>
    <row r="2271" spans="1:60" ht="17.25" customHeight="1">
      <c r="A2271" s="82"/>
      <c r="B2271" s="82"/>
      <c r="C2271" s="83"/>
      <c r="E2271" s="84"/>
      <c r="F2271" s="85"/>
      <c r="G2271" s="85"/>
      <c r="H2271" s="85"/>
      <c r="I2271" s="85"/>
      <c r="J2271" s="85"/>
      <c r="K2271" s="86"/>
      <c r="L2271" s="85"/>
      <c r="M2271" s="85"/>
      <c r="N2271" s="85"/>
      <c r="O2271" s="85"/>
      <c r="P2271" s="85"/>
      <c r="Q2271" s="85"/>
      <c r="R2271" s="87"/>
      <c r="S2271" s="85"/>
      <c r="T2271" s="85"/>
      <c r="U2271" s="87"/>
      <c r="V2271" s="85"/>
      <c r="W2271" s="85"/>
      <c r="X2271" s="85"/>
      <c r="Y2271" s="85"/>
      <c r="Z2271" s="85"/>
      <c r="AA2271" s="88"/>
      <c r="AV2271" s="25"/>
      <c r="BG2271" s="25"/>
      <c r="BH2271" s="89"/>
    </row>
    <row r="2272" spans="1:60" ht="17.25" customHeight="1">
      <c r="A2272" s="82"/>
      <c r="B2272" s="82"/>
      <c r="C2272" s="83"/>
      <c r="E2272" s="84"/>
      <c r="F2272" s="85"/>
      <c r="G2272" s="85"/>
      <c r="H2272" s="85"/>
      <c r="I2272" s="85"/>
      <c r="J2272" s="85"/>
      <c r="K2272" s="86"/>
      <c r="L2272" s="85"/>
      <c r="M2272" s="85"/>
      <c r="N2272" s="85"/>
      <c r="O2272" s="85"/>
      <c r="P2272" s="85"/>
      <c r="Q2272" s="85"/>
      <c r="R2272" s="87"/>
      <c r="S2272" s="85"/>
      <c r="T2272" s="85"/>
      <c r="U2272" s="87"/>
      <c r="V2272" s="85"/>
      <c r="W2272" s="85"/>
      <c r="X2272" s="85"/>
      <c r="Y2272" s="85"/>
      <c r="Z2272" s="85"/>
      <c r="AA2272" s="88"/>
      <c r="AV2272" s="25"/>
      <c r="BG2272" s="25"/>
      <c r="BH2272" s="89"/>
    </row>
    <row r="2273" spans="1:60" ht="17.25" customHeight="1">
      <c r="A2273" s="82"/>
      <c r="B2273" s="82"/>
      <c r="C2273" s="83"/>
      <c r="E2273" s="84"/>
      <c r="F2273" s="85"/>
      <c r="G2273" s="85"/>
      <c r="H2273" s="85"/>
      <c r="I2273" s="85"/>
      <c r="J2273" s="85"/>
      <c r="K2273" s="86"/>
      <c r="L2273" s="85"/>
      <c r="M2273" s="85"/>
      <c r="N2273" s="85"/>
      <c r="O2273" s="85"/>
      <c r="P2273" s="85"/>
      <c r="Q2273" s="85"/>
      <c r="R2273" s="87"/>
      <c r="S2273" s="85"/>
      <c r="T2273" s="85"/>
      <c r="U2273" s="87"/>
      <c r="V2273" s="85"/>
      <c r="W2273" s="85"/>
      <c r="X2273" s="85"/>
      <c r="Y2273" s="85"/>
      <c r="Z2273" s="85"/>
      <c r="AA2273" s="88"/>
      <c r="AV2273" s="25"/>
      <c r="BG2273" s="25"/>
      <c r="BH2273" s="89"/>
    </row>
    <row r="2274" spans="1:60" ht="17.25" customHeight="1">
      <c r="A2274" s="82"/>
      <c r="B2274" s="82"/>
      <c r="C2274" s="83"/>
      <c r="E2274" s="84"/>
      <c r="F2274" s="85"/>
      <c r="G2274" s="85"/>
      <c r="H2274" s="85"/>
      <c r="I2274" s="85"/>
      <c r="J2274" s="85"/>
      <c r="K2274" s="86"/>
      <c r="L2274" s="85"/>
      <c r="M2274" s="85"/>
      <c r="N2274" s="85"/>
      <c r="O2274" s="85"/>
      <c r="P2274" s="85"/>
      <c r="Q2274" s="85"/>
      <c r="R2274" s="87"/>
      <c r="S2274" s="85"/>
      <c r="T2274" s="85"/>
      <c r="U2274" s="87"/>
      <c r="V2274" s="85"/>
      <c r="W2274" s="85"/>
      <c r="X2274" s="85"/>
      <c r="Y2274" s="85"/>
      <c r="Z2274" s="85"/>
      <c r="AA2274" s="88"/>
      <c r="AV2274" s="25"/>
      <c r="BG2274" s="25"/>
      <c r="BH2274" s="89"/>
    </row>
    <row r="2275" spans="1:60" ht="17.25" customHeight="1">
      <c r="A2275" s="82"/>
      <c r="B2275" s="82"/>
      <c r="C2275" s="83"/>
      <c r="E2275" s="84"/>
      <c r="F2275" s="85"/>
      <c r="G2275" s="85"/>
      <c r="H2275" s="85"/>
      <c r="I2275" s="85"/>
      <c r="J2275" s="85"/>
      <c r="K2275" s="86"/>
      <c r="L2275" s="85"/>
      <c r="M2275" s="85"/>
      <c r="N2275" s="85"/>
      <c r="O2275" s="85"/>
      <c r="P2275" s="85"/>
      <c r="Q2275" s="85"/>
      <c r="R2275" s="87"/>
      <c r="S2275" s="85"/>
      <c r="T2275" s="85"/>
      <c r="U2275" s="87"/>
      <c r="V2275" s="85"/>
      <c r="W2275" s="85"/>
      <c r="X2275" s="85"/>
      <c r="Y2275" s="85"/>
      <c r="Z2275" s="85"/>
      <c r="AA2275" s="88"/>
      <c r="AV2275" s="25"/>
      <c r="BG2275" s="25"/>
      <c r="BH2275" s="89"/>
    </row>
    <row r="2276" spans="1:60" ht="17.25" customHeight="1">
      <c r="A2276" s="82"/>
      <c r="B2276" s="82"/>
      <c r="C2276" s="83"/>
      <c r="E2276" s="84"/>
      <c r="F2276" s="85"/>
      <c r="G2276" s="85"/>
      <c r="H2276" s="85"/>
      <c r="I2276" s="85"/>
      <c r="J2276" s="85"/>
      <c r="K2276" s="86"/>
      <c r="L2276" s="85"/>
      <c r="M2276" s="85"/>
      <c r="N2276" s="85"/>
      <c r="O2276" s="85"/>
      <c r="P2276" s="85"/>
      <c r="Q2276" s="85"/>
      <c r="R2276" s="87"/>
      <c r="S2276" s="85"/>
      <c r="T2276" s="85"/>
      <c r="U2276" s="87"/>
      <c r="V2276" s="85"/>
      <c r="W2276" s="85"/>
      <c r="X2276" s="85"/>
      <c r="Y2276" s="85"/>
      <c r="Z2276" s="85"/>
      <c r="AA2276" s="88"/>
      <c r="AV2276" s="25"/>
      <c r="BG2276" s="25"/>
      <c r="BH2276" s="89"/>
    </row>
    <row r="2277" spans="1:60" ht="17.25" customHeight="1">
      <c r="A2277" s="82"/>
      <c r="B2277" s="82"/>
      <c r="C2277" s="83"/>
      <c r="E2277" s="84"/>
      <c r="F2277" s="85"/>
      <c r="G2277" s="85"/>
      <c r="H2277" s="85"/>
      <c r="I2277" s="85"/>
      <c r="J2277" s="85"/>
      <c r="K2277" s="86"/>
      <c r="L2277" s="85"/>
      <c r="M2277" s="85"/>
      <c r="N2277" s="85"/>
      <c r="O2277" s="85"/>
      <c r="P2277" s="85"/>
      <c r="Q2277" s="85"/>
      <c r="R2277" s="87"/>
      <c r="S2277" s="85"/>
      <c r="T2277" s="85"/>
      <c r="U2277" s="87"/>
      <c r="V2277" s="85"/>
      <c r="W2277" s="85"/>
      <c r="X2277" s="85"/>
      <c r="Y2277" s="85"/>
      <c r="Z2277" s="85"/>
      <c r="AA2277" s="88"/>
      <c r="AV2277" s="25"/>
      <c r="BG2277" s="25"/>
      <c r="BH2277" s="89"/>
    </row>
    <row r="2278" spans="1:60" ht="17.25" customHeight="1">
      <c r="A2278" s="82"/>
      <c r="B2278" s="82"/>
      <c r="C2278" s="83"/>
      <c r="E2278" s="84"/>
      <c r="F2278" s="85"/>
      <c r="G2278" s="85"/>
      <c r="H2278" s="85"/>
      <c r="I2278" s="85"/>
      <c r="J2278" s="85"/>
      <c r="K2278" s="86"/>
      <c r="L2278" s="85"/>
      <c r="M2278" s="85"/>
      <c r="N2278" s="85"/>
      <c r="O2278" s="85"/>
      <c r="P2278" s="85"/>
      <c r="Q2278" s="85"/>
      <c r="R2278" s="87"/>
      <c r="S2278" s="85"/>
      <c r="T2278" s="85"/>
      <c r="U2278" s="87"/>
      <c r="V2278" s="85"/>
      <c r="W2278" s="85"/>
      <c r="X2278" s="85"/>
      <c r="Y2278" s="85"/>
      <c r="Z2278" s="85"/>
      <c r="AA2278" s="88"/>
      <c r="AV2278" s="25"/>
      <c r="BG2278" s="25"/>
      <c r="BH2278" s="89"/>
    </row>
    <row r="2279" spans="1:60" ht="17.25" customHeight="1">
      <c r="A2279" s="82"/>
      <c r="B2279" s="82"/>
      <c r="C2279" s="83"/>
      <c r="E2279" s="84"/>
      <c r="F2279" s="85"/>
      <c r="G2279" s="85"/>
      <c r="H2279" s="85"/>
      <c r="I2279" s="85"/>
      <c r="J2279" s="85"/>
      <c r="K2279" s="86"/>
      <c r="L2279" s="85"/>
      <c r="M2279" s="85"/>
      <c r="N2279" s="85"/>
      <c r="O2279" s="85"/>
      <c r="P2279" s="85"/>
      <c r="Q2279" s="85"/>
      <c r="R2279" s="87"/>
      <c r="S2279" s="85"/>
      <c r="T2279" s="85"/>
      <c r="U2279" s="87"/>
      <c r="V2279" s="85"/>
      <c r="W2279" s="85"/>
      <c r="X2279" s="85"/>
      <c r="Y2279" s="85"/>
      <c r="Z2279" s="85"/>
      <c r="AA2279" s="88"/>
      <c r="AV2279" s="25"/>
      <c r="BG2279" s="25"/>
      <c r="BH2279" s="89"/>
    </row>
    <row r="2280" spans="1:60" ht="17.25" customHeight="1">
      <c r="A2280" s="82"/>
      <c r="B2280" s="82"/>
      <c r="C2280" s="83"/>
      <c r="E2280" s="84"/>
      <c r="F2280" s="85"/>
      <c r="G2280" s="85"/>
      <c r="H2280" s="85"/>
      <c r="I2280" s="85"/>
      <c r="J2280" s="85"/>
      <c r="K2280" s="86"/>
      <c r="L2280" s="85"/>
      <c r="M2280" s="85"/>
      <c r="N2280" s="85"/>
      <c r="O2280" s="85"/>
      <c r="P2280" s="85"/>
      <c r="Q2280" s="85"/>
      <c r="R2280" s="87"/>
      <c r="S2280" s="85"/>
      <c r="T2280" s="85"/>
      <c r="U2280" s="87"/>
      <c r="V2280" s="85"/>
      <c r="W2280" s="85"/>
      <c r="X2280" s="85"/>
      <c r="Y2280" s="85"/>
      <c r="Z2280" s="85"/>
      <c r="AA2280" s="88"/>
      <c r="AV2280" s="25"/>
      <c r="BG2280" s="25"/>
      <c r="BH2280" s="89"/>
    </row>
    <row r="2281" spans="1:60" ht="17.25" customHeight="1">
      <c r="A2281" s="82"/>
      <c r="B2281" s="82"/>
      <c r="C2281" s="83"/>
      <c r="E2281" s="84"/>
      <c r="F2281" s="85"/>
      <c r="G2281" s="85"/>
      <c r="H2281" s="85"/>
      <c r="I2281" s="85"/>
      <c r="J2281" s="85"/>
      <c r="K2281" s="86"/>
      <c r="L2281" s="85"/>
      <c r="M2281" s="85"/>
      <c r="N2281" s="85"/>
      <c r="O2281" s="85"/>
      <c r="P2281" s="85"/>
      <c r="Q2281" s="85"/>
      <c r="R2281" s="87"/>
      <c r="S2281" s="85"/>
      <c r="T2281" s="85"/>
      <c r="U2281" s="87"/>
      <c r="V2281" s="85"/>
      <c r="W2281" s="85"/>
      <c r="X2281" s="85"/>
      <c r="Y2281" s="85"/>
      <c r="Z2281" s="85"/>
      <c r="AA2281" s="88"/>
      <c r="AV2281" s="25"/>
      <c r="BG2281" s="25"/>
      <c r="BH2281" s="89"/>
    </row>
    <row r="2282" spans="1:60" ht="17.25" customHeight="1">
      <c r="A2282" s="82"/>
      <c r="B2282" s="82"/>
      <c r="C2282" s="83"/>
      <c r="E2282" s="84"/>
      <c r="F2282" s="85"/>
      <c r="G2282" s="85"/>
      <c r="H2282" s="85"/>
      <c r="I2282" s="85"/>
      <c r="J2282" s="85"/>
      <c r="K2282" s="86"/>
      <c r="L2282" s="85"/>
      <c r="M2282" s="85"/>
      <c r="N2282" s="85"/>
      <c r="O2282" s="85"/>
      <c r="P2282" s="85"/>
      <c r="Q2282" s="85"/>
      <c r="R2282" s="87"/>
      <c r="S2282" s="85"/>
      <c r="T2282" s="85"/>
      <c r="U2282" s="87"/>
      <c r="V2282" s="85"/>
      <c r="W2282" s="85"/>
      <c r="X2282" s="85"/>
      <c r="Y2282" s="85"/>
      <c r="Z2282" s="85"/>
      <c r="AA2282" s="88"/>
      <c r="AV2282" s="25"/>
      <c r="BG2282" s="25"/>
      <c r="BH2282" s="89"/>
    </row>
    <row r="2283" spans="1:60" ht="17.25" customHeight="1">
      <c r="A2283" s="82"/>
      <c r="B2283" s="82"/>
      <c r="C2283" s="83"/>
      <c r="E2283" s="84"/>
      <c r="F2283" s="85"/>
      <c r="G2283" s="85"/>
      <c r="H2283" s="85"/>
      <c r="I2283" s="85"/>
      <c r="J2283" s="85"/>
      <c r="K2283" s="86"/>
      <c r="L2283" s="85"/>
      <c r="M2283" s="85"/>
      <c r="N2283" s="85"/>
      <c r="O2283" s="85"/>
      <c r="P2283" s="85"/>
      <c r="Q2283" s="85"/>
      <c r="R2283" s="87"/>
      <c r="S2283" s="85"/>
      <c r="T2283" s="85"/>
      <c r="U2283" s="87"/>
      <c r="V2283" s="85"/>
      <c r="W2283" s="85"/>
      <c r="X2283" s="85"/>
      <c r="Y2283" s="85"/>
      <c r="Z2283" s="85"/>
      <c r="AA2283" s="88"/>
      <c r="AV2283" s="25"/>
      <c r="BG2283" s="25"/>
      <c r="BH2283" s="89"/>
    </row>
    <row r="2284" spans="1:60" ht="17.25" customHeight="1">
      <c r="A2284" s="82"/>
      <c r="B2284" s="82"/>
      <c r="C2284" s="83"/>
      <c r="E2284" s="84"/>
      <c r="F2284" s="85"/>
      <c r="G2284" s="85"/>
      <c r="H2284" s="85"/>
      <c r="I2284" s="85"/>
      <c r="J2284" s="85"/>
      <c r="K2284" s="86"/>
      <c r="L2284" s="85"/>
      <c r="M2284" s="85"/>
      <c r="N2284" s="85"/>
      <c r="O2284" s="85"/>
      <c r="P2284" s="85"/>
      <c r="Q2284" s="85"/>
      <c r="R2284" s="87"/>
      <c r="S2284" s="85"/>
      <c r="T2284" s="85"/>
      <c r="U2284" s="87"/>
      <c r="V2284" s="85"/>
      <c r="W2284" s="85"/>
      <c r="X2284" s="85"/>
      <c r="Y2284" s="85"/>
      <c r="Z2284" s="85"/>
      <c r="AA2284" s="88"/>
      <c r="AV2284" s="25"/>
      <c r="BG2284" s="25"/>
      <c r="BH2284" s="89"/>
    </row>
    <row r="2285" spans="1:60" ht="17.25" customHeight="1">
      <c r="A2285" s="82"/>
      <c r="B2285" s="82"/>
      <c r="C2285" s="83"/>
      <c r="E2285" s="84"/>
      <c r="F2285" s="85"/>
      <c r="G2285" s="85"/>
      <c r="H2285" s="85"/>
      <c r="I2285" s="85"/>
      <c r="J2285" s="85"/>
      <c r="K2285" s="86"/>
      <c r="L2285" s="85"/>
      <c r="M2285" s="85"/>
      <c r="N2285" s="85"/>
      <c r="O2285" s="85"/>
      <c r="P2285" s="85"/>
      <c r="Q2285" s="85"/>
      <c r="R2285" s="87"/>
      <c r="S2285" s="85"/>
      <c r="T2285" s="85"/>
      <c r="U2285" s="87"/>
      <c r="V2285" s="85"/>
      <c r="W2285" s="85"/>
      <c r="X2285" s="85"/>
      <c r="Y2285" s="85"/>
      <c r="Z2285" s="85"/>
      <c r="AA2285" s="88"/>
      <c r="AV2285" s="25"/>
      <c r="BG2285" s="25"/>
      <c r="BH2285" s="89"/>
    </row>
    <row r="2286" spans="1:60" ht="17.25" customHeight="1">
      <c r="A2286" s="82"/>
      <c r="B2286" s="82"/>
      <c r="C2286" s="83"/>
      <c r="E2286" s="84"/>
      <c r="F2286" s="85"/>
      <c r="G2286" s="85"/>
      <c r="H2286" s="85"/>
      <c r="I2286" s="85"/>
      <c r="J2286" s="85"/>
      <c r="K2286" s="86"/>
      <c r="L2286" s="85"/>
      <c r="M2286" s="85"/>
      <c r="N2286" s="85"/>
      <c r="O2286" s="85"/>
      <c r="P2286" s="85"/>
      <c r="Q2286" s="85"/>
      <c r="R2286" s="87"/>
      <c r="S2286" s="85"/>
      <c r="T2286" s="85"/>
      <c r="U2286" s="87"/>
      <c r="V2286" s="85"/>
      <c r="W2286" s="85"/>
      <c r="X2286" s="85"/>
      <c r="Y2286" s="85"/>
      <c r="Z2286" s="85"/>
      <c r="AA2286" s="88"/>
      <c r="AV2286" s="25"/>
      <c r="BG2286" s="25"/>
      <c r="BH2286" s="89"/>
    </row>
    <row r="2287" spans="1:60" ht="17.25" customHeight="1">
      <c r="A2287" s="82"/>
      <c r="B2287" s="82"/>
      <c r="C2287" s="83"/>
      <c r="E2287" s="84"/>
      <c r="F2287" s="85"/>
      <c r="G2287" s="85"/>
      <c r="H2287" s="85"/>
      <c r="I2287" s="85"/>
      <c r="J2287" s="85"/>
      <c r="K2287" s="86"/>
      <c r="L2287" s="85"/>
      <c r="M2287" s="85"/>
      <c r="N2287" s="85"/>
      <c r="O2287" s="85"/>
      <c r="P2287" s="85"/>
      <c r="Q2287" s="85"/>
      <c r="R2287" s="87"/>
      <c r="S2287" s="85"/>
      <c r="T2287" s="85"/>
      <c r="U2287" s="87"/>
      <c r="V2287" s="85"/>
      <c r="W2287" s="85"/>
      <c r="X2287" s="85"/>
      <c r="Y2287" s="85"/>
      <c r="Z2287" s="85"/>
      <c r="AA2287" s="88"/>
      <c r="AV2287" s="25"/>
      <c r="BG2287" s="25"/>
      <c r="BH2287" s="89"/>
    </row>
    <row r="2288" spans="1:60" ht="17.25" customHeight="1">
      <c r="A2288" s="82"/>
      <c r="B2288" s="82"/>
      <c r="C2288" s="83"/>
      <c r="E2288" s="84"/>
      <c r="F2288" s="85"/>
      <c r="G2288" s="85"/>
      <c r="H2288" s="85"/>
      <c r="I2288" s="85"/>
      <c r="J2288" s="85"/>
      <c r="K2288" s="86"/>
      <c r="L2288" s="85"/>
      <c r="M2288" s="85"/>
      <c r="N2288" s="85"/>
      <c r="O2288" s="85"/>
      <c r="P2288" s="85"/>
      <c r="Q2288" s="85"/>
      <c r="R2288" s="87"/>
      <c r="S2288" s="85"/>
      <c r="T2288" s="85"/>
      <c r="U2288" s="87"/>
      <c r="V2288" s="85"/>
      <c r="W2288" s="85"/>
      <c r="X2288" s="85"/>
      <c r="Y2288" s="85"/>
      <c r="Z2288" s="85"/>
      <c r="AA2288" s="88"/>
      <c r="AV2288" s="25"/>
      <c r="BG2288" s="25"/>
      <c r="BH2288" s="89"/>
    </row>
    <row r="2289" spans="1:60" ht="17.25" customHeight="1">
      <c r="A2289" s="82"/>
      <c r="B2289" s="82"/>
      <c r="C2289" s="83"/>
      <c r="E2289" s="84"/>
      <c r="F2289" s="85"/>
      <c r="G2289" s="85"/>
      <c r="H2289" s="85"/>
      <c r="I2289" s="85"/>
      <c r="J2289" s="85"/>
      <c r="K2289" s="86"/>
      <c r="L2289" s="85"/>
      <c r="M2289" s="85"/>
      <c r="N2289" s="85"/>
      <c r="O2289" s="85"/>
      <c r="P2289" s="85"/>
      <c r="Q2289" s="85"/>
      <c r="R2289" s="87"/>
      <c r="S2289" s="85"/>
      <c r="T2289" s="85"/>
      <c r="U2289" s="87"/>
      <c r="V2289" s="85"/>
      <c r="W2289" s="85"/>
      <c r="X2289" s="85"/>
      <c r="Y2289" s="85"/>
      <c r="Z2289" s="85"/>
      <c r="AA2289" s="88"/>
      <c r="AV2289" s="25"/>
      <c r="BG2289" s="25"/>
      <c r="BH2289" s="89"/>
    </row>
    <row r="2290" spans="1:60" ht="17.25" customHeight="1">
      <c r="A2290" s="82"/>
      <c r="B2290" s="82"/>
      <c r="C2290" s="83"/>
      <c r="E2290" s="84"/>
      <c r="F2290" s="85"/>
      <c r="G2290" s="85"/>
      <c r="H2290" s="85"/>
      <c r="I2290" s="85"/>
      <c r="J2290" s="85"/>
      <c r="K2290" s="86"/>
      <c r="L2290" s="85"/>
      <c r="M2290" s="85"/>
      <c r="N2290" s="85"/>
      <c r="O2290" s="85"/>
      <c r="P2290" s="85"/>
      <c r="Q2290" s="85"/>
      <c r="R2290" s="87"/>
      <c r="S2290" s="85"/>
      <c r="T2290" s="85"/>
      <c r="U2290" s="87"/>
      <c r="V2290" s="85"/>
      <c r="W2290" s="85"/>
      <c r="X2290" s="85"/>
      <c r="Y2290" s="85"/>
      <c r="Z2290" s="85"/>
      <c r="AA2290" s="88"/>
      <c r="AV2290" s="25"/>
      <c r="BG2290" s="25"/>
      <c r="BH2290" s="89"/>
    </row>
    <row r="2291" spans="1:60" ht="17.25" customHeight="1">
      <c r="A2291" s="82"/>
      <c r="B2291" s="82"/>
      <c r="C2291" s="83"/>
      <c r="E2291" s="84"/>
      <c r="F2291" s="85"/>
      <c r="G2291" s="85"/>
      <c r="H2291" s="85"/>
      <c r="I2291" s="85"/>
      <c r="J2291" s="85"/>
      <c r="K2291" s="86"/>
      <c r="L2291" s="85"/>
      <c r="M2291" s="85"/>
      <c r="N2291" s="85"/>
      <c r="O2291" s="85"/>
      <c r="P2291" s="85"/>
      <c r="Q2291" s="85"/>
      <c r="R2291" s="87"/>
      <c r="S2291" s="85"/>
      <c r="T2291" s="85"/>
      <c r="U2291" s="87"/>
      <c r="V2291" s="85"/>
      <c r="W2291" s="85"/>
      <c r="X2291" s="85"/>
      <c r="Y2291" s="85"/>
      <c r="Z2291" s="85"/>
      <c r="AA2291" s="88"/>
      <c r="AV2291" s="25"/>
      <c r="BG2291" s="25"/>
      <c r="BH2291" s="89"/>
    </row>
    <row r="2292" spans="1:60" ht="17.25" customHeight="1">
      <c r="A2292" s="82"/>
      <c r="B2292" s="82"/>
      <c r="C2292" s="83"/>
      <c r="E2292" s="84"/>
      <c r="F2292" s="85"/>
      <c r="G2292" s="85"/>
      <c r="H2292" s="85"/>
      <c r="I2292" s="85"/>
      <c r="J2292" s="85"/>
      <c r="K2292" s="86"/>
      <c r="L2292" s="85"/>
      <c r="M2292" s="85"/>
      <c r="N2292" s="85"/>
      <c r="O2292" s="85"/>
      <c r="P2292" s="85"/>
      <c r="Q2292" s="85"/>
      <c r="R2292" s="87"/>
      <c r="S2292" s="85"/>
      <c r="T2292" s="85"/>
      <c r="U2292" s="87"/>
      <c r="V2292" s="85"/>
      <c r="W2292" s="85"/>
      <c r="X2292" s="85"/>
      <c r="Y2292" s="85"/>
      <c r="Z2292" s="85"/>
      <c r="AA2292" s="88"/>
      <c r="AV2292" s="25"/>
      <c r="BG2292" s="25"/>
      <c r="BH2292" s="89"/>
    </row>
    <row r="2293" spans="1:60" ht="17.25" customHeight="1">
      <c r="A2293" s="82"/>
      <c r="B2293" s="82"/>
      <c r="C2293" s="83"/>
      <c r="E2293" s="84"/>
      <c r="F2293" s="85"/>
      <c r="G2293" s="85"/>
      <c r="H2293" s="85"/>
      <c r="I2293" s="85"/>
      <c r="J2293" s="85"/>
      <c r="K2293" s="86"/>
      <c r="L2293" s="85"/>
      <c r="M2293" s="85"/>
      <c r="N2293" s="85"/>
      <c r="O2293" s="85"/>
      <c r="P2293" s="85"/>
      <c r="Q2293" s="85"/>
      <c r="R2293" s="87"/>
      <c r="S2293" s="85"/>
      <c r="T2293" s="85"/>
      <c r="U2293" s="87"/>
      <c r="V2293" s="85"/>
      <c r="W2293" s="85"/>
      <c r="X2293" s="85"/>
      <c r="Y2293" s="85"/>
      <c r="Z2293" s="85"/>
      <c r="AA2293" s="88"/>
      <c r="AV2293" s="25"/>
      <c r="BG2293" s="25"/>
      <c r="BH2293" s="89"/>
    </row>
    <row r="2294" spans="1:60" ht="17.25" customHeight="1">
      <c r="A2294" s="82"/>
      <c r="B2294" s="82"/>
      <c r="C2294" s="83"/>
      <c r="E2294" s="84"/>
      <c r="F2294" s="85"/>
      <c r="G2294" s="85"/>
      <c r="H2294" s="85"/>
      <c r="I2294" s="85"/>
      <c r="J2294" s="85"/>
      <c r="K2294" s="86"/>
      <c r="L2294" s="85"/>
      <c r="M2294" s="85"/>
      <c r="N2294" s="85"/>
      <c r="O2294" s="85"/>
      <c r="P2294" s="85"/>
      <c r="Q2294" s="85"/>
      <c r="R2294" s="87"/>
      <c r="S2294" s="85"/>
      <c r="T2294" s="85"/>
      <c r="U2294" s="87"/>
      <c r="V2294" s="85"/>
      <c r="W2294" s="85"/>
      <c r="X2294" s="85"/>
      <c r="Y2294" s="85"/>
      <c r="Z2294" s="85"/>
      <c r="AA2294" s="88"/>
      <c r="AV2294" s="25"/>
      <c r="BG2294" s="25"/>
      <c r="BH2294" s="89"/>
    </row>
    <row r="2295" spans="1:60" ht="17.25" customHeight="1">
      <c r="A2295" s="82"/>
      <c r="B2295" s="82"/>
      <c r="C2295" s="83"/>
      <c r="E2295" s="84"/>
      <c r="F2295" s="85"/>
      <c r="G2295" s="85"/>
      <c r="H2295" s="85"/>
      <c r="I2295" s="85"/>
      <c r="J2295" s="85"/>
      <c r="K2295" s="86"/>
      <c r="L2295" s="85"/>
      <c r="M2295" s="85"/>
      <c r="N2295" s="85"/>
      <c r="O2295" s="85"/>
      <c r="P2295" s="85"/>
      <c r="Q2295" s="85"/>
      <c r="R2295" s="87"/>
      <c r="S2295" s="85"/>
      <c r="T2295" s="85"/>
      <c r="U2295" s="87"/>
      <c r="V2295" s="85"/>
      <c r="W2295" s="85"/>
      <c r="X2295" s="85"/>
      <c r="Y2295" s="85"/>
      <c r="Z2295" s="85"/>
      <c r="AA2295" s="88"/>
      <c r="AV2295" s="25"/>
      <c r="BG2295" s="25"/>
      <c r="BH2295" s="89"/>
    </row>
    <row r="2296" spans="1:60" ht="17.25" customHeight="1">
      <c r="A2296" s="82"/>
      <c r="B2296" s="82"/>
      <c r="C2296" s="83"/>
      <c r="E2296" s="84"/>
      <c r="F2296" s="85"/>
      <c r="G2296" s="85"/>
      <c r="H2296" s="85"/>
      <c r="I2296" s="85"/>
      <c r="J2296" s="85"/>
      <c r="K2296" s="86"/>
      <c r="L2296" s="85"/>
      <c r="M2296" s="85"/>
      <c r="N2296" s="85"/>
      <c r="O2296" s="85"/>
      <c r="P2296" s="85"/>
      <c r="Q2296" s="85"/>
      <c r="R2296" s="87"/>
      <c r="S2296" s="85"/>
      <c r="T2296" s="85"/>
      <c r="U2296" s="87"/>
      <c r="V2296" s="85"/>
      <c r="W2296" s="85"/>
      <c r="X2296" s="85"/>
      <c r="Y2296" s="85"/>
      <c r="Z2296" s="85"/>
      <c r="AA2296" s="88"/>
      <c r="AV2296" s="25"/>
      <c r="BG2296" s="25"/>
      <c r="BH2296" s="89"/>
    </row>
    <row r="2297" spans="1:60" ht="17.25" customHeight="1">
      <c r="A2297" s="82"/>
      <c r="B2297" s="82"/>
      <c r="C2297" s="83"/>
      <c r="E2297" s="84"/>
      <c r="F2297" s="85"/>
      <c r="G2297" s="85"/>
      <c r="H2297" s="85"/>
      <c r="I2297" s="85"/>
      <c r="J2297" s="85"/>
      <c r="K2297" s="86"/>
      <c r="L2297" s="85"/>
      <c r="M2297" s="85"/>
      <c r="N2297" s="85"/>
      <c r="O2297" s="85"/>
      <c r="P2297" s="85"/>
      <c r="Q2297" s="85"/>
      <c r="R2297" s="87"/>
      <c r="S2297" s="85"/>
      <c r="T2297" s="85"/>
      <c r="U2297" s="87"/>
      <c r="V2297" s="85"/>
      <c r="W2297" s="85"/>
      <c r="X2297" s="85"/>
      <c r="Y2297" s="85"/>
      <c r="Z2297" s="85"/>
      <c r="AA2297" s="88"/>
      <c r="AV2297" s="25"/>
      <c r="BG2297" s="25"/>
      <c r="BH2297" s="89"/>
    </row>
    <row r="2298" spans="1:60" ht="17.25" customHeight="1">
      <c r="A2298" s="82"/>
      <c r="B2298" s="82"/>
      <c r="C2298" s="83"/>
      <c r="E2298" s="84"/>
      <c r="F2298" s="85"/>
      <c r="G2298" s="85"/>
      <c r="H2298" s="85"/>
      <c r="I2298" s="85"/>
      <c r="J2298" s="85"/>
      <c r="K2298" s="86"/>
      <c r="L2298" s="85"/>
      <c r="M2298" s="85"/>
      <c r="N2298" s="85"/>
      <c r="O2298" s="85"/>
      <c r="P2298" s="85"/>
      <c r="Q2298" s="85"/>
      <c r="R2298" s="87"/>
      <c r="S2298" s="85"/>
      <c r="T2298" s="85"/>
      <c r="U2298" s="87"/>
      <c r="V2298" s="85"/>
      <c r="W2298" s="85"/>
      <c r="X2298" s="85"/>
      <c r="Y2298" s="85"/>
      <c r="Z2298" s="85"/>
      <c r="AA2298" s="88"/>
      <c r="AV2298" s="25"/>
      <c r="BG2298" s="25"/>
      <c r="BH2298" s="89"/>
    </row>
    <row r="2299" spans="1:60" ht="17.25" customHeight="1">
      <c r="A2299" s="82"/>
      <c r="B2299" s="82"/>
      <c r="C2299" s="83"/>
      <c r="E2299" s="84"/>
      <c r="F2299" s="85"/>
      <c r="G2299" s="85"/>
      <c r="H2299" s="85"/>
      <c r="I2299" s="85"/>
      <c r="J2299" s="85"/>
      <c r="K2299" s="86"/>
      <c r="L2299" s="85"/>
      <c r="M2299" s="85"/>
      <c r="N2299" s="85"/>
      <c r="O2299" s="85"/>
      <c r="P2299" s="85"/>
      <c r="Q2299" s="85"/>
      <c r="R2299" s="87"/>
      <c r="S2299" s="85"/>
      <c r="T2299" s="85"/>
      <c r="U2299" s="87"/>
      <c r="V2299" s="85"/>
      <c r="W2299" s="85"/>
      <c r="X2299" s="85"/>
      <c r="Y2299" s="85"/>
      <c r="Z2299" s="85"/>
      <c r="AA2299" s="88"/>
      <c r="AV2299" s="25"/>
      <c r="BG2299" s="25"/>
      <c r="BH2299" s="89"/>
    </row>
    <row r="2300" spans="1:60" ht="17.25" customHeight="1">
      <c r="A2300" s="82"/>
      <c r="B2300" s="82"/>
      <c r="C2300" s="83"/>
      <c r="E2300" s="84"/>
      <c r="F2300" s="85"/>
      <c r="G2300" s="85"/>
      <c r="H2300" s="85"/>
      <c r="I2300" s="85"/>
      <c r="J2300" s="85"/>
      <c r="K2300" s="86"/>
      <c r="L2300" s="85"/>
      <c r="M2300" s="85"/>
      <c r="N2300" s="85"/>
      <c r="O2300" s="85"/>
      <c r="P2300" s="85"/>
      <c r="Q2300" s="85"/>
      <c r="R2300" s="87"/>
      <c r="S2300" s="85"/>
      <c r="T2300" s="85"/>
      <c r="U2300" s="87"/>
      <c r="V2300" s="85"/>
      <c r="W2300" s="85"/>
      <c r="X2300" s="85"/>
      <c r="Y2300" s="85"/>
      <c r="Z2300" s="85"/>
      <c r="AA2300" s="88"/>
      <c r="AV2300" s="25"/>
      <c r="BG2300" s="25"/>
      <c r="BH2300" s="89"/>
    </row>
    <row r="2301" spans="1:60" ht="17.25" customHeight="1">
      <c r="A2301" s="82"/>
      <c r="B2301" s="82"/>
      <c r="C2301" s="83"/>
      <c r="E2301" s="84"/>
      <c r="F2301" s="85"/>
      <c r="G2301" s="85"/>
      <c r="H2301" s="85"/>
      <c r="I2301" s="85"/>
      <c r="J2301" s="85"/>
      <c r="K2301" s="86"/>
      <c r="L2301" s="85"/>
      <c r="M2301" s="85"/>
      <c r="N2301" s="85"/>
      <c r="O2301" s="85"/>
      <c r="P2301" s="85"/>
      <c r="Q2301" s="85"/>
      <c r="R2301" s="87"/>
      <c r="S2301" s="85"/>
      <c r="T2301" s="85"/>
      <c r="U2301" s="87"/>
      <c r="V2301" s="85"/>
      <c r="W2301" s="85"/>
      <c r="X2301" s="85"/>
      <c r="Y2301" s="85"/>
      <c r="Z2301" s="85"/>
      <c r="AA2301" s="88"/>
      <c r="AV2301" s="25"/>
      <c r="BG2301" s="25"/>
      <c r="BH2301" s="89"/>
    </row>
    <row r="2302" spans="1:60" ht="17.25" customHeight="1">
      <c r="A2302" s="82"/>
      <c r="B2302" s="82"/>
      <c r="C2302" s="83"/>
      <c r="E2302" s="84"/>
      <c r="F2302" s="85"/>
      <c r="G2302" s="85"/>
      <c r="H2302" s="85"/>
      <c r="I2302" s="85"/>
      <c r="J2302" s="85"/>
      <c r="K2302" s="86"/>
      <c r="L2302" s="85"/>
      <c r="M2302" s="85"/>
      <c r="N2302" s="85"/>
      <c r="O2302" s="85"/>
      <c r="P2302" s="85"/>
      <c r="Q2302" s="85"/>
      <c r="R2302" s="87"/>
      <c r="S2302" s="85"/>
      <c r="T2302" s="85"/>
      <c r="U2302" s="87"/>
      <c r="V2302" s="85"/>
      <c r="W2302" s="85"/>
      <c r="X2302" s="85"/>
      <c r="Y2302" s="85"/>
      <c r="Z2302" s="85"/>
      <c r="AA2302" s="88"/>
      <c r="AV2302" s="25"/>
      <c r="BG2302" s="25"/>
      <c r="BH2302" s="89"/>
    </row>
    <row r="2303" spans="1:60" ht="17.25" customHeight="1">
      <c r="A2303" s="82"/>
      <c r="B2303" s="82"/>
      <c r="C2303" s="83"/>
      <c r="E2303" s="84"/>
      <c r="F2303" s="85"/>
      <c r="G2303" s="85"/>
      <c r="H2303" s="85"/>
      <c r="I2303" s="85"/>
      <c r="J2303" s="85"/>
      <c r="K2303" s="86"/>
      <c r="L2303" s="85"/>
      <c r="M2303" s="85"/>
      <c r="N2303" s="85"/>
      <c r="O2303" s="85"/>
      <c r="P2303" s="85"/>
      <c r="Q2303" s="85"/>
      <c r="R2303" s="87"/>
      <c r="S2303" s="85"/>
      <c r="T2303" s="85"/>
      <c r="U2303" s="87"/>
      <c r="V2303" s="85"/>
      <c r="W2303" s="85"/>
      <c r="X2303" s="85"/>
      <c r="Y2303" s="85"/>
      <c r="Z2303" s="85"/>
      <c r="AA2303" s="88"/>
      <c r="AV2303" s="25"/>
      <c r="BG2303" s="25"/>
      <c r="BH2303" s="89"/>
    </row>
    <row r="2304" spans="1:60" ht="17.25" customHeight="1">
      <c r="A2304" s="82"/>
      <c r="B2304" s="82"/>
      <c r="C2304" s="83"/>
      <c r="E2304" s="84"/>
      <c r="F2304" s="85"/>
      <c r="G2304" s="85"/>
      <c r="H2304" s="85"/>
      <c r="I2304" s="85"/>
      <c r="J2304" s="85"/>
      <c r="K2304" s="86"/>
      <c r="L2304" s="85"/>
      <c r="M2304" s="85"/>
      <c r="N2304" s="85"/>
      <c r="O2304" s="85"/>
      <c r="P2304" s="85"/>
      <c r="Q2304" s="85"/>
      <c r="R2304" s="87"/>
      <c r="S2304" s="85"/>
      <c r="T2304" s="85"/>
      <c r="U2304" s="87"/>
      <c r="V2304" s="85"/>
      <c r="W2304" s="85"/>
      <c r="X2304" s="85"/>
      <c r="Y2304" s="85"/>
      <c r="Z2304" s="85"/>
      <c r="AA2304" s="88"/>
      <c r="AV2304" s="25"/>
      <c r="BG2304" s="25"/>
      <c r="BH2304" s="89"/>
    </row>
    <row r="2305" spans="1:60" ht="17.25" customHeight="1">
      <c r="A2305" s="82"/>
      <c r="B2305" s="82"/>
      <c r="C2305" s="83"/>
      <c r="E2305" s="84"/>
      <c r="F2305" s="85"/>
      <c r="G2305" s="85"/>
      <c r="H2305" s="85"/>
      <c r="I2305" s="85"/>
      <c r="J2305" s="85"/>
      <c r="K2305" s="86"/>
      <c r="L2305" s="85"/>
      <c r="M2305" s="85"/>
      <c r="N2305" s="85"/>
      <c r="O2305" s="85"/>
      <c r="P2305" s="85"/>
      <c r="Q2305" s="85"/>
      <c r="R2305" s="87"/>
      <c r="S2305" s="85"/>
      <c r="T2305" s="85"/>
      <c r="U2305" s="87"/>
      <c r="V2305" s="85"/>
      <c r="W2305" s="85"/>
      <c r="X2305" s="85"/>
      <c r="Y2305" s="85"/>
      <c r="Z2305" s="85"/>
      <c r="AA2305" s="88"/>
      <c r="AV2305" s="25"/>
      <c r="BG2305" s="25"/>
      <c r="BH2305" s="89"/>
    </row>
    <row r="2306" spans="1:60" ht="17.25" customHeight="1">
      <c r="A2306" s="82"/>
      <c r="B2306" s="82"/>
      <c r="C2306" s="83"/>
      <c r="E2306" s="84"/>
      <c r="F2306" s="85"/>
      <c r="G2306" s="85"/>
      <c r="H2306" s="85"/>
      <c r="I2306" s="85"/>
      <c r="J2306" s="85"/>
      <c r="K2306" s="86"/>
      <c r="L2306" s="85"/>
      <c r="M2306" s="85"/>
      <c r="N2306" s="85"/>
      <c r="O2306" s="85"/>
      <c r="P2306" s="85"/>
      <c r="Q2306" s="85"/>
      <c r="R2306" s="87"/>
      <c r="S2306" s="85"/>
      <c r="T2306" s="85"/>
      <c r="U2306" s="87"/>
      <c r="V2306" s="85"/>
      <c r="W2306" s="85"/>
      <c r="X2306" s="85"/>
      <c r="Y2306" s="85"/>
      <c r="Z2306" s="85"/>
      <c r="AA2306" s="88"/>
      <c r="AV2306" s="25"/>
      <c r="BG2306" s="25"/>
      <c r="BH2306" s="89"/>
    </row>
    <row r="2307" spans="1:60" ht="17.25" customHeight="1">
      <c r="A2307" s="82"/>
      <c r="B2307" s="82"/>
      <c r="C2307" s="83"/>
      <c r="E2307" s="84"/>
      <c r="F2307" s="85"/>
      <c r="G2307" s="85"/>
      <c r="H2307" s="85"/>
      <c r="I2307" s="85"/>
      <c r="J2307" s="85"/>
      <c r="K2307" s="86"/>
      <c r="L2307" s="85"/>
      <c r="M2307" s="85"/>
      <c r="N2307" s="85"/>
      <c r="O2307" s="85"/>
      <c r="P2307" s="85"/>
      <c r="Q2307" s="85"/>
      <c r="R2307" s="87"/>
      <c r="S2307" s="85"/>
      <c r="T2307" s="85"/>
      <c r="U2307" s="87"/>
      <c r="V2307" s="85"/>
      <c r="W2307" s="85"/>
      <c r="X2307" s="85"/>
      <c r="Y2307" s="85"/>
      <c r="Z2307" s="85"/>
      <c r="AA2307" s="88"/>
      <c r="AV2307" s="25"/>
      <c r="BG2307" s="25"/>
      <c r="BH2307" s="89"/>
    </row>
    <row r="2308" spans="1:60" ht="17.25" customHeight="1">
      <c r="A2308" s="82"/>
      <c r="B2308" s="82"/>
      <c r="C2308" s="83"/>
      <c r="E2308" s="84"/>
      <c r="F2308" s="85"/>
      <c r="G2308" s="85"/>
      <c r="H2308" s="85"/>
      <c r="I2308" s="85"/>
      <c r="J2308" s="85"/>
      <c r="K2308" s="86"/>
      <c r="L2308" s="85"/>
      <c r="M2308" s="85"/>
      <c r="N2308" s="85"/>
      <c r="O2308" s="85"/>
      <c r="P2308" s="85"/>
      <c r="Q2308" s="85"/>
      <c r="R2308" s="87"/>
      <c r="S2308" s="85"/>
      <c r="T2308" s="85"/>
      <c r="U2308" s="87"/>
      <c r="V2308" s="85"/>
      <c r="W2308" s="85"/>
      <c r="X2308" s="85"/>
      <c r="Y2308" s="85"/>
      <c r="Z2308" s="85"/>
      <c r="AA2308" s="88"/>
      <c r="AV2308" s="25"/>
      <c r="BG2308" s="25"/>
      <c r="BH2308" s="89"/>
    </row>
    <row r="2309" spans="1:60" ht="17.25" customHeight="1">
      <c r="A2309" s="82"/>
      <c r="B2309" s="82"/>
      <c r="C2309" s="83"/>
      <c r="E2309" s="84"/>
      <c r="F2309" s="85"/>
      <c r="G2309" s="85"/>
      <c r="H2309" s="85"/>
      <c r="I2309" s="85"/>
      <c r="J2309" s="85"/>
      <c r="K2309" s="86"/>
      <c r="L2309" s="85"/>
      <c r="M2309" s="85"/>
      <c r="N2309" s="85"/>
      <c r="O2309" s="85"/>
      <c r="P2309" s="85"/>
      <c r="Q2309" s="85"/>
      <c r="R2309" s="87"/>
      <c r="S2309" s="85"/>
      <c r="T2309" s="85"/>
      <c r="U2309" s="87"/>
      <c r="V2309" s="85"/>
      <c r="W2309" s="85"/>
      <c r="X2309" s="85"/>
      <c r="Y2309" s="85"/>
      <c r="Z2309" s="85"/>
      <c r="AA2309" s="88"/>
      <c r="AV2309" s="25"/>
      <c r="BG2309" s="25"/>
      <c r="BH2309" s="89"/>
    </row>
    <row r="2310" spans="1:60" ht="17.25" customHeight="1">
      <c r="A2310" s="82"/>
      <c r="B2310" s="82"/>
      <c r="C2310" s="83"/>
      <c r="E2310" s="84"/>
      <c r="F2310" s="85"/>
      <c r="G2310" s="85"/>
      <c r="H2310" s="85"/>
      <c r="I2310" s="85"/>
      <c r="J2310" s="85"/>
      <c r="K2310" s="86"/>
      <c r="L2310" s="85"/>
      <c r="M2310" s="85"/>
      <c r="N2310" s="85"/>
      <c r="O2310" s="85"/>
      <c r="P2310" s="85"/>
      <c r="Q2310" s="85"/>
      <c r="R2310" s="87"/>
      <c r="S2310" s="85"/>
      <c r="T2310" s="85"/>
      <c r="U2310" s="87"/>
      <c r="V2310" s="85"/>
      <c r="W2310" s="85"/>
      <c r="X2310" s="85"/>
      <c r="Y2310" s="85"/>
      <c r="Z2310" s="85"/>
      <c r="AA2310" s="88"/>
      <c r="AV2310" s="25"/>
      <c r="BG2310" s="25"/>
      <c r="BH2310" s="89"/>
    </row>
    <row r="2311" spans="1:60" ht="17.25" customHeight="1">
      <c r="A2311" s="82"/>
      <c r="B2311" s="82"/>
      <c r="C2311" s="83"/>
      <c r="E2311" s="84"/>
      <c r="F2311" s="85"/>
      <c r="G2311" s="85"/>
      <c r="H2311" s="85"/>
      <c r="I2311" s="85"/>
      <c r="J2311" s="85"/>
      <c r="K2311" s="86"/>
      <c r="L2311" s="85"/>
      <c r="M2311" s="85"/>
      <c r="N2311" s="85"/>
      <c r="O2311" s="85"/>
      <c r="P2311" s="85"/>
      <c r="Q2311" s="85"/>
      <c r="R2311" s="87"/>
      <c r="S2311" s="85"/>
      <c r="T2311" s="85"/>
      <c r="U2311" s="87"/>
      <c r="V2311" s="85"/>
      <c r="W2311" s="85"/>
      <c r="X2311" s="85"/>
      <c r="Y2311" s="85"/>
      <c r="Z2311" s="85"/>
      <c r="AA2311" s="88"/>
      <c r="AV2311" s="25"/>
      <c r="BG2311" s="25"/>
      <c r="BH2311" s="89"/>
    </row>
    <row r="2312" spans="1:60" ht="17.25" customHeight="1">
      <c r="A2312" s="82"/>
      <c r="B2312" s="82"/>
      <c r="C2312" s="83"/>
      <c r="E2312" s="84"/>
      <c r="F2312" s="85"/>
      <c r="G2312" s="85"/>
      <c r="H2312" s="85"/>
      <c r="I2312" s="85"/>
      <c r="J2312" s="85"/>
      <c r="K2312" s="86"/>
      <c r="L2312" s="85"/>
      <c r="M2312" s="85"/>
      <c r="N2312" s="85"/>
      <c r="O2312" s="85"/>
      <c r="P2312" s="85"/>
      <c r="Q2312" s="85"/>
      <c r="R2312" s="87"/>
      <c r="S2312" s="85"/>
      <c r="T2312" s="85"/>
      <c r="U2312" s="87"/>
      <c r="V2312" s="85"/>
      <c r="W2312" s="85"/>
      <c r="X2312" s="85"/>
      <c r="Y2312" s="85"/>
      <c r="Z2312" s="85"/>
      <c r="AA2312" s="88"/>
      <c r="AV2312" s="25"/>
      <c r="BG2312" s="25"/>
      <c r="BH2312" s="89"/>
    </row>
    <row r="2313" spans="1:60" ht="17.25" customHeight="1">
      <c r="A2313" s="82"/>
      <c r="B2313" s="82"/>
      <c r="C2313" s="83"/>
      <c r="E2313" s="84"/>
      <c r="F2313" s="85"/>
      <c r="G2313" s="85"/>
      <c r="H2313" s="85"/>
      <c r="I2313" s="85"/>
      <c r="J2313" s="85"/>
      <c r="K2313" s="86"/>
      <c r="L2313" s="85"/>
      <c r="M2313" s="85"/>
      <c r="N2313" s="85"/>
      <c r="O2313" s="85"/>
      <c r="P2313" s="85"/>
      <c r="Q2313" s="85"/>
      <c r="R2313" s="87"/>
      <c r="S2313" s="85"/>
      <c r="T2313" s="85"/>
      <c r="U2313" s="87"/>
      <c r="V2313" s="85"/>
      <c r="W2313" s="85"/>
      <c r="X2313" s="85"/>
      <c r="Y2313" s="85"/>
      <c r="Z2313" s="85"/>
      <c r="AA2313" s="88"/>
      <c r="AV2313" s="25"/>
      <c r="BG2313" s="25"/>
      <c r="BH2313" s="89"/>
    </row>
    <row r="2314" spans="1:60" ht="17.25" customHeight="1">
      <c r="A2314" s="82"/>
      <c r="B2314" s="82"/>
      <c r="C2314" s="83"/>
      <c r="E2314" s="84"/>
      <c r="F2314" s="85"/>
      <c r="G2314" s="85"/>
      <c r="H2314" s="85"/>
      <c r="I2314" s="85"/>
      <c r="J2314" s="85"/>
      <c r="K2314" s="86"/>
      <c r="L2314" s="85"/>
      <c r="M2314" s="85"/>
      <c r="N2314" s="85"/>
      <c r="O2314" s="85"/>
      <c r="P2314" s="85"/>
      <c r="Q2314" s="85"/>
      <c r="R2314" s="87"/>
      <c r="S2314" s="85"/>
      <c r="T2314" s="85"/>
      <c r="U2314" s="87"/>
      <c r="V2314" s="85"/>
      <c r="W2314" s="85"/>
      <c r="X2314" s="85"/>
      <c r="Y2314" s="85"/>
      <c r="Z2314" s="85"/>
      <c r="AA2314" s="88"/>
      <c r="AV2314" s="25"/>
      <c r="BG2314" s="25"/>
      <c r="BH2314" s="89"/>
    </row>
    <row r="2315" spans="1:60" ht="17.25" customHeight="1">
      <c r="A2315" s="82"/>
      <c r="B2315" s="82"/>
      <c r="C2315" s="83"/>
      <c r="E2315" s="84"/>
      <c r="F2315" s="85"/>
      <c r="G2315" s="85"/>
      <c r="H2315" s="85"/>
      <c r="I2315" s="85"/>
      <c r="J2315" s="85"/>
      <c r="K2315" s="86"/>
      <c r="L2315" s="85"/>
      <c r="M2315" s="85"/>
      <c r="N2315" s="85"/>
      <c r="O2315" s="85"/>
      <c r="P2315" s="85"/>
      <c r="Q2315" s="85"/>
      <c r="R2315" s="87"/>
      <c r="S2315" s="85"/>
      <c r="T2315" s="85"/>
      <c r="U2315" s="87"/>
      <c r="V2315" s="85"/>
      <c r="W2315" s="85"/>
      <c r="X2315" s="85"/>
      <c r="Y2315" s="85"/>
      <c r="Z2315" s="85"/>
      <c r="AA2315" s="88"/>
      <c r="AV2315" s="25"/>
      <c r="BG2315" s="25"/>
      <c r="BH2315" s="89"/>
    </row>
    <row r="2316" spans="1:60" ht="17.25" customHeight="1">
      <c r="A2316" s="82"/>
      <c r="B2316" s="82"/>
      <c r="C2316" s="83"/>
      <c r="E2316" s="84"/>
      <c r="F2316" s="85"/>
      <c r="G2316" s="85"/>
      <c r="H2316" s="85"/>
      <c r="I2316" s="85"/>
      <c r="J2316" s="85"/>
      <c r="K2316" s="86"/>
      <c r="L2316" s="85"/>
      <c r="M2316" s="85"/>
      <c r="N2316" s="85"/>
      <c r="O2316" s="85"/>
      <c r="P2316" s="85"/>
      <c r="Q2316" s="85"/>
      <c r="R2316" s="87"/>
      <c r="S2316" s="85"/>
      <c r="T2316" s="85"/>
      <c r="U2316" s="87"/>
      <c r="V2316" s="85"/>
      <c r="W2316" s="85"/>
      <c r="X2316" s="85"/>
      <c r="Y2316" s="85"/>
      <c r="Z2316" s="85"/>
      <c r="AA2316" s="88"/>
      <c r="AV2316" s="25"/>
      <c r="BG2316" s="25"/>
      <c r="BH2316" s="89"/>
    </row>
    <row r="2317" spans="1:60" ht="17.25" customHeight="1">
      <c r="A2317" s="82"/>
      <c r="B2317" s="82"/>
      <c r="C2317" s="83"/>
      <c r="E2317" s="84"/>
      <c r="F2317" s="85"/>
      <c r="G2317" s="85"/>
      <c r="H2317" s="85"/>
      <c r="I2317" s="85"/>
      <c r="J2317" s="85"/>
      <c r="K2317" s="86"/>
      <c r="L2317" s="85"/>
      <c r="M2317" s="85"/>
      <c r="N2317" s="85"/>
      <c r="O2317" s="85"/>
      <c r="P2317" s="85"/>
      <c r="Q2317" s="85"/>
      <c r="R2317" s="87"/>
      <c r="S2317" s="85"/>
      <c r="T2317" s="85"/>
      <c r="U2317" s="87"/>
      <c r="V2317" s="85"/>
      <c r="W2317" s="85"/>
      <c r="X2317" s="85"/>
      <c r="Y2317" s="85"/>
      <c r="Z2317" s="85"/>
      <c r="AA2317" s="88"/>
      <c r="AV2317" s="25"/>
      <c r="BG2317" s="25"/>
      <c r="BH2317" s="89"/>
    </row>
    <row r="2318" spans="1:60" ht="17.25" customHeight="1">
      <c r="A2318" s="82"/>
      <c r="B2318" s="82"/>
      <c r="C2318" s="83"/>
      <c r="E2318" s="84"/>
      <c r="F2318" s="85"/>
      <c r="G2318" s="85"/>
      <c r="H2318" s="85"/>
      <c r="I2318" s="85"/>
      <c r="J2318" s="85"/>
      <c r="K2318" s="86"/>
      <c r="L2318" s="85"/>
      <c r="M2318" s="85"/>
      <c r="N2318" s="85"/>
      <c r="O2318" s="85"/>
      <c r="P2318" s="85"/>
      <c r="Q2318" s="85"/>
      <c r="R2318" s="87"/>
      <c r="S2318" s="85"/>
      <c r="T2318" s="85"/>
      <c r="U2318" s="87"/>
      <c r="V2318" s="85"/>
      <c r="W2318" s="85"/>
      <c r="X2318" s="85"/>
      <c r="Y2318" s="85"/>
      <c r="Z2318" s="85"/>
      <c r="AA2318" s="88"/>
      <c r="AV2318" s="25"/>
      <c r="BG2318" s="25"/>
      <c r="BH2318" s="89"/>
    </row>
    <row r="2319" spans="1:60" ht="17.25" customHeight="1">
      <c r="A2319" s="82"/>
      <c r="B2319" s="82"/>
      <c r="C2319" s="83"/>
      <c r="E2319" s="84"/>
      <c r="F2319" s="85"/>
      <c r="G2319" s="85"/>
      <c r="H2319" s="85"/>
      <c r="I2319" s="85"/>
      <c r="J2319" s="85"/>
      <c r="K2319" s="86"/>
      <c r="L2319" s="85"/>
      <c r="M2319" s="85"/>
      <c r="N2319" s="85"/>
      <c r="O2319" s="85"/>
      <c r="P2319" s="85"/>
      <c r="Q2319" s="85"/>
      <c r="R2319" s="87"/>
      <c r="S2319" s="85"/>
      <c r="T2319" s="85"/>
      <c r="U2319" s="87"/>
      <c r="V2319" s="85"/>
      <c r="W2319" s="85"/>
      <c r="X2319" s="85"/>
      <c r="Y2319" s="85"/>
      <c r="Z2319" s="85"/>
      <c r="AA2319" s="88"/>
      <c r="AV2319" s="25"/>
      <c r="BG2319" s="25"/>
      <c r="BH2319" s="89"/>
    </row>
    <row r="2320" spans="1:60" ht="17.25" customHeight="1">
      <c r="A2320" s="82"/>
      <c r="B2320" s="82"/>
      <c r="C2320" s="83"/>
      <c r="E2320" s="84"/>
      <c r="F2320" s="85"/>
      <c r="G2320" s="85"/>
      <c r="H2320" s="85"/>
      <c r="I2320" s="85"/>
      <c r="J2320" s="85"/>
      <c r="K2320" s="86"/>
      <c r="L2320" s="85"/>
      <c r="M2320" s="85"/>
      <c r="N2320" s="85"/>
      <c r="O2320" s="85"/>
      <c r="P2320" s="85"/>
      <c r="Q2320" s="85"/>
      <c r="R2320" s="87"/>
      <c r="S2320" s="85"/>
      <c r="T2320" s="85"/>
      <c r="U2320" s="87"/>
      <c r="V2320" s="85"/>
      <c r="W2320" s="85"/>
      <c r="X2320" s="85"/>
      <c r="Y2320" s="85"/>
      <c r="Z2320" s="85"/>
      <c r="AA2320" s="88"/>
      <c r="AV2320" s="25"/>
      <c r="BG2320" s="25"/>
      <c r="BH2320" s="89"/>
    </row>
    <row r="2321" spans="1:60" ht="17.25" customHeight="1">
      <c r="A2321" s="82"/>
      <c r="B2321" s="82"/>
      <c r="C2321" s="83"/>
      <c r="E2321" s="84"/>
      <c r="F2321" s="85"/>
      <c r="G2321" s="85"/>
      <c r="H2321" s="85"/>
      <c r="I2321" s="85"/>
      <c r="J2321" s="85"/>
      <c r="K2321" s="86"/>
      <c r="L2321" s="85"/>
      <c r="M2321" s="85"/>
      <c r="N2321" s="85"/>
      <c r="O2321" s="85"/>
      <c r="P2321" s="85"/>
      <c r="Q2321" s="85"/>
      <c r="R2321" s="87"/>
      <c r="S2321" s="85"/>
      <c r="T2321" s="85"/>
      <c r="U2321" s="87"/>
      <c r="V2321" s="85"/>
      <c r="W2321" s="85"/>
      <c r="X2321" s="85"/>
      <c r="Y2321" s="85"/>
      <c r="Z2321" s="85"/>
      <c r="AA2321" s="88"/>
      <c r="AV2321" s="25"/>
      <c r="BG2321" s="25"/>
      <c r="BH2321" s="89"/>
    </row>
    <row r="2322" spans="1:60" ht="17.25" customHeight="1">
      <c r="A2322" s="82"/>
      <c r="B2322" s="82"/>
      <c r="C2322" s="83"/>
      <c r="E2322" s="84"/>
      <c r="F2322" s="85"/>
      <c r="G2322" s="85"/>
      <c r="H2322" s="85"/>
      <c r="I2322" s="85"/>
      <c r="J2322" s="85"/>
      <c r="K2322" s="86"/>
      <c r="L2322" s="85"/>
      <c r="M2322" s="85"/>
      <c r="N2322" s="85"/>
      <c r="O2322" s="85"/>
      <c r="P2322" s="85"/>
      <c r="Q2322" s="85"/>
      <c r="R2322" s="87"/>
      <c r="S2322" s="85"/>
      <c r="T2322" s="85"/>
      <c r="U2322" s="87"/>
      <c r="V2322" s="85"/>
      <c r="W2322" s="85"/>
      <c r="X2322" s="85"/>
      <c r="Y2322" s="85"/>
      <c r="Z2322" s="85"/>
      <c r="AA2322" s="88"/>
      <c r="AV2322" s="25"/>
      <c r="BG2322" s="25"/>
      <c r="BH2322" s="89"/>
    </row>
    <row r="2323" spans="1:60" ht="17.25" customHeight="1">
      <c r="A2323" s="82"/>
      <c r="B2323" s="82"/>
      <c r="C2323" s="83"/>
      <c r="E2323" s="84"/>
      <c r="F2323" s="85"/>
      <c r="G2323" s="85"/>
      <c r="H2323" s="85"/>
      <c r="I2323" s="85"/>
      <c r="J2323" s="85"/>
      <c r="K2323" s="86"/>
      <c r="L2323" s="85"/>
      <c r="M2323" s="85"/>
      <c r="N2323" s="85"/>
      <c r="O2323" s="85"/>
      <c r="P2323" s="85"/>
      <c r="Q2323" s="85"/>
      <c r="R2323" s="87"/>
      <c r="S2323" s="85"/>
      <c r="T2323" s="85"/>
      <c r="U2323" s="87"/>
      <c r="V2323" s="85"/>
      <c r="W2323" s="85"/>
      <c r="X2323" s="85"/>
      <c r="Y2323" s="85"/>
      <c r="Z2323" s="85"/>
      <c r="AA2323" s="88"/>
      <c r="AV2323" s="25"/>
      <c r="BG2323" s="25"/>
      <c r="BH2323" s="89"/>
    </row>
    <row r="2324" spans="1:60" ht="17.25" customHeight="1">
      <c r="A2324" s="82"/>
      <c r="B2324" s="82"/>
      <c r="C2324" s="83"/>
      <c r="E2324" s="84"/>
      <c r="F2324" s="85"/>
      <c r="G2324" s="85"/>
      <c r="H2324" s="85"/>
      <c r="I2324" s="85"/>
      <c r="J2324" s="85"/>
      <c r="K2324" s="86"/>
      <c r="L2324" s="85"/>
      <c r="M2324" s="85"/>
      <c r="N2324" s="85"/>
      <c r="O2324" s="85"/>
      <c r="P2324" s="85"/>
      <c r="Q2324" s="85"/>
      <c r="R2324" s="87"/>
      <c r="S2324" s="85"/>
      <c r="T2324" s="85"/>
      <c r="U2324" s="87"/>
      <c r="V2324" s="85"/>
      <c r="W2324" s="85"/>
      <c r="X2324" s="85"/>
      <c r="Y2324" s="85"/>
      <c r="Z2324" s="85"/>
      <c r="AA2324" s="88"/>
      <c r="AV2324" s="25"/>
      <c r="BG2324" s="25"/>
      <c r="BH2324" s="89"/>
    </row>
    <row r="2325" spans="1:60" ht="17.25" customHeight="1">
      <c r="A2325" s="82"/>
      <c r="B2325" s="82"/>
      <c r="C2325" s="83"/>
      <c r="E2325" s="84"/>
      <c r="F2325" s="85"/>
      <c r="G2325" s="85"/>
      <c r="H2325" s="85"/>
      <c r="I2325" s="85"/>
      <c r="J2325" s="85"/>
      <c r="K2325" s="86"/>
      <c r="L2325" s="85"/>
      <c r="M2325" s="85"/>
      <c r="N2325" s="85"/>
      <c r="O2325" s="85"/>
      <c r="P2325" s="85"/>
      <c r="Q2325" s="85"/>
      <c r="R2325" s="87"/>
      <c r="S2325" s="85"/>
      <c r="T2325" s="85"/>
      <c r="U2325" s="87"/>
      <c r="V2325" s="85"/>
      <c r="W2325" s="85"/>
      <c r="X2325" s="85"/>
      <c r="Y2325" s="85"/>
      <c r="Z2325" s="85"/>
      <c r="AA2325" s="88"/>
      <c r="AV2325" s="25"/>
      <c r="BG2325" s="25"/>
      <c r="BH2325" s="89"/>
    </row>
    <row r="2326" spans="1:60" ht="17.25" customHeight="1">
      <c r="A2326" s="82"/>
      <c r="B2326" s="82"/>
      <c r="C2326" s="83"/>
      <c r="E2326" s="84"/>
      <c r="F2326" s="85"/>
      <c r="G2326" s="85"/>
      <c r="H2326" s="85"/>
      <c r="I2326" s="85"/>
      <c r="J2326" s="85"/>
      <c r="K2326" s="86"/>
      <c r="L2326" s="85"/>
      <c r="M2326" s="85"/>
      <c r="N2326" s="85"/>
      <c r="O2326" s="85"/>
      <c r="P2326" s="85"/>
      <c r="Q2326" s="85"/>
      <c r="R2326" s="87"/>
      <c r="S2326" s="85"/>
      <c r="T2326" s="85"/>
      <c r="U2326" s="87"/>
      <c r="V2326" s="85"/>
      <c r="W2326" s="85"/>
      <c r="X2326" s="85"/>
      <c r="Y2326" s="85"/>
      <c r="Z2326" s="85"/>
      <c r="AA2326" s="88"/>
      <c r="AV2326" s="25"/>
      <c r="BG2326" s="25"/>
      <c r="BH2326" s="89"/>
    </row>
    <row r="2327" spans="1:60" ht="17.25" customHeight="1">
      <c r="A2327" s="82"/>
      <c r="B2327" s="82"/>
      <c r="C2327" s="83"/>
      <c r="E2327" s="84"/>
      <c r="F2327" s="85"/>
      <c r="G2327" s="85"/>
      <c r="H2327" s="85"/>
      <c r="I2327" s="85"/>
      <c r="J2327" s="85"/>
      <c r="K2327" s="86"/>
      <c r="L2327" s="85"/>
      <c r="M2327" s="85"/>
      <c r="N2327" s="85"/>
      <c r="O2327" s="85"/>
      <c r="P2327" s="85"/>
      <c r="Q2327" s="85"/>
      <c r="R2327" s="87"/>
      <c r="S2327" s="85"/>
      <c r="T2327" s="85"/>
      <c r="U2327" s="87"/>
      <c r="V2327" s="85"/>
      <c r="W2327" s="85"/>
      <c r="X2327" s="85"/>
      <c r="Y2327" s="85"/>
      <c r="Z2327" s="85"/>
      <c r="AA2327" s="88"/>
      <c r="AV2327" s="25"/>
      <c r="BG2327" s="25"/>
      <c r="BH2327" s="89"/>
    </row>
    <row r="2328" spans="1:60" ht="17.25" customHeight="1">
      <c r="A2328" s="82"/>
      <c r="B2328" s="82"/>
      <c r="C2328" s="83"/>
      <c r="E2328" s="84"/>
      <c r="F2328" s="85"/>
      <c r="G2328" s="85"/>
      <c r="H2328" s="85"/>
      <c r="I2328" s="85"/>
      <c r="J2328" s="85"/>
      <c r="K2328" s="86"/>
      <c r="L2328" s="85"/>
      <c r="M2328" s="85"/>
      <c r="N2328" s="85"/>
      <c r="O2328" s="85"/>
      <c r="P2328" s="85"/>
      <c r="Q2328" s="85"/>
      <c r="R2328" s="87"/>
      <c r="S2328" s="85"/>
      <c r="T2328" s="85"/>
      <c r="U2328" s="87"/>
      <c r="V2328" s="85"/>
      <c r="W2328" s="85"/>
      <c r="X2328" s="85"/>
      <c r="Y2328" s="85"/>
      <c r="Z2328" s="85"/>
      <c r="AA2328" s="88"/>
      <c r="AV2328" s="25"/>
      <c r="BG2328" s="25"/>
      <c r="BH2328" s="89"/>
    </row>
    <row r="2329" spans="1:60" ht="17.25" customHeight="1">
      <c r="A2329" s="82"/>
      <c r="B2329" s="82"/>
      <c r="C2329" s="83"/>
      <c r="E2329" s="84"/>
      <c r="F2329" s="85"/>
      <c r="G2329" s="85"/>
      <c r="H2329" s="85"/>
      <c r="I2329" s="85"/>
      <c r="J2329" s="85"/>
      <c r="K2329" s="86"/>
      <c r="L2329" s="85"/>
      <c r="M2329" s="85"/>
      <c r="N2329" s="85"/>
      <c r="O2329" s="85"/>
      <c r="P2329" s="85"/>
      <c r="Q2329" s="85"/>
      <c r="R2329" s="87"/>
      <c r="S2329" s="85"/>
      <c r="T2329" s="85"/>
      <c r="U2329" s="87"/>
      <c r="V2329" s="85"/>
      <c r="W2329" s="85"/>
      <c r="X2329" s="85"/>
      <c r="Y2329" s="85"/>
      <c r="Z2329" s="85"/>
      <c r="AA2329" s="88"/>
      <c r="AV2329" s="25"/>
      <c r="BG2329" s="25"/>
      <c r="BH2329" s="89"/>
    </row>
    <row r="2330" spans="1:60" ht="17.25" customHeight="1">
      <c r="A2330" s="82"/>
      <c r="B2330" s="82"/>
      <c r="C2330" s="83"/>
      <c r="E2330" s="84"/>
      <c r="F2330" s="85"/>
      <c r="G2330" s="85"/>
      <c r="H2330" s="85"/>
      <c r="I2330" s="85"/>
      <c r="J2330" s="85"/>
      <c r="K2330" s="86"/>
      <c r="L2330" s="85"/>
      <c r="M2330" s="85"/>
      <c r="N2330" s="85"/>
      <c r="O2330" s="85"/>
      <c r="P2330" s="85"/>
      <c r="Q2330" s="85"/>
      <c r="R2330" s="87"/>
      <c r="S2330" s="85"/>
      <c r="T2330" s="85"/>
      <c r="U2330" s="87"/>
      <c r="V2330" s="85"/>
      <c r="W2330" s="85"/>
      <c r="X2330" s="85"/>
      <c r="Y2330" s="85"/>
      <c r="Z2330" s="85"/>
      <c r="AA2330" s="88"/>
      <c r="AV2330" s="25"/>
      <c r="BG2330" s="25"/>
      <c r="BH2330" s="89"/>
    </row>
    <row r="2331" spans="1:60" ht="17.25" customHeight="1">
      <c r="A2331" s="82"/>
      <c r="B2331" s="82"/>
      <c r="C2331" s="83"/>
      <c r="E2331" s="84"/>
      <c r="F2331" s="85"/>
      <c r="G2331" s="85"/>
      <c r="H2331" s="85"/>
      <c r="I2331" s="85"/>
      <c r="J2331" s="85"/>
      <c r="K2331" s="86"/>
      <c r="L2331" s="85"/>
      <c r="M2331" s="85"/>
      <c r="N2331" s="85"/>
      <c r="O2331" s="85"/>
      <c r="P2331" s="85"/>
      <c r="Q2331" s="85"/>
      <c r="R2331" s="87"/>
      <c r="S2331" s="85"/>
      <c r="T2331" s="85"/>
      <c r="U2331" s="87"/>
      <c r="V2331" s="85"/>
      <c r="W2331" s="85"/>
      <c r="X2331" s="85"/>
      <c r="Y2331" s="85"/>
      <c r="Z2331" s="85"/>
      <c r="AA2331" s="88"/>
      <c r="AV2331" s="25"/>
      <c r="BG2331" s="25"/>
      <c r="BH2331" s="89"/>
    </row>
    <row r="2332" spans="1:60" ht="17.25" customHeight="1">
      <c r="A2332" s="82"/>
      <c r="B2332" s="82"/>
      <c r="C2332" s="83"/>
      <c r="E2332" s="84"/>
      <c r="F2332" s="85"/>
      <c r="G2332" s="85"/>
      <c r="H2332" s="85"/>
      <c r="I2332" s="85"/>
      <c r="J2332" s="85"/>
      <c r="K2332" s="86"/>
      <c r="L2332" s="85"/>
      <c r="M2332" s="85"/>
      <c r="N2332" s="85"/>
      <c r="O2332" s="85"/>
      <c r="P2332" s="85"/>
      <c r="Q2332" s="85"/>
      <c r="R2332" s="87"/>
      <c r="S2332" s="85"/>
      <c r="T2332" s="85"/>
      <c r="U2332" s="87"/>
      <c r="V2332" s="85"/>
      <c r="W2332" s="85"/>
      <c r="X2332" s="85"/>
      <c r="Y2332" s="85"/>
      <c r="Z2332" s="85"/>
      <c r="AA2332" s="88"/>
      <c r="AV2332" s="25"/>
      <c r="BG2332" s="25"/>
      <c r="BH2332" s="89"/>
    </row>
    <row r="2333" spans="1:60" ht="17.25" customHeight="1">
      <c r="A2333" s="82"/>
      <c r="B2333" s="82"/>
      <c r="C2333" s="83"/>
      <c r="E2333" s="84"/>
      <c r="F2333" s="85"/>
      <c r="G2333" s="85"/>
      <c r="H2333" s="85"/>
      <c r="I2333" s="85"/>
      <c r="J2333" s="85"/>
      <c r="K2333" s="86"/>
      <c r="L2333" s="85"/>
      <c r="M2333" s="85"/>
      <c r="N2333" s="85"/>
      <c r="O2333" s="85"/>
      <c r="P2333" s="85"/>
      <c r="Q2333" s="85"/>
      <c r="R2333" s="87"/>
      <c r="S2333" s="85"/>
      <c r="T2333" s="85"/>
      <c r="U2333" s="87"/>
      <c r="V2333" s="85"/>
      <c r="W2333" s="85"/>
      <c r="X2333" s="85"/>
      <c r="Y2333" s="85"/>
      <c r="Z2333" s="85"/>
      <c r="AA2333" s="88"/>
      <c r="AV2333" s="25"/>
      <c r="BG2333" s="25"/>
      <c r="BH2333" s="89"/>
    </row>
    <row r="2334" spans="1:60" ht="17.25" customHeight="1">
      <c r="A2334" s="82"/>
      <c r="B2334" s="82"/>
      <c r="C2334" s="83"/>
      <c r="E2334" s="84"/>
      <c r="F2334" s="85"/>
      <c r="G2334" s="85"/>
      <c r="H2334" s="85"/>
      <c r="I2334" s="85"/>
      <c r="J2334" s="85"/>
      <c r="K2334" s="86"/>
      <c r="L2334" s="85"/>
      <c r="M2334" s="85"/>
      <c r="N2334" s="85"/>
      <c r="O2334" s="85"/>
      <c r="P2334" s="85"/>
      <c r="Q2334" s="85"/>
      <c r="R2334" s="87"/>
      <c r="S2334" s="85"/>
      <c r="T2334" s="85"/>
      <c r="U2334" s="87"/>
      <c r="V2334" s="85"/>
      <c r="W2334" s="85"/>
      <c r="X2334" s="85"/>
      <c r="Y2334" s="85"/>
      <c r="Z2334" s="85"/>
      <c r="AA2334" s="88"/>
      <c r="AV2334" s="25"/>
      <c r="BG2334" s="25"/>
      <c r="BH2334" s="89"/>
    </row>
    <row r="2335" spans="1:60" ht="17.25" customHeight="1">
      <c r="A2335" s="82"/>
      <c r="B2335" s="82"/>
      <c r="C2335" s="83"/>
      <c r="E2335" s="84"/>
      <c r="F2335" s="85"/>
      <c r="G2335" s="85"/>
      <c r="H2335" s="85"/>
      <c r="I2335" s="85"/>
      <c r="J2335" s="85"/>
      <c r="K2335" s="86"/>
      <c r="L2335" s="85"/>
      <c r="M2335" s="85"/>
      <c r="N2335" s="85"/>
      <c r="O2335" s="85"/>
      <c r="P2335" s="85"/>
      <c r="Q2335" s="85"/>
      <c r="R2335" s="87"/>
      <c r="S2335" s="85"/>
      <c r="T2335" s="85"/>
      <c r="U2335" s="87"/>
      <c r="V2335" s="85"/>
      <c r="W2335" s="85"/>
      <c r="X2335" s="85"/>
      <c r="Y2335" s="85"/>
      <c r="Z2335" s="85"/>
      <c r="AA2335" s="88"/>
      <c r="AV2335" s="25"/>
      <c r="BG2335" s="25"/>
      <c r="BH2335" s="89"/>
    </row>
    <row r="2336" spans="1:60" ht="17.25" customHeight="1">
      <c r="A2336" s="82"/>
      <c r="B2336" s="82"/>
      <c r="C2336" s="83"/>
      <c r="E2336" s="84"/>
      <c r="F2336" s="85"/>
      <c r="G2336" s="85"/>
      <c r="H2336" s="85"/>
      <c r="I2336" s="85"/>
      <c r="J2336" s="85"/>
      <c r="K2336" s="86"/>
      <c r="L2336" s="85"/>
      <c r="M2336" s="85"/>
      <c r="N2336" s="85"/>
      <c r="O2336" s="85"/>
      <c r="P2336" s="85"/>
      <c r="Q2336" s="85"/>
      <c r="R2336" s="87"/>
      <c r="S2336" s="85"/>
      <c r="T2336" s="85"/>
      <c r="U2336" s="87"/>
      <c r="V2336" s="85"/>
      <c r="W2336" s="85"/>
      <c r="X2336" s="85"/>
      <c r="Y2336" s="85"/>
      <c r="Z2336" s="85"/>
      <c r="AA2336" s="88"/>
      <c r="AV2336" s="25"/>
      <c r="BG2336" s="25"/>
      <c r="BH2336" s="89"/>
    </row>
    <row r="2337" spans="1:60" ht="17.25" customHeight="1">
      <c r="A2337" s="82"/>
      <c r="B2337" s="82"/>
      <c r="C2337" s="83"/>
      <c r="E2337" s="84"/>
      <c r="F2337" s="85"/>
      <c r="G2337" s="85"/>
      <c r="H2337" s="85"/>
      <c r="I2337" s="85"/>
      <c r="J2337" s="85"/>
      <c r="K2337" s="86"/>
      <c r="L2337" s="85"/>
      <c r="M2337" s="85"/>
      <c r="N2337" s="85"/>
      <c r="O2337" s="85"/>
      <c r="P2337" s="85"/>
      <c r="Q2337" s="85"/>
      <c r="R2337" s="87"/>
      <c r="S2337" s="85"/>
      <c r="T2337" s="85"/>
      <c r="U2337" s="87"/>
      <c r="V2337" s="85"/>
      <c r="W2337" s="85"/>
      <c r="X2337" s="85"/>
      <c r="Y2337" s="85"/>
      <c r="Z2337" s="85"/>
      <c r="AA2337" s="88"/>
      <c r="AV2337" s="25"/>
      <c r="BG2337" s="25"/>
      <c r="BH2337" s="89"/>
    </row>
    <row r="2338" spans="1:60" ht="17.25" customHeight="1">
      <c r="A2338" s="82"/>
      <c r="B2338" s="82"/>
      <c r="C2338" s="83"/>
      <c r="E2338" s="84"/>
      <c r="F2338" s="85"/>
      <c r="G2338" s="85"/>
      <c r="H2338" s="85"/>
      <c r="I2338" s="85"/>
      <c r="J2338" s="85"/>
      <c r="K2338" s="86"/>
      <c r="L2338" s="85"/>
      <c r="M2338" s="85"/>
      <c r="N2338" s="85"/>
      <c r="O2338" s="85"/>
      <c r="P2338" s="85"/>
      <c r="Q2338" s="85"/>
      <c r="R2338" s="87"/>
      <c r="S2338" s="85"/>
      <c r="T2338" s="85"/>
      <c r="U2338" s="87"/>
      <c r="V2338" s="85"/>
      <c r="W2338" s="85"/>
      <c r="X2338" s="85"/>
      <c r="Y2338" s="85"/>
      <c r="Z2338" s="85"/>
      <c r="AA2338" s="88"/>
      <c r="AV2338" s="25"/>
      <c r="BG2338" s="25"/>
      <c r="BH2338" s="89"/>
    </row>
    <row r="2339" spans="1:60" ht="17.25" customHeight="1">
      <c r="A2339" s="82"/>
      <c r="B2339" s="82"/>
      <c r="C2339" s="83"/>
      <c r="E2339" s="84"/>
      <c r="F2339" s="85"/>
      <c r="G2339" s="85"/>
      <c r="H2339" s="85"/>
      <c r="I2339" s="85"/>
      <c r="J2339" s="85"/>
      <c r="K2339" s="86"/>
      <c r="L2339" s="85"/>
      <c r="M2339" s="85"/>
      <c r="N2339" s="85"/>
      <c r="O2339" s="85"/>
      <c r="P2339" s="85"/>
      <c r="Q2339" s="85"/>
      <c r="R2339" s="87"/>
      <c r="S2339" s="85"/>
      <c r="T2339" s="85"/>
      <c r="U2339" s="87"/>
      <c r="V2339" s="85"/>
      <c r="W2339" s="85"/>
      <c r="X2339" s="85"/>
      <c r="Y2339" s="85"/>
      <c r="Z2339" s="85"/>
      <c r="AA2339" s="88"/>
      <c r="AV2339" s="25"/>
      <c r="BG2339" s="25"/>
      <c r="BH2339" s="89"/>
    </row>
    <row r="2340" spans="1:60" ht="17.25" customHeight="1">
      <c r="A2340" s="82"/>
      <c r="B2340" s="82"/>
      <c r="C2340" s="83"/>
      <c r="E2340" s="84"/>
      <c r="F2340" s="85"/>
      <c r="G2340" s="85"/>
      <c r="H2340" s="85"/>
      <c r="I2340" s="85"/>
      <c r="J2340" s="85"/>
      <c r="K2340" s="86"/>
      <c r="L2340" s="85"/>
      <c r="M2340" s="85"/>
      <c r="N2340" s="85"/>
      <c r="O2340" s="85"/>
      <c r="P2340" s="85"/>
      <c r="Q2340" s="85"/>
      <c r="R2340" s="87"/>
      <c r="S2340" s="85"/>
      <c r="T2340" s="85"/>
      <c r="U2340" s="87"/>
      <c r="V2340" s="85"/>
      <c r="W2340" s="85"/>
      <c r="X2340" s="85"/>
      <c r="Y2340" s="85"/>
      <c r="Z2340" s="85"/>
      <c r="AA2340" s="88"/>
      <c r="AV2340" s="25"/>
      <c r="BG2340" s="25"/>
      <c r="BH2340" s="89"/>
    </row>
    <row r="2341" spans="1:60" ht="17.25" customHeight="1">
      <c r="A2341" s="82"/>
      <c r="B2341" s="82"/>
      <c r="C2341" s="83"/>
      <c r="E2341" s="84"/>
      <c r="F2341" s="85"/>
      <c r="G2341" s="85"/>
      <c r="H2341" s="85"/>
      <c r="I2341" s="85"/>
      <c r="J2341" s="85"/>
      <c r="K2341" s="86"/>
      <c r="L2341" s="85"/>
      <c r="M2341" s="85"/>
      <c r="N2341" s="85"/>
      <c r="O2341" s="85"/>
      <c r="P2341" s="85"/>
      <c r="Q2341" s="85"/>
      <c r="R2341" s="87"/>
      <c r="S2341" s="85"/>
      <c r="T2341" s="85"/>
      <c r="U2341" s="87"/>
      <c r="V2341" s="85"/>
      <c r="W2341" s="85"/>
      <c r="X2341" s="85"/>
      <c r="Y2341" s="85"/>
      <c r="Z2341" s="85"/>
      <c r="AA2341" s="88"/>
      <c r="AV2341" s="25"/>
      <c r="BG2341" s="25"/>
      <c r="BH2341" s="89"/>
    </row>
    <row r="2342" spans="1:60" ht="17.25" customHeight="1">
      <c r="A2342" s="82"/>
      <c r="B2342" s="82"/>
      <c r="C2342" s="83"/>
      <c r="E2342" s="84"/>
      <c r="F2342" s="85"/>
      <c r="G2342" s="85"/>
      <c r="H2342" s="85"/>
      <c r="I2342" s="85"/>
      <c r="J2342" s="85"/>
      <c r="K2342" s="86"/>
      <c r="L2342" s="85"/>
      <c r="M2342" s="85"/>
      <c r="N2342" s="85"/>
      <c r="O2342" s="85"/>
      <c r="P2342" s="85"/>
      <c r="Q2342" s="85"/>
      <c r="R2342" s="87"/>
      <c r="S2342" s="85"/>
      <c r="T2342" s="85"/>
      <c r="U2342" s="87"/>
      <c r="V2342" s="85"/>
      <c r="W2342" s="85"/>
      <c r="X2342" s="85"/>
      <c r="Y2342" s="85"/>
      <c r="Z2342" s="85"/>
      <c r="AA2342" s="88"/>
      <c r="AV2342" s="25"/>
      <c r="BG2342" s="25"/>
      <c r="BH2342" s="89"/>
    </row>
    <row r="2343" spans="1:60" ht="17.25" customHeight="1">
      <c r="A2343" s="82"/>
      <c r="B2343" s="82"/>
      <c r="C2343" s="83"/>
      <c r="E2343" s="84"/>
      <c r="F2343" s="85"/>
      <c r="G2343" s="85"/>
      <c r="H2343" s="85"/>
      <c r="I2343" s="85"/>
      <c r="J2343" s="85"/>
      <c r="K2343" s="86"/>
      <c r="L2343" s="85"/>
      <c r="M2343" s="85"/>
      <c r="N2343" s="85"/>
      <c r="O2343" s="85"/>
      <c r="P2343" s="85"/>
      <c r="Q2343" s="85"/>
      <c r="R2343" s="87"/>
      <c r="S2343" s="85"/>
      <c r="T2343" s="85"/>
      <c r="U2343" s="87"/>
      <c r="V2343" s="85"/>
      <c r="W2343" s="85"/>
      <c r="X2343" s="85"/>
      <c r="Y2343" s="85"/>
      <c r="Z2343" s="85"/>
      <c r="AA2343" s="88"/>
      <c r="AV2343" s="25"/>
      <c r="BG2343" s="25"/>
      <c r="BH2343" s="89"/>
    </row>
    <row r="2344" spans="1:60" ht="17.25" customHeight="1">
      <c r="A2344" s="82"/>
      <c r="B2344" s="82"/>
      <c r="C2344" s="83"/>
      <c r="E2344" s="84"/>
      <c r="F2344" s="85"/>
      <c r="G2344" s="85"/>
      <c r="H2344" s="85"/>
      <c r="I2344" s="85"/>
      <c r="J2344" s="85"/>
      <c r="K2344" s="86"/>
      <c r="L2344" s="85"/>
      <c r="M2344" s="85"/>
      <c r="N2344" s="85"/>
      <c r="O2344" s="85"/>
      <c r="P2344" s="85"/>
      <c r="Q2344" s="85"/>
      <c r="R2344" s="87"/>
      <c r="S2344" s="85"/>
      <c r="T2344" s="85"/>
      <c r="U2344" s="87"/>
      <c r="V2344" s="85"/>
      <c r="W2344" s="85"/>
      <c r="X2344" s="85"/>
      <c r="Y2344" s="85"/>
      <c r="Z2344" s="85"/>
      <c r="AA2344" s="88"/>
      <c r="AV2344" s="25"/>
      <c r="BG2344" s="25"/>
      <c r="BH2344" s="89"/>
    </row>
    <row r="2345" spans="1:60" ht="17.25" customHeight="1">
      <c r="A2345" s="82"/>
      <c r="B2345" s="82"/>
      <c r="C2345" s="83"/>
      <c r="E2345" s="84"/>
      <c r="F2345" s="85"/>
      <c r="G2345" s="85"/>
      <c r="H2345" s="85"/>
      <c r="I2345" s="85"/>
      <c r="J2345" s="85"/>
      <c r="K2345" s="86"/>
      <c r="L2345" s="85"/>
      <c r="M2345" s="85"/>
      <c r="N2345" s="85"/>
      <c r="O2345" s="85"/>
      <c r="P2345" s="85"/>
      <c r="Q2345" s="85"/>
      <c r="R2345" s="87"/>
      <c r="S2345" s="85"/>
      <c r="T2345" s="85"/>
      <c r="U2345" s="87"/>
      <c r="V2345" s="85"/>
      <c r="W2345" s="85"/>
      <c r="X2345" s="85"/>
      <c r="Y2345" s="85"/>
      <c r="Z2345" s="85"/>
      <c r="AA2345" s="88"/>
      <c r="AV2345" s="25"/>
      <c r="BG2345" s="25"/>
      <c r="BH2345" s="89"/>
    </row>
    <row r="2346" spans="1:60" ht="17.25" customHeight="1">
      <c r="A2346" s="82"/>
      <c r="B2346" s="82"/>
      <c r="C2346" s="83"/>
      <c r="E2346" s="84"/>
      <c r="F2346" s="85"/>
      <c r="G2346" s="85"/>
      <c r="H2346" s="85"/>
      <c r="I2346" s="85"/>
      <c r="J2346" s="85"/>
      <c r="K2346" s="86"/>
      <c r="L2346" s="85"/>
      <c r="M2346" s="85"/>
      <c r="N2346" s="85"/>
      <c r="O2346" s="85"/>
      <c r="P2346" s="85"/>
      <c r="Q2346" s="85"/>
      <c r="R2346" s="87"/>
      <c r="S2346" s="85"/>
      <c r="T2346" s="85"/>
      <c r="U2346" s="87"/>
      <c r="V2346" s="85"/>
      <c r="W2346" s="85"/>
      <c r="X2346" s="85"/>
      <c r="Y2346" s="85"/>
      <c r="Z2346" s="85"/>
      <c r="AA2346" s="88"/>
      <c r="AV2346" s="25"/>
      <c r="BG2346" s="25"/>
      <c r="BH2346" s="89"/>
    </row>
    <row r="2347" spans="1:60" ht="17.25" customHeight="1">
      <c r="A2347" s="82"/>
      <c r="B2347" s="82"/>
      <c r="C2347" s="83"/>
      <c r="E2347" s="84"/>
      <c r="F2347" s="85"/>
      <c r="G2347" s="85"/>
      <c r="H2347" s="85"/>
      <c r="I2347" s="85"/>
      <c r="J2347" s="85"/>
      <c r="K2347" s="86"/>
      <c r="L2347" s="85"/>
      <c r="M2347" s="85"/>
      <c r="N2347" s="85"/>
      <c r="O2347" s="85"/>
      <c r="P2347" s="85"/>
      <c r="Q2347" s="85"/>
      <c r="R2347" s="87"/>
      <c r="S2347" s="85"/>
      <c r="T2347" s="85"/>
      <c r="U2347" s="87"/>
      <c r="V2347" s="85"/>
      <c r="W2347" s="85"/>
      <c r="X2347" s="85"/>
      <c r="Y2347" s="85"/>
      <c r="Z2347" s="85"/>
      <c r="AA2347" s="88"/>
      <c r="AV2347" s="25"/>
      <c r="BG2347" s="25"/>
      <c r="BH2347" s="89"/>
    </row>
    <row r="2348" spans="1:60" ht="17.25" customHeight="1">
      <c r="A2348" s="82"/>
      <c r="B2348" s="82"/>
      <c r="C2348" s="83"/>
      <c r="E2348" s="84"/>
      <c r="F2348" s="85"/>
      <c r="G2348" s="85"/>
      <c r="H2348" s="85"/>
      <c r="I2348" s="85"/>
      <c r="J2348" s="85"/>
      <c r="K2348" s="86"/>
      <c r="L2348" s="85"/>
      <c r="M2348" s="85"/>
      <c r="N2348" s="85"/>
      <c r="O2348" s="85"/>
      <c r="P2348" s="85"/>
      <c r="Q2348" s="85"/>
      <c r="R2348" s="87"/>
      <c r="S2348" s="85"/>
      <c r="T2348" s="85"/>
      <c r="U2348" s="87"/>
      <c r="V2348" s="85"/>
      <c r="W2348" s="85"/>
      <c r="X2348" s="85"/>
      <c r="Y2348" s="85"/>
      <c r="Z2348" s="85"/>
      <c r="AA2348" s="88"/>
      <c r="AV2348" s="25"/>
      <c r="BG2348" s="25"/>
      <c r="BH2348" s="89"/>
    </row>
    <row r="2349" spans="1:60" ht="17.25" customHeight="1">
      <c r="A2349" s="82"/>
      <c r="B2349" s="82"/>
      <c r="C2349" s="83"/>
      <c r="E2349" s="84"/>
      <c r="F2349" s="85"/>
      <c r="G2349" s="85"/>
      <c r="H2349" s="85"/>
      <c r="I2349" s="85"/>
      <c r="J2349" s="85"/>
      <c r="K2349" s="86"/>
      <c r="L2349" s="85"/>
      <c r="M2349" s="85"/>
      <c r="N2349" s="85"/>
      <c r="O2349" s="85"/>
      <c r="P2349" s="85"/>
      <c r="Q2349" s="85"/>
      <c r="R2349" s="87"/>
      <c r="S2349" s="85"/>
      <c r="T2349" s="85"/>
      <c r="U2349" s="87"/>
      <c r="V2349" s="85"/>
      <c r="W2349" s="85"/>
      <c r="X2349" s="85"/>
      <c r="Y2349" s="85"/>
      <c r="Z2349" s="85"/>
      <c r="AA2349" s="88"/>
      <c r="AV2349" s="25"/>
      <c r="BG2349" s="25"/>
      <c r="BH2349" s="89"/>
    </row>
    <row r="2350" spans="1:60" ht="17.25" customHeight="1">
      <c r="A2350" s="82"/>
      <c r="B2350" s="82"/>
      <c r="C2350" s="83"/>
      <c r="E2350" s="84"/>
      <c r="F2350" s="85"/>
      <c r="G2350" s="85"/>
      <c r="H2350" s="85"/>
      <c r="I2350" s="85"/>
      <c r="J2350" s="85"/>
      <c r="K2350" s="86"/>
      <c r="L2350" s="85"/>
      <c r="M2350" s="85"/>
      <c r="N2350" s="85"/>
      <c r="O2350" s="85"/>
      <c r="P2350" s="85"/>
      <c r="Q2350" s="85"/>
      <c r="R2350" s="87"/>
      <c r="S2350" s="85"/>
      <c r="T2350" s="85"/>
      <c r="U2350" s="87"/>
      <c r="V2350" s="85"/>
      <c r="W2350" s="85"/>
      <c r="X2350" s="85"/>
      <c r="Y2350" s="85"/>
      <c r="Z2350" s="85"/>
      <c r="AA2350" s="88"/>
      <c r="AV2350" s="25"/>
      <c r="BG2350" s="25"/>
      <c r="BH2350" s="89"/>
    </row>
    <row r="2351" spans="1:60" ht="17.25" customHeight="1">
      <c r="A2351" s="82"/>
      <c r="B2351" s="82"/>
      <c r="C2351" s="83"/>
      <c r="E2351" s="84"/>
      <c r="F2351" s="85"/>
      <c r="G2351" s="85"/>
      <c r="H2351" s="85"/>
      <c r="I2351" s="85"/>
      <c r="J2351" s="85"/>
      <c r="K2351" s="86"/>
      <c r="L2351" s="85"/>
      <c r="M2351" s="85"/>
      <c r="N2351" s="85"/>
      <c r="O2351" s="85"/>
      <c r="P2351" s="85"/>
      <c r="Q2351" s="85"/>
      <c r="R2351" s="87"/>
      <c r="S2351" s="85"/>
      <c r="T2351" s="85"/>
      <c r="U2351" s="87"/>
      <c r="V2351" s="85"/>
      <c r="W2351" s="85"/>
      <c r="X2351" s="85"/>
      <c r="Y2351" s="85"/>
      <c r="Z2351" s="85"/>
      <c r="AA2351" s="88"/>
      <c r="AV2351" s="25"/>
      <c r="BG2351" s="25"/>
      <c r="BH2351" s="89"/>
    </row>
    <row r="2352" spans="1:60" ht="17.25" customHeight="1">
      <c r="A2352" s="82"/>
      <c r="B2352" s="82"/>
      <c r="C2352" s="83"/>
      <c r="E2352" s="84"/>
      <c r="F2352" s="85"/>
      <c r="G2352" s="85"/>
      <c r="H2352" s="85"/>
      <c r="I2352" s="85"/>
      <c r="J2352" s="85"/>
      <c r="K2352" s="86"/>
      <c r="L2352" s="85"/>
      <c r="M2352" s="85"/>
      <c r="N2352" s="85"/>
      <c r="O2352" s="85"/>
      <c r="P2352" s="85"/>
      <c r="Q2352" s="85"/>
      <c r="R2352" s="87"/>
      <c r="S2352" s="85"/>
      <c r="T2352" s="85"/>
      <c r="U2352" s="87"/>
      <c r="V2352" s="85"/>
      <c r="W2352" s="85"/>
      <c r="X2352" s="85"/>
      <c r="Y2352" s="85"/>
      <c r="Z2352" s="85"/>
      <c r="AA2352" s="88"/>
      <c r="AV2352" s="25"/>
      <c r="BG2352" s="25"/>
      <c r="BH2352" s="89"/>
    </row>
    <row r="2353" spans="1:60" ht="17.25" customHeight="1">
      <c r="A2353" s="82"/>
      <c r="B2353" s="82"/>
      <c r="C2353" s="83"/>
      <c r="E2353" s="84"/>
      <c r="F2353" s="85"/>
      <c r="G2353" s="85"/>
      <c r="H2353" s="85"/>
      <c r="I2353" s="85"/>
      <c r="J2353" s="85"/>
      <c r="K2353" s="86"/>
      <c r="L2353" s="85"/>
      <c r="M2353" s="85"/>
      <c r="N2353" s="85"/>
      <c r="O2353" s="85"/>
      <c r="P2353" s="85"/>
      <c r="Q2353" s="85"/>
      <c r="R2353" s="87"/>
      <c r="S2353" s="85"/>
      <c r="T2353" s="85"/>
      <c r="U2353" s="87"/>
      <c r="V2353" s="85"/>
      <c r="W2353" s="85"/>
      <c r="X2353" s="85"/>
      <c r="Y2353" s="85"/>
      <c r="Z2353" s="85"/>
      <c r="AA2353" s="88"/>
      <c r="AV2353" s="25"/>
      <c r="BG2353" s="25"/>
      <c r="BH2353" s="89"/>
    </row>
    <row r="2354" spans="1:60" ht="17.25" customHeight="1">
      <c r="A2354" s="82"/>
      <c r="B2354" s="82"/>
      <c r="C2354" s="83"/>
      <c r="E2354" s="84"/>
      <c r="F2354" s="85"/>
      <c r="G2354" s="85"/>
      <c r="H2354" s="85"/>
      <c r="I2354" s="85"/>
      <c r="J2354" s="85"/>
      <c r="K2354" s="86"/>
      <c r="L2354" s="85"/>
      <c r="M2354" s="85"/>
      <c r="N2354" s="85"/>
      <c r="O2354" s="85"/>
      <c r="P2354" s="85"/>
      <c r="Q2354" s="85"/>
      <c r="R2354" s="87"/>
      <c r="S2354" s="85"/>
      <c r="T2354" s="85"/>
      <c r="U2354" s="87"/>
      <c r="V2354" s="85"/>
      <c r="W2354" s="85"/>
      <c r="X2354" s="85"/>
      <c r="Y2354" s="85"/>
      <c r="Z2354" s="85"/>
      <c r="AA2354" s="88"/>
      <c r="AV2354" s="25"/>
      <c r="BG2354" s="25"/>
      <c r="BH2354" s="89"/>
    </row>
    <row r="2355" spans="1:60" ht="17.25" customHeight="1">
      <c r="A2355" s="82"/>
      <c r="B2355" s="82"/>
      <c r="C2355" s="83"/>
      <c r="E2355" s="84"/>
      <c r="F2355" s="85"/>
      <c r="G2355" s="85"/>
      <c r="H2355" s="85"/>
      <c r="I2355" s="85"/>
      <c r="J2355" s="85"/>
      <c r="K2355" s="86"/>
      <c r="L2355" s="85"/>
      <c r="M2355" s="85"/>
      <c r="N2355" s="85"/>
      <c r="O2355" s="85"/>
      <c r="P2355" s="85"/>
      <c r="Q2355" s="85"/>
      <c r="R2355" s="87"/>
      <c r="S2355" s="85"/>
      <c r="T2355" s="85"/>
      <c r="U2355" s="87"/>
      <c r="V2355" s="85"/>
      <c r="W2355" s="85"/>
      <c r="X2355" s="85"/>
      <c r="Y2355" s="85"/>
      <c r="Z2355" s="85"/>
      <c r="AA2355" s="88"/>
      <c r="AV2355" s="25"/>
      <c r="BG2355" s="25"/>
      <c r="BH2355" s="89"/>
    </row>
    <row r="2356" spans="1:60" ht="17.25" customHeight="1">
      <c r="A2356" s="82"/>
      <c r="B2356" s="82"/>
      <c r="C2356" s="83"/>
      <c r="E2356" s="84"/>
      <c r="F2356" s="85"/>
      <c r="G2356" s="85"/>
      <c r="H2356" s="85"/>
      <c r="I2356" s="85"/>
      <c r="J2356" s="85"/>
      <c r="K2356" s="86"/>
      <c r="L2356" s="85"/>
      <c r="M2356" s="85"/>
      <c r="N2356" s="85"/>
      <c r="O2356" s="85"/>
      <c r="P2356" s="85"/>
      <c r="Q2356" s="85"/>
      <c r="R2356" s="87"/>
      <c r="S2356" s="85"/>
      <c r="T2356" s="85"/>
      <c r="U2356" s="87"/>
      <c r="V2356" s="85"/>
      <c r="W2356" s="85"/>
      <c r="X2356" s="85"/>
      <c r="Y2356" s="85"/>
      <c r="Z2356" s="85"/>
      <c r="AA2356" s="88"/>
      <c r="AV2356" s="25"/>
      <c r="BG2356" s="25"/>
      <c r="BH2356" s="89"/>
    </row>
    <row r="2357" spans="1:60" ht="17.25" customHeight="1">
      <c r="A2357" s="82"/>
      <c r="B2357" s="82"/>
      <c r="C2357" s="83"/>
      <c r="E2357" s="84"/>
      <c r="F2357" s="85"/>
      <c r="G2357" s="85"/>
      <c r="H2357" s="85"/>
      <c r="I2357" s="85"/>
      <c r="J2357" s="85"/>
      <c r="K2357" s="86"/>
      <c r="L2357" s="85"/>
      <c r="M2357" s="85"/>
      <c r="N2357" s="85"/>
      <c r="O2357" s="85"/>
      <c r="P2357" s="85"/>
      <c r="Q2357" s="85"/>
      <c r="R2357" s="87"/>
      <c r="S2357" s="85"/>
      <c r="T2357" s="85"/>
      <c r="U2357" s="87"/>
      <c r="V2357" s="85"/>
      <c r="W2357" s="85"/>
      <c r="X2357" s="85"/>
      <c r="Y2357" s="85"/>
      <c r="Z2357" s="85"/>
      <c r="AA2357" s="88"/>
      <c r="AV2357" s="25"/>
      <c r="BG2357" s="25"/>
      <c r="BH2357" s="89"/>
    </row>
    <row r="2358" spans="1:60" ht="17.25" customHeight="1">
      <c r="A2358" s="82"/>
      <c r="B2358" s="82"/>
      <c r="C2358" s="83"/>
      <c r="E2358" s="84"/>
      <c r="F2358" s="85"/>
      <c r="G2358" s="85"/>
      <c r="H2358" s="85"/>
      <c r="I2358" s="85"/>
      <c r="J2358" s="85"/>
      <c r="K2358" s="86"/>
      <c r="L2358" s="85"/>
      <c r="M2358" s="85"/>
      <c r="N2358" s="85"/>
      <c r="O2358" s="85"/>
      <c r="P2358" s="85"/>
      <c r="Q2358" s="85"/>
      <c r="R2358" s="87"/>
      <c r="S2358" s="85"/>
      <c r="T2358" s="85"/>
      <c r="U2358" s="87"/>
      <c r="V2358" s="85"/>
      <c r="W2358" s="85"/>
      <c r="X2358" s="85"/>
      <c r="Y2358" s="85"/>
      <c r="Z2358" s="85"/>
      <c r="AA2358" s="88"/>
      <c r="AV2358" s="25"/>
      <c r="BG2358" s="25"/>
      <c r="BH2358" s="89"/>
    </row>
    <row r="2359" spans="1:60" ht="17.25" customHeight="1">
      <c r="A2359" s="82"/>
      <c r="B2359" s="82"/>
      <c r="C2359" s="83"/>
      <c r="E2359" s="84"/>
      <c r="F2359" s="85"/>
      <c r="G2359" s="85"/>
      <c r="H2359" s="85"/>
      <c r="I2359" s="85"/>
      <c r="J2359" s="85"/>
      <c r="K2359" s="86"/>
      <c r="L2359" s="85"/>
      <c r="M2359" s="85"/>
      <c r="N2359" s="85"/>
      <c r="O2359" s="85"/>
      <c r="P2359" s="85"/>
      <c r="Q2359" s="85"/>
      <c r="R2359" s="87"/>
      <c r="S2359" s="85"/>
      <c r="T2359" s="85"/>
      <c r="U2359" s="87"/>
      <c r="V2359" s="85"/>
      <c r="W2359" s="85"/>
      <c r="X2359" s="85"/>
      <c r="Y2359" s="85"/>
      <c r="Z2359" s="85"/>
      <c r="AA2359" s="88"/>
      <c r="AV2359" s="25"/>
      <c r="BG2359" s="25"/>
      <c r="BH2359" s="89"/>
    </row>
    <row r="2360" spans="1:60" ht="17.25" customHeight="1">
      <c r="A2360" s="82"/>
      <c r="B2360" s="82"/>
      <c r="C2360" s="83"/>
      <c r="E2360" s="84"/>
      <c r="F2360" s="85"/>
      <c r="G2360" s="85"/>
      <c r="H2360" s="85"/>
      <c r="I2360" s="85"/>
      <c r="J2360" s="85"/>
      <c r="K2360" s="86"/>
      <c r="L2360" s="85"/>
      <c r="M2360" s="85"/>
      <c r="N2360" s="85"/>
      <c r="O2360" s="85"/>
      <c r="P2360" s="85"/>
      <c r="Q2360" s="85"/>
      <c r="R2360" s="87"/>
      <c r="S2360" s="85"/>
      <c r="T2360" s="85"/>
      <c r="U2360" s="87"/>
      <c r="V2360" s="85"/>
      <c r="W2360" s="85"/>
      <c r="X2360" s="85"/>
      <c r="Y2360" s="85"/>
      <c r="Z2360" s="85"/>
      <c r="AA2360" s="88"/>
      <c r="AV2360" s="25"/>
      <c r="BG2360" s="25"/>
      <c r="BH2360" s="89"/>
    </row>
    <row r="2361" spans="1:60" ht="17.25" customHeight="1">
      <c r="A2361" s="82"/>
      <c r="B2361" s="82"/>
      <c r="C2361" s="83"/>
      <c r="E2361" s="84"/>
      <c r="F2361" s="85"/>
      <c r="G2361" s="85"/>
      <c r="H2361" s="85"/>
      <c r="I2361" s="85"/>
      <c r="J2361" s="85"/>
      <c r="K2361" s="86"/>
      <c r="L2361" s="85"/>
      <c r="M2361" s="85"/>
      <c r="N2361" s="85"/>
      <c r="O2361" s="85"/>
      <c r="P2361" s="85"/>
      <c r="Q2361" s="85"/>
      <c r="R2361" s="87"/>
      <c r="S2361" s="85"/>
      <c r="T2361" s="85"/>
      <c r="U2361" s="87"/>
      <c r="V2361" s="85"/>
      <c r="W2361" s="85"/>
      <c r="X2361" s="85"/>
      <c r="Y2361" s="85"/>
      <c r="Z2361" s="85"/>
      <c r="AA2361" s="88"/>
      <c r="AV2361" s="25"/>
      <c r="BG2361" s="25"/>
      <c r="BH2361" s="89"/>
    </row>
    <row r="2362" spans="1:60" ht="17.25" customHeight="1">
      <c r="A2362" s="82"/>
      <c r="B2362" s="82"/>
      <c r="C2362" s="83"/>
      <c r="E2362" s="84"/>
      <c r="F2362" s="85"/>
      <c r="G2362" s="85"/>
      <c r="H2362" s="85"/>
      <c r="I2362" s="85"/>
      <c r="J2362" s="85"/>
      <c r="K2362" s="86"/>
      <c r="L2362" s="85"/>
      <c r="M2362" s="85"/>
      <c r="N2362" s="85"/>
      <c r="O2362" s="85"/>
      <c r="P2362" s="85"/>
      <c r="Q2362" s="85"/>
      <c r="R2362" s="87"/>
      <c r="S2362" s="85"/>
      <c r="T2362" s="85"/>
      <c r="U2362" s="87"/>
      <c r="V2362" s="85"/>
      <c r="W2362" s="85"/>
      <c r="X2362" s="85"/>
      <c r="Y2362" s="85"/>
      <c r="Z2362" s="85"/>
      <c r="AA2362" s="88"/>
      <c r="AV2362" s="25"/>
      <c r="BG2362" s="25"/>
      <c r="BH2362" s="89"/>
    </row>
    <row r="2363" spans="1:60" ht="17.25" customHeight="1">
      <c r="A2363" s="82"/>
      <c r="B2363" s="82"/>
      <c r="C2363" s="83"/>
      <c r="E2363" s="84"/>
      <c r="F2363" s="85"/>
      <c r="G2363" s="85"/>
      <c r="H2363" s="85"/>
      <c r="I2363" s="85"/>
      <c r="J2363" s="85"/>
      <c r="K2363" s="86"/>
      <c r="L2363" s="85"/>
      <c r="M2363" s="85"/>
      <c r="N2363" s="85"/>
      <c r="O2363" s="85"/>
      <c r="P2363" s="85"/>
      <c r="Q2363" s="85"/>
      <c r="R2363" s="87"/>
      <c r="S2363" s="85"/>
      <c r="T2363" s="85"/>
      <c r="U2363" s="87"/>
      <c r="V2363" s="85"/>
      <c r="W2363" s="85"/>
      <c r="X2363" s="85"/>
      <c r="Y2363" s="85"/>
      <c r="Z2363" s="85"/>
      <c r="AA2363" s="88"/>
      <c r="AV2363" s="25"/>
      <c r="BG2363" s="25"/>
      <c r="BH2363" s="89"/>
    </row>
    <row r="2364" spans="1:60" ht="17.25" customHeight="1">
      <c r="A2364" s="82"/>
      <c r="B2364" s="82"/>
      <c r="C2364" s="83"/>
      <c r="E2364" s="84"/>
      <c r="F2364" s="85"/>
      <c r="G2364" s="85"/>
      <c r="H2364" s="85"/>
      <c r="I2364" s="85"/>
      <c r="J2364" s="85"/>
      <c r="K2364" s="86"/>
      <c r="L2364" s="85"/>
      <c r="M2364" s="85"/>
      <c r="N2364" s="85"/>
      <c r="O2364" s="85"/>
      <c r="P2364" s="85"/>
      <c r="Q2364" s="85"/>
      <c r="R2364" s="87"/>
      <c r="S2364" s="85"/>
      <c r="T2364" s="85"/>
      <c r="U2364" s="87"/>
      <c r="V2364" s="85"/>
      <c r="W2364" s="85"/>
      <c r="X2364" s="85"/>
      <c r="Y2364" s="85"/>
      <c r="Z2364" s="85"/>
      <c r="AA2364" s="88"/>
      <c r="AV2364" s="25"/>
      <c r="BG2364" s="25"/>
      <c r="BH2364" s="89"/>
    </row>
    <row r="2365" spans="1:60" ht="17.25" customHeight="1">
      <c r="A2365" s="82"/>
      <c r="B2365" s="82"/>
      <c r="C2365" s="83"/>
      <c r="E2365" s="84"/>
      <c r="F2365" s="85"/>
      <c r="G2365" s="85"/>
      <c r="H2365" s="85"/>
      <c r="I2365" s="85"/>
      <c r="J2365" s="85"/>
      <c r="K2365" s="86"/>
      <c r="L2365" s="85"/>
      <c r="M2365" s="85"/>
      <c r="N2365" s="85"/>
      <c r="O2365" s="85"/>
      <c r="P2365" s="85"/>
      <c r="Q2365" s="85"/>
      <c r="R2365" s="87"/>
      <c r="S2365" s="85"/>
      <c r="T2365" s="85"/>
      <c r="U2365" s="87"/>
      <c r="V2365" s="85"/>
      <c r="W2365" s="85"/>
      <c r="X2365" s="85"/>
      <c r="Y2365" s="85"/>
      <c r="Z2365" s="85"/>
      <c r="AA2365" s="88"/>
      <c r="AV2365" s="25"/>
      <c r="BG2365" s="25"/>
      <c r="BH2365" s="89"/>
    </row>
    <row r="2366" spans="1:60" ht="17.25" customHeight="1">
      <c r="A2366" s="82"/>
      <c r="B2366" s="82"/>
      <c r="C2366" s="83"/>
      <c r="E2366" s="84"/>
      <c r="F2366" s="85"/>
      <c r="G2366" s="85"/>
      <c r="H2366" s="85"/>
      <c r="I2366" s="85"/>
      <c r="J2366" s="85"/>
      <c r="K2366" s="86"/>
      <c r="L2366" s="85"/>
      <c r="M2366" s="85"/>
      <c r="N2366" s="85"/>
      <c r="O2366" s="85"/>
      <c r="P2366" s="85"/>
      <c r="Q2366" s="85"/>
      <c r="R2366" s="87"/>
      <c r="S2366" s="85"/>
      <c r="T2366" s="85"/>
      <c r="U2366" s="87"/>
      <c r="V2366" s="85"/>
      <c r="W2366" s="85"/>
      <c r="X2366" s="85"/>
      <c r="Y2366" s="85"/>
      <c r="Z2366" s="85"/>
      <c r="AA2366" s="88"/>
      <c r="AV2366" s="25"/>
      <c r="BG2366" s="25"/>
      <c r="BH2366" s="89"/>
    </row>
    <row r="2367" spans="1:60" ht="17.25" customHeight="1">
      <c r="A2367" s="82"/>
      <c r="B2367" s="82"/>
      <c r="C2367" s="83"/>
      <c r="E2367" s="84"/>
      <c r="F2367" s="85"/>
      <c r="G2367" s="85"/>
      <c r="H2367" s="85"/>
      <c r="I2367" s="85"/>
      <c r="J2367" s="85"/>
      <c r="K2367" s="86"/>
      <c r="L2367" s="85"/>
      <c r="M2367" s="85"/>
      <c r="N2367" s="85"/>
      <c r="O2367" s="85"/>
      <c r="P2367" s="85"/>
      <c r="Q2367" s="85"/>
      <c r="R2367" s="87"/>
      <c r="S2367" s="85"/>
      <c r="T2367" s="85"/>
      <c r="U2367" s="87"/>
      <c r="V2367" s="85"/>
      <c r="W2367" s="85"/>
      <c r="X2367" s="85"/>
      <c r="Y2367" s="85"/>
      <c r="Z2367" s="85"/>
      <c r="AA2367" s="88"/>
      <c r="AV2367" s="25"/>
      <c r="BG2367" s="25"/>
      <c r="BH2367" s="89"/>
    </row>
    <row r="2368" spans="1:60" ht="17.25" customHeight="1">
      <c r="A2368" s="82"/>
      <c r="B2368" s="82"/>
      <c r="C2368" s="83"/>
      <c r="E2368" s="84"/>
      <c r="F2368" s="85"/>
      <c r="G2368" s="85"/>
      <c r="H2368" s="85"/>
      <c r="I2368" s="85"/>
      <c r="J2368" s="85"/>
      <c r="K2368" s="86"/>
      <c r="L2368" s="85"/>
      <c r="M2368" s="85"/>
      <c r="N2368" s="85"/>
      <c r="O2368" s="85"/>
      <c r="P2368" s="85"/>
      <c r="Q2368" s="85"/>
      <c r="R2368" s="87"/>
      <c r="S2368" s="85"/>
      <c r="T2368" s="85"/>
      <c r="U2368" s="87"/>
      <c r="V2368" s="85"/>
      <c r="W2368" s="85"/>
      <c r="X2368" s="85"/>
      <c r="Y2368" s="85"/>
      <c r="Z2368" s="85"/>
      <c r="AA2368" s="88"/>
      <c r="AV2368" s="25"/>
      <c r="BG2368" s="25"/>
      <c r="BH2368" s="89"/>
    </row>
    <row r="2369" spans="1:60" ht="17.25" customHeight="1">
      <c r="A2369" s="82"/>
      <c r="B2369" s="82"/>
      <c r="C2369" s="83"/>
      <c r="E2369" s="84"/>
      <c r="F2369" s="85"/>
      <c r="G2369" s="85"/>
      <c r="H2369" s="85"/>
      <c r="I2369" s="85"/>
      <c r="J2369" s="85"/>
      <c r="K2369" s="86"/>
      <c r="L2369" s="85"/>
      <c r="M2369" s="85"/>
      <c r="N2369" s="85"/>
      <c r="O2369" s="85"/>
      <c r="P2369" s="85"/>
      <c r="Q2369" s="85"/>
      <c r="R2369" s="87"/>
      <c r="S2369" s="85"/>
      <c r="T2369" s="85"/>
      <c r="U2369" s="87"/>
      <c r="V2369" s="85"/>
      <c r="W2369" s="85"/>
      <c r="X2369" s="85"/>
      <c r="Y2369" s="85"/>
      <c r="Z2369" s="85"/>
      <c r="AA2369" s="88"/>
      <c r="AV2369" s="25"/>
      <c r="BG2369" s="25"/>
      <c r="BH2369" s="89"/>
    </row>
    <row r="2370" spans="1:60" ht="17.25" customHeight="1">
      <c r="A2370" s="82"/>
      <c r="B2370" s="82"/>
      <c r="C2370" s="83"/>
      <c r="E2370" s="84"/>
      <c r="F2370" s="85"/>
      <c r="G2370" s="85"/>
      <c r="H2370" s="85"/>
      <c r="I2370" s="85"/>
      <c r="J2370" s="85"/>
      <c r="K2370" s="86"/>
      <c r="L2370" s="85"/>
      <c r="M2370" s="85"/>
      <c r="N2370" s="85"/>
      <c r="O2370" s="85"/>
      <c r="P2370" s="85"/>
      <c r="Q2370" s="85"/>
      <c r="R2370" s="87"/>
      <c r="S2370" s="85"/>
      <c r="T2370" s="85"/>
      <c r="U2370" s="87"/>
      <c r="V2370" s="85"/>
      <c r="W2370" s="85"/>
      <c r="X2370" s="85"/>
      <c r="Y2370" s="85"/>
      <c r="Z2370" s="85"/>
      <c r="AA2370" s="88"/>
      <c r="AV2370" s="25"/>
      <c r="BG2370" s="25"/>
      <c r="BH2370" s="89"/>
    </row>
    <row r="2371" spans="1:60" ht="17.25" customHeight="1">
      <c r="A2371" s="82"/>
      <c r="B2371" s="82"/>
      <c r="C2371" s="83"/>
      <c r="E2371" s="84"/>
      <c r="F2371" s="85"/>
      <c r="G2371" s="85"/>
      <c r="H2371" s="85"/>
      <c r="I2371" s="85"/>
      <c r="J2371" s="85"/>
      <c r="K2371" s="86"/>
      <c r="L2371" s="85"/>
      <c r="M2371" s="85"/>
      <c r="N2371" s="85"/>
      <c r="O2371" s="85"/>
      <c r="P2371" s="85"/>
      <c r="Q2371" s="85"/>
      <c r="R2371" s="87"/>
      <c r="S2371" s="85"/>
      <c r="T2371" s="85"/>
      <c r="U2371" s="87"/>
      <c r="V2371" s="85"/>
      <c r="W2371" s="85"/>
      <c r="X2371" s="85"/>
      <c r="Y2371" s="85"/>
      <c r="Z2371" s="85"/>
      <c r="AA2371" s="88"/>
      <c r="AV2371" s="25"/>
      <c r="BG2371" s="25"/>
      <c r="BH2371" s="89"/>
    </row>
    <row r="2372" spans="1:60" ht="17.25" customHeight="1">
      <c r="A2372" s="82"/>
      <c r="B2372" s="82"/>
      <c r="C2372" s="83"/>
      <c r="E2372" s="84"/>
      <c r="F2372" s="85"/>
      <c r="G2372" s="85"/>
      <c r="H2372" s="85"/>
      <c r="I2372" s="85"/>
      <c r="J2372" s="85"/>
      <c r="K2372" s="86"/>
      <c r="L2372" s="85"/>
      <c r="M2372" s="85"/>
      <c r="N2372" s="85"/>
      <c r="O2372" s="85"/>
      <c r="P2372" s="85"/>
      <c r="Q2372" s="85"/>
      <c r="R2372" s="87"/>
      <c r="S2372" s="85"/>
      <c r="T2372" s="85"/>
      <c r="U2372" s="87"/>
      <c r="V2372" s="85"/>
      <c r="W2372" s="85"/>
      <c r="X2372" s="85"/>
      <c r="Y2372" s="85"/>
      <c r="Z2372" s="85"/>
      <c r="AA2372" s="88"/>
      <c r="AV2372" s="25"/>
      <c r="BG2372" s="25"/>
      <c r="BH2372" s="89"/>
    </row>
    <row r="2373" spans="1:60" ht="17.25" customHeight="1">
      <c r="A2373" s="82"/>
      <c r="B2373" s="82"/>
      <c r="C2373" s="83"/>
      <c r="E2373" s="84"/>
      <c r="F2373" s="85"/>
      <c r="G2373" s="85"/>
      <c r="H2373" s="85"/>
      <c r="I2373" s="85"/>
      <c r="J2373" s="85"/>
      <c r="K2373" s="86"/>
      <c r="L2373" s="85"/>
      <c r="M2373" s="85"/>
      <c r="N2373" s="85"/>
      <c r="O2373" s="85"/>
      <c r="P2373" s="85"/>
      <c r="Q2373" s="85"/>
      <c r="R2373" s="87"/>
      <c r="S2373" s="85"/>
      <c r="T2373" s="85"/>
      <c r="U2373" s="87"/>
      <c r="V2373" s="85"/>
      <c r="W2373" s="85"/>
      <c r="X2373" s="85"/>
      <c r="Y2373" s="85"/>
      <c r="Z2373" s="85"/>
      <c r="AA2373" s="88"/>
      <c r="AV2373" s="25"/>
      <c r="BG2373" s="25"/>
      <c r="BH2373" s="89"/>
    </row>
    <row r="2374" spans="1:60" ht="17.25" customHeight="1">
      <c r="A2374" s="82"/>
      <c r="B2374" s="82"/>
      <c r="C2374" s="83"/>
      <c r="E2374" s="84"/>
      <c r="F2374" s="85"/>
      <c r="G2374" s="85"/>
      <c r="H2374" s="85"/>
      <c r="I2374" s="85"/>
      <c r="J2374" s="85"/>
      <c r="K2374" s="86"/>
      <c r="L2374" s="85"/>
      <c r="M2374" s="85"/>
      <c r="N2374" s="85"/>
      <c r="O2374" s="85"/>
      <c r="P2374" s="85"/>
      <c r="Q2374" s="85"/>
      <c r="R2374" s="87"/>
      <c r="S2374" s="85"/>
      <c r="T2374" s="85"/>
      <c r="U2374" s="87"/>
      <c r="V2374" s="85"/>
      <c r="W2374" s="85"/>
      <c r="X2374" s="85"/>
      <c r="Y2374" s="85"/>
      <c r="Z2374" s="85"/>
      <c r="AA2374" s="88"/>
      <c r="AV2374" s="25"/>
      <c r="BG2374" s="25"/>
      <c r="BH2374" s="89"/>
    </row>
    <row r="2375" spans="1:60" ht="17.25" customHeight="1">
      <c r="A2375" s="82"/>
      <c r="B2375" s="82"/>
      <c r="C2375" s="83"/>
      <c r="E2375" s="84"/>
      <c r="F2375" s="85"/>
      <c r="G2375" s="85"/>
      <c r="H2375" s="85"/>
      <c r="I2375" s="85"/>
      <c r="J2375" s="85"/>
      <c r="K2375" s="86"/>
      <c r="L2375" s="85"/>
      <c r="M2375" s="85"/>
      <c r="N2375" s="85"/>
      <c r="O2375" s="85"/>
      <c r="P2375" s="85"/>
      <c r="Q2375" s="85"/>
      <c r="R2375" s="87"/>
      <c r="S2375" s="85"/>
      <c r="T2375" s="85"/>
      <c r="U2375" s="87"/>
      <c r="V2375" s="85"/>
      <c r="W2375" s="85"/>
      <c r="X2375" s="85"/>
      <c r="Y2375" s="85"/>
      <c r="Z2375" s="85"/>
      <c r="AA2375" s="88"/>
      <c r="AV2375" s="25"/>
      <c r="BG2375" s="25"/>
      <c r="BH2375" s="89"/>
    </row>
    <row r="2376" spans="1:60" ht="17.25" customHeight="1">
      <c r="A2376" s="82"/>
      <c r="B2376" s="82"/>
      <c r="C2376" s="83"/>
      <c r="E2376" s="84"/>
      <c r="F2376" s="85"/>
      <c r="G2376" s="85"/>
      <c r="H2376" s="85"/>
      <c r="I2376" s="85"/>
      <c r="J2376" s="85"/>
      <c r="K2376" s="86"/>
      <c r="L2376" s="85"/>
      <c r="M2376" s="85"/>
      <c r="N2376" s="85"/>
      <c r="O2376" s="85"/>
      <c r="P2376" s="85"/>
      <c r="Q2376" s="85"/>
      <c r="R2376" s="87"/>
      <c r="S2376" s="85"/>
      <c r="T2376" s="85"/>
      <c r="U2376" s="87"/>
      <c r="V2376" s="85"/>
      <c r="W2376" s="85"/>
      <c r="X2376" s="85"/>
      <c r="Y2376" s="85"/>
      <c r="Z2376" s="85"/>
      <c r="AA2376" s="88"/>
      <c r="AV2376" s="25"/>
      <c r="BG2376" s="25"/>
      <c r="BH2376" s="89"/>
    </row>
    <row r="2377" spans="1:60" ht="17.25" customHeight="1">
      <c r="A2377" s="82"/>
      <c r="B2377" s="82"/>
      <c r="C2377" s="83"/>
      <c r="E2377" s="84"/>
      <c r="F2377" s="85"/>
      <c r="G2377" s="85"/>
      <c r="H2377" s="85"/>
      <c r="I2377" s="85"/>
      <c r="J2377" s="85"/>
      <c r="K2377" s="86"/>
      <c r="L2377" s="85"/>
      <c r="M2377" s="85"/>
      <c r="N2377" s="85"/>
      <c r="O2377" s="85"/>
      <c r="P2377" s="85"/>
      <c r="Q2377" s="85"/>
      <c r="R2377" s="87"/>
      <c r="S2377" s="85"/>
      <c r="T2377" s="85"/>
      <c r="U2377" s="87"/>
      <c r="V2377" s="85"/>
      <c r="W2377" s="85"/>
      <c r="X2377" s="85"/>
      <c r="Y2377" s="85"/>
      <c r="Z2377" s="85"/>
      <c r="AA2377" s="88"/>
      <c r="AV2377" s="25"/>
      <c r="BG2377" s="25"/>
      <c r="BH2377" s="89"/>
    </row>
    <row r="2378" spans="1:60" ht="17.25" customHeight="1">
      <c r="A2378" s="82"/>
      <c r="B2378" s="82"/>
      <c r="C2378" s="83"/>
      <c r="E2378" s="84"/>
      <c r="F2378" s="85"/>
      <c r="G2378" s="85"/>
      <c r="H2378" s="85"/>
      <c r="I2378" s="85"/>
      <c r="J2378" s="85"/>
      <c r="K2378" s="86"/>
      <c r="L2378" s="85"/>
      <c r="M2378" s="85"/>
      <c r="N2378" s="85"/>
      <c r="O2378" s="85"/>
      <c r="P2378" s="85"/>
      <c r="Q2378" s="85"/>
      <c r="R2378" s="87"/>
      <c r="S2378" s="85"/>
      <c r="T2378" s="85"/>
      <c r="U2378" s="87"/>
      <c r="V2378" s="85"/>
      <c r="W2378" s="85"/>
      <c r="X2378" s="85"/>
      <c r="Y2378" s="85"/>
      <c r="Z2378" s="85"/>
      <c r="AA2378" s="88"/>
      <c r="AV2378" s="25"/>
      <c r="BG2378" s="25"/>
      <c r="BH2378" s="89"/>
    </row>
    <row r="2379" spans="1:60" ht="17.25" customHeight="1">
      <c r="A2379" s="82"/>
      <c r="B2379" s="82"/>
      <c r="C2379" s="83"/>
      <c r="E2379" s="84"/>
      <c r="F2379" s="85"/>
      <c r="G2379" s="85"/>
      <c r="H2379" s="85"/>
      <c r="I2379" s="85"/>
      <c r="J2379" s="85"/>
      <c r="K2379" s="86"/>
      <c r="L2379" s="85"/>
      <c r="M2379" s="85"/>
      <c r="N2379" s="85"/>
      <c r="O2379" s="85"/>
      <c r="P2379" s="85"/>
      <c r="Q2379" s="85"/>
      <c r="R2379" s="87"/>
      <c r="S2379" s="85"/>
      <c r="T2379" s="85"/>
      <c r="U2379" s="87"/>
      <c r="V2379" s="85"/>
      <c r="W2379" s="85"/>
      <c r="X2379" s="85"/>
      <c r="Y2379" s="85"/>
      <c r="Z2379" s="85"/>
      <c r="AA2379" s="88"/>
      <c r="AV2379" s="25"/>
      <c r="BG2379" s="25"/>
      <c r="BH2379" s="89"/>
    </row>
    <row r="2380" spans="1:60" ht="17.25" customHeight="1">
      <c r="A2380" s="82"/>
      <c r="B2380" s="82"/>
      <c r="C2380" s="83"/>
      <c r="E2380" s="84"/>
      <c r="F2380" s="85"/>
      <c r="G2380" s="85"/>
      <c r="H2380" s="85"/>
      <c r="I2380" s="85"/>
      <c r="J2380" s="85"/>
      <c r="K2380" s="86"/>
      <c r="L2380" s="85"/>
      <c r="M2380" s="85"/>
      <c r="N2380" s="85"/>
      <c r="O2380" s="85"/>
      <c r="P2380" s="85"/>
      <c r="Q2380" s="85"/>
      <c r="R2380" s="87"/>
      <c r="S2380" s="85"/>
      <c r="T2380" s="85"/>
      <c r="U2380" s="87"/>
      <c r="V2380" s="85"/>
      <c r="W2380" s="85"/>
      <c r="X2380" s="85"/>
      <c r="Y2380" s="85"/>
      <c r="Z2380" s="85"/>
      <c r="AA2380" s="88"/>
      <c r="AV2380" s="25"/>
      <c r="BG2380" s="25"/>
      <c r="BH2380" s="89"/>
    </row>
    <row r="2381" spans="1:60" ht="17.25" customHeight="1">
      <c r="A2381" s="82"/>
      <c r="B2381" s="82"/>
      <c r="C2381" s="83"/>
      <c r="E2381" s="84"/>
      <c r="F2381" s="85"/>
      <c r="G2381" s="85"/>
      <c r="H2381" s="85"/>
      <c r="I2381" s="85"/>
      <c r="J2381" s="85"/>
      <c r="K2381" s="86"/>
      <c r="L2381" s="85"/>
      <c r="M2381" s="85"/>
      <c r="N2381" s="85"/>
      <c r="O2381" s="85"/>
      <c r="P2381" s="85"/>
      <c r="Q2381" s="85"/>
      <c r="R2381" s="87"/>
      <c r="S2381" s="85"/>
      <c r="T2381" s="85"/>
      <c r="U2381" s="87"/>
      <c r="V2381" s="85"/>
      <c r="W2381" s="85"/>
      <c r="X2381" s="85"/>
      <c r="Y2381" s="85"/>
      <c r="Z2381" s="85"/>
      <c r="AA2381" s="88"/>
      <c r="AV2381" s="25"/>
      <c r="BG2381" s="25"/>
      <c r="BH2381" s="89"/>
    </row>
    <row r="2382" spans="1:60" ht="17.25" customHeight="1">
      <c r="A2382" s="82"/>
      <c r="B2382" s="82"/>
      <c r="C2382" s="83"/>
      <c r="E2382" s="84"/>
      <c r="F2382" s="85"/>
      <c r="G2382" s="85"/>
      <c r="H2382" s="85"/>
      <c r="I2382" s="85"/>
      <c r="J2382" s="85"/>
      <c r="K2382" s="86"/>
      <c r="L2382" s="85"/>
      <c r="M2382" s="85"/>
      <c r="N2382" s="85"/>
      <c r="O2382" s="85"/>
      <c r="P2382" s="85"/>
      <c r="Q2382" s="85"/>
      <c r="R2382" s="87"/>
      <c r="S2382" s="85"/>
      <c r="T2382" s="85"/>
      <c r="U2382" s="87"/>
      <c r="V2382" s="85"/>
      <c r="W2382" s="85"/>
      <c r="X2382" s="85"/>
      <c r="Y2382" s="85"/>
      <c r="Z2382" s="85"/>
      <c r="AA2382" s="88"/>
      <c r="AV2382" s="25"/>
      <c r="BG2382" s="25"/>
      <c r="BH2382" s="89"/>
    </row>
    <row r="2383" spans="1:60" ht="17.25" customHeight="1">
      <c r="A2383" s="82"/>
      <c r="B2383" s="82"/>
      <c r="C2383" s="83"/>
      <c r="E2383" s="84"/>
      <c r="F2383" s="85"/>
      <c r="G2383" s="85"/>
      <c r="H2383" s="85"/>
      <c r="I2383" s="85"/>
      <c r="J2383" s="85"/>
      <c r="K2383" s="86"/>
      <c r="L2383" s="85"/>
      <c r="M2383" s="85"/>
      <c r="N2383" s="85"/>
      <c r="O2383" s="85"/>
      <c r="P2383" s="85"/>
      <c r="Q2383" s="85"/>
      <c r="R2383" s="87"/>
      <c r="S2383" s="85"/>
      <c r="T2383" s="85"/>
      <c r="U2383" s="87"/>
      <c r="V2383" s="85"/>
      <c r="W2383" s="85"/>
      <c r="X2383" s="85"/>
      <c r="Y2383" s="85"/>
      <c r="Z2383" s="85"/>
      <c r="AA2383" s="88"/>
      <c r="AV2383" s="25"/>
      <c r="BG2383" s="25"/>
      <c r="BH2383" s="89"/>
    </row>
    <row r="2384" spans="1:60" ht="17.25" customHeight="1">
      <c r="A2384" s="82"/>
      <c r="B2384" s="82"/>
      <c r="C2384" s="83"/>
      <c r="E2384" s="84"/>
      <c r="F2384" s="85"/>
      <c r="G2384" s="85"/>
      <c r="H2384" s="85"/>
      <c r="I2384" s="85"/>
      <c r="J2384" s="85"/>
      <c r="K2384" s="86"/>
      <c r="L2384" s="85"/>
      <c r="M2384" s="85"/>
      <c r="N2384" s="85"/>
      <c r="O2384" s="85"/>
      <c r="P2384" s="85"/>
      <c r="Q2384" s="85"/>
      <c r="R2384" s="87"/>
      <c r="S2384" s="85"/>
      <c r="T2384" s="85"/>
      <c r="U2384" s="87"/>
      <c r="V2384" s="85"/>
      <c r="W2384" s="85"/>
      <c r="X2384" s="85"/>
      <c r="Y2384" s="85"/>
      <c r="Z2384" s="85"/>
      <c r="AA2384" s="88"/>
      <c r="AV2384" s="25"/>
      <c r="BG2384" s="25"/>
      <c r="BH2384" s="89"/>
    </row>
    <row r="2385" spans="1:60" ht="17.25" customHeight="1">
      <c r="A2385" s="82"/>
      <c r="B2385" s="82"/>
      <c r="C2385" s="83"/>
      <c r="E2385" s="84"/>
      <c r="F2385" s="85"/>
      <c r="G2385" s="85"/>
      <c r="H2385" s="85"/>
      <c r="I2385" s="85"/>
      <c r="J2385" s="85"/>
      <c r="K2385" s="86"/>
      <c r="L2385" s="85"/>
      <c r="M2385" s="85"/>
      <c r="N2385" s="85"/>
      <c r="O2385" s="85"/>
      <c r="P2385" s="85"/>
      <c r="Q2385" s="85"/>
      <c r="R2385" s="87"/>
      <c r="S2385" s="85"/>
      <c r="T2385" s="85"/>
      <c r="U2385" s="87"/>
      <c r="V2385" s="85"/>
      <c r="W2385" s="85"/>
      <c r="X2385" s="85"/>
      <c r="Y2385" s="85"/>
      <c r="Z2385" s="85"/>
      <c r="AA2385" s="88"/>
      <c r="AV2385" s="25"/>
      <c r="BG2385" s="25"/>
      <c r="BH2385" s="89"/>
    </row>
    <row r="2386" spans="1:60" ht="17.25" customHeight="1">
      <c r="A2386" s="82"/>
      <c r="B2386" s="82"/>
      <c r="C2386" s="83"/>
      <c r="E2386" s="84"/>
      <c r="F2386" s="85"/>
      <c r="G2386" s="85"/>
      <c r="H2386" s="85"/>
      <c r="I2386" s="85"/>
      <c r="J2386" s="85"/>
      <c r="K2386" s="86"/>
      <c r="L2386" s="85"/>
      <c r="M2386" s="85"/>
      <c r="N2386" s="85"/>
      <c r="O2386" s="85"/>
      <c r="P2386" s="85"/>
      <c r="Q2386" s="85"/>
      <c r="R2386" s="87"/>
      <c r="S2386" s="85"/>
      <c r="T2386" s="85"/>
      <c r="U2386" s="87"/>
      <c r="V2386" s="85"/>
      <c r="W2386" s="85"/>
      <c r="X2386" s="85"/>
      <c r="Y2386" s="85"/>
      <c r="Z2386" s="85"/>
      <c r="AA2386" s="88"/>
      <c r="AV2386" s="25"/>
      <c r="BG2386" s="25"/>
      <c r="BH2386" s="89"/>
    </row>
    <row r="2387" spans="1:60" ht="17.25" customHeight="1">
      <c r="A2387" s="82"/>
      <c r="B2387" s="82"/>
      <c r="C2387" s="83"/>
      <c r="E2387" s="84"/>
      <c r="F2387" s="85"/>
      <c r="G2387" s="85"/>
      <c r="H2387" s="85"/>
      <c r="I2387" s="85"/>
      <c r="J2387" s="85"/>
      <c r="K2387" s="86"/>
      <c r="L2387" s="85"/>
      <c r="M2387" s="85"/>
      <c r="N2387" s="85"/>
      <c r="O2387" s="85"/>
      <c r="P2387" s="85"/>
      <c r="Q2387" s="85"/>
      <c r="R2387" s="87"/>
      <c r="S2387" s="85"/>
      <c r="T2387" s="85"/>
      <c r="U2387" s="87"/>
      <c r="V2387" s="85"/>
      <c r="W2387" s="85"/>
      <c r="X2387" s="85"/>
      <c r="Y2387" s="85"/>
      <c r="Z2387" s="85"/>
      <c r="AA2387" s="88"/>
      <c r="AV2387" s="25"/>
      <c r="BG2387" s="25"/>
      <c r="BH2387" s="89"/>
    </row>
    <row r="2388" spans="1:60" ht="17.25" customHeight="1">
      <c r="A2388" s="82"/>
      <c r="B2388" s="82"/>
      <c r="C2388" s="83"/>
      <c r="E2388" s="84"/>
      <c r="F2388" s="85"/>
      <c r="G2388" s="85"/>
      <c r="H2388" s="85"/>
      <c r="I2388" s="85"/>
      <c r="J2388" s="85"/>
      <c r="K2388" s="86"/>
      <c r="L2388" s="85"/>
      <c r="M2388" s="85"/>
      <c r="N2388" s="85"/>
      <c r="O2388" s="85"/>
      <c r="P2388" s="85"/>
      <c r="Q2388" s="85"/>
      <c r="R2388" s="87"/>
      <c r="S2388" s="85"/>
      <c r="T2388" s="85"/>
      <c r="U2388" s="87"/>
      <c r="V2388" s="85"/>
      <c r="W2388" s="85"/>
      <c r="X2388" s="85"/>
      <c r="Y2388" s="85"/>
      <c r="Z2388" s="85"/>
      <c r="AA2388" s="88"/>
      <c r="AV2388" s="25"/>
      <c r="BG2388" s="25"/>
      <c r="BH2388" s="89"/>
    </row>
    <row r="2389" spans="1:60" ht="17.25" customHeight="1">
      <c r="A2389" s="82"/>
      <c r="B2389" s="82"/>
      <c r="C2389" s="83"/>
      <c r="E2389" s="84"/>
      <c r="F2389" s="85"/>
      <c r="G2389" s="85"/>
      <c r="H2389" s="85"/>
      <c r="I2389" s="85"/>
      <c r="J2389" s="85"/>
      <c r="K2389" s="86"/>
      <c r="L2389" s="85"/>
      <c r="M2389" s="85"/>
      <c r="N2389" s="85"/>
      <c r="O2389" s="85"/>
      <c r="P2389" s="85"/>
      <c r="Q2389" s="85"/>
      <c r="R2389" s="87"/>
      <c r="S2389" s="85"/>
      <c r="T2389" s="85"/>
      <c r="U2389" s="87"/>
      <c r="V2389" s="85"/>
      <c r="W2389" s="85"/>
      <c r="X2389" s="85"/>
      <c r="Y2389" s="85"/>
      <c r="Z2389" s="85"/>
      <c r="AA2389" s="88"/>
      <c r="AV2389" s="25"/>
      <c r="BG2389" s="25"/>
      <c r="BH2389" s="89"/>
    </row>
    <row r="2390" spans="1:60" ht="17.25" customHeight="1">
      <c r="A2390" s="82"/>
      <c r="B2390" s="82"/>
      <c r="C2390" s="83"/>
      <c r="E2390" s="84"/>
      <c r="F2390" s="85"/>
      <c r="G2390" s="85"/>
      <c r="H2390" s="85"/>
      <c r="I2390" s="85"/>
      <c r="J2390" s="85"/>
      <c r="K2390" s="86"/>
      <c r="L2390" s="85"/>
      <c r="M2390" s="85"/>
      <c r="N2390" s="85"/>
      <c r="O2390" s="85"/>
      <c r="P2390" s="85"/>
      <c r="Q2390" s="85"/>
      <c r="R2390" s="87"/>
      <c r="S2390" s="85"/>
      <c r="T2390" s="85"/>
      <c r="U2390" s="87"/>
      <c r="V2390" s="85"/>
      <c r="W2390" s="85"/>
      <c r="X2390" s="85"/>
      <c r="Y2390" s="85"/>
      <c r="Z2390" s="85"/>
      <c r="AA2390" s="88"/>
      <c r="AV2390" s="25"/>
      <c r="BG2390" s="25"/>
      <c r="BH2390" s="89"/>
    </row>
    <row r="2391" spans="1:60" ht="17.25" customHeight="1">
      <c r="A2391" s="82"/>
      <c r="B2391" s="82"/>
      <c r="C2391" s="83"/>
      <c r="E2391" s="84"/>
      <c r="F2391" s="85"/>
      <c r="G2391" s="85"/>
      <c r="H2391" s="85"/>
      <c r="I2391" s="85"/>
      <c r="J2391" s="85"/>
      <c r="K2391" s="86"/>
      <c r="L2391" s="85"/>
      <c r="M2391" s="85"/>
      <c r="N2391" s="85"/>
      <c r="O2391" s="85"/>
      <c r="P2391" s="85"/>
      <c r="Q2391" s="85"/>
      <c r="R2391" s="87"/>
      <c r="S2391" s="85"/>
      <c r="T2391" s="85"/>
      <c r="U2391" s="87"/>
      <c r="V2391" s="85"/>
      <c r="W2391" s="85"/>
      <c r="X2391" s="85"/>
      <c r="Y2391" s="85"/>
      <c r="Z2391" s="85"/>
      <c r="AA2391" s="88"/>
      <c r="AV2391" s="25"/>
      <c r="BG2391" s="25"/>
      <c r="BH2391" s="89"/>
    </row>
    <row r="2392" spans="1:60" ht="17.25" customHeight="1">
      <c r="A2392" s="82"/>
      <c r="B2392" s="82"/>
      <c r="C2392" s="83"/>
      <c r="E2392" s="84"/>
      <c r="F2392" s="85"/>
      <c r="G2392" s="85"/>
      <c r="H2392" s="85"/>
      <c r="I2392" s="85"/>
      <c r="J2392" s="85"/>
      <c r="K2392" s="86"/>
      <c r="L2392" s="85"/>
      <c r="M2392" s="85"/>
      <c r="N2392" s="85"/>
      <c r="O2392" s="85"/>
      <c r="P2392" s="85"/>
      <c r="Q2392" s="85"/>
      <c r="R2392" s="87"/>
      <c r="S2392" s="85"/>
      <c r="T2392" s="85"/>
      <c r="U2392" s="87"/>
      <c r="V2392" s="85"/>
      <c r="W2392" s="85"/>
      <c r="X2392" s="85"/>
      <c r="Y2392" s="85"/>
      <c r="Z2392" s="85"/>
      <c r="AA2392" s="88"/>
      <c r="AV2392" s="25"/>
      <c r="BG2392" s="25"/>
      <c r="BH2392" s="89"/>
    </row>
    <row r="2393" spans="1:60" ht="17.25" customHeight="1">
      <c r="A2393" s="82"/>
      <c r="B2393" s="82"/>
      <c r="C2393" s="83"/>
      <c r="E2393" s="84"/>
      <c r="F2393" s="85"/>
      <c r="G2393" s="85"/>
      <c r="H2393" s="85"/>
      <c r="I2393" s="85"/>
      <c r="J2393" s="85"/>
      <c r="K2393" s="86"/>
      <c r="L2393" s="85"/>
      <c r="M2393" s="85"/>
      <c r="N2393" s="85"/>
      <c r="O2393" s="85"/>
      <c r="P2393" s="85"/>
      <c r="Q2393" s="85"/>
      <c r="R2393" s="87"/>
      <c r="S2393" s="85"/>
      <c r="T2393" s="85"/>
      <c r="U2393" s="87"/>
      <c r="V2393" s="85"/>
      <c r="W2393" s="85"/>
      <c r="X2393" s="85"/>
      <c r="Y2393" s="85"/>
      <c r="Z2393" s="85"/>
      <c r="AA2393" s="88"/>
      <c r="AV2393" s="25"/>
      <c r="BG2393" s="25"/>
      <c r="BH2393" s="89"/>
    </row>
    <row r="2394" spans="1:60" ht="17.25" customHeight="1">
      <c r="A2394" s="82"/>
      <c r="B2394" s="82"/>
      <c r="C2394" s="83"/>
      <c r="E2394" s="84"/>
      <c r="F2394" s="85"/>
      <c r="G2394" s="85"/>
      <c r="H2394" s="85"/>
      <c r="I2394" s="85"/>
      <c r="J2394" s="85"/>
      <c r="K2394" s="86"/>
      <c r="L2394" s="85"/>
      <c r="M2394" s="85"/>
      <c r="N2394" s="85"/>
      <c r="O2394" s="85"/>
      <c r="P2394" s="85"/>
      <c r="Q2394" s="85"/>
      <c r="R2394" s="87"/>
      <c r="S2394" s="85"/>
      <c r="T2394" s="85"/>
      <c r="U2394" s="87"/>
      <c r="V2394" s="85"/>
      <c r="W2394" s="85"/>
      <c r="X2394" s="85"/>
      <c r="Y2394" s="85"/>
      <c r="Z2394" s="85"/>
      <c r="AA2394" s="88"/>
      <c r="AV2394" s="25"/>
      <c r="BG2394" s="25"/>
      <c r="BH2394" s="89"/>
    </row>
    <row r="2395" spans="1:60" ht="17.25" customHeight="1">
      <c r="A2395" s="82"/>
      <c r="B2395" s="82"/>
      <c r="C2395" s="83"/>
      <c r="E2395" s="84"/>
      <c r="F2395" s="85"/>
      <c r="G2395" s="85"/>
      <c r="H2395" s="85"/>
      <c r="I2395" s="85"/>
      <c r="J2395" s="85"/>
      <c r="K2395" s="86"/>
      <c r="L2395" s="85"/>
      <c r="M2395" s="85"/>
      <c r="N2395" s="85"/>
      <c r="O2395" s="85"/>
      <c r="P2395" s="85"/>
      <c r="Q2395" s="85"/>
      <c r="R2395" s="87"/>
      <c r="S2395" s="85"/>
      <c r="T2395" s="85"/>
      <c r="U2395" s="87"/>
      <c r="V2395" s="85"/>
      <c r="W2395" s="85"/>
      <c r="X2395" s="85"/>
      <c r="Y2395" s="85"/>
      <c r="Z2395" s="85"/>
      <c r="AA2395" s="88"/>
      <c r="AV2395" s="25"/>
      <c r="BG2395" s="25"/>
      <c r="BH2395" s="89"/>
    </row>
    <row r="2396" spans="1:60" ht="17.25" customHeight="1">
      <c r="A2396" s="82"/>
      <c r="B2396" s="82"/>
      <c r="C2396" s="83"/>
      <c r="E2396" s="84"/>
      <c r="F2396" s="85"/>
      <c r="G2396" s="85"/>
      <c r="H2396" s="85"/>
      <c r="I2396" s="85"/>
      <c r="J2396" s="85"/>
      <c r="K2396" s="86"/>
      <c r="L2396" s="85"/>
      <c r="M2396" s="85"/>
      <c r="N2396" s="85"/>
      <c r="O2396" s="85"/>
      <c r="P2396" s="85"/>
      <c r="Q2396" s="85"/>
      <c r="R2396" s="87"/>
      <c r="S2396" s="85"/>
      <c r="T2396" s="85"/>
      <c r="U2396" s="87"/>
      <c r="V2396" s="85"/>
      <c r="W2396" s="85"/>
      <c r="X2396" s="85"/>
      <c r="Y2396" s="85"/>
      <c r="Z2396" s="85"/>
      <c r="AA2396" s="88"/>
      <c r="AV2396" s="25"/>
      <c r="BG2396" s="25"/>
      <c r="BH2396" s="89"/>
    </row>
    <row r="2397" spans="1:60" ht="17.25" customHeight="1">
      <c r="A2397" s="82"/>
      <c r="B2397" s="82"/>
      <c r="C2397" s="83"/>
      <c r="E2397" s="84"/>
      <c r="F2397" s="85"/>
      <c r="G2397" s="85"/>
      <c r="H2397" s="85"/>
      <c r="I2397" s="85"/>
      <c r="J2397" s="85"/>
      <c r="K2397" s="86"/>
      <c r="L2397" s="85"/>
      <c r="M2397" s="85"/>
      <c r="N2397" s="85"/>
      <c r="O2397" s="85"/>
      <c r="P2397" s="85"/>
      <c r="Q2397" s="85"/>
      <c r="R2397" s="87"/>
      <c r="S2397" s="85"/>
      <c r="T2397" s="85"/>
      <c r="U2397" s="87"/>
      <c r="V2397" s="85"/>
      <c r="W2397" s="85"/>
      <c r="X2397" s="85"/>
      <c r="Y2397" s="85"/>
      <c r="Z2397" s="85"/>
      <c r="AA2397" s="88"/>
      <c r="AV2397" s="25"/>
      <c r="BG2397" s="25"/>
      <c r="BH2397" s="89"/>
    </row>
    <row r="2398" spans="1:60" ht="17.25" customHeight="1">
      <c r="A2398" s="82"/>
      <c r="B2398" s="82"/>
      <c r="C2398" s="83"/>
      <c r="E2398" s="84"/>
      <c r="F2398" s="85"/>
      <c r="G2398" s="85"/>
      <c r="H2398" s="85"/>
      <c r="I2398" s="85"/>
      <c r="J2398" s="85"/>
      <c r="K2398" s="86"/>
      <c r="L2398" s="85"/>
      <c r="M2398" s="85"/>
      <c r="N2398" s="85"/>
      <c r="O2398" s="85"/>
      <c r="P2398" s="85"/>
      <c r="Q2398" s="85"/>
      <c r="R2398" s="87"/>
      <c r="S2398" s="85"/>
      <c r="T2398" s="85"/>
      <c r="U2398" s="87"/>
      <c r="V2398" s="85"/>
      <c r="W2398" s="85"/>
      <c r="X2398" s="85"/>
      <c r="Y2398" s="85"/>
      <c r="Z2398" s="85"/>
      <c r="AA2398" s="88"/>
      <c r="AV2398" s="25"/>
      <c r="BG2398" s="25"/>
      <c r="BH2398" s="89"/>
    </row>
    <row r="2399" spans="1:60" ht="17.25" customHeight="1">
      <c r="A2399" s="82"/>
      <c r="B2399" s="82"/>
      <c r="C2399" s="83"/>
      <c r="E2399" s="84"/>
      <c r="F2399" s="85"/>
      <c r="G2399" s="85"/>
      <c r="H2399" s="85"/>
      <c r="I2399" s="85"/>
      <c r="J2399" s="85"/>
      <c r="K2399" s="86"/>
      <c r="L2399" s="85"/>
      <c r="M2399" s="85"/>
      <c r="N2399" s="85"/>
      <c r="O2399" s="85"/>
      <c r="P2399" s="85"/>
      <c r="Q2399" s="85"/>
      <c r="R2399" s="87"/>
      <c r="S2399" s="85"/>
      <c r="T2399" s="85"/>
      <c r="U2399" s="87"/>
      <c r="V2399" s="85"/>
      <c r="W2399" s="85"/>
      <c r="X2399" s="85"/>
      <c r="Y2399" s="85"/>
      <c r="Z2399" s="85"/>
      <c r="AA2399" s="88"/>
      <c r="AV2399" s="25"/>
      <c r="BG2399" s="25"/>
      <c r="BH2399" s="89"/>
    </row>
    <row r="2400" spans="1:60" ht="17.25" customHeight="1">
      <c r="A2400" s="82"/>
      <c r="B2400" s="82"/>
      <c r="C2400" s="83"/>
      <c r="E2400" s="84"/>
      <c r="F2400" s="85"/>
      <c r="G2400" s="85"/>
      <c r="H2400" s="85"/>
      <c r="I2400" s="85"/>
      <c r="J2400" s="85"/>
      <c r="K2400" s="86"/>
      <c r="L2400" s="85"/>
      <c r="M2400" s="85"/>
      <c r="N2400" s="85"/>
      <c r="O2400" s="85"/>
      <c r="P2400" s="85"/>
      <c r="Q2400" s="85"/>
      <c r="R2400" s="87"/>
      <c r="S2400" s="85"/>
      <c r="T2400" s="85"/>
      <c r="U2400" s="87"/>
      <c r="V2400" s="85"/>
      <c r="W2400" s="85"/>
      <c r="X2400" s="85"/>
      <c r="Y2400" s="85"/>
      <c r="Z2400" s="85"/>
      <c r="AA2400" s="88"/>
      <c r="AV2400" s="25"/>
      <c r="BG2400" s="25"/>
      <c r="BH2400" s="89"/>
    </row>
    <row r="2401" spans="1:60" ht="17.25" customHeight="1">
      <c r="A2401" s="82"/>
      <c r="B2401" s="82"/>
      <c r="C2401" s="83"/>
      <c r="E2401" s="84"/>
      <c r="F2401" s="85"/>
      <c r="G2401" s="85"/>
      <c r="H2401" s="85"/>
      <c r="I2401" s="85"/>
      <c r="J2401" s="85"/>
      <c r="K2401" s="86"/>
      <c r="L2401" s="85"/>
      <c r="M2401" s="85"/>
      <c r="N2401" s="85"/>
      <c r="O2401" s="85"/>
      <c r="P2401" s="85"/>
      <c r="Q2401" s="85"/>
      <c r="R2401" s="87"/>
      <c r="S2401" s="85"/>
      <c r="T2401" s="85"/>
      <c r="U2401" s="87"/>
      <c r="V2401" s="85"/>
      <c r="W2401" s="85"/>
      <c r="X2401" s="85"/>
      <c r="Y2401" s="85"/>
      <c r="Z2401" s="85"/>
      <c r="AA2401" s="88"/>
      <c r="AV2401" s="25"/>
      <c r="BG2401" s="25"/>
      <c r="BH2401" s="89"/>
    </row>
    <row r="2402" spans="1:60" ht="17.25" customHeight="1">
      <c r="A2402" s="82"/>
      <c r="B2402" s="82"/>
      <c r="C2402" s="83"/>
      <c r="E2402" s="84"/>
      <c r="F2402" s="85"/>
      <c r="G2402" s="85"/>
      <c r="H2402" s="85"/>
      <c r="I2402" s="85"/>
      <c r="J2402" s="85"/>
      <c r="K2402" s="86"/>
      <c r="L2402" s="85"/>
      <c r="M2402" s="85"/>
      <c r="N2402" s="85"/>
      <c r="O2402" s="85"/>
      <c r="P2402" s="85"/>
      <c r="Q2402" s="85"/>
      <c r="R2402" s="87"/>
      <c r="S2402" s="85"/>
      <c r="T2402" s="85"/>
      <c r="U2402" s="87"/>
      <c r="V2402" s="85"/>
      <c r="W2402" s="85"/>
      <c r="X2402" s="85"/>
      <c r="Y2402" s="85"/>
      <c r="Z2402" s="85"/>
      <c r="AA2402" s="88"/>
      <c r="AV2402" s="25"/>
      <c r="BG2402" s="25"/>
      <c r="BH2402" s="89"/>
    </row>
    <row r="2403" spans="1:60" ht="17.25" customHeight="1">
      <c r="A2403" s="82"/>
      <c r="B2403" s="82"/>
      <c r="C2403" s="83"/>
      <c r="E2403" s="84"/>
      <c r="F2403" s="85"/>
      <c r="G2403" s="85"/>
      <c r="H2403" s="85"/>
      <c r="I2403" s="85"/>
      <c r="J2403" s="85"/>
      <c r="K2403" s="86"/>
      <c r="L2403" s="85"/>
      <c r="M2403" s="85"/>
      <c r="N2403" s="85"/>
      <c r="O2403" s="85"/>
      <c r="P2403" s="85"/>
      <c r="Q2403" s="85"/>
      <c r="R2403" s="87"/>
      <c r="S2403" s="85"/>
      <c r="T2403" s="85"/>
      <c r="U2403" s="87"/>
      <c r="V2403" s="85"/>
      <c r="W2403" s="85"/>
      <c r="X2403" s="85"/>
      <c r="Y2403" s="85"/>
      <c r="Z2403" s="85"/>
      <c r="AA2403" s="88"/>
      <c r="AV2403" s="25"/>
      <c r="BG2403" s="25"/>
      <c r="BH2403" s="89"/>
    </row>
    <row r="2404" spans="1:60" ht="17.25" customHeight="1">
      <c r="A2404" s="82"/>
      <c r="B2404" s="82"/>
      <c r="C2404" s="83"/>
      <c r="E2404" s="84"/>
      <c r="F2404" s="85"/>
      <c r="G2404" s="85"/>
      <c r="H2404" s="85"/>
      <c r="I2404" s="85"/>
      <c r="J2404" s="85"/>
      <c r="K2404" s="86"/>
      <c r="L2404" s="85"/>
      <c r="M2404" s="85"/>
      <c r="N2404" s="85"/>
      <c r="O2404" s="85"/>
      <c r="P2404" s="85"/>
      <c r="Q2404" s="85"/>
      <c r="R2404" s="87"/>
      <c r="S2404" s="85"/>
      <c r="T2404" s="85"/>
      <c r="U2404" s="87"/>
      <c r="V2404" s="85"/>
      <c r="W2404" s="85"/>
      <c r="X2404" s="85"/>
      <c r="Y2404" s="85"/>
      <c r="Z2404" s="85"/>
      <c r="AA2404" s="88"/>
      <c r="AV2404" s="25"/>
      <c r="BG2404" s="25"/>
      <c r="BH2404" s="89"/>
    </row>
    <row r="2405" spans="1:60" ht="17.25" customHeight="1">
      <c r="A2405" s="82"/>
      <c r="B2405" s="82"/>
      <c r="C2405" s="83"/>
      <c r="E2405" s="84"/>
      <c r="F2405" s="85"/>
      <c r="G2405" s="85"/>
      <c r="H2405" s="85"/>
      <c r="I2405" s="85"/>
      <c r="J2405" s="85"/>
      <c r="K2405" s="86"/>
      <c r="L2405" s="85"/>
      <c r="M2405" s="85"/>
      <c r="N2405" s="85"/>
      <c r="O2405" s="85"/>
      <c r="P2405" s="85"/>
      <c r="Q2405" s="85"/>
      <c r="R2405" s="87"/>
      <c r="S2405" s="85"/>
      <c r="T2405" s="85"/>
      <c r="U2405" s="87"/>
      <c r="V2405" s="85"/>
      <c r="W2405" s="85"/>
      <c r="X2405" s="85"/>
      <c r="Y2405" s="85"/>
      <c r="Z2405" s="85"/>
      <c r="AA2405" s="88"/>
      <c r="AV2405" s="25"/>
      <c r="BG2405" s="25"/>
      <c r="BH2405" s="89"/>
    </row>
    <row r="2406" spans="1:60" ht="17.25" customHeight="1">
      <c r="A2406" s="82"/>
      <c r="B2406" s="82"/>
      <c r="C2406" s="83"/>
      <c r="E2406" s="84"/>
      <c r="F2406" s="85"/>
      <c r="G2406" s="85"/>
      <c r="H2406" s="85"/>
      <c r="I2406" s="85"/>
      <c r="J2406" s="85"/>
      <c r="K2406" s="86"/>
      <c r="L2406" s="85"/>
      <c r="M2406" s="85"/>
      <c r="N2406" s="85"/>
      <c r="O2406" s="85"/>
      <c r="P2406" s="85"/>
      <c r="Q2406" s="85"/>
      <c r="R2406" s="87"/>
      <c r="S2406" s="85"/>
      <c r="T2406" s="85"/>
      <c r="U2406" s="87"/>
      <c r="V2406" s="85"/>
      <c r="W2406" s="85"/>
      <c r="X2406" s="85"/>
      <c r="Y2406" s="85"/>
      <c r="Z2406" s="85"/>
      <c r="AA2406" s="88"/>
      <c r="AV2406" s="25"/>
      <c r="BG2406" s="25"/>
      <c r="BH2406" s="89"/>
    </row>
    <row r="2407" spans="1:60" ht="17.25" customHeight="1">
      <c r="A2407" s="82"/>
      <c r="B2407" s="82"/>
      <c r="C2407" s="83"/>
      <c r="E2407" s="84"/>
      <c r="F2407" s="85"/>
      <c r="G2407" s="85"/>
      <c r="H2407" s="85"/>
      <c r="I2407" s="85"/>
      <c r="J2407" s="85"/>
      <c r="K2407" s="86"/>
      <c r="L2407" s="85"/>
      <c r="M2407" s="85"/>
      <c r="N2407" s="85"/>
      <c r="O2407" s="85"/>
      <c r="P2407" s="85"/>
      <c r="Q2407" s="85"/>
      <c r="R2407" s="87"/>
      <c r="S2407" s="85"/>
      <c r="T2407" s="85"/>
      <c r="U2407" s="87"/>
      <c r="V2407" s="85"/>
      <c r="W2407" s="85"/>
      <c r="X2407" s="85"/>
      <c r="Y2407" s="85"/>
      <c r="Z2407" s="85"/>
      <c r="AA2407" s="88"/>
      <c r="AV2407" s="25"/>
      <c r="BG2407" s="25"/>
      <c r="BH2407" s="89"/>
    </row>
    <row r="2408" spans="1:60" ht="17.25" customHeight="1">
      <c r="A2408" s="82"/>
      <c r="B2408" s="82"/>
      <c r="C2408" s="83"/>
      <c r="E2408" s="84"/>
      <c r="F2408" s="85"/>
      <c r="G2408" s="85"/>
      <c r="H2408" s="85"/>
      <c r="I2408" s="85"/>
      <c r="J2408" s="85"/>
      <c r="K2408" s="86"/>
      <c r="L2408" s="85"/>
      <c r="M2408" s="85"/>
      <c r="N2408" s="85"/>
      <c r="O2408" s="85"/>
      <c r="P2408" s="85"/>
      <c r="Q2408" s="85"/>
      <c r="R2408" s="87"/>
      <c r="S2408" s="85"/>
      <c r="T2408" s="85"/>
      <c r="U2408" s="87"/>
      <c r="V2408" s="85"/>
      <c r="W2408" s="85"/>
      <c r="X2408" s="85"/>
      <c r="Y2408" s="85"/>
      <c r="Z2408" s="85"/>
      <c r="AA2408" s="88"/>
      <c r="AV2408" s="25"/>
      <c r="BG2408" s="25"/>
      <c r="BH2408" s="89"/>
    </row>
    <row r="2409" spans="1:60" ht="17.25" customHeight="1">
      <c r="A2409" s="82"/>
      <c r="B2409" s="82"/>
      <c r="C2409" s="83"/>
      <c r="E2409" s="84"/>
      <c r="F2409" s="85"/>
      <c r="G2409" s="85"/>
      <c r="H2409" s="85"/>
      <c r="I2409" s="85"/>
      <c r="J2409" s="85"/>
      <c r="K2409" s="86"/>
      <c r="L2409" s="85"/>
      <c r="M2409" s="85"/>
      <c r="N2409" s="85"/>
      <c r="O2409" s="85"/>
      <c r="P2409" s="85"/>
      <c r="Q2409" s="85"/>
      <c r="R2409" s="87"/>
      <c r="S2409" s="85"/>
      <c r="T2409" s="85"/>
      <c r="U2409" s="87"/>
      <c r="V2409" s="85"/>
      <c r="W2409" s="85"/>
      <c r="X2409" s="85"/>
      <c r="Y2409" s="85"/>
      <c r="Z2409" s="85"/>
      <c r="AA2409" s="88"/>
      <c r="AV2409" s="25"/>
      <c r="BG2409" s="25"/>
      <c r="BH2409" s="89"/>
    </row>
    <row r="2410" spans="1:60" ht="17.25" customHeight="1">
      <c r="A2410" s="82"/>
      <c r="B2410" s="82"/>
      <c r="C2410" s="83"/>
      <c r="E2410" s="84"/>
      <c r="F2410" s="85"/>
      <c r="G2410" s="85"/>
      <c r="H2410" s="85"/>
      <c r="I2410" s="85"/>
      <c r="J2410" s="85"/>
      <c r="K2410" s="86"/>
      <c r="L2410" s="85"/>
      <c r="M2410" s="85"/>
      <c r="N2410" s="85"/>
      <c r="O2410" s="85"/>
      <c r="P2410" s="85"/>
      <c r="Q2410" s="85"/>
      <c r="R2410" s="87"/>
      <c r="S2410" s="85"/>
      <c r="T2410" s="85"/>
      <c r="U2410" s="87"/>
      <c r="V2410" s="85"/>
      <c r="W2410" s="85"/>
      <c r="X2410" s="85"/>
      <c r="Y2410" s="85"/>
      <c r="Z2410" s="85"/>
      <c r="AA2410" s="88"/>
      <c r="AV2410" s="25"/>
      <c r="BG2410" s="25"/>
      <c r="BH2410" s="89"/>
    </row>
    <row r="2411" spans="1:60" ht="17.25" customHeight="1">
      <c r="A2411" s="82"/>
      <c r="B2411" s="82"/>
      <c r="C2411" s="83"/>
      <c r="E2411" s="84"/>
      <c r="F2411" s="85"/>
      <c r="G2411" s="85"/>
      <c r="H2411" s="85"/>
      <c r="I2411" s="85"/>
      <c r="J2411" s="85"/>
      <c r="K2411" s="86"/>
      <c r="L2411" s="85"/>
      <c r="M2411" s="85"/>
      <c r="N2411" s="85"/>
      <c r="O2411" s="85"/>
      <c r="P2411" s="85"/>
      <c r="Q2411" s="85"/>
      <c r="R2411" s="87"/>
      <c r="S2411" s="85"/>
      <c r="T2411" s="85"/>
      <c r="U2411" s="87"/>
      <c r="V2411" s="85"/>
      <c r="W2411" s="85"/>
      <c r="X2411" s="85"/>
      <c r="Y2411" s="85"/>
      <c r="Z2411" s="85"/>
      <c r="AA2411" s="88"/>
      <c r="AV2411" s="25"/>
      <c r="BG2411" s="25"/>
      <c r="BH2411" s="89"/>
    </row>
    <row r="2412" spans="1:60" ht="17.25" customHeight="1">
      <c r="A2412" s="82"/>
      <c r="B2412" s="82"/>
      <c r="C2412" s="83"/>
      <c r="E2412" s="84"/>
      <c r="F2412" s="85"/>
      <c r="G2412" s="85"/>
      <c r="H2412" s="85"/>
      <c r="I2412" s="85"/>
      <c r="J2412" s="85"/>
      <c r="K2412" s="86"/>
      <c r="L2412" s="85"/>
      <c r="M2412" s="85"/>
      <c r="N2412" s="85"/>
      <c r="O2412" s="85"/>
      <c r="P2412" s="85"/>
      <c r="Q2412" s="85"/>
      <c r="R2412" s="87"/>
      <c r="S2412" s="85"/>
      <c r="T2412" s="85"/>
      <c r="U2412" s="87"/>
      <c r="V2412" s="85"/>
      <c r="W2412" s="85"/>
      <c r="X2412" s="85"/>
      <c r="Y2412" s="85"/>
      <c r="Z2412" s="85"/>
      <c r="AA2412" s="88"/>
      <c r="AV2412" s="25"/>
      <c r="BG2412" s="25"/>
      <c r="BH2412" s="89"/>
    </row>
    <row r="2413" spans="1:60" ht="17.25" customHeight="1">
      <c r="A2413" s="82"/>
      <c r="B2413" s="82"/>
      <c r="C2413" s="83"/>
      <c r="E2413" s="84"/>
      <c r="F2413" s="85"/>
      <c r="G2413" s="85"/>
      <c r="H2413" s="85"/>
      <c r="I2413" s="85"/>
      <c r="J2413" s="85"/>
      <c r="K2413" s="86"/>
      <c r="L2413" s="85"/>
      <c r="M2413" s="85"/>
      <c r="N2413" s="85"/>
      <c r="O2413" s="85"/>
      <c r="P2413" s="85"/>
      <c r="Q2413" s="85"/>
      <c r="R2413" s="87"/>
      <c r="S2413" s="85"/>
      <c r="T2413" s="85"/>
      <c r="U2413" s="87"/>
      <c r="V2413" s="85"/>
      <c r="W2413" s="85"/>
      <c r="X2413" s="85"/>
      <c r="Y2413" s="85"/>
      <c r="Z2413" s="85"/>
      <c r="AA2413" s="88"/>
      <c r="AV2413" s="25"/>
      <c r="BG2413" s="25"/>
      <c r="BH2413" s="89"/>
    </row>
    <row r="2414" spans="1:60" ht="17.25" customHeight="1">
      <c r="A2414" s="82"/>
      <c r="B2414" s="82"/>
      <c r="C2414" s="83"/>
      <c r="E2414" s="84"/>
      <c r="F2414" s="85"/>
      <c r="G2414" s="85"/>
      <c r="H2414" s="85"/>
      <c r="I2414" s="85"/>
      <c r="J2414" s="85"/>
      <c r="K2414" s="86"/>
      <c r="L2414" s="85"/>
      <c r="M2414" s="85"/>
      <c r="N2414" s="85"/>
      <c r="O2414" s="85"/>
      <c r="P2414" s="85"/>
      <c r="Q2414" s="85"/>
      <c r="R2414" s="87"/>
      <c r="S2414" s="85"/>
      <c r="T2414" s="85"/>
      <c r="U2414" s="87"/>
      <c r="V2414" s="85"/>
      <c r="W2414" s="85"/>
      <c r="X2414" s="85"/>
      <c r="Y2414" s="85"/>
      <c r="Z2414" s="85"/>
      <c r="AA2414" s="88"/>
      <c r="AV2414" s="25"/>
      <c r="BG2414" s="25"/>
      <c r="BH2414" s="89"/>
    </row>
    <row r="2415" spans="1:60" ht="17.25" customHeight="1">
      <c r="A2415" s="82"/>
      <c r="B2415" s="82"/>
      <c r="C2415" s="83"/>
      <c r="E2415" s="84"/>
      <c r="F2415" s="85"/>
      <c r="G2415" s="85"/>
      <c r="H2415" s="85"/>
      <c r="I2415" s="85"/>
      <c r="J2415" s="85"/>
      <c r="K2415" s="86"/>
      <c r="L2415" s="85"/>
      <c r="M2415" s="85"/>
      <c r="N2415" s="85"/>
      <c r="O2415" s="85"/>
      <c r="P2415" s="85"/>
      <c r="Q2415" s="85"/>
      <c r="R2415" s="87"/>
      <c r="S2415" s="85"/>
      <c r="T2415" s="85"/>
      <c r="U2415" s="87"/>
      <c r="V2415" s="85"/>
      <c r="W2415" s="85"/>
      <c r="X2415" s="85"/>
      <c r="Y2415" s="85"/>
      <c r="Z2415" s="85"/>
      <c r="AA2415" s="88"/>
      <c r="AV2415" s="25"/>
      <c r="BG2415" s="25"/>
      <c r="BH2415" s="89"/>
    </row>
    <row r="2416" spans="1:60" ht="17.25" customHeight="1">
      <c r="A2416" s="82"/>
      <c r="B2416" s="82"/>
      <c r="C2416" s="83"/>
      <c r="E2416" s="84"/>
      <c r="F2416" s="85"/>
      <c r="G2416" s="85"/>
      <c r="H2416" s="85"/>
      <c r="I2416" s="85"/>
      <c r="J2416" s="85"/>
      <c r="K2416" s="86"/>
      <c r="L2416" s="85"/>
      <c r="M2416" s="85"/>
      <c r="N2416" s="85"/>
      <c r="O2416" s="85"/>
      <c r="P2416" s="85"/>
      <c r="Q2416" s="85"/>
      <c r="R2416" s="87"/>
      <c r="S2416" s="85"/>
      <c r="T2416" s="85"/>
      <c r="U2416" s="87"/>
      <c r="V2416" s="85"/>
      <c r="W2416" s="85"/>
      <c r="X2416" s="85"/>
      <c r="Y2416" s="85"/>
      <c r="Z2416" s="85"/>
      <c r="AA2416" s="88"/>
      <c r="AV2416" s="25"/>
      <c r="BG2416" s="25"/>
      <c r="BH2416" s="89"/>
    </row>
    <row r="2417" spans="1:60" ht="17.25" customHeight="1">
      <c r="A2417" s="82"/>
      <c r="B2417" s="82"/>
      <c r="C2417" s="83"/>
      <c r="E2417" s="84"/>
      <c r="F2417" s="85"/>
      <c r="G2417" s="85"/>
      <c r="H2417" s="85"/>
      <c r="I2417" s="85"/>
      <c r="J2417" s="85"/>
      <c r="K2417" s="86"/>
      <c r="L2417" s="85"/>
      <c r="M2417" s="85"/>
      <c r="N2417" s="85"/>
      <c r="O2417" s="85"/>
      <c r="P2417" s="85"/>
      <c r="Q2417" s="85"/>
      <c r="R2417" s="87"/>
      <c r="S2417" s="85"/>
      <c r="T2417" s="85"/>
      <c r="U2417" s="87"/>
      <c r="V2417" s="85"/>
      <c r="W2417" s="85"/>
      <c r="X2417" s="85"/>
      <c r="Y2417" s="85"/>
      <c r="Z2417" s="85"/>
      <c r="AA2417" s="88"/>
      <c r="AV2417" s="25"/>
      <c r="BG2417" s="25"/>
      <c r="BH2417" s="89"/>
    </row>
    <row r="2418" spans="1:60" ht="17.25" customHeight="1">
      <c r="A2418" s="82"/>
      <c r="B2418" s="82"/>
      <c r="C2418" s="83"/>
      <c r="E2418" s="84"/>
      <c r="F2418" s="85"/>
      <c r="G2418" s="85"/>
      <c r="H2418" s="85"/>
      <c r="I2418" s="85"/>
      <c r="J2418" s="85"/>
      <c r="K2418" s="86"/>
      <c r="L2418" s="85"/>
      <c r="M2418" s="85"/>
      <c r="N2418" s="85"/>
      <c r="O2418" s="85"/>
      <c r="P2418" s="85"/>
      <c r="Q2418" s="85"/>
      <c r="R2418" s="87"/>
      <c r="S2418" s="85"/>
      <c r="T2418" s="85"/>
      <c r="U2418" s="87"/>
      <c r="V2418" s="85"/>
      <c r="W2418" s="85"/>
      <c r="X2418" s="85"/>
      <c r="Y2418" s="85"/>
      <c r="Z2418" s="85"/>
      <c r="AA2418" s="88"/>
      <c r="AV2418" s="25"/>
      <c r="BG2418" s="25"/>
      <c r="BH2418" s="89"/>
    </row>
    <row r="2419" spans="1:60" ht="17.25" customHeight="1">
      <c r="A2419" s="82"/>
      <c r="B2419" s="82"/>
      <c r="C2419" s="83"/>
      <c r="E2419" s="84"/>
      <c r="F2419" s="85"/>
      <c r="G2419" s="85"/>
      <c r="H2419" s="85"/>
      <c r="I2419" s="85"/>
      <c r="J2419" s="85"/>
      <c r="K2419" s="86"/>
      <c r="L2419" s="85"/>
      <c r="M2419" s="85"/>
      <c r="N2419" s="85"/>
      <c r="O2419" s="85"/>
      <c r="P2419" s="85"/>
      <c r="Q2419" s="85"/>
      <c r="R2419" s="87"/>
      <c r="S2419" s="85"/>
      <c r="T2419" s="85"/>
      <c r="U2419" s="87"/>
      <c r="V2419" s="85"/>
      <c r="W2419" s="85"/>
      <c r="X2419" s="85"/>
      <c r="Y2419" s="85"/>
      <c r="Z2419" s="85"/>
      <c r="AA2419" s="88"/>
      <c r="AV2419" s="25"/>
      <c r="BG2419" s="25"/>
      <c r="BH2419" s="89"/>
    </row>
    <row r="2420" spans="1:60" ht="17.25" customHeight="1">
      <c r="A2420" s="82"/>
      <c r="B2420" s="82"/>
      <c r="C2420" s="83"/>
      <c r="E2420" s="84"/>
      <c r="F2420" s="85"/>
      <c r="G2420" s="85"/>
      <c r="H2420" s="85"/>
      <c r="I2420" s="85"/>
      <c r="J2420" s="85"/>
      <c r="K2420" s="86"/>
      <c r="L2420" s="85"/>
      <c r="M2420" s="85"/>
      <c r="N2420" s="85"/>
      <c r="O2420" s="85"/>
      <c r="P2420" s="85"/>
      <c r="Q2420" s="85"/>
      <c r="R2420" s="87"/>
      <c r="S2420" s="85"/>
      <c r="T2420" s="85"/>
      <c r="U2420" s="87"/>
      <c r="V2420" s="85"/>
      <c r="W2420" s="85"/>
      <c r="X2420" s="85"/>
      <c r="Y2420" s="85"/>
      <c r="Z2420" s="85"/>
      <c r="AA2420" s="88"/>
      <c r="AV2420" s="25"/>
      <c r="BG2420" s="25"/>
      <c r="BH2420" s="89"/>
    </row>
    <row r="2421" spans="1:60" ht="17.25" customHeight="1">
      <c r="A2421" s="82"/>
      <c r="B2421" s="82"/>
      <c r="C2421" s="83"/>
      <c r="E2421" s="84"/>
      <c r="F2421" s="85"/>
      <c r="G2421" s="85"/>
      <c r="H2421" s="85"/>
      <c r="I2421" s="85"/>
      <c r="J2421" s="85"/>
      <c r="K2421" s="86"/>
      <c r="L2421" s="85"/>
      <c r="M2421" s="85"/>
      <c r="N2421" s="85"/>
      <c r="O2421" s="85"/>
      <c r="P2421" s="85"/>
      <c r="Q2421" s="85"/>
      <c r="R2421" s="87"/>
      <c r="S2421" s="85"/>
      <c r="T2421" s="85"/>
      <c r="U2421" s="87"/>
      <c r="V2421" s="85"/>
      <c r="W2421" s="85"/>
      <c r="X2421" s="85"/>
      <c r="Y2421" s="85"/>
      <c r="Z2421" s="85"/>
      <c r="AA2421" s="88"/>
      <c r="AV2421" s="25"/>
      <c r="BG2421" s="25"/>
      <c r="BH2421" s="89"/>
    </row>
    <row r="2422" spans="1:60" ht="17.25" customHeight="1">
      <c r="A2422" s="82"/>
      <c r="B2422" s="82"/>
      <c r="C2422" s="83"/>
      <c r="E2422" s="84"/>
      <c r="F2422" s="85"/>
      <c r="G2422" s="85"/>
      <c r="H2422" s="85"/>
      <c r="I2422" s="85"/>
      <c r="J2422" s="85"/>
      <c r="K2422" s="86"/>
      <c r="L2422" s="85"/>
      <c r="M2422" s="85"/>
      <c r="N2422" s="85"/>
      <c r="O2422" s="85"/>
      <c r="P2422" s="85"/>
      <c r="Q2422" s="85"/>
      <c r="R2422" s="87"/>
      <c r="S2422" s="85"/>
      <c r="T2422" s="85"/>
      <c r="U2422" s="87"/>
      <c r="V2422" s="85"/>
      <c r="W2422" s="85"/>
      <c r="X2422" s="85"/>
      <c r="Y2422" s="85"/>
      <c r="Z2422" s="85"/>
      <c r="AA2422" s="88"/>
      <c r="AV2422" s="25"/>
      <c r="BG2422" s="25"/>
      <c r="BH2422" s="89"/>
    </row>
    <row r="2423" spans="1:60" ht="17.25" customHeight="1">
      <c r="A2423" s="82"/>
      <c r="B2423" s="82"/>
      <c r="C2423" s="83"/>
      <c r="E2423" s="84"/>
      <c r="F2423" s="85"/>
      <c r="G2423" s="85"/>
      <c r="H2423" s="85"/>
      <c r="I2423" s="85"/>
      <c r="J2423" s="85"/>
      <c r="K2423" s="86"/>
      <c r="L2423" s="85"/>
      <c r="M2423" s="85"/>
      <c r="N2423" s="85"/>
      <c r="O2423" s="85"/>
      <c r="P2423" s="85"/>
      <c r="Q2423" s="85"/>
      <c r="R2423" s="87"/>
      <c r="S2423" s="85"/>
      <c r="T2423" s="85"/>
      <c r="U2423" s="87"/>
      <c r="V2423" s="85"/>
      <c r="W2423" s="85"/>
      <c r="X2423" s="85"/>
      <c r="Y2423" s="85"/>
      <c r="Z2423" s="85"/>
      <c r="AA2423" s="88"/>
      <c r="AV2423" s="25"/>
      <c r="BG2423" s="25"/>
      <c r="BH2423" s="89"/>
    </row>
    <row r="2424" spans="1:60" ht="17.25" customHeight="1">
      <c r="A2424" s="82"/>
      <c r="B2424" s="82"/>
      <c r="C2424" s="83"/>
      <c r="E2424" s="84"/>
      <c r="F2424" s="85"/>
      <c r="G2424" s="85"/>
      <c r="H2424" s="85"/>
      <c r="I2424" s="85"/>
      <c r="J2424" s="85"/>
      <c r="K2424" s="86"/>
      <c r="L2424" s="85"/>
      <c r="M2424" s="85"/>
      <c r="N2424" s="85"/>
      <c r="O2424" s="85"/>
      <c r="P2424" s="85"/>
      <c r="Q2424" s="85"/>
      <c r="R2424" s="87"/>
      <c r="S2424" s="85"/>
      <c r="T2424" s="85"/>
      <c r="U2424" s="87"/>
      <c r="V2424" s="85"/>
      <c r="W2424" s="85"/>
      <c r="X2424" s="85"/>
      <c r="Y2424" s="85"/>
      <c r="Z2424" s="85"/>
      <c r="AA2424" s="88"/>
      <c r="AV2424" s="25"/>
      <c r="BG2424" s="25"/>
      <c r="BH2424" s="89"/>
    </row>
    <row r="2425" spans="1:60" ht="17.25" customHeight="1">
      <c r="A2425" s="82"/>
      <c r="B2425" s="82"/>
      <c r="C2425" s="83"/>
      <c r="E2425" s="84"/>
      <c r="F2425" s="85"/>
      <c r="G2425" s="85"/>
      <c r="H2425" s="85"/>
      <c r="I2425" s="85"/>
      <c r="J2425" s="85"/>
      <c r="K2425" s="86"/>
      <c r="L2425" s="85"/>
      <c r="M2425" s="85"/>
      <c r="N2425" s="85"/>
      <c r="O2425" s="85"/>
      <c r="P2425" s="85"/>
      <c r="Q2425" s="85"/>
      <c r="R2425" s="87"/>
      <c r="S2425" s="85"/>
      <c r="T2425" s="85"/>
      <c r="U2425" s="87"/>
      <c r="V2425" s="85"/>
      <c r="W2425" s="85"/>
      <c r="X2425" s="85"/>
      <c r="Y2425" s="85"/>
      <c r="Z2425" s="85"/>
      <c r="AA2425" s="88"/>
      <c r="AV2425" s="25"/>
      <c r="BG2425" s="25"/>
      <c r="BH2425" s="89"/>
    </row>
    <row r="2426" spans="1:60" ht="17.25" customHeight="1">
      <c r="A2426" s="82"/>
      <c r="B2426" s="82"/>
      <c r="C2426" s="83"/>
      <c r="E2426" s="84"/>
      <c r="F2426" s="85"/>
      <c r="G2426" s="85"/>
      <c r="H2426" s="85"/>
      <c r="I2426" s="85"/>
      <c r="J2426" s="85"/>
      <c r="K2426" s="86"/>
      <c r="L2426" s="85"/>
      <c r="M2426" s="85"/>
      <c r="N2426" s="85"/>
      <c r="O2426" s="85"/>
      <c r="P2426" s="85"/>
      <c r="Q2426" s="85"/>
      <c r="R2426" s="87"/>
      <c r="S2426" s="85"/>
      <c r="T2426" s="85"/>
      <c r="U2426" s="87"/>
      <c r="V2426" s="85"/>
      <c r="W2426" s="85"/>
      <c r="X2426" s="85"/>
      <c r="Y2426" s="85"/>
      <c r="Z2426" s="85"/>
      <c r="AA2426" s="88"/>
      <c r="AV2426" s="25"/>
      <c r="BG2426" s="25"/>
      <c r="BH2426" s="89"/>
    </row>
    <row r="2427" spans="1:60" ht="17.25" customHeight="1">
      <c r="A2427" s="82"/>
      <c r="B2427" s="82"/>
      <c r="C2427" s="83"/>
      <c r="E2427" s="84"/>
      <c r="F2427" s="85"/>
      <c r="G2427" s="85"/>
      <c r="H2427" s="85"/>
      <c r="I2427" s="85"/>
      <c r="J2427" s="85"/>
      <c r="K2427" s="86"/>
      <c r="L2427" s="85"/>
      <c r="M2427" s="85"/>
      <c r="N2427" s="85"/>
      <c r="O2427" s="85"/>
      <c r="P2427" s="85"/>
      <c r="Q2427" s="85"/>
      <c r="R2427" s="87"/>
      <c r="S2427" s="85"/>
      <c r="T2427" s="85"/>
      <c r="U2427" s="87"/>
      <c r="V2427" s="85"/>
      <c r="W2427" s="85"/>
      <c r="X2427" s="85"/>
      <c r="Y2427" s="85"/>
      <c r="Z2427" s="85"/>
      <c r="AA2427" s="88"/>
      <c r="AV2427" s="25"/>
      <c r="BG2427" s="25"/>
      <c r="BH2427" s="89"/>
    </row>
    <row r="2428" spans="1:60" ht="17.25" customHeight="1">
      <c r="A2428" s="82"/>
      <c r="B2428" s="82"/>
      <c r="C2428" s="83"/>
      <c r="E2428" s="84"/>
      <c r="F2428" s="85"/>
      <c r="G2428" s="85"/>
      <c r="H2428" s="85"/>
      <c r="I2428" s="85"/>
      <c r="J2428" s="85"/>
      <c r="K2428" s="86"/>
      <c r="L2428" s="85"/>
      <c r="M2428" s="85"/>
      <c r="N2428" s="85"/>
      <c r="O2428" s="85"/>
      <c r="P2428" s="85"/>
      <c r="Q2428" s="85"/>
      <c r="R2428" s="87"/>
      <c r="S2428" s="85"/>
      <c r="T2428" s="85"/>
      <c r="U2428" s="87"/>
      <c r="V2428" s="85"/>
      <c r="W2428" s="85"/>
      <c r="X2428" s="85"/>
      <c r="Y2428" s="85"/>
      <c r="Z2428" s="85"/>
      <c r="AA2428" s="88"/>
      <c r="AV2428" s="25"/>
      <c r="BG2428" s="25"/>
      <c r="BH2428" s="89"/>
    </row>
    <row r="2429" spans="1:60" ht="17.25" customHeight="1">
      <c r="A2429" s="82"/>
      <c r="B2429" s="82"/>
      <c r="C2429" s="83"/>
      <c r="E2429" s="84"/>
      <c r="F2429" s="85"/>
      <c r="G2429" s="85"/>
      <c r="H2429" s="85"/>
      <c r="I2429" s="85"/>
      <c r="J2429" s="85"/>
      <c r="K2429" s="86"/>
      <c r="L2429" s="85"/>
      <c r="M2429" s="85"/>
      <c r="N2429" s="85"/>
      <c r="O2429" s="85"/>
      <c r="P2429" s="85"/>
      <c r="Q2429" s="85"/>
      <c r="R2429" s="87"/>
      <c r="S2429" s="85"/>
      <c r="T2429" s="85"/>
      <c r="U2429" s="87"/>
      <c r="V2429" s="85"/>
      <c r="W2429" s="85"/>
      <c r="X2429" s="85"/>
      <c r="Y2429" s="85"/>
      <c r="Z2429" s="85"/>
      <c r="AA2429" s="88"/>
      <c r="AV2429" s="25"/>
      <c r="BG2429" s="25"/>
      <c r="BH2429" s="89"/>
    </row>
    <row r="2430" spans="1:60" ht="17.25" customHeight="1">
      <c r="A2430" s="82"/>
      <c r="B2430" s="82"/>
      <c r="C2430" s="83"/>
      <c r="E2430" s="84"/>
      <c r="F2430" s="85"/>
      <c r="G2430" s="85"/>
      <c r="H2430" s="85"/>
      <c r="I2430" s="85"/>
      <c r="J2430" s="85"/>
      <c r="K2430" s="86"/>
      <c r="L2430" s="85"/>
      <c r="M2430" s="85"/>
      <c r="N2430" s="85"/>
      <c r="O2430" s="85"/>
      <c r="P2430" s="85"/>
      <c r="Q2430" s="85"/>
      <c r="R2430" s="87"/>
      <c r="S2430" s="85"/>
      <c r="T2430" s="85"/>
      <c r="U2430" s="87"/>
      <c r="V2430" s="85"/>
      <c r="W2430" s="85"/>
      <c r="X2430" s="85"/>
      <c r="Y2430" s="85"/>
      <c r="Z2430" s="85"/>
      <c r="AA2430" s="88"/>
      <c r="AV2430" s="25"/>
      <c r="BG2430" s="25"/>
      <c r="BH2430" s="89"/>
    </row>
    <row r="2431" spans="1:60" ht="17.25" customHeight="1">
      <c r="A2431" s="82"/>
      <c r="B2431" s="82"/>
      <c r="C2431" s="83"/>
      <c r="E2431" s="84"/>
      <c r="F2431" s="85"/>
      <c r="G2431" s="85"/>
      <c r="H2431" s="85"/>
      <c r="I2431" s="85"/>
      <c r="J2431" s="85"/>
      <c r="K2431" s="86"/>
      <c r="L2431" s="85"/>
      <c r="M2431" s="85"/>
      <c r="N2431" s="85"/>
      <c r="O2431" s="85"/>
      <c r="P2431" s="85"/>
      <c r="Q2431" s="85"/>
      <c r="R2431" s="87"/>
      <c r="S2431" s="85"/>
      <c r="T2431" s="85"/>
      <c r="U2431" s="87"/>
      <c r="V2431" s="85"/>
      <c r="W2431" s="85"/>
      <c r="X2431" s="85"/>
      <c r="Y2431" s="85"/>
      <c r="Z2431" s="85"/>
      <c r="AA2431" s="88"/>
      <c r="AV2431" s="25"/>
      <c r="BG2431" s="25"/>
      <c r="BH2431" s="89"/>
    </row>
    <row r="2432" spans="1:60" ht="17.25" customHeight="1">
      <c r="A2432" s="82"/>
      <c r="B2432" s="82"/>
      <c r="C2432" s="83"/>
      <c r="E2432" s="84"/>
      <c r="F2432" s="85"/>
      <c r="G2432" s="85"/>
      <c r="H2432" s="85"/>
      <c r="I2432" s="85"/>
      <c r="J2432" s="85"/>
      <c r="K2432" s="86"/>
      <c r="L2432" s="85"/>
      <c r="M2432" s="85"/>
      <c r="N2432" s="85"/>
      <c r="O2432" s="85"/>
      <c r="P2432" s="85"/>
      <c r="Q2432" s="85"/>
      <c r="R2432" s="87"/>
      <c r="S2432" s="85"/>
      <c r="T2432" s="85"/>
      <c r="U2432" s="87"/>
      <c r="V2432" s="85"/>
      <c r="W2432" s="85"/>
      <c r="X2432" s="85"/>
      <c r="Y2432" s="85"/>
      <c r="Z2432" s="85"/>
      <c r="AA2432" s="88"/>
      <c r="AV2432" s="25"/>
      <c r="BG2432" s="25"/>
      <c r="BH2432" s="89"/>
    </row>
    <row r="2433" spans="1:60" ht="17.25" customHeight="1">
      <c r="A2433" s="82"/>
      <c r="B2433" s="82"/>
      <c r="C2433" s="83"/>
      <c r="E2433" s="84"/>
      <c r="F2433" s="85"/>
      <c r="G2433" s="85"/>
      <c r="H2433" s="85"/>
      <c r="I2433" s="85"/>
      <c r="J2433" s="85"/>
      <c r="K2433" s="86"/>
      <c r="L2433" s="85"/>
      <c r="M2433" s="85"/>
      <c r="N2433" s="85"/>
      <c r="O2433" s="85"/>
      <c r="P2433" s="85"/>
      <c r="Q2433" s="85"/>
      <c r="R2433" s="87"/>
      <c r="S2433" s="85"/>
      <c r="T2433" s="85"/>
      <c r="U2433" s="87"/>
      <c r="V2433" s="85"/>
      <c r="W2433" s="85"/>
      <c r="X2433" s="85"/>
      <c r="Y2433" s="85"/>
      <c r="Z2433" s="85"/>
      <c r="AA2433" s="88"/>
      <c r="AV2433" s="25"/>
      <c r="BG2433" s="25"/>
      <c r="BH2433" s="89"/>
    </row>
    <row r="2434" spans="1:60" ht="17.25" customHeight="1">
      <c r="A2434" s="82"/>
      <c r="B2434" s="82"/>
      <c r="C2434" s="83"/>
      <c r="E2434" s="84"/>
      <c r="F2434" s="85"/>
      <c r="G2434" s="85"/>
      <c r="H2434" s="85"/>
      <c r="I2434" s="85"/>
      <c r="J2434" s="85"/>
      <c r="K2434" s="86"/>
      <c r="L2434" s="85"/>
      <c r="M2434" s="85"/>
      <c r="N2434" s="85"/>
      <c r="O2434" s="85"/>
      <c r="P2434" s="85"/>
      <c r="Q2434" s="85"/>
      <c r="R2434" s="87"/>
      <c r="S2434" s="85"/>
      <c r="T2434" s="85"/>
      <c r="U2434" s="87"/>
      <c r="V2434" s="85"/>
      <c r="W2434" s="85"/>
      <c r="X2434" s="85"/>
      <c r="Y2434" s="85"/>
      <c r="Z2434" s="85"/>
      <c r="AA2434" s="88"/>
      <c r="AV2434" s="25"/>
      <c r="BG2434" s="25"/>
      <c r="BH2434" s="89"/>
    </row>
    <row r="2435" spans="1:60" ht="17.25" customHeight="1">
      <c r="A2435" s="82"/>
      <c r="B2435" s="82"/>
      <c r="C2435" s="83"/>
      <c r="E2435" s="84"/>
      <c r="F2435" s="85"/>
      <c r="G2435" s="85"/>
      <c r="H2435" s="85"/>
      <c r="I2435" s="85"/>
      <c r="J2435" s="85"/>
      <c r="K2435" s="86"/>
      <c r="L2435" s="85"/>
      <c r="M2435" s="85"/>
      <c r="N2435" s="85"/>
      <c r="O2435" s="85"/>
      <c r="P2435" s="85"/>
      <c r="Q2435" s="85"/>
      <c r="R2435" s="87"/>
      <c r="S2435" s="85"/>
      <c r="T2435" s="85"/>
      <c r="U2435" s="87"/>
      <c r="V2435" s="85"/>
      <c r="W2435" s="85"/>
      <c r="X2435" s="85"/>
      <c r="Y2435" s="85"/>
      <c r="Z2435" s="85"/>
      <c r="AA2435" s="88"/>
      <c r="AV2435" s="25"/>
      <c r="BG2435" s="25"/>
      <c r="BH2435" s="89"/>
    </row>
    <row r="2436" spans="1:60" ht="17.25" customHeight="1">
      <c r="A2436" s="82"/>
      <c r="B2436" s="82"/>
      <c r="C2436" s="83"/>
      <c r="E2436" s="84"/>
      <c r="F2436" s="85"/>
      <c r="G2436" s="85"/>
      <c r="H2436" s="85"/>
      <c r="I2436" s="85"/>
      <c r="J2436" s="85"/>
      <c r="K2436" s="86"/>
      <c r="L2436" s="85"/>
      <c r="M2436" s="85"/>
      <c r="N2436" s="85"/>
      <c r="O2436" s="85"/>
      <c r="P2436" s="85"/>
      <c r="Q2436" s="85"/>
      <c r="R2436" s="87"/>
      <c r="S2436" s="85"/>
      <c r="T2436" s="85"/>
      <c r="U2436" s="87"/>
      <c r="V2436" s="85"/>
      <c r="W2436" s="85"/>
      <c r="X2436" s="85"/>
      <c r="Y2436" s="85"/>
      <c r="Z2436" s="85"/>
      <c r="AA2436" s="88"/>
      <c r="AV2436" s="25"/>
      <c r="BG2436" s="25"/>
      <c r="BH2436" s="89"/>
    </row>
    <row r="2437" spans="1:60" ht="17.25" customHeight="1">
      <c r="A2437" s="82"/>
      <c r="B2437" s="82"/>
      <c r="C2437" s="83"/>
      <c r="E2437" s="84"/>
      <c r="F2437" s="85"/>
      <c r="G2437" s="85"/>
      <c r="H2437" s="85"/>
      <c r="I2437" s="85"/>
      <c r="J2437" s="85"/>
      <c r="K2437" s="86"/>
      <c r="L2437" s="85"/>
      <c r="M2437" s="85"/>
      <c r="N2437" s="85"/>
      <c r="O2437" s="85"/>
      <c r="P2437" s="85"/>
      <c r="Q2437" s="85"/>
      <c r="R2437" s="87"/>
      <c r="S2437" s="85"/>
      <c r="T2437" s="85"/>
      <c r="U2437" s="87"/>
      <c r="V2437" s="85"/>
      <c r="W2437" s="85"/>
      <c r="X2437" s="85"/>
      <c r="Y2437" s="85"/>
      <c r="Z2437" s="85"/>
      <c r="AA2437" s="88"/>
      <c r="AV2437" s="25"/>
      <c r="BG2437" s="25"/>
      <c r="BH2437" s="89"/>
    </row>
    <row r="2438" spans="1:60" ht="17.25" customHeight="1">
      <c r="A2438" s="82"/>
      <c r="B2438" s="82"/>
      <c r="C2438" s="83"/>
      <c r="E2438" s="84"/>
      <c r="F2438" s="85"/>
      <c r="G2438" s="85"/>
      <c r="H2438" s="85"/>
      <c r="I2438" s="85"/>
      <c r="J2438" s="85"/>
      <c r="K2438" s="86"/>
      <c r="L2438" s="85"/>
      <c r="M2438" s="85"/>
      <c r="N2438" s="85"/>
      <c r="O2438" s="85"/>
      <c r="P2438" s="85"/>
      <c r="Q2438" s="85"/>
      <c r="R2438" s="87"/>
      <c r="S2438" s="85"/>
      <c r="T2438" s="85"/>
      <c r="U2438" s="87"/>
      <c r="V2438" s="85"/>
      <c r="W2438" s="85"/>
      <c r="X2438" s="85"/>
      <c r="Y2438" s="85"/>
      <c r="Z2438" s="85"/>
      <c r="AA2438" s="88"/>
      <c r="AV2438" s="25"/>
      <c r="BG2438" s="25"/>
      <c r="BH2438" s="89"/>
    </row>
    <row r="2439" spans="1:60" ht="17.25" customHeight="1">
      <c r="A2439" s="82"/>
      <c r="B2439" s="82"/>
      <c r="C2439" s="83"/>
      <c r="E2439" s="84"/>
      <c r="F2439" s="85"/>
      <c r="G2439" s="85"/>
      <c r="H2439" s="85"/>
      <c r="I2439" s="85"/>
      <c r="J2439" s="85"/>
      <c r="K2439" s="86"/>
      <c r="L2439" s="85"/>
      <c r="M2439" s="85"/>
      <c r="N2439" s="85"/>
      <c r="O2439" s="85"/>
      <c r="P2439" s="85"/>
      <c r="Q2439" s="85"/>
      <c r="R2439" s="87"/>
      <c r="S2439" s="85"/>
      <c r="T2439" s="85"/>
      <c r="U2439" s="87"/>
      <c r="V2439" s="85"/>
      <c r="W2439" s="85"/>
      <c r="X2439" s="85"/>
      <c r="Y2439" s="85"/>
      <c r="Z2439" s="85"/>
      <c r="AA2439" s="88"/>
      <c r="AV2439" s="25"/>
      <c r="BG2439" s="25"/>
      <c r="BH2439" s="89"/>
    </row>
    <row r="2440" spans="1:60" ht="17.25" customHeight="1">
      <c r="A2440" s="82"/>
      <c r="B2440" s="82"/>
      <c r="C2440" s="83"/>
      <c r="E2440" s="84"/>
      <c r="F2440" s="85"/>
      <c r="G2440" s="85"/>
      <c r="H2440" s="85"/>
      <c r="I2440" s="85"/>
      <c r="J2440" s="85"/>
      <c r="K2440" s="86"/>
      <c r="L2440" s="85"/>
      <c r="M2440" s="85"/>
      <c r="N2440" s="85"/>
      <c r="O2440" s="85"/>
      <c r="P2440" s="85"/>
      <c r="Q2440" s="85"/>
      <c r="R2440" s="87"/>
      <c r="S2440" s="85"/>
      <c r="T2440" s="85"/>
      <c r="U2440" s="87"/>
      <c r="V2440" s="85"/>
      <c r="W2440" s="85"/>
      <c r="X2440" s="85"/>
      <c r="Y2440" s="85"/>
      <c r="Z2440" s="85"/>
      <c r="AA2440" s="88"/>
      <c r="AV2440" s="25"/>
      <c r="BG2440" s="25"/>
      <c r="BH2440" s="89"/>
    </row>
    <row r="2441" spans="1:60" ht="17.25" customHeight="1">
      <c r="A2441" s="82"/>
      <c r="B2441" s="82"/>
      <c r="C2441" s="83"/>
      <c r="E2441" s="84"/>
      <c r="F2441" s="85"/>
      <c r="G2441" s="85"/>
      <c r="H2441" s="85"/>
      <c r="I2441" s="85"/>
      <c r="J2441" s="85"/>
      <c r="K2441" s="86"/>
      <c r="L2441" s="85"/>
      <c r="M2441" s="85"/>
      <c r="N2441" s="85"/>
      <c r="O2441" s="85"/>
      <c r="P2441" s="85"/>
      <c r="Q2441" s="85"/>
      <c r="R2441" s="87"/>
      <c r="S2441" s="85"/>
      <c r="T2441" s="85"/>
      <c r="U2441" s="87"/>
      <c r="V2441" s="85"/>
      <c r="W2441" s="85"/>
      <c r="X2441" s="85"/>
      <c r="Y2441" s="85"/>
      <c r="Z2441" s="85"/>
      <c r="AA2441" s="88"/>
      <c r="AV2441" s="25"/>
      <c r="BG2441" s="25"/>
      <c r="BH2441" s="89"/>
    </row>
    <row r="2442" spans="1:60" ht="17.25" customHeight="1">
      <c r="A2442" s="82"/>
      <c r="B2442" s="82"/>
      <c r="C2442" s="83"/>
      <c r="E2442" s="84"/>
      <c r="F2442" s="85"/>
      <c r="G2442" s="85"/>
      <c r="H2442" s="85"/>
      <c r="I2442" s="85"/>
      <c r="J2442" s="85"/>
      <c r="K2442" s="86"/>
      <c r="L2442" s="85"/>
      <c r="M2442" s="85"/>
      <c r="N2442" s="85"/>
      <c r="O2442" s="85"/>
      <c r="P2442" s="85"/>
      <c r="Q2442" s="85"/>
      <c r="R2442" s="87"/>
      <c r="S2442" s="85"/>
      <c r="T2442" s="85"/>
      <c r="U2442" s="87"/>
      <c r="V2442" s="85"/>
      <c r="W2442" s="85"/>
      <c r="X2442" s="85"/>
      <c r="Y2442" s="85"/>
      <c r="Z2442" s="85"/>
      <c r="AA2442" s="88"/>
      <c r="AV2442" s="25"/>
      <c r="BG2442" s="25"/>
      <c r="BH2442" s="89"/>
    </row>
    <row r="2443" spans="1:60" ht="17.25" customHeight="1">
      <c r="A2443" s="82"/>
      <c r="B2443" s="82"/>
      <c r="C2443" s="83"/>
      <c r="E2443" s="84"/>
      <c r="F2443" s="85"/>
      <c r="G2443" s="85"/>
      <c r="H2443" s="85"/>
      <c r="I2443" s="85"/>
      <c r="J2443" s="85"/>
      <c r="K2443" s="86"/>
      <c r="L2443" s="85"/>
      <c r="M2443" s="85"/>
      <c r="N2443" s="85"/>
      <c r="O2443" s="85"/>
      <c r="P2443" s="85"/>
      <c r="Q2443" s="85"/>
      <c r="R2443" s="87"/>
      <c r="S2443" s="85"/>
      <c r="T2443" s="85"/>
      <c r="U2443" s="87"/>
      <c r="V2443" s="85"/>
      <c r="W2443" s="85"/>
      <c r="X2443" s="85"/>
      <c r="Y2443" s="85"/>
      <c r="Z2443" s="85"/>
      <c r="AA2443" s="88"/>
      <c r="AV2443" s="25"/>
      <c r="BG2443" s="25"/>
      <c r="BH2443" s="89"/>
    </row>
    <row r="2444" spans="1:60" ht="17.25" customHeight="1">
      <c r="A2444" s="82"/>
      <c r="B2444" s="82"/>
      <c r="C2444" s="83"/>
      <c r="E2444" s="84"/>
      <c r="F2444" s="85"/>
      <c r="G2444" s="85"/>
      <c r="H2444" s="85"/>
      <c r="I2444" s="85"/>
      <c r="J2444" s="85"/>
      <c r="K2444" s="86"/>
      <c r="L2444" s="85"/>
      <c r="M2444" s="85"/>
      <c r="N2444" s="85"/>
      <c r="O2444" s="85"/>
      <c r="P2444" s="85"/>
      <c r="Q2444" s="85"/>
      <c r="R2444" s="87"/>
      <c r="S2444" s="85"/>
      <c r="T2444" s="85"/>
      <c r="U2444" s="87"/>
      <c r="V2444" s="85"/>
      <c r="W2444" s="85"/>
      <c r="X2444" s="85"/>
      <c r="Y2444" s="85"/>
      <c r="Z2444" s="85"/>
      <c r="AA2444" s="88"/>
      <c r="AV2444" s="25"/>
      <c r="BG2444" s="25"/>
      <c r="BH2444" s="89"/>
    </row>
    <row r="2445" spans="1:60" ht="17.25" customHeight="1">
      <c r="A2445" s="82"/>
      <c r="B2445" s="82"/>
      <c r="C2445" s="83"/>
      <c r="E2445" s="84"/>
      <c r="F2445" s="85"/>
      <c r="G2445" s="85"/>
      <c r="H2445" s="85"/>
      <c r="I2445" s="85"/>
      <c r="J2445" s="85"/>
      <c r="K2445" s="86"/>
      <c r="L2445" s="85"/>
      <c r="M2445" s="85"/>
      <c r="N2445" s="85"/>
      <c r="O2445" s="85"/>
      <c r="P2445" s="85"/>
      <c r="Q2445" s="85"/>
      <c r="R2445" s="87"/>
      <c r="S2445" s="85"/>
      <c r="T2445" s="85"/>
      <c r="U2445" s="87"/>
      <c r="V2445" s="85"/>
      <c r="W2445" s="85"/>
      <c r="X2445" s="85"/>
      <c r="Y2445" s="85"/>
      <c r="Z2445" s="85"/>
      <c r="AA2445" s="88"/>
      <c r="AV2445" s="25"/>
      <c r="BG2445" s="25"/>
      <c r="BH2445" s="89"/>
    </row>
    <row r="2446" spans="1:60" ht="17.25" customHeight="1">
      <c r="A2446" s="82"/>
      <c r="B2446" s="82"/>
      <c r="C2446" s="83"/>
      <c r="E2446" s="84"/>
      <c r="F2446" s="85"/>
      <c r="G2446" s="85"/>
      <c r="H2446" s="85"/>
      <c r="I2446" s="85"/>
      <c r="J2446" s="85"/>
      <c r="K2446" s="86"/>
      <c r="L2446" s="85"/>
      <c r="M2446" s="85"/>
      <c r="N2446" s="85"/>
      <c r="O2446" s="85"/>
      <c r="P2446" s="85"/>
      <c r="Q2446" s="85"/>
      <c r="R2446" s="87"/>
      <c r="S2446" s="85"/>
      <c r="T2446" s="85"/>
      <c r="U2446" s="87"/>
      <c r="V2446" s="85"/>
      <c r="W2446" s="85"/>
      <c r="X2446" s="85"/>
      <c r="Y2446" s="85"/>
      <c r="Z2446" s="85"/>
      <c r="AA2446" s="88"/>
      <c r="AV2446" s="25"/>
      <c r="BG2446" s="25"/>
      <c r="BH2446" s="89"/>
    </row>
    <row r="2447" spans="1:60" ht="17.25" customHeight="1">
      <c r="A2447" s="82"/>
      <c r="B2447" s="82"/>
      <c r="C2447" s="83"/>
      <c r="E2447" s="84"/>
      <c r="F2447" s="85"/>
      <c r="G2447" s="85"/>
      <c r="H2447" s="85"/>
      <c r="I2447" s="85"/>
      <c r="J2447" s="85"/>
      <c r="K2447" s="86"/>
      <c r="L2447" s="85"/>
      <c r="M2447" s="85"/>
      <c r="N2447" s="85"/>
      <c r="O2447" s="85"/>
      <c r="P2447" s="85"/>
      <c r="Q2447" s="85"/>
      <c r="R2447" s="87"/>
      <c r="S2447" s="85"/>
      <c r="T2447" s="85"/>
      <c r="U2447" s="87"/>
      <c r="V2447" s="85"/>
      <c r="W2447" s="85"/>
      <c r="X2447" s="85"/>
      <c r="Y2447" s="85"/>
      <c r="Z2447" s="85"/>
      <c r="AA2447" s="88"/>
      <c r="AV2447" s="25"/>
      <c r="BG2447" s="25"/>
      <c r="BH2447" s="89"/>
    </row>
    <row r="2448" spans="1:60" ht="17.25" customHeight="1">
      <c r="A2448" s="82"/>
      <c r="B2448" s="82"/>
      <c r="C2448" s="83"/>
      <c r="E2448" s="84"/>
      <c r="F2448" s="85"/>
      <c r="G2448" s="85"/>
      <c r="H2448" s="85"/>
      <c r="I2448" s="85"/>
      <c r="J2448" s="85"/>
      <c r="K2448" s="86"/>
      <c r="L2448" s="85"/>
      <c r="M2448" s="85"/>
      <c r="N2448" s="85"/>
      <c r="O2448" s="85"/>
      <c r="P2448" s="85"/>
      <c r="Q2448" s="85"/>
      <c r="R2448" s="87"/>
      <c r="S2448" s="85"/>
      <c r="T2448" s="85"/>
      <c r="U2448" s="87"/>
      <c r="V2448" s="85"/>
      <c r="W2448" s="85"/>
      <c r="X2448" s="85"/>
      <c r="Y2448" s="85"/>
      <c r="Z2448" s="85"/>
      <c r="AA2448" s="88"/>
      <c r="AV2448" s="25"/>
      <c r="BG2448" s="25"/>
      <c r="BH2448" s="89"/>
    </row>
    <row r="2449" spans="1:60" ht="17.25" customHeight="1">
      <c r="A2449" s="82"/>
      <c r="B2449" s="82"/>
      <c r="C2449" s="83"/>
      <c r="E2449" s="84"/>
      <c r="F2449" s="85"/>
      <c r="G2449" s="85"/>
      <c r="H2449" s="85"/>
      <c r="I2449" s="85"/>
      <c r="J2449" s="85"/>
      <c r="K2449" s="86"/>
      <c r="L2449" s="85"/>
      <c r="M2449" s="85"/>
      <c r="N2449" s="85"/>
      <c r="O2449" s="85"/>
      <c r="P2449" s="85"/>
      <c r="Q2449" s="85"/>
      <c r="R2449" s="87"/>
      <c r="S2449" s="85"/>
      <c r="T2449" s="85"/>
      <c r="U2449" s="87"/>
      <c r="V2449" s="85"/>
      <c r="W2449" s="85"/>
      <c r="X2449" s="85"/>
      <c r="Y2449" s="85"/>
      <c r="Z2449" s="85"/>
      <c r="AA2449" s="88"/>
      <c r="AV2449" s="25"/>
      <c r="BG2449" s="25"/>
      <c r="BH2449" s="89"/>
    </row>
    <row r="2450" spans="1:60" ht="17.25" customHeight="1">
      <c r="A2450" s="82"/>
      <c r="B2450" s="82"/>
      <c r="C2450" s="83"/>
      <c r="E2450" s="84"/>
      <c r="F2450" s="85"/>
      <c r="G2450" s="85"/>
      <c r="H2450" s="85"/>
      <c r="I2450" s="85"/>
      <c r="J2450" s="85"/>
      <c r="K2450" s="86"/>
      <c r="L2450" s="85"/>
      <c r="M2450" s="85"/>
      <c r="N2450" s="85"/>
      <c r="O2450" s="85"/>
      <c r="P2450" s="85"/>
      <c r="Q2450" s="85"/>
      <c r="R2450" s="87"/>
      <c r="S2450" s="85"/>
      <c r="T2450" s="85"/>
      <c r="U2450" s="87"/>
      <c r="V2450" s="85"/>
      <c r="W2450" s="85"/>
      <c r="X2450" s="85"/>
      <c r="Y2450" s="85"/>
      <c r="Z2450" s="85"/>
      <c r="AA2450" s="88"/>
      <c r="AV2450" s="25"/>
      <c r="BG2450" s="25"/>
      <c r="BH2450" s="89"/>
    </row>
    <row r="2451" spans="1:60" ht="17.25" customHeight="1">
      <c r="A2451" s="82"/>
      <c r="B2451" s="82"/>
      <c r="C2451" s="83"/>
      <c r="E2451" s="84"/>
      <c r="F2451" s="85"/>
      <c r="G2451" s="85"/>
      <c r="H2451" s="85"/>
      <c r="I2451" s="85"/>
      <c r="J2451" s="85"/>
      <c r="K2451" s="86"/>
      <c r="L2451" s="85"/>
      <c r="M2451" s="85"/>
      <c r="N2451" s="85"/>
      <c r="O2451" s="85"/>
      <c r="P2451" s="85"/>
      <c r="Q2451" s="85"/>
      <c r="R2451" s="87"/>
      <c r="S2451" s="85"/>
      <c r="T2451" s="85"/>
      <c r="U2451" s="87"/>
      <c r="V2451" s="85"/>
      <c r="W2451" s="85"/>
      <c r="X2451" s="85"/>
      <c r="Y2451" s="85"/>
      <c r="Z2451" s="85"/>
      <c r="AA2451" s="88"/>
      <c r="AV2451" s="25"/>
      <c r="BG2451" s="25"/>
      <c r="BH2451" s="89"/>
    </row>
    <row r="2452" spans="1:60" ht="17.25" customHeight="1">
      <c r="A2452" s="82"/>
      <c r="B2452" s="82"/>
      <c r="C2452" s="83"/>
      <c r="E2452" s="84"/>
      <c r="F2452" s="85"/>
      <c r="G2452" s="85"/>
      <c r="H2452" s="85"/>
      <c r="I2452" s="85"/>
      <c r="J2452" s="85"/>
      <c r="K2452" s="86"/>
      <c r="L2452" s="85"/>
      <c r="M2452" s="85"/>
      <c r="N2452" s="85"/>
      <c r="O2452" s="85"/>
      <c r="P2452" s="85"/>
      <c r="Q2452" s="85"/>
      <c r="R2452" s="87"/>
      <c r="S2452" s="85"/>
      <c r="T2452" s="85"/>
      <c r="U2452" s="87"/>
      <c r="V2452" s="85"/>
      <c r="W2452" s="85"/>
      <c r="X2452" s="85"/>
      <c r="Y2452" s="85"/>
      <c r="Z2452" s="85"/>
      <c r="AA2452" s="88"/>
      <c r="AV2452" s="25"/>
      <c r="BG2452" s="25"/>
      <c r="BH2452" s="89"/>
    </row>
    <row r="2453" spans="1:60" ht="17.25" customHeight="1">
      <c r="A2453" s="82"/>
      <c r="B2453" s="82"/>
      <c r="C2453" s="83"/>
      <c r="E2453" s="84"/>
      <c r="F2453" s="85"/>
      <c r="G2453" s="85"/>
      <c r="H2453" s="85"/>
      <c r="I2453" s="85"/>
      <c r="J2453" s="85"/>
      <c r="K2453" s="86"/>
      <c r="L2453" s="85"/>
      <c r="M2453" s="85"/>
      <c r="N2453" s="85"/>
      <c r="O2453" s="85"/>
      <c r="P2453" s="85"/>
      <c r="Q2453" s="85"/>
      <c r="R2453" s="87"/>
      <c r="S2453" s="85"/>
      <c r="T2453" s="85"/>
      <c r="U2453" s="87"/>
      <c r="V2453" s="85"/>
      <c r="W2453" s="85"/>
      <c r="X2453" s="85"/>
      <c r="Y2453" s="85"/>
      <c r="Z2453" s="85"/>
      <c r="AA2453" s="88"/>
      <c r="AV2453" s="25"/>
      <c r="BG2453" s="25"/>
      <c r="BH2453" s="89"/>
    </row>
    <row r="2454" spans="1:60" ht="17.25" customHeight="1">
      <c r="A2454" s="82"/>
      <c r="B2454" s="82"/>
      <c r="C2454" s="83"/>
      <c r="E2454" s="84"/>
      <c r="F2454" s="85"/>
      <c r="G2454" s="85"/>
      <c r="H2454" s="85"/>
      <c r="I2454" s="85"/>
      <c r="J2454" s="85"/>
      <c r="K2454" s="86"/>
      <c r="L2454" s="85"/>
      <c r="M2454" s="85"/>
      <c r="N2454" s="85"/>
      <c r="O2454" s="85"/>
      <c r="P2454" s="85"/>
      <c r="Q2454" s="85"/>
      <c r="R2454" s="87"/>
      <c r="S2454" s="85"/>
      <c r="T2454" s="85"/>
      <c r="U2454" s="87"/>
      <c r="V2454" s="85"/>
      <c r="W2454" s="85"/>
      <c r="X2454" s="85"/>
      <c r="Y2454" s="85"/>
      <c r="Z2454" s="85"/>
      <c r="AA2454" s="88"/>
      <c r="AV2454" s="25"/>
      <c r="BG2454" s="25"/>
      <c r="BH2454" s="89"/>
    </row>
    <row r="2455" spans="1:60" ht="17.25" customHeight="1">
      <c r="A2455" s="82"/>
      <c r="B2455" s="82"/>
      <c r="C2455" s="83"/>
      <c r="E2455" s="84"/>
      <c r="F2455" s="85"/>
      <c r="G2455" s="85"/>
      <c r="H2455" s="85"/>
      <c r="I2455" s="85"/>
      <c r="J2455" s="85"/>
      <c r="K2455" s="86"/>
      <c r="L2455" s="85"/>
      <c r="M2455" s="85"/>
      <c r="N2455" s="85"/>
      <c r="O2455" s="85"/>
      <c r="P2455" s="85"/>
      <c r="Q2455" s="85"/>
      <c r="R2455" s="87"/>
      <c r="S2455" s="85"/>
      <c r="T2455" s="85"/>
      <c r="U2455" s="87"/>
      <c r="V2455" s="85"/>
      <c r="W2455" s="85"/>
      <c r="X2455" s="85"/>
      <c r="Y2455" s="85"/>
      <c r="Z2455" s="85"/>
      <c r="AA2455" s="88"/>
      <c r="AV2455" s="25"/>
      <c r="BG2455" s="25"/>
      <c r="BH2455" s="89"/>
    </row>
    <row r="2456" spans="1:60" ht="17.25" customHeight="1">
      <c r="A2456" s="82"/>
      <c r="B2456" s="82"/>
      <c r="C2456" s="83"/>
      <c r="E2456" s="84"/>
      <c r="F2456" s="85"/>
      <c r="G2456" s="85"/>
      <c r="H2456" s="85"/>
      <c r="I2456" s="85"/>
      <c r="J2456" s="85"/>
      <c r="K2456" s="86"/>
      <c r="L2456" s="85"/>
      <c r="M2456" s="85"/>
      <c r="N2456" s="85"/>
      <c r="O2456" s="85"/>
      <c r="P2456" s="85"/>
      <c r="Q2456" s="85"/>
      <c r="R2456" s="87"/>
      <c r="S2456" s="85"/>
      <c r="T2456" s="85"/>
      <c r="U2456" s="87"/>
      <c r="V2456" s="85"/>
      <c r="W2456" s="85"/>
      <c r="X2456" s="85"/>
      <c r="Y2456" s="85"/>
      <c r="Z2456" s="85"/>
      <c r="AA2456" s="88"/>
      <c r="AV2456" s="25"/>
      <c r="BG2456" s="25"/>
      <c r="BH2456" s="89"/>
    </row>
    <row r="2457" spans="1:60" ht="17.25" customHeight="1">
      <c r="A2457" s="82"/>
      <c r="B2457" s="82"/>
      <c r="C2457" s="83"/>
      <c r="E2457" s="84"/>
      <c r="F2457" s="85"/>
      <c r="G2457" s="85"/>
      <c r="H2457" s="85"/>
      <c r="I2457" s="85"/>
      <c r="J2457" s="85"/>
      <c r="K2457" s="86"/>
      <c r="L2457" s="85"/>
      <c r="M2457" s="85"/>
      <c r="N2457" s="85"/>
      <c r="O2457" s="85"/>
      <c r="P2457" s="85"/>
      <c r="Q2457" s="85"/>
      <c r="R2457" s="87"/>
      <c r="S2457" s="85"/>
      <c r="T2457" s="85"/>
      <c r="U2457" s="87"/>
      <c r="V2457" s="85"/>
      <c r="W2457" s="85"/>
      <c r="X2457" s="85"/>
      <c r="Y2457" s="85"/>
      <c r="Z2457" s="85"/>
      <c r="AA2457" s="88"/>
      <c r="AV2457" s="25"/>
      <c r="BG2457" s="25"/>
      <c r="BH2457" s="89"/>
    </row>
    <row r="2458" spans="1:60" ht="17.25" customHeight="1">
      <c r="A2458" s="82"/>
      <c r="B2458" s="82"/>
      <c r="C2458" s="83"/>
      <c r="E2458" s="84"/>
      <c r="F2458" s="85"/>
      <c r="G2458" s="85"/>
      <c r="H2458" s="85"/>
      <c r="I2458" s="85"/>
      <c r="J2458" s="85"/>
      <c r="K2458" s="86"/>
      <c r="L2458" s="85"/>
      <c r="M2458" s="85"/>
      <c r="N2458" s="85"/>
      <c r="O2458" s="85"/>
      <c r="P2458" s="85"/>
      <c r="Q2458" s="85"/>
      <c r="R2458" s="87"/>
      <c r="S2458" s="85"/>
      <c r="T2458" s="85"/>
      <c r="U2458" s="87"/>
      <c r="V2458" s="85"/>
      <c r="W2458" s="85"/>
      <c r="X2458" s="85"/>
      <c r="Y2458" s="85"/>
      <c r="Z2458" s="85"/>
      <c r="AA2458" s="88"/>
      <c r="AV2458" s="25"/>
      <c r="BG2458" s="25"/>
      <c r="BH2458" s="89"/>
    </row>
    <row r="2459" spans="1:60" ht="17.25" customHeight="1">
      <c r="A2459" s="82"/>
      <c r="B2459" s="82"/>
      <c r="C2459" s="83"/>
      <c r="E2459" s="84"/>
      <c r="F2459" s="85"/>
      <c r="G2459" s="85"/>
      <c r="H2459" s="85"/>
      <c r="I2459" s="85"/>
      <c r="J2459" s="85"/>
      <c r="K2459" s="86"/>
      <c r="L2459" s="85"/>
      <c r="M2459" s="85"/>
      <c r="N2459" s="85"/>
      <c r="O2459" s="85"/>
      <c r="P2459" s="85"/>
      <c r="Q2459" s="85"/>
      <c r="R2459" s="87"/>
      <c r="S2459" s="85"/>
      <c r="T2459" s="85"/>
      <c r="U2459" s="87"/>
      <c r="V2459" s="85"/>
      <c r="W2459" s="85"/>
      <c r="X2459" s="85"/>
      <c r="Y2459" s="85"/>
      <c r="Z2459" s="85"/>
      <c r="AA2459" s="88"/>
      <c r="AV2459" s="25"/>
      <c r="BG2459" s="25"/>
      <c r="BH2459" s="89"/>
    </row>
    <row r="2460" spans="1:60" ht="17.25" customHeight="1">
      <c r="A2460" s="82"/>
      <c r="B2460" s="82"/>
      <c r="C2460" s="83"/>
      <c r="E2460" s="84"/>
      <c r="F2460" s="85"/>
      <c r="G2460" s="85"/>
      <c r="H2460" s="85"/>
      <c r="I2460" s="85"/>
      <c r="J2460" s="85"/>
      <c r="K2460" s="86"/>
      <c r="L2460" s="85"/>
      <c r="M2460" s="85"/>
      <c r="N2460" s="85"/>
      <c r="O2460" s="85"/>
      <c r="P2460" s="85"/>
      <c r="Q2460" s="85"/>
      <c r="R2460" s="87"/>
      <c r="S2460" s="85"/>
      <c r="T2460" s="85"/>
      <c r="U2460" s="87"/>
      <c r="V2460" s="85"/>
      <c r="W2460" s="85"/>
      <c r="X2460" s="85"/>
      <c r="Y2460" s="85"/>
      <c r="Z2460" s="85"/>
      <c r="AA2460" s="88"/>
      <c r="AV2460" s="25"/>
      <c r="BG2460" s="25"/>
      <c r="BH2460" s="89"/>
    </row>
    <row r="2461" spans="1:60" ht="17.25" customHeight="1">
      <c r="A2461" s="82"/>
      <c r="B2461" s="82"/>
      <c r="C2461" s="83"/>
      <c r="E2461" s="84"/>
      <c r="F2461" s="85"/>
      <c r="G2461" s="85"/>
      <c r="H2461" s="85"/>
      <c r="I2461" s="85"/>
      <c r="J2461" s="85"/>
      <c r="K2461" s="86"/>
      <c r="L2461" s="85"/>
      <c r="M2461" s="85"/>
      <c r="N2461" s="85"/>
      <c r="O2461" s="85"/>
      <c r="P2461" s="85"/>
      <c r="Q2461" s="85"/>
      <c r="R2461" s="87"/>
      <c r="S2461" s="85"/>
      <c r="T2461" s="85"/>
      <c r="U2461" s="87"/>
      <c r="V2461" s="85"/>
      <c r="W2461" s="85"/>
      <c r="X2461" s="85"/>
      <c r="Y2461" s="85"/>
      <c r="Z2461" s="85"/>
      <c r="AA2461" s="88"/>
      <c r="AV2461" s="25"/>
      <c r="BG2461" s="25"/>
      <c r="BH2461" s="89"/>
    </row>
    <row r="2462" spans="1:60" ht="17.25" customHeight="1">
      <c r="A2462" s="82"/>
      <c r="B2462" s="82"/>
      <c r="C2462" s="83"/>
      <c r="E2462" s="84"/>
      <c r="F2462" s="85"/>
      <c r="G2462" s="85"/>
      <c r="H2462" s="85"/>
      <c r="I2462" s="85"/>
      <c r="J2462" s="85"/>
      <c r="K2462" s="86"/>
      <c r="L2462" s="85"/>
      <c r="M2462" s="85"/>
      <c r="N2462" s="85"/>
      <c r="O2462" s="85"/>
      <c r="P2462" s="85"/>
      <c r="Q2462" s="85"/>
      <c r="R2462" s="87"/>
      <c r="S2462" s="85"/>
      <c r="T2462" s="85"/>
      <c r="U2462" s="87"/>
      <c r="V2462" s="85"/>
      <c r="W2462" s="85"/>
      <c r="X2462" s="85"/>
      <c r="Y2462" s="85"/>
      <c r="Z2462" s="85"/>
      <c r="AA2462" s="88"/>
      <c r="AV2462" s="25"/>
      <c r="BG2462" s="25"/>
      <c r="BH2462" s="89"/>
    </row>
    <row r="2463" spans="1:60" ht="17.25" customHeight="1">
      <c r="A2463" s="82"/>
      <c r="B2463" s="82"/>
      <c r="C2463" s="83"/>
      <c r="E2463" s="84"/>
      <c r="F2463" s="85"/>
      <c r="G2463" s="85"/>
      <c r="H2463" s="85"/>
      <c r="I2463" s="85"/>
      <c r="J2463" s="85"/>
      <c r="K2463" s="86"/>
      <c r="L2463" s="85"/>
      <c r="M2463" s="85"/>
      <c r="N2463" s="85"/>
      <c r="O2463" s="85"/>
      <c r="P2463" s="85"/>
      <c r="Q2463" s="85"/>
      <c r="R2463" s="87"/>
      <c r="S2463" s="85"/>
      <c r="T2463" s="85"/>
      <c r="U2463" s="87"/>
      <c r="V2463" s="85"/>
      <c r="W2463" s="85"/>
      <c r="X2463" s="85"/>
      <c r="Y2463" s="85"/>
      <c r="Z2463" s="85"/>
      <c r="AA2463" s="88"/>
      <c r="AV2463" s="25"/>
      <c r="BG2463" s="25"/>
      <c r="BH2463" s="89"/>
    </row>
    <row r="2464" spans="1:60" ht="17.25" customHeight="1">
      <c r="A2464" s="82"/>
      <c r="B2464" s="82"/>
      <c r="C2464" s="83"/>
      <c r="E2464" s="84"/>
      <c r="F2464" s="85"/>
      <c r="G2464" s="85"/>
      <c r="H2464" s="85"/>
      <c r="I2464" s="85"/>
      <c r="J2464" s="85"/>
      <c r="K2464" s="86"/>
      <c r="L2464" s="85"/>
      <c r="M2464" s="85"/>
      <c r="N2464" s="85"/>
      <c r="O2464" s="85"/>
      <c r="P2464" s="85"/>
      <c r="Q2464" s="85"/>
      <c r="R2464" s="87"/>
      <c r="S2464" s="85"/>
      <c r="T2464" s="85"/>
      <c r="U2464" s="87"/>
      <c r="V2464" s="85"/>
      <c r="W2464" s="85"/>
      <c r="X2464" s="85"/>
      <c r="Y2464" s="85"/>
      <c r="Z2464" s="85"/>
      <c r="AA2464" s="88"/>
      <c r="AV2464" s="25"/>
      <c r="BG2464" s="25"/>
      <c r="BH2464" s="89"/>
    </row>
    <row r="2465" spans="1:60" ht="17.25" customHeight="1">
      <c r="A2465" s="82"/>
      <c r="B2465" s="82"/>
      <c r="C2465" s="83"/>
      <c r="E2465" s="84"/>
      <c r="F2465" s="85"/>
      <c r="G2465" s="85"/>
      <c r="H2465" s="85"/>
      <c r="I2465" s="85"/>
      <c r="J2465" s="85"/>
      <c r="K2465" s="86"/>
      <c r="L2465" s="85"/>
      <c r="M2465" s="85"/>
      <c r="N2465" s="85"/>
      <c r="O2465" s="85"/>
      <c r="P2465" s="85"/>
      <c r="Q2465" s="85"/>
      <c r="R2465" s="87"/>
      <c r="S2465" s="85"/>
      <c r="T2465" s="85"/>
      <c r="U2465" s="87"/>
      <c r="V2465" s="85"/>
      <c r="W2465" s="85"/>
      <c r="X2465" s="85"/>
      <c r="Y2465" s="85"/>
      <c r="Z2465" s="85"/>
      <c r="AA2465" s="88"/>
      <c r="AV2465" s="25"/>
      <c r="BG2465" s="25"/>
      <c r="BH2465" s="89"/>
    </row>
    <row r="2466" spans="1:60" ht="17.25" customHeight="1">
      <c r="A2466" s="82"/>
      <c r="B2466" s="82"/>
      <c r="C2466" s="83"/>
      <c r="E2466" s="84"/>
      <c r="F2466" s="85"/>
      <c r="G2466" s="85"/>
      <c r="H2466" s="85"/>
      <c r="I2466" s="85"/>
      <c r="J2466" s="85"/>
      <c r="K2466" s="86"/>
      <c r="L2466" s="85"/>
      <c r="M2466" s="85"/>
      <c r="N2466" s="85"/>
      <c r="O2466" s="85"/>
      <c r="P2466" s="85"/>
      <c r="Q2466" s="85"/>
      <c r="R2466" s="87"/>
      <c r="S2466" s="85"/>
      <c r="T2466" s="85"/>
      <c r="U2466" s="87"/>
      <c r="V2466" s="85"/>
      <c r="W2466" s="85"/>
      <c r="X2466" s="85"/>
      <c r="Y2466" s="85"/>
      <c r="Z2466" s="85"/>
      <c r="AA2466" s="88"/>
      <c r="AV2466" s="25"/>
      <c r="BG2466" s="25"/>
      <c r="BH2466" s="89"/>
    </row>
    <row r="2467" spans="1:60" ht="17.25" customHeight="1">
      <c r="A2467" s="82"/>
      <c r="B2467" s="82"/>
      <c r="C2467" s="83"/>
      <c r="E2467" s="84"/>
      <c r="F2467" s="85"/>
      <c r="G2467" s="85"/>
      <c r="H2467" s="85"/>
      <c r="I2467" s="85"/>
      <c r="J2467" s="85"/>
      <c r="K2467" s="86"/>
      <c r="L2467" s="85"/>
      <c r="M2467" s="85"/>
      <c r="N2467" s="85"/>
      <c r="O2467" s="85"/>
      <c r="P2467" s="85"/>
      <c r="Q2467" s="85"/>
      <c r="R2467" s="87"/>
      <c r="S2467" s="85"/>
      <c r="T2467" s="85"/>
      <c r="U2467" s="87"/>
      <c r="V2467" s="85"/>
      <c r="W2467" s="85"/>
      <c r="X2467" s="85"/>
      <c r="Y2467" s="85"/>
      <c r="Z2467" s="85"/>
      <c r="AA2467" s="88"/>
      <c r="AV2467" s="25"/>
      <c r="BG2467" s="25"/>
      <c r="BH2467" s="89"/>
    </row>
    <row r="2468" spans="1:60" ht="17.25" customHeight="1">
      <c r="A2468" s="82"/>
      <c r="B2468" s="82"/>
      <c r="C2468" s="83"/>
      <c r="E2468" s="84"/>
      <c r="F2468" s="85"/>
      <c r="G2468" s="85"/>
      <c r="H2468" s="85"/>
      <c r="I2468" s="85"/>
      <c r="J2468" s="85"/>
      <c r="K2468" s="86"/>
      <c r="L2468" s="85"/>
      <c r="M2468" s="85"/>
      <c r="N2468" s="85"/>
      <c r="O2468" s="85"/>
      <c r="P2468" s="85"/>
      <c r="Q2468" s="85"/>
      <c r="R2468" s="87"/>
      <c r="S2468" s="85"/>
      <c r="T2468" s="85"/>
      <c r="U2468" s="87"/>
      <c r="V2468" s="85"/>
      <c r="W2468" s="85"/>
      <c r="X2468" s="85"/>
      <c r="Y2468" s="85"/>
      <c r="Z2468" s="85"/>
      <c r="AA2468" s="88"/>
      <c r="AV2468" s="25"/>
      <c r="BG2468" s="25"/>
      <c r="BH2468" s="89"/>
    </row>
    <row r="2469" spans="1:60" ht="17.25" customHeight="1">
      <c r="A2469" s="82"/>
      <c r="B2469" s="82"/>
      <c r="C2469" s="83"/>
      <c r="E2469" s="84"/>
      <c r="F2469" s="85"/>
      <c r="G2469" s="85"/>
      <c r="H2469" s="85"/>
      <c r="I2469" s="85"/>
      <c r="J2469" s="85"/>
      <c r="K2469" s="86"/>
      <c r="L2469" s="85"/>
      <c r="M2469" s="85"/>
      <c r="N2469" s="85"/>
      <c r="O2469" s="85"/>
      <c r="P2469" s="85"/>
      <c r="Q2469" s="85"/>
      <c r="R2469" s="87"/>
      <c r="S2469" s="85"/>
      <c r="T2469" s="85"/>
      <c r="U2469" s="87"/>
      <c r="V2469" s="85"/>
      <c r="W2469" s="85"/>
      <c r="X2469" s="85"/>
      <c r="Y2469" s="85"/>
      <c r="Z2469" s="85"/>
      <c r="AA2469" s="88"/>
      <c r="AV2469" s="25"/>
      <c r="BG2469" s="25"/>
      <c r="BH2469" s="89"/>
    </row>
    <row r="2470" spans="1:60" ht="17.25" customHeight="1">
      <c r="A2470" s="82"/>
      <c r="B2470" s="82"/>
      <c r="C2470" s="83"/>
      <c r="E2470" s="84"/>
      <c r="F2470" s="85"/>
      <c r="G2470" s="85"/>
      <c r="H2470" s="85"/>
      <c r="I2470" s="85"/>
      <c r="J2470" s="85"/>
      <c r="K2470" s="86"/>
      <c r="L2470" s="85"/>
      <c r="M2470" s="85"/>
      <c r="N2470" s="85"/>
      <c r="O2470" s="85"/>
      <c r="P2470" s="85"/>
      <c r="Q2470" s="85"/>
      <c r="R2470" s="87"/>
      <c r="S2470" s="85"/>
      <c r="T2470" s="85"/>
      <c r="U2470" s="87"/>
      <c r="V2470" s="85"/>
      <c r="W2470" s="85"/>
      <c r="X2470" s="85"/>
      <c r="Y2470" s="85"/>
      <c r="Z2470" s="85"/>
      <c r="AA2470" s="88"/>
      <c r="AV2470" s="25"/>
      <c r="BG2470" s="25"/>
      <c r="BH2470" s="89"/>
    </row>
    <row r="2471" spans="1:60" ht="17.25" customHeight="1">
      <c r="A2471" s="82"/>
      <c r="B2471" s="82"/>
      <c r="C2471" s="83"/>
      <c r="E2471" s="84"/>
      <c r="F2471" s="85"/>
      <c r="G2471" s="85"/>
      <c r="H2471" s="85"/>
      <c r="I2471" s="85"/>
      <c r="J2471" s="85"/>
      <c r="K2471" s="86"/>
      <c r="L2471" s="85"/>
      <c r="M2471" s="85"/>
      <c r="N2471" s="85"/>
      <c r="O2471" s="85"/>
      <c r="P2471" s="85"/>
      <c r="Q2471" s="85"/>
      <c r="R2471" s="87"/>
      <c r="S2471" s="85"/>
      <c r="T2471" s="85"/>
      <c r="U2471" s="87"/>
      <c r="V2471" s="85"/>
      <c r="W2471" s="85"/>
      <c r="X2471" s="85"/>
      <c r="Y2471" s="85"/>
      <c r="Z2471" s="85"/>
      <c r="AA2471" s="88"/>
      <c r="AV2471" s="25"/>
      <c r="BG2471" s="25"/>
      <c r="BH2471" s="89"/>
    </row>
    <row r="2472" spans="1:60" ht="17.25" customHeight="1">
      <c r="A2472" s="82"/>
      <c r="B2472" s="82"/>
      <c r="C2472" s="83"/>
      <c r="E2472" s="84"/>
      <c r="F2472" s="85"/>
      <c r="G2472" s="85"/>
      <c r="H2472" s="85"/>
      <c r="I2472" s="85"/>
      <c r="J2472" s="85"/>
      <c r="K2472" s="86"/>
      <c r="L2472" s="85"/>
      <c r="M2472" s="85"/>
      <c r="N2472" s="85"/>
      <c r="O2472" s="85"/>
      <c r="P2472" s="85"/>
      <c r="Q2472" s="85"/>
      <c r="R2472" s="87"/>
      <c r="S2472" s="85"/>
      <c r="T2472" s="85"/>
      <c r="U2472" s="87"/>
      <c r="V2472" s="85"/>
      <c r="W2472" s="85"/>
      <c r="X2472" s="85"/>
      <c r="Y2472" s="85"/>
      <c r="Z2472" s="85"/>
      <c r="AA2472" s="88"/>
      <c r="AV2472" s="25"/>
      <c r="BG2472" s="25"/>
      <c r="BH2472" s="89"/>
    </row>
    <row r="2473" spans="1:60" ht="17.25" customHeight="1">
      <c r="A2473" s="82"/>
      <c r="B2473" s="82"/>
      <c r="C2473" s="83"/>
      <c r="E2473" s="84"/>
      <c r="F2473" s="85"/>
      <c r="G2473" s="85"/>
      <c r="H2473" s="85"/>
      <c r="I2473" s="85"/>
      <c r="J2473" s="85"/>
      <c r="K2473" s="86"/>
      <c r="L2473" s="85"/>
      <c r="M2473" s="85"/>
      <c r="N2473" s="85"/>
      <c r="O2473" s="85"/>
      <c r="P2473" s="85"/>
      <c r="Q2473" s="85"/>
      <c r="R2473" s="87"/>
      <c r="S2473" s="85"/>
      <c r="T2473" s="85"/>
      <c r="U2473" s="87"/>
      <c r="V2473" s="85"/>
      <c r="W2473" s="85"/>
      <c r="X2473" s="85"/>
      <c r="Y2473" s="85"/>
      <c r="Z2473" s="85"/>
      <c r="AA2473" s="88"/>
      <c r="AV2473" s="25"/>
      <c r="BG2473" s="25"/>
      <c r="BH2473" s="89"/>
    </row>
    <row r="2474" spans="1:60" ht="17.25" customHeight="1">
      <c r="A2474" s="82"/>
      <c r="B2474" s="82"/>
      <c r="C2474" s="83"/>
      <c r="E2474" s="84"/>
      <c r="F2474" s="85"/>
      <c r="G2474" s="85"/>
      <c r="H2474" s="85"/>
      <c r="I2474" s="85"/>
      <c r="J2474" s="85"/>
      <c r="K2474" s="86"/>
      <c r="L2474" s="85"/>
      <c r="M2474" s="85"/>
      <c r="N2474" s="85"/>
      <c r="O2474" s="85"/>
      <c r="P2474" s="85"/>
      <c r="Q2474" s="85"/>
      <c r="R2474" s="87"/>
      <c r="S2474" s="85"/>
      <c r="T2474" s="85"/>
      <c r="U2474" s="87"/>
      <c r="V2474" s="85"/>
      <c r="W2474" s="85"/>
      <c r="X2474" s="85"/>
      <c r="Y2474" s="85"/>
      <c r="Z2474" s="85"/>
      <c r="AA2474" s="88"/>
      <c r="AV2474" s="25"/>
      <c r="BG2474" s="25"/>
      <c r="BH2474" s="89"/>
    </row>
    <row r="2475" spans="1:60" ht="17.25" customHeight="1">
      <c r="A2475" s="82"/>
      <c r="B2475" s="82"/>
      <c r="C2475" s="83"/>
      <c r="E2475" s="84"/>
      <c r="F2475" s="85"/>
      <c r="G2475" s="85"/>
      <c r="H2475" s="85"/>
      <c r="I2475" s="85"/>
      <c r="J2475" s="85"/>
      <c r="K2475" s="86"/>
      <c r="L2475" s="85"/>
      <c r="M2475" s="85"/>
      <c r="N2475" s="85"/>
      <c r="O2475" s="85"/>
      <c r="P2475" s="85"/>
      <c r="Q2475" s="85"/>
      <c r="R2475" s="87"/>
      <c r="S2475" s="85"/>
      <c r="T2475" s="85"/>
      <c r="U2475" s="87"/>
      <c r="V2475" s="85"/>
      <c r="W2475" s="85"/>
      <c r="X2475" s="85"/>
      <c r="Y2475" s="85"/>
      <c r="Z2475" s="85"/>
      <c r="AA2475" s="88"/>
      <c r="AV2475" s="25"/>
      <c r="BG2475" s="25"/>
      <c r="BH2475" s="89"/>
    </row>
    <row r="2476" spans="1:60" ht="17.25" customHeight="1">
      <c r="A2476" s="82"/>
      <c r="B2476" s="82"/>
      <c r="C2476" s="83"/>
      <c r="E2476" s="84"/>
      <c r="F2476" s="85"/>
      <c r="G2476" s="85"/>
      <c r="H2476" s="85"/>
      <c r="I2476" s="85"/>
      <c r="J2476" s="85"/>
      <c r="K2476" s="86"/>
      <c r="L2476" s="85"/>
      <c r="M2476" s="85"/>
      <c r="N2476" s="85"/>
      <c r="O2476" s="85"/>
      <c r="P2476" s="85"/>
      <c r="Q2476" s="85"/>
      <c r="R2476" s="87"/>
      <c r="S2476" s="85"/>
      <c r="T2476" s="85"/>
      <c r="U2476" s="87"/>
      <c r="V2476" s="85"/>
      <c r="W2476" s="85"/>
      <c r="X2476" s="85"/>
      <c r="Y2476" s="85"/>
      <c r="Z2476" s="85"/>
      <c r="AA2476" s="88"/>
      <c r="AV2476" s="25"/>
      <c r="BG2476" s="25"/>
      <c r="BH2476" s="89"/>
    </row>
    <row r="2477" spans="1:60" ht="17.25" customHeight="1">
      <c r="A2477" s="82"/>
      <c r="B2477" s="82"/>
      <c r="C2477" s="83"/>
      <c r="E2477" s="84"/>
      <c r="F2477" s="85"/>
      <c r="G2477" s="85"/>
      <c r="H2477" s="85"/>
      <c r="I2477" s="85"/>
      <c r="J2477" s="85"/>
      <c r="K2477" s="86"/>
      <c r="L2477" s="85"/>
      <c r="M2477" s="85"/>
      <c r="N2477" s="85"/>
      <c r="O2477" s="85"/>
      <c r="P2477" s="85"/>
      <c r="Q2477" s="85"/>
      <c r="R2477" s="87"/>
      <c r="S2477" s="85"/>
      <c r="T2477" s="85"/>
      <c r="U2477" s="87"/>
      <c r="V2477" s="85"/>
      <c r="W2477" s="85"/>
      <c r="X2477" s="85"/>
      <c r="Y2477" s="85"/>
      <c r="Z2477" s="85"/>
      <c r="AA2477" s="88"/>
      <c r="AV2477" s="25"/>
      <c r="BG2477" s="25"/>
      <c r="BH2477" s="89"/>
    </row>
    <row r="2478" spans="1:60" ht="17.25" customHeight="1">
      <c r="A2478" s="82"/>
      <c r="B2478" s="82"/>
      <c r="C2478" s="83"/>
      <c r="E2478" s="84"/>
      <c r="F2478" s="85"/>
      <c r="G2478" s="85"/>
      <c r="H2478" s="85"/>
      <c r="I2478" s="85"/>
      <c r="J2478" s="85"/>
      <c r="K2478" s="86"/>
      <c r="L2478" s="85"/>
      <c r="M2478" s="85"/>
      <c r="N2478" s="85"/>
      <c r="O2478" s="85"/>
      <c r="P2478" s="85"/>
      <c r="Q2478" s="85"/>
      <c r="R2478" s="87"/>
      <c r="S2478" s="85"/>
      <c r="T2478" s="85"/>
      <c r="U2478" s="87"/>
      <c r="V2478" s="85"/>
      <c r="W2478" s="85"/>
      <c r="X2478" s="85"/>
      <c r="Y2478" s="85"/>
      <c r="Z2478" s="85"/>
      <c r="AA2478" s="88"/>
      <c r="AV2478" s="25"/>
      <c r="BG2478" s="25"/>
      <c r="BH2478" s="89"/>
    </row>
    <row r="2479" spans="1:60" ht="17.25" customHeight="1">
      <c r="A2479" s="82"/>
      <c r="B2479" s="82"/>
      <c r="C2479" s="83"/>
      <c r="E2479" s="84"/>
      <c r="F2479" s="85"/>
      <c r="G2479" s="85"/>
      <c r="H2479" s="85"/>
      <c r="I2479" s="85"/>
      <c r="J2479" s="85"/>
      <c r="K2479" s="86"/>
      <c r="L2479" s="85"/>
      <c r="M2479" s="85"/>
      <c r="N2479" s="85"/>
      <c r="O2479" s="85"/>
      <c r="P2479" s="85"/>
      <c r="Q2479" s="85"/>
      <c r="R2479" s="87"/>
      <c r="S2479" s="85"/>
      <c r="T2479" s="85"/>
      <c r="U2479" s="87"/>
      <c r="V2479" s="85"/>
      <c r="W2479" s="85"/>
      <c r="X2479" s="85"/>
      <c r="Y2479" s="85"/>
      <c r="Z2479" s="85"/>
      <c r="AA2479" s="88"/>
      <c r="AV2479" s="25"/>
      <c r="BG2479" s="25"/>
      <c r="BH2479" s="89"/>
    </row>
    <row r="2480" spans="1:60" ht="17.25" customHeight="1">
      <c r="A2480" s="82"/>
      <c r="B2480" s="82"/>
      <c r="C2480" s="83"/>
      <c r="E2480" s="84"/>
      <c r="F2480" s="85"/>
      <c r="G2480" s="85"/>
      <c r="H2480" s="85"/>
      <c r="I2480" s="85"/>
      <c r="J2480" s="85"/>
      <c r="K2480" s="86"/>
      <c r="L2480" s="85"/>
      <c r="M2480" s="85"/>
      <c r="N2480" s="85"/>
      <c r="O2480" s="85"/>
      <c r="P2480" s="85"/>
      <c r="Q2480" s="85"/>
      <c r="R2480" s="87"/>
      <c r="S2480" s="85"/>
      <c r="T2480" s="85"/>
      <c r="U2480" s="87"/>
      <c r="V2480" s="85"/>
      <c r="W2480" s="85"/>
      <c r="X2480" s="85"/>
      <c r="Y2480" s="85"/>
      <c r="Z2480" s="85"/>
      <c r="AA2480" s="88"/>
      <c r="AV2480" s="25"/>
      <c r="BG2480" s="25"/>
      <c r="BH2480" s="89"/>
    </row>
    <row r="2481" spans="1:60" ht="17.25" customHeight="1">
      <c r="A2481" s="82"/>
      <c r="B2481" s="82"/>
      <c r="C2481" s="83"/>
      <c r="E2481" s="84"/>
      <c r="F2481" s="85"/>
      <c r="G2481" s="85"/>
      <c r="H2481" s="85"/>
      <c r="I2481" s="85"/>
      <c r="J2481" s="85"/>
      <c r="K2481" s="86"/>
      <c r="L2481" s="85"/>
      <c r="M2481" s="85"/>
      <c r="N2481" s="85"/>
      <c r="O2481" s="85"/>
      <c r="P2481" s="85"/>
      <c r="Q2481" s="85"/>
      <c r="R2481" s="87"/>
      <c r="S2481" s="85"/>
      <c r="T2481" s="85"/>
      <c r="U2481" s="87"/>
      <c r="V2481" s="85"/>
      <c r="W2481" s="85"/>
      <c r="X2481" s="85"/>
      <c r="Y2481" s="85"/>
      <c r="Z2481" s="85"/>
      <c r="AA2481" s="88"/>
      <c r="AV2481" s="25"/>
      <c r="BG2481" s="25"/>
      <c r="BH2481" s="89"/>
    </row>
    <row r="2482" spans="1:60" ht="17.25" customHeight="1">
      <c r="A2482" s="82"/>
      <c r="B2482" s="82"/>
      <c r="C2482" s="83"/>
      <c r="E2482" s="84"/>
      <c r="F2482" s="85"/>
      <c r="G2482" s="85"/>
      <c r="H2482" s="85"/>
      <c r="I2482" s="85"/>
      <c r="J2482" s="85"/>
      <c r="K2482" s="86"/>
      <c r="L2482" s="85"/>
      <c r="M2482" s="85"/>
      <c r="N2482" s="85"/>
      <c r="O2482" s="85"/>
      <c r="P2482" s="85"/>
      <c r="Q2482" s="85"/>
      <c r="R2482" s="87"/>
      <c r="S2482" s="85"/>
      <c r="T2482" s="85"/>
      <c r="U2482" s="87"/>
      <c r="V2482" s="85"/>
      <c r="W2482" s="85"/>
      <c r="X2482" s="85"/>
      <c r="Y2482" s="85"/>
      <c r="Z2482" s="85"/>
      <c r="AA2482" s="88"/>
      <c r="AV2482" s="25"/>
      <c r="BG2482" s="25"/>
      <c r="BH2482" s="89"/>
    </row>
    <row r="2483" spans="1:60" ht="17.25" customHeight="1">
      <c r="A2483" s="82"/>
      <c r="B2483" s="82"/>
      <c r="C2483" s="83"/>
      <c r="E2483" s="84"/>
      <c r="F2483" s="85"/>
      <c r="G2483" s="85"/>
      <c r="H2483" s="85"/>
      <c r="I2483" s="85"/>
      <c r="J2483" s="85"/>
      <c r="K2483" s="86"/>
      <c r="L2483" s="85"/>
      <c r="M2483" s="85"/>
      <c r="N2483" s="85"/>
      <c r="O2483" s="85"/>
      <c r="P2483" s="85"/>
      <c r="Q2483" s="85"/>
      <c r="R2483" s="87"/>
      <c r="S2483" s="85"/>
      <c r="T2483" s="85"/>
      <c r="U2483" s="87"/>
      <c r="V2483" s="85"/>
      <c r="W2483" s="85"/>
      <c r="X2483" s="85"/>
      <c r="Y2483" s="85"/>
      <c r="Z2483" s="85"/>
      <c r="AA2483" s="88"/>
      <c r="AV2483" s="25"/>
      <c r="BG2483" s="25"/>
      <c r="BH2483" s="89"/>
    </row>
    <row r="2484" spans="1:60" ht="17.25" customHeight="1">
      <c r="A2484" s="82"/>
      <c r="B2484" s="82"/>
      <c r="C2484" s="83"/>
      <c r="E2484" s="84"/>
      <c r="F2484" s="85"/>
      <c r="G2484" s="85"/>
      <c r="H2484" s="85"/>
      <c r="I2484" s="85"/>
      <c r="J2484" s="85"/>
      <c r="K2484" s="86"/>
      <c r="L2484" s="85"/>
      <c r="M2484" s="85"/>
      <c r="N2484" s="85"/>
      <c r="O2484" s="85"/>
      <c r="P2484" s="85"/>
      <c r="Q2484" s="85"/>
      <c r="R2484" s="87"/>
      <c r="S2484" s="85"/>
      <c r="T2484" s="85"/>
      <c r="U2484" s="87"/>
      <c r="V2484" s="85"/>
      <c r="W2484" s="85"/>
      <c r="X2484" s="85"/>
      <c r="Y2484" s="85"/>
      <c r="Z2484" s="85"/>
      <c r="AA2484" s="88"/>
      <c r="AV2484" s="25"/>
      <c r="BG2484" s="25"/>
      <c r="BH2484" s="89"/>
    </row>
    <row r="2485" spans="1:60" ht="17.25" customHeight="1">
      <c r="A2485" s="82"/>
      <c r="B2485" s="82"/>
      <c r="C2485" s="83"/>
      <c r="E2485" s="84"/>
      <c r="F2485" s="85"/>
      <c r="G2485" s="85"/>
      <c r="H2485" s="85"/>
      <c r="I2485" s="85"/>
      <c r="J2485" s="85"/>
      <c r="K2485" s="86"/>
      <c r="L2485" s="85"/>
      <c r="M2485" s="85"/>
      <c r="N2485" s="85"/>
      <c r="O2485" s="85"/>
      <c r="P2485" s="85"/>
      <c r="Q2485" s="85"/>
      <c r="R2485" s="87"/>
      <c r="S2485" s="85"/>
      <c r="T2485" s="85"/>
      <c r="U2485" s="87"/>
      <c r="V2485" s="85"/>
      <c r="W2485" s="85"/>
      <c r="X2485" s="85"/>
      <c r="Y2485" s="85"/>
      <c r="Z2485" s="85"/>
      <c r="AA2485" s="88"/>
      <c r="AV2485" s="25"/>
      <c r="BG2485" s="25"/>
      <c r="BH2485" s="89"/>
    </row>
    <row r="2486" spans="1:60" ht="17.25" customHeight="1">
      <c r="A2486" s="82"/>
      <c r="B2486" s="82"/>
      <c r="C2486" s="83"/>
      <c r="E2486" s="84"/>
      <c r="F2486" s="85"/>
      <c r="G2486" s="85"/>
      <c r="H2486" s="85"/>
      <c r="I2486" s="85"/>
      <c r="J2486" s="85"/>
      <c r="K2486" s="86"/>
      <c r="L2486" s="85"/>
      <c r="M2486" s="85"/>
      <c r="N2486" s="85"/>
      <c r="O2486" s="85"/>
      <c r="P2486" s="85"/>
      <c r="Q2486" s="85"/>
      <c r="R2486" s="87"/>
      <c r="S2486" s="85"/>
      <c r="T2486" s="85"/>
      <c r="U2486" s="87"/>
      <c r="V2486" s="85"/>
      <c r="W2486" s="85"/>
      <c r="X2486" s="85"/>
      <c r="Y2486" s="85"/>
      <c r="Z2486" s="85"/>
      <c r="AA2486" s="88"/>
      <c r="AV2486" s="25"/>
      <c r="BG2486" s="25"/>
      <c r="BH2486" s="89"/>
    </row>
    <row r="2487" spans="1:60" ht="17.25" customHeight="1">
      <c r="A2487" s="82"/>
      <c r="B2487" s="82"/>
      <c r="C2487" s="83"/>
      <c r="E2487" s="84"/>
      <c r="F2487" s="85"/>
      <c r="G2487" s="85"/>
      <c r="H2487" s="85"/>
      <c r="I2487" s="85"/>
      <c r="J2487" s="85"/>
      <c r="K2487" s="86"/>
      <c r="L2487" s="85"/>
      <c r="M2487" s="85"/>
      <c r="N2487" s="85"/>
      <c r="O2487" s="85"/>
      <c r="P2487" s="85"/>
      <c r="Q2487" s="85"/>
      <c r="R2487" s="87"/>
      <c r="S2487" s="85"/>
      <c r="T2487" s="85"/>
      <c r="U2487" s="87"/>
      <c r="V2487" s="85"/>
      <c r="W2487" s="85"/>
      <c r="X2487" s="85"/>
      <c r="Y2487" s="85"/>
      <c r="Z2487" s="85"/>
      <c r="AA2487" s="88"/>
      <c r="AV2487" s="25"/>
      <c r="BG2487" s="25"/>
      <c r="BH2487" s="89"/>
    </row>
    <row r="2488" spans="1:60" ht="17.25" customHeight="1">
      <c r="A2488" s="82"/>
      <c r="B2488" s="82"/>
      <c r="C2488" s="83"/>
      <c r="E2488" s="84"/>
      <c r="F2488" s="85"/>
      <c r="G2488" s="85"/>
      <c r="H2488" s="85"/>
      <c r="I2488" s="85"/>
      <c r="J2488" s="85"/>
      <c r="K2488" s="86"/>
      <c r="L2488" s="85"/>
      <c r="M2488" s="85"/>
      <c r="N2488" s="85"/>
      <c r="O2488" s="85"/>
      <c r="P2488" s="85"/>
      <c r="Q2488" s="85"/>
      <c r="R2488" s="87"/>
      <c r="S2488" s="85"/>
      <c r="T2488" s="85"/>
      <c r="U2488" s="87"/>
      <c r="V2488" s="85"/>
      <c r="W2488" s="85"/>
      <c r="X2488" s="85"/>
      <c r="Y2488" s="85"/>
      <c r="Z2488" s="85"/>
      <c r="AA2488" s="88"/>
      <c r="AV2488" s="25"/>
      <c r="BG2488" s="25"/>
      <c r="BH2488" s="89"/>
    </row>
    <row r="2489" spans="1:60" ht="17.25" customHeight="1">
      <c r="A2489" s="82"/>
      <c r="B2489" s="82"/>
      <c r="C2489" s="83"/>
      <c r="E2489" s="84"/>
      <c r="F2489" s="85"/>
      <c r="G2489" s="85"/>
      <c r="H2489" s="85"/>
      <c r="I2489" s="85"/>
      <c r="J2489" s="85"/>
      <c r="K2489" s="86"/>
      <c r="L2489" s="85"/>
      <c r="M2489" s="85"/>
      <c r="N2489" s="85"/>
      <c r="O2489" s="85"/>
      <c r="P2489" s="85"/>
      <c r="Q2489" s="85"/>
      <c r="R2489" s="87"/>
      <c r="S2489" s="85"/>
      <c r="T2489" s="85"/>
      <c r="U2489" s="87"/>
      <c r="V2489" s="85"/>
      <c r="W2489" s="85"/>
      <c r="X2489" s="85"/>
      <c r="Y2489" s="85"/>
      <c r="Z2489" s="85"/>
      <c r="AA2489" s="88"/>
      <c r="AV2489" s="25"/>
      <c r="BG2489" s="25"/>
      <c r="BH2489" s="89"/>
    </row>
    <row r="2490" spans="1:60" ht="17.25" customHeight="1">
      <c r="A2490" s="82"/>
      <c r="B2490" s="82"/>
      <c r="C2490" s="83"/>
      <c r="E2490" s="84"/>
      <c r="F2490" s="85"/>
      <c r="G2490" s="85"/>
      <c r="H2490" s="85"/>
      <c r="I2490" s="85"/>
      <c r="J2490" s="85"/>
      <c r="K2490" s="86"/>
      <c r="L2490" s="85"/>
      <c r="M2490" s="85"/>
      <c r="N2490" s="85"/>
      <c r="O2490" s="85"/>
      <c r="P2490" s="85"/>
      <c r="Q2490" s="85"/>
      <c r="R2490" s="87"/>
      <c r="S2490" s="85"/>
      <c r="T2490" s="85"/>
      <c r="U2490" s="87"/>
      <c r="V2490" s="85"/>
      <c r="W2490" s="85"/>
      <c r="X2490" s="85"/>
      <c r="Y2490" s="85"/>
      <c r="Z2490" s="85"/>
      <c r="AA2490" s="88"/>
      <c r="AV2490" s="25"/>
      <c r="BG2490" s="25"/>
      <c r="BH2490" s="89"/>
    </row>
    <row r="2491" spans="1:60" ht="17.25" customHeight="1">
      <c r="A2491" s="82"/>
      <c r="B2491" s="82"/>
      <c r="C2491" s="83"/>
      <c r="E2491" s="84"/>
      <c r="F2491" s="85"/>
      <c r="G2491" s="85"/>
      <c r="H2491" s="85"/>
      <c r="I2491" s="85"/>
      <c r="J2491" s="85"/>
      <c r="K2491" s="86"/>
      <c r="L2491" s="85"/>
      <c r="M2491" s="85"/>
      <c r="N2491" s="85"/>
      <c r="O2491" s="85"/>
      <c r="P2491" s="85"/>
      <c r="Q2491" s="85"/>
      <c r="R2491" s="87"/>
      <c r="S2491" s="85"/>
      <c r="T2491" s="85"/>
      <c r="U2491" s="87"/>
      <c r="V2491" s="85"/>
      <c r="W2491" s="85"/>
      <c r="X2491" s="85"/>
      <c r="Y2491" s="85"/>
      <c r="Z2491" s="85"/>
      <c r="AA2491" s="88"/>
      <c r="AV2491" s="25"/>
      <c r="BG2491" s="25"/>
      <c r="BH2491" s="89"/>
    </row>
    <row r="2492" spans="1:60" ht="17.25" customHeight="1">
      <c r="A2492" s="82"/>
      <c r="B2492" s="82"/>
      <c r="C2492" s="83"/>
      <c r="E2492" s="84"/>
      <c r="F2492" s="85"/>
      <c r="G2492" s="85"/>
      <c r="H2492" s="85"/>
      <c r="I2492" s="85"/>
      <c r="J2492" s="85"/>
      <c r="K2492" s="86"/>
      <c r="L2492" s="85"/>
      <c r="M2492" s="85"/>
      <c r="N2492" s="85"/>
      <c r="O2492" s="85"/>
      <c r="P2492" s="85"/>
      <c r="Q2492" s="85"/>
      <c r="R2492" s="87"/>
      <c r="S2492" s="85"/>
      <c r="T2492" s="85"/>
      <c r="U2492" s="87"/>
      <c r="V2492" s="85"/>
      <c r="W2492" s="85"/>
      <c r="X2492" s="85"/>
      <c r="Y2492" s="85"/>
      <c r="Z2492" s="85"/>
      <c r="AA2492" s="88"/>
      <c r="AV2492" s="25"/>
      <c r="BG2492" s="25"/>
      <c r="BH2492" s="89"/>
    </row>
    <row r="2493" spans="1:60" ht="17.25" customHeight="1">
      <c r="A2493" s="82"/>
      <c r="B2493" s="82"/>
      <c r="C2493" s="83"/>
      <c r="E2493" s="84"/>
      <c r="F2493" s="85"/>
      <c r="G2493" s="85"/>
      <c r="H2493" s="85"/>
      <c r="I2493" s="85"/>
      <c r="J2493" s="85"/>
      <c r="K2493" s="86"/>
      <c r="L2493" s="85"/>
      <c r="M2493" s="85"/>
      <c r="N2493" s="85"/>
      <c r="O2493" s="85"/>
      <c r="P2493" s="85"/>
      <c r="Q2493" s="85"/>
      <c r="R2493" s="87"/>
      <c r="S2493" s="85"/>
      <c r="T2493" s="85"/>
      <c r="U2493" s="87"/>
      <c r="V2493" s="85"/>
      <c r="W2493" s="85"/>
      <c r="X2493" s="85"/>
      <c r="Y2493" s="85"/>
      <c r="Z2493" s="85"/>
      <c r="AA2493" s="88"/>
      <c r="AV2493" s="25"/>
      <c r="BG2493" s="25"/>
      <c r="BH2493" s="89"/>
    </row>
    <row r="2494" spans="1:60" ht="17.25" customHeight="1">
      <c r="A2494" s="82"/>
      <c r="B2494" s="82"/>
      <c r="C2494" s="83"/>
      <c r="E2494" s="84"/>
      <c r="F2494" s="85"/>
      <c r="G2494" s="85"/>
      <c r="H2494" s="85"/>
      <c r="I2494" s="85"/>
      <c r="J2494" s="85"/>
      <c r="K2494" s="86"/>
      <c r="L2494" s="85"/>
      <c r="M2494" s="85"/>
      <c r="N2494" s="85"/>
      <c r="O2494" s="85"/>
      <c r="P2494" s="85"/>
      <c r="Q2494" s="85"/>
      <c r="R2494" s="87"/>
      <c r="S2494" s="85"/>
      <c r="T2494" s="85"/>
      <c r="U2494" s="87"/>
      <c r="V2494" s="85"/>
      <c r="W2494" s="85"/>
      <c r="X2494" s="85"/>
      <c r="Y2494" s="85"/>
      <c r="Z2494" s="85"/>
      <c r="AA2494" s="88"/>
      <c r="AV2494" s="25"/>
      <c r="BG2494" s="25"/>
      <c r="BH2494" s="89"/>
    </row>
    <row r="2495" spans="1:60" ht="17.25" customHeight="1">
      <c r="A2495" s="82"/>
      <c r="B2495" s="82"/>
      <c r="C2495" s="83"/>
      <c r="E2495" s="84"/>
      <c r="F2495" s="85"/>
      <c r="G2495" s="85"/>
      <c r="H2495" s="85"/>
      <c r="I2495" s="85"/>
      <c r="J2495" s="85"/>
      <c r="K2495" s="86"/>
      <c r="L2495" s="85"/>
      <c r="M2495" s="85"/>
      <c r="N2495" s="85"/>
      <c r="O2495" s="85"/>
      <c r="P2495" s="85"/>
      <c r="Q2495" s="85"/>
      <c r="R2495" s="87"/>
      <c r="S2495" s="85"/>
      <c r="T2495" s="85"/>
      <c r="U2495" s="87"/>
      <c r="V2495" s="85"/>
      <c r="W2495" s="85"/>
      <c r="X2495" s="85"/>
      <c r="Y2495" s="85"/>
      <c r="Z2495" s="85"/>
      <c r="AA2495" s="88"/>
      <c r="AV2495" s="25"/>
      <c r="BG2495" s="25"/>
      <c r="BH2495" s="89"/>
    </row>
    <row r="2496" spans="1:60" ht="17.25" customHeight="1">
      <c r="A2496" s="82"/>
      <c r="B2496" s="82"/>
      <c r="C2496" s="83"/>
      <c r="E2496" s="84"/>
      <c r="F2496" s="85"/>
      <c r="G2496" s="85"/>
      <c r="H2496" s="85"/>
      <c r="I2496" s="85"/>
      <c r="J2496" s="85"/>
      <c r="K2496" s="86"/>
      <c r="L2496" s="85"/>
      <c r="M2496" s="85"/>
      <c r="N2496" s="85"/>
      <c r="O2496" s="85"/>
      <c r="P2496" s="85"/>
      <c r="Q2496" s="85"/>
      <c r="R2496" s="87"/>
      <c r="S2496" s="85"/>
      <c r="T2496" s="85"/>
      <c r="U2496" s="87"/>
      <c r="V2496" s="85"/>
      <c r="W2496" s="85"/>
      <c r="X2496" s="85"/>
      <c r="Y2496" s="85"/>
      <c r="Z2496" s="85"/>
      <c r="AA2496" s="88"/>
      <c r="AV2496" s="25"/>
      <c r="BG2496" s="25"/>
      <c r="BH2496" s="89"/>
    </row>
    <row r="2497" spans="1:60" ht="17.25" customHeight="1">
      <c r="A2497" s="82"/>
      <c r="B2497" s="82"/>
      <c r="C2497" s="83"/>
      <c r="E2497" s="84"/>
      <c r="F2497" s="85"/>
      <c r="G2497" s="85"/>
      <c r="H2497" s="85"/>
      <c r="I2497" s="85"/>
      <c r="J2497" s="85"/>
      <c r="K2497" s="86"/>
      <c r="L2497" s="85"/>
      <c r="M2497" s="85"/>
      <c r="N2497" s="85"/>
      <c r="O2497" s="85"/>
      <c r="P2497" s="85"/>
      <c r="Q2497" s="85"/>
      <c r="R2497" s="87"/>
      <c r="S2497" s="85"/>
      <c r="T2497" s="85"/>
      <c r="U2497" s="87"/>
      <c r="V2497" s="85"/>
      <c r="W2497" s="85"/>
      <c r="X2497" s="85"/>
      <c r="Y2497" s="85"/>
      <c r="Z2497" s="85"/>
      <c r="AA2497" s="88"/>
      <c r="AV2497" s="25"/>
      <c r="BG2497" s="25"/>
      <c r="BH2497" s="89"/>
    </row>
    <row r="2498" spans="1:60" ht="17.25" customHeight="1">
      <c r="A2498" s="82"/>
      <c r="B2498" s="82"/>
      <c r="C2498" s="83"/>
      <c r="E2498" s="84"/>
      <c r="F2498" s="85"/>
      <c r="G2498" s="85"/>
      <c r="H2498" s="85"/>
      <c r="I2498" s="85"/>
      <c r="J2498" s="85"/>
      <c r="K2498" s="86"/>
      <c r="L2498" s="85"/>
      <c r="M2498" s="85"/>
      <c r="N2498" s="85"/>
      <c r="O2498" s="85"/>
      <c r="P2498" s="85"/>
      <c r="Q2498" s="85"/>
      <c r="R2498" s="87"/>
      <c r="S2498" s="85"/>
      <c r="T2498" s="85"/>
      <c r="U2498" s="87"/>
      <c r="V2498" s="85"/>
      <c r="W2498" s="85"/>
      <c r="X2498" s="85"/>
      <c r="Y2498" s="85"/>
      <c r="Z2498" s="85"/>
      <c r="AA2498" s="88"/>
      <c r="AV2498" s="25"/>
      <c r="BG2498" s="25"/>
      <c r="BH2498" s="89"/>
    </row>
    <row r="2499" spans="1:60" ht="17.25" customHeight="1">
      <c r="A2499" s="82"/>
      <c r="B2499" s="82"/>
      <c r="C2499" s="83"/>
      <c r="E2499" s="84"/>
      <c r="F2499" s="85"/>
      <c r="G2499" s="85"/>
      <c r="H2499" s="85"/>
      <c r="I2499" s="85"/>
      <c r="J2499" s="85"/>
      <c r="K2499" s="86"/>
      <c r="L2499" s="85"/>
      <c r="M2499" s="85"/>
      <c r="N2499" s="85"/>
      <c r="O2499" s="85"/>
      <c r="P2499" s="85"/>
      <c r="Q2499" s="85"/>
      <c r="R2499" s="87"/>
      <c r="S2499" s="85"/>
      <c r="T2499" s="85"/>
      <c r="U2499" s="87"/>
      <c r="V2499" s="85"/>
      <c r="W2499" s="85"/>
      <c r="X2499" s="85"/>
      <c r="Y2499" s="85"/>
      <c r="Z2499" s="85"/>
      <c r="AA2499" s="88"/>
      <c r="AV2499" s="25"/>
      <c r="BG2499" s="25"/>
      <c r="BH2499" s="89"/>
    </row>
    <row r="2500" spans="1:60" ht="17.25" customHeight="1">
      <c r="A2500" s="82"/>
      <c r="B2500" s="82"/>
      <c r="C2500" s="83"/>
      <c r="E2500" s="84"/>
      <c r="F2500" s="85"/>
      <c r="G2500" s="85"/>
      <c r="H2500" s="85"/>
      <c r="I2500" s="85"/>
      <c r="J2500" s="85"/>
      <c r="K2500" s="86"/>
      <c r="L2500" s="85"/>
      <c r="M2500" s="85"/>
      <c r="N2500" s="85"/>
      <c r="O2500" s="85"/>
      <c r="P2500" s="85"/>
      <c r="Q2500" s="85"/>
      <c r="R2500" s="87"/>
      <c r="S2500" s="85"/>
      <c r="T2500" s="85"/>
      <c r="U2500" s="87"/>
      <c r="V2500" s="85"/>
      <c r="W2500" s="85"/>
      <c r="X2500" s="85"/>
      <c r="Y2500" s="85"/>
      <c r="Z2500" s="85"/>
      <c r="AA2500" s="88"/>
      <c r="AV2500" s="25"/>
      <c r="BG2500" s="25"/>
      <c r="BH2500" s="89"/>
    </row>
    <row r="2501" spans="1:60" ht="17.25" customHeight="1">
      <c r="A2501" s="82"/>
      <c r="B2501" s="82"/>
      <c r="C2501" s="83"/>
      <c r="E2501" s="84"/>
      <c r="F2501" s="85"/>
      <c r="G2501" s="85"/>
      <c r="H2501" s="85"/>
      <c r="I2501" s="85"/>
      <c r="J2501" s="85"/>
      <c r="K2501" s="86"/>
      <c r="L2501" s="85"/>
      <c r="M2501" s="85"/>
      <c r="N2501" s="85"/>
      <c r="O2501" s="85"/>
      <c r="P2501" s="85"/>
      <c r="Q2501" s="85"/>
      <c r="R2501" s="87"/>
      <c r="S2501" s="85"/>
      <c r="T2501" s="85"/>
      <c r="U2501" s="87"/>
      <c r="V2501" s="85"/>
      <c r="W2501" s="85"/>
      <c r="X2501" s="85"/>
      <c r="Y2501" s="85"/>
      <c r="Z2501" s="85"/>
      <c r="AA2501" s="88"/>
      <c r="AV2501" s="25"/>
      <c r="BG2501" s="25"/>
      <c r="BH2501" s="89"/>
    </row>
    <row r="2502" spans="1:60" ht="17.25" customHeight="1">
      <c r="A2502" s="82"/>
      <c r="B2502" s="82"/>
      <c r="C2502" s="83"/>
      <c r="E2502" s="84"/>
      <c r="F2502" s="85"/>
      <c r="G2502" s="85"/>
      <c r="H2502" s="85"/>
      <c r="I2502" s="85"/>
      <c r="J2502" s="85"/>
      <c r="K2502" s="86"/>
      <c r="L2502" s="85"/>
      <c r="M2502" s="85"/>
      <c r="N2502" s="85"/>
      <c r="O2502" s="85"/>
      <c r="P2502" s="85"/>
      <c r="Q2502" s="85"/>
      <c r="R2502" s="87"/>
      <c r="S2502" s="85"/>
      <c r="T2502" s="85"/>
      <c r="U2502" s="87"/>
      <c r="V2502" s="85"/>
      <c r="W2502" s="85"/>
      <c r="X2502" s="85"/>
      <c r="Y2502" s="85"/>
      <c r="Z2502" s="85"/>
      <c r="AA2502" s="88"/>
      <c r="AV2502" s="25"/>
      <c r="BG2502" s="25"/>
      <c r="BH2502" s="89"/>
    </row>
    <row r="2503" spans="1:60" ht="17.25" customHeight="1">
      <c r="A2503" s="82"/>
      <c r="B2503" s="82"/>
      <c r="C2503" s="83"/>
      <c r="E2503" s="84"/>
      <c r="F2503" s="85"/>
      <c r="G2503" s="85"/>
      <c r="H2503" s="85"/>
      <c r="I2503" s="85"/>
      <c r="J2503" s="85"/>
      <c r="K2503" s="86"/>
      <c r="L2503" s="85"/>
      <c r="M2503" s="85"/>
      <c r="N2503" s="85"/>
      <c r="O2503" s="85"/>
      <c r="P2503" s="85"/>
      <c r="Q2503" s="85"/>
      <c r="R2503" s="87"/>
      <c r="S2503" s="85"/>
      <c r="T2503" s="85"/>
      <c r="U2503" s="87"/>
      <c r="V2503" s="85"/>
      <c r="W2503" s="85"/>
      <c r="X2503" s="85"/>
      <c r="Y2503" s="85"/>
      <c r="Z2503" s="85"/>
      <c r="AA2503" s="88"/>
      <c r="AV2503" s="25"/>
      <c r="BG2503" s="25"/>
      <c r="BH2503" s="89"/>
    </row>
    <row r="2504" spans="1:60" ht="17.25" customHeight="1">
      <c r="A2504" s="82"/>
      <c r="B2504" s="82"/>
      <c r="C2504" s="83"/>
      <c r="E2504" s="84"/>
      <c r="F2504" s="85"/>
      <c r="G2504" s="85"/>
      <c r="H2504" s="85"/>
      <c r="I2504" s="85"/>
      <c r="J2504" s="85"/>
      <c r="K2504" s="86"/>
      <c r="L2504" s="85"/>
      <c r="M2504" s="85"/>
      <c r="N2504" s="85"/>
      <c r="O2504" s="85"/>
      <c r="P2504" s="85"/>
      <c r="Q2504" s="85"/>
      <c r="R2504" s="87"/>
      <c r="S2504" s="85"/>
      <c r="T2504" s="85"/>
      <c r="U2504" s="87"/>
      <c r="V2504" s="85"/>
      <c r="W2504" s="85"/>
      <c r="X2504" s="85"/>
      <c r="Y2504" s="85"/>
      <c r="Z2504" s="85"/>
      <c r="AA2504" s="88"/>
      <c r="AV2504" s="25"/>
      <c r="BG2504" s="25"/>
      <c r="BH2504" s="89"/>
    </row>
    <row r="2505" spans="1:60" ht="17.25" customHeight="1">
      <c r="A2505" s="82"/>
      <c r="B2505" s="82"/>
      <c r="C2505" s="83"/>
      <c r="E2505" s="84"/>
      <c r="F2505" s="85"/>
      <c r="G2505" s="85"/>
      <c r="H2505" s="85"/>
      <c r="I2505" s="85"/>
      <c r="J2505" s="85"/>
      <c r="K2505" s="86"/>
      <c r="L2505" s="85"/>
      <c r="M2505" s="85"/>
      <c r="N2505" s="85"/>
      <c r="O2505" s="85"/>
      <c r="P2505" s="85"/>
      <c r="Q2505" s="85"/>
      <c r="R2505" s="87"/>
      <c r="S2505" s="85"/>
      <c r="T2505" s="85"/>
      <c r="U2505" s="87"/>
      <c r="V2505" s="85"/>
      <c r="W2505" s="85"/>
      <c r="X2505" s="85"/>
      <c r="Y2505" s="85"/>
      <c r="Z2505" s="85"/>
      <c r="AA2505" s="88"/>
      <c r="AV2505" s="25"/>
      <c r="BG2505" s="25"/>
      <c r="BH2505" s="89"/>
    </row>
    <row r="2506" spans="1:60" ht="17.25" customHeight="1">
      <c r="A2506" s="82"/>
      <c r="B2506" s="82"/>
      <c r="C2506" s="83"/>
      <c r="E2506" s="84"/>
      <c r="F2506" s="85"/>
      <c r="G2506" s="85"/>
      <c r="H2506" s="85"/>
      <c r="I2506" s="85"/>
      <c r="J2506" s="85"/>
      <c r="K2506" s="86"/>
      <c r="L2506" s="85"/>
      <c r="M2506" s="85"/>
      <c r="N2506" s="85"/>
      <c r="O2506" s="85"/>
      <c r="P2506" s="85"/>
      <c r="Q2506" s="85"/>
      <c r="R2506" s="87"/>
      <c r="S2506" s="85"/>
      <c r="T2506" s="85"/>
      <c r="U2506" s="87"/>
      <c r="V2506" s="85"/>
      <c r="W2506" s="85"/>
      <c r="X2506" s="85"/>
      <c r="Y2506" s="85"/>
      <c r="Z2506" s="85"/>
      <c r="AA2506" s="88"/>
      <c r="AV2506" s="25"/>
      <c r="BG2506" s="25"/>
      <c r="BH2506" s="89"/>
    </row>
    <row r="2507" spans="1:60" ht="17.25" customHeight="1">
      <c r="A2507" s="82"/>
      <c r="B2507" s="82"/>
      <c r="C2507" s="83"/>
      <c r="E2507" s="84"/>
      <c r="F2507" s="85"/>
      <c r="G2507" s="85"/>
      <c r="H2507" s="85"/>
      <c r="I2507" s="85"/>
      <c r="J2507" s="85"/>
      <c r="K2507" s="86"/>
      <c r="L2507" s="85"/>
      <c r="M2507" s="85"/>
      <c r="N2507" s="85"/>
      <c r="O2507" s="85"/>
      <c r="P2507" s="85"/>
      <c r="Q2507" s="85"/>
      <c r="R2507" s="87"/>
      <c r="S2507" s="85"/>
      <c r="T2507" s="85"/>
      <c r="U2507" s="87"/>
      <c r="V2507" s="85"/>
      <c r="W2507" s="85"/>
      <c r="X2507" s="85"/>
      <c r="Y2507" s="85"/>
      <c r="Z2507" s="85"/>
      <c r="AA2507" s="88"/>
      <c r="AV2507" s="25"/>
      <c r="BG2507" s="25"/>
      <c r="BH2507" s="89"/>
    </row>
    <row r="2508" spans="1:60" ht="17.25" customHeight="1">
      <c r="A2508" s="82"/>
      <c r="B2508" s="82"/>
      <c r="C2508" s="83"/>
      <c r="E2508" s="84"/>
      <c r="F2508" s="85"/>
      <c r="G2508" s="85"/>
      <c r="H2508" s="85"/>
      <c r="I2508" s="85"/>
      <c r="J2508" s="85"/>
      <c r="K2508" s="86"/>
      <c r="L2508" s="85"/>
      <c r="M2508" s="85"/>
      <c r="N2508" s="85"/>
      <c r="O2508" s="85"/>
      <c r="P2508" s="85"/>
      <c r="Q2508" s="85"/>
      <c r="R2508" s="87"/>
      <c r="S2508" s="85"/>
      <c r="T2508" s="85"/>
      <c r="U2508" s="87"/>
      <c r="V2508" s="85"/>
      <c r="W2508" s="85"/>
      <c r="X2508" s="85"/>
      <c r="Y2508" s="85"/>
      <c r="Z2508" s="85"/>
      <c r="AA2508" s="88"/>
      <c r="AV2508" s="25"/>
      <c r="BG2508" s="25"/>
      <c r="BH2508" s="89"/>
    </row>
    <row r="2509" spans="1:60" ht="17.25" customHeight="1">
      <c r="A2509" s="82"/>
      <c r="B2509" s="82"/>
      <c r="C2509" s="83"/>
      <c r="E2509" s="84"/>
      <c r="F2509" s="85"/>
      <c r="G2509" s="85"/>
      <c r="H2509" s="85"/>
      <c r="I2509" s="85"/>
      <c r="J2509" s="85"/>
      <c r="K2509" s="86"/>
      <c r="L2509" s="85"/>
      <c r="M2509" s="85"/>
      <c r="N2509" s="85"/>
      <c r="O2509" s="85"/>
      <c r="P2509" s="85"/>
      <c r="Q2509" s="85"/>
      <c r="R2509" s="87"/>
      <c r="S2509" s="85"/>
      <c r="T2509" s="85"/>
      <c r="U2509" s="87"/>
      <c r="V2509" s="85"/>
      <c r="W2509" s="85"/>
      <c r="X2509" s="85"/>
      <c r="Y2509" s="85"/>
      <c r="Z2509" s="85"/>
      <c r="AA2509" s="88"/>
      <c r="AV2509" s="25"/>
      <c r="BG2509" s="25"/>
      <c r="BH2509" s="89"/>
    </row>
    <row r="2510" spans="1:60" ht="17.25" customHeight="1">
      <c r="A2510" s="82"/>
      <c r="B2510" s="82"/>
      <c r="C2510" s="83"/>
      <c r="E2510" s="84"/>
      <c r="F2510" s="85"/>
      <c r="G2510" s="85"/>
      <c r="H2510" s="85"/>
      <c r="I2510" s="85"/>
      <c r="J2510" s="85"/>
      <c r="K2510" s="86"/>
      <c r="L2510" s="85"/>
      <c r="M2510" s="85"/>
      <c r="N2510" s="85"/>
      <c r="O2510" s="85"/>
      <c r="P2510" s="85"/>
      <c r="Q2510" s="85"/>
      <c r="R2510" s="87"/>
      <c r="S2510" s="85"/>
      <c r="T2510" s="85"/>
      <c r="U2510" s="87"/>
      <c r="V2510" s="85"/>
      <c r="W2510" s="85"/>
      <c r="X2510" s="85"/>
      <c r="Y2510" s="85"/>
      <c r="Z2510" s="85"/>
      <c r="AA2510" s="88"/>
      <c r="AV2510" s="25"/>
      <c r="BG2510" s="25"/>
      <c r="BH2510" s="89"/>
    </row>
    <row r="2511" spans="1:60" ht="17.25" customHeight="1">
      <c r="A2511" s="82"/>
      <c r="B2511" s="82"/>
      <c r="C2511" s="83"/>
      <c r="E2511" s="84"/>
      <c r="F2511" s="85"/>
      <c r="G2511" s="85"/>
      <c r="H2511" s="85"/>
      <c r="I2511" s="85"/>
      <c r="J2511" s="85"/>
      <c r="K2511" s="86"/>
      <c r="L2511" s="85"/>
      <c r="M2511" s="85"/>
      <c r="N2511" s="85"/>
      <c r="O2511" s="85"/>
      <c r="P2511" s="85"/>
      <c r="Q2511" s="85"/>
      <c r="R2511" s="87"/>
      <c r="S2511" s="85"/>
      <c r="T2511" s="85"/>
      <c r="U2511" s="87"/>
      <c r="V2511" s="85"/>
      <c r="W2511" s="85"/>
      <c r="X2511" s="85"/>
      <c r="Y2511" s="85"/>
      <c r="Z2511" s="85"/>
      <c r="AA2511" s="88"/>
      <c r="AV2511" s="25"/>
      <c r="BG2511" s="25"/>
      <c r="BH2511" s="89"/>
    </row>
    <row r="2512" spans="1:60" ht="17.25" customHeight="1">
      <c r="A2512" s="82"/>
      <c r="B2512" s="82"/>
      <c r="C2512" s="83"/>
      <c r="E2512" s="84"/>
      <c r="F2512" s="85"/>
      <c r="G2512" s="85"/>
      <c r="H2512" s="85"/>
      <c r="I2512" s="85"/>
      <c r="J2512" s="85"/>
      <c r="K2512" s="86"/>
      <c r="L2512" s="85"/>
      <c r="M2512" s="85"/>
      <c r="N2512" s="85"/>
      <c r="O2512" s="85"/>
      <c r="P2512" s="85"/>
      <c r="Q2512" s="85"/>
      <c r="R2512" s="87"/>
      <c r="S2512" s="85"/>
      <c r="T2512" s="85"/>
      <c r="U2512" s="87"/>
      <c r="V2512" s="85"/>
      <c r="W2512" s="85"/>
      <c r="X2512" s="85"/>
      <c r="Y2512" s="85"/>
      <c r="Z2512" s="85"/>
      <c r="AA2512" s="88"/>
      <c r="AV2512" s="25"/>
      <c r="BG2512" s="25"/>
      <c r="BH2512" s="89"/>
    </row>
    <row r="2513" spans="1:60" ht="17.25" customHeight="1">
      <c r="A2513" s="82"/>
      <c r="B2513" s="82"/>
      <c r="C2513" s="83"/>
      <c r="E2513" s="84"/>
      <c r="F2513" s="85"/>
      <c r="G2513" s="85"/>
      <c r="H2513" s="85"/>
      <c r="I2513" s="85"/>
      <c r="J2513" s="85"/>
      <c r="K2513" s="86"/>
      <c r="L2513" s="85"/>
      <c r="M2513" s="85"/>
      <c r="N2513" s="85"/>
      <c r="O2513" s="85"/>
      <c r="P2513" s="85"/>
      <c r="Q2513" s="85"/>
      <c r="R2513" s="87"/>
      <c r="S2513" s="85"/>
      <c r="T2513" s="85"/>
      <c r="U2513" s="87"/>
      <c r="V2513" s="85"/>
      <c r="W2513" s="85"/>
      <c r="X2513" s="85"/>
      <c r="Y2513" s="85"/>
      <c r="Z2513" s="85"/>
      <c r="AA2513" s="88"/>
      <c r="AV2513" s="25"/>
      <c r="BG2513" s="25"/>
      <c r="BH2513" s="89"/>
    </row>
    <row r="2514" spans="1:60" ht="17.25" customHeight="1">
      <c r="A2514" s="82"/>
      <c r="B2514" s="82"/>
      <c r="C2514" s="83"/>
      <c r="E2514" s="84"/>
      <c r="F2514" s="85"/>
      <c r="G2514" s="85"/>
      <c r="H2514" s="85"/>
      <c r="I2514" s="85"/>
      <c r="J2514" s="85"/>
      <c r="K2514" s="86"/>
      <c r="L2514" s="85"/>
      <c r="M2514" s="85"/>
      <c r="N2514" s="85"/>
      <c r="O2514" s="85"/>
      <c r="P2514" s="85"/>
      <c r="Q2514" s="85"/>
      <c r="R2514" s="87"/>
      <c r="S2514" s="85"/>
      <c r="T2514" s="85"/>
      <c r="U2514" s="87"/>
      <c r="V2514" s="85"/>
      <c r="W2514" s="85"/>
      <c r="X2514" s="85"/>
      <c r="Y2514" s="85"/>
      <c r="Z2514" s="85"/>
      <c r="AA2514" s="88"/>
      <c r="AV2514" s="25"/>
      <c r="BG2514" s="25"/>
      <c r="BH2514" s="89"/>
    </row>
    <row r="2515" spans="1:60" ht="17.25" customHeight="1">
      <c r="A2515" s="82"/>
      <c r="B2515" s="82"/>
      <c r="C2515" s="83"/>
      <c r="E2515" s="84"/>
      <c r="F2515" s="85"/>
      <c r="G2515" s="85"/>
      <c r="H2515" s="85"/>
      <c r="I2515" s="85"/>
      <c r="J2515" s="85"/>
      <c r="K2515" s="86"/>
      <c r="L2515" s="85"/>
      <c r="M2515" s="85"/>
      <c r="N2515" s="85"/>
      <c r="O2515" s="85"/>
      <c r="P2515" s="85"/>
      <c r="Q2515" s="85"/>
      <c r="R2515" s="87"/>
      <c r="S2515" s="85"/>
      <c r="T2515" s="85"/>
      <c r="U2515" s="87"/>
      <c r="V2515" s="85"/>
      <c r="W2515" s="85"/>
      <c r="X2515" s="85"/>
      <c r="Y2515" s="85"/>
      <c r="Z2515" s="85"/>
      <c r="AA2515" s="88"/>
      <c r="AV2515" s="25"/>
      <c r="BG2515" s="25"/>
      <c r="BH2515" s="89"/>
    </row>
    <row r="2516" spans="1:60" ht="17.25" customHeight="1">
      <c r="A2516" s="82"/>
      <c r="B2516" s="82"/>
      <c r="C2516" s="83"/>
      <c r="E2516" s="84"/>
      <c r="F2516" s="85"/>
      <c r="G2516" s="85"/>
      <c r="H2516" s="85"/>
      <c r="I2516" s="85"/>
      <c r="J2516" s="85"/>
      <c r="K2516" s="86"/>
      <c r="L2516" s="85"/>
      <c r="M2516" s="85"/>
      <c r="N2516" s="85"/>
      <c r="O2516" s="85"/>
      <c r="P2516" s="85"/>
      <c r="Q2516" s="85"/>
      <c r="R2516" s="87"/>
      <c r="S2516" s="85"/>
      <c r="T2516" s="85"/>
      <c r="U2516" s="87"/>
      <c r="V2516" s="85"/>
      <c r="W2516" s="85"/>
      <c r="X2516" s="85"/>
      <c r="Y2516" s="85"/>
      <c r="Z2516" s="85"/>
      <c r="AA2516" s="88"/>
      <c r="AV2516" s="25"/>
      <c r="BG2516" s="25"/>
      <c r="BH2516" s="89"/>
    </row>
    <row r="2517" spans="1:60" ht="17.25" customHeight="1">
      <c r="A2517" s="82"/>
      <c r="B2517" s="82"/>
      <c r="C2517" s="83"/>
      <c r="E2517" s="84"/>
      <c r="F2517" s="85"/>
      <c r="G2517" s="85"/>
      <c r="H2517" s="85"/>
      <c r="I2517" s="85"/>
      <c r="J2517" s="85"/>
      <c r="K2517" s="86"/>
      <c r="L2517" s="85"/>
      <c r="M2517" s="85"/>
      <c r="N2517" s="85"/>
      <c r="O2517" s="85"/>
      <c r="P2517" s="85"/>
      <c r="Q2517" s="85"/>
      <c r="R2517" s="87"/>
      <c r="S2517" s="85"/>
      <c r="T2517" s="85"/>
      <c r="U2517" s="87"/>
      <c r="V2517" s="85"/>
      <c r="W2517" s="85"/>
      <c r="X2517" s="85"/>
      <c r="Y2517" s="85"/>
      <c r="Z2517" s="85"/>
      <c r="AA2517" s="88"/>
      <c r="AV2517" s="25"/>
      <c r="BG2517" s="25"/>
      <c r="BH2517" s="89"/>
    </row>
    <row r="2518" spans="1:60" ht="17.25" customHeight="1">
      <c r="A2518" s="82"/>
      <c r="B2518" s="82"/>
      <c r="C2518" s="83"/>
      <c r="E2518" s="84"/>
      <c r="F2518" s="85"/>
      <c r="G2518" s="85"/>
      <c r="H2518" s="85"/>
      <c r="I2518" s="85"/>
      <c r="J2518" s="85"/>
      <c r="K2518" s="86"/>
      <c r="L2518" s="85"/>
      <c r="M2518" s="85"/>
      <c r="N2518" s="85"/>
      <c r="O2518" s="85"/>
      <c r="P2518" s="85"/>
      <c r="Q2518" s="85"/>
      <c r="R2518" s="87"/>
      <c r="S2518" s="85"/>
      <c r="T2518" s="85"/>
      <c r="U2518" s="87"/>
      <c r="V2518" s="85"/>
      <c r="W2518" s="85"/>
      <c r="X2518" s="85"/>
      <c r="Y2518" s="85"/>
      <c r="Z2518" s="85"/>
      <c r="AA2518" s="88"/>
      <c r="AV2518" s="25"/>
      <c r="BG2518" s="25"/>
      <c r="BH2518" s="89"/>
    </row>
    <row r="2519" spans="1:60" ht="17.25" customHeight="1">
      <c r="A2519" s="82"/>
      <c r="B2519" s="82"/>
      <c r="C2519" s="83"/>
      <c r="E2519" s="84"/>
      <c r="F2519" s="85"/>
      <c r="G2519" s="85"/>
      <c r="H2519" s="85"/>
      <c r="I2519" s="85"/>
      <c r="J2519" s="85"/>
      <c r="K2519" s="86"/>
      <c r="L2519" s="85"/>
      <c r="M2519" s="85"/>
      <c r="N2519" s="85"/>
      <c r="O2519" s="85"/>
      <c r="P2519" s="85"/>
      <c r="Q2519" s="85"/>
      <c r="R2519" s="87"/>
      <c r="S2519" s="85"/>
      <c r="T2519" s="85"/>
      <c r="U2519" s="87"/>
      <c r="V2519" s="85"/>
      <c r="W2519" s="85"/>
      <c r="X2519" s="85"/>
      <c r="Y2519" s="85"/>
      <c r="Z2519" s="85"/>
      <c r="AA2519" s="88"/>
      <c r="AV2519" s="25"/>
      <c r="BG2519" s="25"/>
      <c r="BH2519" s="89"/>
    </row>
    <row r="2520" spans="1:60" ht="17.25" customHeight="1">
      <c r="A2520" s="82"/>
      <c r="B2520" s="82"/>
      <c r="C2520" s="83"/>
      <c r="E2520" s="84"/>
      <c r="F2520" s="85"/>
      <c r="G2520" s="85"/>
      <c r="H2520" s="85"/>
      <c r="I2520" s="85"/>
      <c r="J2520" s="85"/>
      <c r="K2520" s="86"/>
      <c r="L2520" s="85"/>
      <c r="M2520" s="85"/>
      <c r="N2520" s="85"/>
      <c r="O2520" s="85"/>
      <c r="P2520" s="85"/>
      <c r="Q2520" s="85"/>
      <c r="R2520" s="87"/>
      <c r="S2520" s="85"/>
      <c r="T2520" s="85"/>
      <c r="U2520" s="87"/>
      <c r="V2520" s="85"/>
      <c r="W2520" s="85"/>
      <c r="X2520" s="85"/>
      <c r="Y2520" s="85"/>
      <c r="Z2520" s="85"/>
      <c r="AA2520" s="88"/>
      <c r="AV2520" s="25"/>
      <c r="BG2520" s="25"/>
      <c r="BH2520" s="89"/>
    </row>
    <row r="2521" spans="1:60" ht="17.25" customHeight="1">
      <c r="A2521" s="82"/>
      <c r="B2521" s="82"/>
      <c r="C2521" s="83"/>
      <c r="E2521" s="84"/>
      <c r="F2521" s="85"/>
      <c r="G2521" s="85"/>
      <c r="H2521" s="85"/>
      <c r="I2521" s="85"/>
      <c r="J2521" s="85"/>
      <c r="K2521" s="86"/>
      <c r="L2521" s="85"/>
      <c r="M2521" s="85"/>
      <c r="N2521" s="85"/>
      <c r="O2521" s="85"/>
      <c r="P2521" s="85"/>
      <c r="Q2521" s="85"/>
      <c r="R2521" s="87"/>
      <c r="S2521" s="85"/>
      <c r="T2521" s="85"/>
      <c r="U2521" s="87"/>
      <c r="V2521" s="85"/>
      <c r="W2521" s="85"/>
      <c r="X2521" s="85"/>
      <c r="Y2521" s="85"/>
      <c r="Z2521" s="85"/>
      <c r="AA2521" s="88"/>
      <c r="AV2521" s="25"/>
      <c r="BG2521" s="25"/>
      <c r="BH2521" s="89"/>
    </row>
    <row r="2522" spans="1:60" ht="17.25" customHeight="1">
      <c r="A2522" s="82"/>
      <c r="B2522" s="82"/>
      <c r="C2522" s="83"/>
      <c r="E2522" s="84"/>
      <c r="F2522" s="85"/>
      <c r="G2522" s="85"/>
      <c r="H2522" s="85"/>
      <c r="I2522" s="85"/>
      <c r="J2522" s="85"/>
      <c r="K2522" s="86"/>
      <c r="L2522" s="85"/>
      <c r="M2522" s="85"/>
      <c r="N2522" s="85"/>
      <c r="O2522" s="85"/>
      <c r="P2522" s="85"/>
      <c r="Q2522" s="85"/>
      <c r="R2522" s="87"/>
      <c r="S2522" s="85"/>
      <c r="T2522" s="85"/>
      <c r="U2522" s="87"/>
      <c r="V2522" s="85"/>
      <c r="W2522" s="85"/>
      <c r="X2522" s="85"/>
      <c r="Y2522" s="85"/>
      <c r="Z2522" s="85"/>
      <c r="AA2522" s="88"/>
      <c r="AV2522" s="25"/>
      <c r="BG2522" s="25"/>
      <c r="BH2522" s="89"/>
    </row>
    <row r="2523" spans="1:60" ht="17.25" customHeight="1">
      <c r="A2523" s="82"/>
      <c r="B2523" s="82"/>
      <c r="C2523" s="83"/>
      <c r="E2523" s="84"/>
      <c r="F2523" s="85"/>
      <c r="G2523" s="85"/>
      <c r="H2523" s="85"/>
      <c r="I2523" s="85"/>
      <c r="J2523" s="85"/>
      <c r="K2523" s="86"/>
      <c r="L2523" s="85"/>
      <c r="M2523" s="85"/>
      <c r="N2523" s="85"/>
      <c r="O2523" s="85"/>
      <c r="P2523" s="85"/>
      <c r="Q2523" s="85"/>
      <c r="R2523" s="87"/>
      <c r="S2523" s="85"/>
      <c r="T2523" s="85"/>
      <c r="U2523" s="87"/>
      <c r="V2523" s="85"/>
      <c r="W2523" s="85"/>
      <c r="X2523" s="85"/>
      <c r="Y2523" s="85"/>
      <c r="Z2523" s="85"/>
      <c r="AA2523" s="88"/>
      <c r="AV2523" s="25"/>
      <c r="BG2523" s="25"/>
      <c r="BH2523" s="89"/>
    </row>
    <row r="2524" spans="1:60" ht="17.25" customHeight="1">
      <c r="A2524" s="82"/>
      <c r="B2524" s="82"/>
      <c r="C2524" s="83"/>
      <c r="E2524" s="84"/>
      <c r="F2524" s="85"/>
      <c r="G2524" s="85"/>
      <c r="H2524" s="85"/>
      <c r="I2524" s="85"/>
      <c r="J2524" s="85"/>
      <c r="K2524" s="86"/>
      <c r="L2524" s="85"/>
      <c r="M2524" s="85"/>
      <c r="N2524" s="85"/>
      <c r="O2524" s="85"/>
      <c r="P2524" s="85"/>
      <c r="Q2524" s="85"/>
      <c r="R2524" s="87"/>
      <c r="S2524" s="85"/>
      <c r="T2524" s="85"/>
      <c r="U2524" s="87"/>
      <c r="V2524" s="85"/>
      <c r="W2524" s="85"/>
      <c r="X2524" s="85"/>
      <c r="Y2524" s="85"/>
      <c r="Z2524" s="85"/>
      <c r="AA2524" s="88"/>
      <c r="AV2524" s="25"/>
      <c r="BG2524" s="25"/>
      <c r="BH2524" s="89"/>
    </row>
    <row r="2525" spans="1:60" ht="17.25" customHeight="1">
      <c r="A2525" s="82"/>
      <c r="B2525" s="82"/>
      <c r="C2525" s="83"/>
      <c r="E2525" s="84"/>
      <c r="F2525" s="85"/>
      <c r="G2525" s="85"/>
      <c r="H2525" s="85"/>
      <c r="I2525" s="85"/>
      <c r="J2525" s="85"/>
      <c r="K2525" s="86"/>
      <c r="L2525" s="85"/>
      <c r="M2525" s="85"/>
      <c r="N2525" s="85"/>
      <c r="O2525" s="85"/>
      <c r="P2525" s="85"/>
      <c r="Q2525" s="85"/>
      <c r="R2525" s="87"/>
      <c r="S2525" s="85"/>
      <c r="T2525" s="85"/>
      <c r="U2525" s="87"/>
      <c r="V2525" s="85"/>
      <c r="W2525" s="85"/>
      <c r="X2525" s="85"/>
      <c r="Y2525" s="85"/>
      <c r="Z2525" s="85"/>
      <c r="AA2525" s="88"/>
      <c r="AV2525" s="25"/>
      <c r="BG2525" s="25"/>
      <c r="BH2525" s="89"/>
    </row>
    <row r="2526" spans="1:60" ht="17.25" customHeight="1">
      <c r="A2526" s="82"/>
      <c r="B2526" s="82"/>
      <c r="C2526" s="83"/>
      <c r="E2526" s="84"/>
      <c r="F2526" s="85"/>
      <c r="G2526" s="85"/>
      <c r="H2526" s="85"/>
      <c r="I2526" s="85"/>
      <c r="J2526" s="85"/>
      <c r="K2526" s="86"/>
      <c r="L2526" s="85"/>
      <c r="M2526" s="85"/>
      <c r="N2526" s="85"/>
      <c r="O2526" s="85"/>
      <c r="P2526" s="85"/>
      <c r="Q2526" s="85"/>
      <c r="R2526" s="87"/>
      <c r="S2526" s="85"/>
      <c r="T2526" s="85"/>
      <c r="U2526" s="87"/>
      <c r="V2526" s="85"/>
      <c r="W2526" s="85"/>
      <c r="X2526" s="85"/>
      <c r="Y2526" s="85"/>
      <c r="Z2526" s="85"/>
      <c r="AA2526" s="88"/>
      <c r="AV2526" s="25"/>
      <c r="BG2526" s="25"/>
      <c r="BH2526" s="89"/>
    </row>
    <row r="2527" spans="1:60" ht="17.25" customHeight="1">
      <c r="A2527" s="82"/>
      <c r="B2527" s="82"/>
      <c r="C2527" s="83"/>
      <c r="E2527" s="84"/>
      <c r="F2527" s="85"/>
      <c r="G2527" s="85"/>
      <c r="H2527" s="85"/>
      <c r="I2527" s="85"/>
      <c r="J2527" s="85"/>
      <c r="K2527" s="86"/>
      <c r="L2527" s="85"/>
      <c r="M2527" s="85"/>
      <c r="N2527" s="85"/>
      <c r="O2527" s="85"/>
      <c r="P2527" s="85"/>
      <c r="Q2527" s="85"/>
      <c r="R2527" s="87"/>
      <c r="S2527" s="85"/>
      <c r="T2527" s="85"/>
      <c r="U2527" s="87"/>
      <c r="V2527" s="85"/>
      <c r="W2527" s="85"/>
      <c r="X2527" s="85"/>
      <c r="Y2527" s="85"/>
      <c r="Z2527" s="85"/>
      <c r="AA2527" s="88"/>
      <c r="AV2527" s="25"/>
      <c r="BG2527" s="25"/>
      <c r="BH2527" s="89"/>
    </row>
    <row r="2528" spans="1:60" ht="17.25" customHeight="1">
      <c r="A2528" s="82"/>
      <c r="B2528" s="82"/>
      <c r="C2528" s="83"/>
      <c r="E2528" s="84"/>
      <c r="F2528" s="85"/>
      <c r="G2528" s="85"/>
      <c r="H2528" s="85"/>
      <c r="I2528" s="85"/>
      <c r="J2528" s="85"/>
      <c r="K2528" s="86"/>
      <c r="L2528" s="85"/>
      <c r="M2528" s="85"/>
      <c r="N2528" s="85"/>
      <c r="O2528" s="85"/>
      <c r="P2528" s="85"/>
      <c r="Q2528" s="85"/>
      <c r="R2528" s="87"/>
      <c r="S2528" s="85"/>
      <c r="T2528" s="85"/>
      <c r="U2528" s="87"/>
      <c r="V2528" s="85"/>
      <c r="W2528" s="85"/>
      <c r="X2528" s="85"/>
      <c r="Y2528" s="85"/>
      <c r="Z2528" s="85"/>
      <c r="AA2528" s="88"/>
      <c r="AV2528" s="25"/>
      <c r="BG2528" s="25"/>
      <c r="BH2528" s="89"/>
    </row>
    <row r="2529" spans="1:60" ht="17.25" customHeight="1">
      <c r="A2529" s="82"/>
      <c r="B2529" s="82"/>
      <c r="C2529" s="83"/>
      <c r="E2529" s="84"/>
      <c r="F2529" s="85"/>
      <c r="G2529" s="85"/>
      <c r="H2529" s="85"/>
      <c r="I2529" s="85"/>
      <c r="J2529" s="85"/>
      <c r="K2529" s="86"/>
      <c r="L2529" s="85"/>
      <c r="M2529" s="85"/>
      <c r="N2529" s="85"/>
      <c r="O2529" s="85"/>
      <c r="P2529" s="85"/>
      <c r="Q2529" s="85"/>
      <c r="R2529" s="87"/>
      <c r="S2529" s="85"/>
      <c r="T2529" s="85"/>
      <c r="U2529" s="87"/>
      <c r="V2529" s="85"/>
      <c r="W2529" s="85"/>
      <c r="X2529" s="85"/>
      <c r="Y2529" s="85"/>
      <c r="Z2529" s="85"/>
      <c r="AA2529" s="88"/>
      <c r="AV2529" s="25"/>
      <c r="BG2529" s="25"/>
      <c r="BH2529" s="89"/>
    </row>
    <row r="2530" spans="1:60" ht="17.25" customHeight="1">
      <c r="A2530" s="82"/>
      <c r="B2530" s="82"/>
      <c r="C2530" s="83"/>
      <c r="E2530" s="84"/>
      <c r="F2530" s="85"/>
      <c r="G2530" s="85"/>
      <c r="H2530" s="85"/>
      <c r="I2530" s="85"/>
      <c r="J2530" s="85"/>
      <c r="K2530" s="86"/>
      <c r="L2530" s="85"/>
      <c r="M2530" s="85"/>
      <c r="N2530" s="85"/>
      <c r="O2530" s="85"/>
      <c r="P2530" s="85"/>
      <c r="Q2530" s="85"/>
      <c r="R2530" s="87"/>
      <c r="S2530" s="85"/>
      <c r="T2530" s="85"/>
      <c r="U2530" s="87"/>
      <c r="V2530" s="85"/>
      <c r="W2530" s="85"/>
      <c r="X2530" s="85"/>
      <c r="Y2530" s="85"/>
      <c r="Z2530" s="85"/>
      <c r="AA2530" s="88"/>
      <c r="AV2530" s="25"/>
      <c r="BG2530" s="25"/>
      <c r="BH2530" s="89"/>
    </row>
    <row r="2531" spans="1:60" ht="17.25" customHeight="1">
      <c r="A2531" s="82"/>
      <c r="B2531" s="82"/>
      <c r="C2531" s="83"/>
      <c r="E2531" s="84"/>
      <c r="F2531" s="85"/>
      <c r="G2531" s="85"/>
      <c r="H2531" s="85"/>
      <c r="I2531" s="85"/>
      <c r="J2531" s="85"/>
      <c r="K2531" s="86"/>
      <c r="L2531" s="85"/>
      <c r="M2531" s="85"/>
      <c r="N2531" s="85"/>
      <c r="O2531" s="85"/>
      <c r="P2531" s="85"/>
      <c r="Q2531" s="85"/>
      <c r="R2531" s="87"/>
      <c r="S2531" s="85"/>
      <c r="T2531" s="85"/>
      <c r="U2531" s="87"/>
      <c r="V2531" s="85"/>
      <c r="W2531" s="85"/>
      <c r="X2531" s="85"/>
      <c r="Y2531" s="85"/>
      <c r="Z2531" s="85"/>
      <c r="AA2531" s="88"/>
      <c r="AV2531" s="25"/>
      <c r="BG2531" s="25"/>
      <c r="BH2531" s="89"/>
    </row>
    <row r="2532" spans="1:60" ht="17.25" customHeight="1">
      <c r="A2532" s="82"/>
      <c r="B2532" s="82"/>
      <c r="C2532" s="83"/>
      <c r="E2532" s="84"/>
      <c r="F2532" s="85"/>
      <c r="G2532" s="85"/>
      <c r="H2532" s="85"/>
      <c r="I2532" s="85"/>
      <c r="J2532" s="85"/>
      <c r="K2532" s="86"/>
      <c r="L2532" s="85"/>
      <c r="M2532" s="85"/>
      <c r="N2532" s="85"/>
      <c r="O2532" s="85"/>
      <c r="P2532" s="85"/>
      <c r="Q2532" s="85"/>
      <c r="R2532" s="87"/>
      <c r="S2532" s="85"/>
      <c r="T2532" s="85"/>
      <c r="U2532" s="87"/>
      <c r="V2532" s="85"/>
      <c r="W2532" s="85"/>
      <c r="X2532" s="85"/>
      <c r="Y2532" s="85"/>
      <c r="Z2532" s="85"/>
      <c r="AA2532" s="88"/>
      <c r="AV2532" s="25"/>
      <c r="BG2532" s="25"/>
      <c r="BH2532" s="89"/>
    </row>
    <row r="2533" spans="1:60" ht="17.25" customHeight="1">
      <c r="A2533" s="82"/>
      <c r="B2533" s="82"/>
      <c r="C2533" s="83"/>
      <c r="E2533" s="84"/>
      <c r="F2533" s="85"/>
      <c r="G2533" s="85"/>
      <c r="H2533" s="85"/>
      <c r="I2533" s="85"/>
      <c r="J2533" s="85"/>
      <c r="K2533" s="86"/>
      <c r="L2533" s="85"/>
      <c r="M2533" s="85"/>
      <c r="N2533" s="85"/>
      <c r="O2533" s="85"/>
      <c r="P2533" s="85"/>
      <c r="Q2533" s="85"/>
      <c r="R2533" s="87"/>
      <c r="S2533" s="85"/>
      <c r="T2533" s="85"/>
      <c r="U2533" s="87"/>
      <c r="V2533" s="85"/>
      <c r="W2533" s="85"/>
      <c r="X2533" s="85"/>
      <c r="Y2533" s="85"/>
      <c r="Z2533" s="85"/>
      <c r="AA2533" s="88"/>
      <c r="AV2533" s="25"/>
      <c r="BG2533" s="25"/>
      <c r="BH2533" s="89"/>
    </row>
    <row r="2534" spans="1:60" ht="17.25" customHeight="1">
      <c r="A2534" s="82"/>
      <c r="B2534" s="82"/>
      <c r="C2534" s="83"/>
      <c r="E2534" s="84"/>
      <c r="F2534" s="85"/>
      <c r="G2534" s="85"/>
      <c r="H2534" s="85"/>
      <c r="I2534" s="85"/>
      <c r="J2534" s="85"/>
      <c r="K2534" s="86"/>
      <c r="L2534" s="85"/>
      <c r="M2534" s="85"/>
      <c r="N2534" s="85"/>
      <c r="O2534" s="85"/>
      <c r="P2534" s="85"/>
      <c r="Q2534" s="85"/>
      <c r="R2534" s="87"/>
      <c r="S2534" s="85"/>
      <c r="T2534" s="85"/>
      <c r="U2534" s="87"/>
      <c r="V2534" s="85"/>
      <c r="W2534" s="85"/>
      <c r="X2534" s="85"/>
      <c r="Y2534" s="85"/>
      <c r="Z2534" s="85"/>
      <c r="AA2534" s="88"/>
      <c r="AV2534" s="25"/>
      <c r="BG2534" s="25"/>
      <c r="BH2534" s="89"/>
    </row>
    <row r="2535" spans="1:60" ht="17.25" customHeight="1">
      <c r="A2535" s="82"/>
      <c r="B2535" s="82"/>
      <c r="C2535" s="83"/>
      <c r="E2535" s="84"/>
      <c r="F2535" s="85"/>
      <c r="G2535" s="85"/>
      <c r="H2535" s="85"/>
      <c r="I2535" s="85"/>
      <c r="J2535" s="85"/>
      <c r="K2535" s="86"/>
      <c r="L2535" s="85"/>
      <c r="M2535" s="85"/>
      <c r="N2535" s="85"/>
      <c r="O2535" s="85"/>
      <c r="P2535" s="85"/>
      <c r="Q2535" s="85"/>
      <c r="R2535" s="87"/>
      <c r="S2535" s="85"/>
      <c r="T2535" s="85"/>
      <c r="U2535" s="87"/>
      <c r="V2535" s="85"/>
      <c r="W2535" s="85"/>
      <c r="X2535" s="85"/>
      <c r="Y2535" s="85"/>
      <c r="Z2535" s="85"/>
      <c r="AA2535" s="88"/>
      <c r="AV2535" s="25"/>
      <c r="BG2535" s="25"/>
      <c r="BH2535" s="89"/>
    </row>
    <row r="2536" spans="1:60" ht="17.25" customHeight="1">
      <c r="A2536" s="82"/>
      <c r="B2536" s="82"/>
      <c r="C2536" s="83"/>
      <c r="E2536" s="84"/>
      <c r="F2536" s="85"/>
      <c r="G2536" s="85"/>
      <c r="H2536" s="85"/>
      <c r="I2536" s="85"/>
      <c r="J2536" s="85"/>
      <c r="K2536" s="86"/>
      <c r="L2536" s="85"/>
      <c r="M2536" s="85"/>
      <c r="N2536" s="85"/>
      <c r="O2536" s="85"/>
      <c r="P2536" s="85"/>
      <c r="Q2536" s="85"/>
      <c r="R2536" s="87"/>
      <c r="S2536" s="85"/>
      <c r="T2536" s="85"/>
      <c r="U2536" s="87"/>
      <c r="V2536" s="85"/>
      <c r="W2536" s="85"/>
      <c r="X2536" s="85"/>
      <c r="Y2536" s="85"/>
      <c r="Z2536" s="85"/>
      <c r="AA2536" s="88"/>
      <c r="AV2536" s="25"/>
      <c r="BG2536" s="25"/>
      <c r="BH2536" s="89"/>
    </row>
    <row r="2537" spans="1:60" ht="17.25" customHeight="1">
      <c r="A2537" s="82"/>
      <c r="B2537" s="82"/>
      <c r="C2537" s="83"/>
      <c r="E2537" s="84"/>
      <c r="F2537" s="85"/>
      <c r="G2537" s="85"/>
      <c r="H2537" s="85"/>
      <c r="I2537" s="85"/>
      <c r="J2537" s="85"/>
      <c r="K2537" s="86"/>
      <c r="L2537" s="85"/>
      <c r="M2537" s="85"/>
      <c r="N2537" s="85"/>
      <c r="O2537" s="85"/>
      <c r="P2537" s="85"/>
      <c r="Q2537" s="85"/>
      <c r="R2537" s="87"/>
      <c r="S2537" s="85"/>
      <c r="T2537" s="85"/>
      <c r="U2537" s="87"/>
      <c r="V2537" s="85"/>
      <c r="W2537" s="85"/>
      <c r="X2537" s="85"/>
      <c r="Y2537" s="85"/>
      <c r="Z2537" s="85"/>
      <c r="AA2537" s="88"/>
      <c r="AV2537" s="25"/>
      <c r="BG2537" s="25"/>
      <c r="BH2537" s="89"/>
    </row>
    <row r="2538" spans="1:60" ht="17.25" customHeight="1">
      <c r="A2538" s="82"/>
      <c r="B2538" s="82"/>
      <c r="C2538" s="83"/>
      <c r="E2538" s="84"/>
      <c r="F2538" s="85"/>
      <c r="G2538" s="85"/>
      <c r="H2538" s="85"/>
      <c r="I2538" s="85"/>
      <c r="J2538" s="85"/>
      <c r="K2538" s="86"/>
      <c r="L2538" s="85"/>
      <c r="M2538" s="85"/>
      <c r="N2538" s="85"/>
      <c r="O2538" s="85"/>
      <c r="P2538" s="85"/>
      <c r="Q2538" s="85"/>
      <c r="R2538" s="87"/>
      <c r="S2538" s="85"/>
      <c r="T2538" s="85"/>
      <c r="U2538" s="87"/>
      <c r="V2538" s="85"/>
      <c r="W2538" s="85"/>
      <c r="X2538" s="85"/>
      <c r="Y2538" s="85"/>
      <c r="Z2538" s="85"/>
      <c r="AA2538" s="88"/>
      <c r="AV2538" s="25"/>
      <c r="BG2538" s="25"/>
      <c r="BH2538" s="89"/>
    </row>
    <row r="2539" spans="1:60" ht="17.25" customHeight="1">
      <c r="A2539" s="82"/>
      <c r="B2539" s="82"/>
      <c r="C2539" s="83"/>
      <c r="E2539" s="84"/>
      <c r="F2539" s="85"/>
      <c r="G2539" s="85"/>
      <c r="H2539" s="85"/>
      <c r="I2539" s="85"/>
      <c r="J2539" s="85"/>
      <c r="K2539" s="86"/>
      <c r="L2539" s="85"/>
      <c r="M2539" s="85"/>
      <c r="N2539" s="85"/>
      <c r="O2539" s="85"/>
      <c r="P2539" s="85"/>
      <c r="Q2539" s="85"/>
      <c r="R2539" s="87"/>
      <c r="S2539" s="85"/>
      <c r="T2539" s="85"/>
      <c r="U2539" s="87"/>
      <c r="V2539" s="85"/>
      <c r="W2539" s="85"/>
      <c r="X2539" s="85"/>
      <c r="Y2539" s="85"/>
      <c r="Z2539" s="85"/>
      <c r="AA2539" s="88"/>
      <c r="AV2539" s="25"/>
      <c r="BG2539" s="25"/>
      <c r="BH2539" s="89"/>
    </row>
    <row r="2540" spans="1:60" ht="17.25" customHeight="1">
      <c r="A2540" s="82"/>
      <c r="B2540" s="82"/>
      <c r="C2540" s="83"/>
      <c r="E2540" s="84"/>
      <c r="F2540" s="85"/>
      <c r="G2540" s="85"/>
      <c r="H2540" s="85"/>
      <c r="I2540" s="85"/>
      <c r="J2540" s="85"/>
      <c r="K2540" s="86"/>
      <c r="L2540" s="85"/>
      <c r="M2540" s="85"/>
      <c r="N2540" s="85"/>
      <c r="O2540" s="85"/>
      <c r="P2540" s="85"/>
      <c r="Q2540" s="85"/>
      <c r="R2540" s="87"/>
      <c r="S2540" s="85"/>
      <c r="T2540" s="85"/>
      <c r="U2540" s="87"/>
      <c r="V2540" s="85"/>
      <c r="W2540" s="85"/>
      <c r="X2540" s="85"/>
      <c r="Y2540" s="85"/>
      <c r="Z2540" s="85"/>
      <c r="AA2540" s="88"/>
      <c r="AV2540" s="25"/>
      <c r="BG2540" s="25"/>
      <c r="BH2540" s="89"/>
    </row>
    <row r="2541" spans="1:60" ht="17.25" customHeight="1">
      <c r="A2541" s="82"/>
      <c r="B2541" s="82"/>
      <c r="C2541" s="83"/>
      <c r="E2541" s="84"/>
      <c r="F2541" s="85"/>
      <c r="G2541" s="85"/>
      <c r="H2541" s="85"/>
      <c r="I2541" s="85"/>
      <c r="J2541" s="85"/>
      <c r="K2541" s="86"/>
      <c r="L2541" s="85"/>
      <c r="M2541" s="85"/>
      <c r="N2541" s="85"/>
      <c r="O2541" s="85"/>
      <c r="P2541" s="85"/>
      <c r="Q2541" s="85"/>
      <c r="R2541" s="87"/>
      <c r="S2541" s="85"/>
      <c r="T2541" s="85"/>
      <c r="U2541" s="87"/>
      <c r="V2541" s="85"/>
      <c r="W2541" s="85"/>
      <c r="X2541" s="85"/>
      <c r="Y2541" s="85"/>
      <c r="Z2541" s="85"/>
      <c r="AA2541" s="88"/>
      <c r="AV2541" s="25"/>
      <c r="BG2541" s="25"/>
      <c r="BH2541" s="89"/>
    </row>
    <row r="2542" spans="1:60" ht="17.25" customHeight="1">
      <c r="A2542" s="82"/>
      <c r="B2542" s="82"/>
      <c r="C2542" s="83"/>
      <c r="E2542" s="84"/>
      <c r="F2542" s="85"/>
      <c r="G2542" s="85"/>
      <c r="H2542" s="85"/>
      <c r="I2542" s="85"/>
      <c r="J2542" s="85"/>
      <c r="K2542" s="86"/>
      <c r="L2542" s="85"/>
      <c r="M2542" s="85"/>
      <c r="N2542" s="85"/>
      <c r="O2542" s="85"/>
      <c r="P2542" s="85"/>
      <c r="Q2542" s="85"/>
      <c r="R2542" s="87"/>
      <c r="S2542" s="85"/>
      <c r="T2542" s="85"/>
      <c r="U2542" s="87"/>
      <c r="V2542" s="85"/>
      <c r="W2542" s="85"/>
      <c r="X2542" s="85"/>
      <c r="Y2542" s="85"/>
      <c r="Z2542" s="85"/>
      <c r="AA2542" s="88"/>
      <c r="AV2542" s="25"/>
      <c r="BG2542" s="25"/>
      <c r="BH2542" s="89"/>
    </row>
    <row r="2543" spans="1:60" ht="17.25" customHeight="1">
      <c r="A2543" s="82"/>
      <c r="B2543" s="82"/>
      <c r="C2543" s="83"/>
      <c r="E2543" s="84"/>
      <c r="F2543" s="85"/>
      <c r="G2543" s="85"/>
      <c r="H2543" s="85"/>
      <c r="I2543" s="85"/>
      <c r="J2543" s="85"/>
      <c r="K2543" s="86"/>
      <c r="L2543" s="85"/>
      <c r="M2543" s="85"/>
      <c r="N2543" s="85"/>
      <c r="O2543" s="85"/>
      <c r="P2543" s="85"/>
      <c r="Q2543" s="85"/>
      <c r="R2543" s="87"/>
      <c r="S2543" s="85"/>
      <c r="T2543" s="85"/>
      <c r="U2543" s="87"/>
      <c r="V2543" s="85"/>
      <c r="W2543" s="85"/>
      <c r="X2543" s="85"/>
      <c r="Y2543" s="85"/>
      <c r="Z2543" s="85"/>
      <c r="AA2543" s="88"/>
      <c r="AV2543" s="25"/>
      <c r="BG2543" s="25"/>
      <c r="BH2543" s="89"/>
    </row>
    <row r="2544" spans="1:60" ht="17.25" customHeight="1">
      <c r="A2544" s="82"/>
      <c r="B2544" s="82"/>
      <c r="C2544" s="83"/>
      <c r="E2544" s="84"/>
      <c r="F2544" s="85"/>
      <c r="G2544" s="85"/>
      <c r="H2544" s="85"/>
      <c r="I2544" s="85"/>
      <c r="J2544" s="85"/>
      <c r="K2544" s="86"/>
      <c r="L2544" s="85"/>
      <c r="M2544" s="85"/>
      <c r="N2544" s="85"/>
      <c r="O2544" s="85"/>
      <c r="P2544" s="85"/>
      <c r="Q2544" s="85"/>
      <c r="R2544" s="87"/>
      <c r="S2544" s="85"/>
      <c r="T2544" s="85"/>
      <c r="U2544" s="87"/>
      <c r="V2544" s="85"/>
      <c r="W2544" s="85"/>
      <c r="X2544" s="85"/>
      <c r="Y2544" s="85"/>
      <c r="Z2544" s="85"/>
      <c r="AA2544" s="88"/>
      <c r="AV2544" s="25"/>
      <c r="BG2544" s="25"/>
      <c r="BH2544" s="89"/>
    </row>
    <row r="2545" spans="1:60" ht="17.25" customHeight="1">
      <c r="A2545" s="82"/>
      <c r="B2545" s="82"/>
      <c r="C2545" s="83"/>
      <c r="E2545" s="84"/>
      <c r="F2545" s="85"/>
      <c r="G2545" s="85"/>
      <c r="H2545" s="85"/>
      <c r="I2545" s="85"/>
      <c r="J2545" s="85"/>
      <c r="K2545" s="86"/>
      <c r="L2545" s="85"/>
      <c r="M2545" s="85"/>
      <c r="N2545" s="85"/>
      <c r="O2545" s="85"/>
      <c r="P2545" s="85"/>
      <c r="Q2545" s="85"/>
      <c r="R2545" s="87"/>
      <c r="S2545" s="85"/>
      <c r="T2545" s="85"/>
      <c r="U2545" s="87"/>
      <c r="V2545" s="85"/>
      <c r="W2545" s="85"/>
      <c r="X2545" s="85"/>
      <c r="Y2545" s="85"/>
      <c r="Z2545" s="85"/>
      <c r="AA2545" s="88"/>
      <c r="AV2545" s="25"/>
      <c r="BG2545" s="25"/>
      <c r="BH2545" s="89"/>
    </row>
    <row r="2546" spans="1:60" ht="17.25" customHeight="1">
      <c r="A2546" s="82"/>
      <c r="B2546" s="82"/>
      <c r="C2546" s="83"/>
      <c r="E2546" s="84"/>
      <c r="F2546" s="85"/>
      <c r="G2546" s="85"/>
      <c r="H2546" s="85"/>
      <c r="I2546" s="85"/>
      <c r="J2546" s="85"/>
      <c r="K2546" s="86"/>
      <c r="L2546" s="85"/>
      <c r="M2546" s="85"/>
      <c r="N2546" s="85"/>
      <c r="O2546" s="85"/>
      <c r="P2546" s="85"/>
      <c r="Q2546" s="85"/>
      <c r="R2546" s="87"/>
      <c r="S2546" s="85"/>
      <c r="T2546" s="85"/>
      <c r="U2546" s="87"/>
      <c r="V2546" s="85"/>
      <c r="W2546" s="85"/>
      <c r="X2546" s="85"/>
      <c r="Y2546" s="85"/>
      <c r="Z2546" s="85"/>
      <c r="AA2546" s="88"/>
      <c r="AV2546" s="25"/>
      <c r="BG2546" s="25"/>
      <c r="BH2546" s="89"/>
    </row>
    <row r="2547" spans="1:60" ht="17.25" customHeight="1">
      <c r="A2547" s="82"/>
      <c r="B2547" s="82"/>
      <c r="C2547" s="83"/>
      <c r="E2547" s="84"/>
      <c r="F2547" s="85"/>
      <c r="G2547" s="85"/>
      <c r="H2547" s="85"/>
      <c r="I2547" s="85"/>
      <c r="J2547" s="85"/>
      <c r="K2547" s="86"/>
      <c r="L2547" s="85"/>
      <c r="M2547" s="85"/>
      <c r="N2547" s="85"/>
      <c r="O2547" s="85"/>
      <c r="P2547" s="85"/>
      <c r="Q2547" s="85"/>
      <c r="R2547" s="87"/>
      <c r="S2547" s="85"/>
      <c r="T2547" s="85"/>
      <c r="U2547" s="87"/>
      <c r="V2547" s="85"/>
      <c r="W2547" s="85"/>
      <c r="X2547" s="85"/>
      <c r="Y2547" s="85"/>
      <c r="Z2547" s="85"/>
      <c r="AA2547" s="88"/>
      <c r="AV2547" s="25"/>
      <c r="BG2547" s="25"/>
      <c r="BH2547" s="89"/>
    </row>
    <row r="2548" spans="1:60" ht="17.25" customHeight="1">
      <c r="A2548" s="82"/>
      <c r="B2548" s="82"/>
      <c r="C2548" s="83"/>
      <c r="E2548" s="84"/>
      <c r="F2548" s="85"/>
      <c r="G2548" s="85"/>
      <c r="H2548" s="85"/>
      <c r="I2548" s="85"/>
      <c r="J2548" s="85"/>
      <c r="K2548" s="86"/>
      <c r="L2548" s="85"/>
      <c r="M2548" s="85"/>
      <c r="N2548" s="85"/>
      <c r="O2548" s="85"/>
      <c r="P2548" s="85"/>
      <c r="Q2548" s="85"/>
      <c r="R2548" s="87"/>
      <c r="S2548" s="85"/>
      <c r="T2548" s="85"/>
      <c r="U2548" s="87"/>
      <c r="V2548" s="85"/>
      <c r="W2548" s="85"/>
      <c r="X2548" s="85"/>
      <c r="Y2548" s="85"/>
      <c r="Z2548" s="85"/>
      <c r="AA2548" s="88"/>
      <c r="AV2548" s="25"/>
      <c r="BG2548" s="25"/>
      <c r="BH2548" s="89"/>
    </row>
    <row r="2549" spans="1:60" ht="17.25" customHeight="1">
      <c r="A2549" s="82"/>
      <c r="B2549" s="82"/>
      <c r="C2549" s="83"/>
      <c r="E2549" s="84"/>
      <c r="F2549" s="85"/>
      <c r="G2549" s="85"/>
      <c r="H2549" s="85"/>
      <c r="I2549" s="85"/>
      <c r="J2549" s="85"/>
      <c r="K2549" s="86"/>
      <c r="L2549" s="85"/>
      <c r="M2549" s="85"/>
      <c r="N2549" s="85"/>
      <c r="O2549" s="85"/>
      <c r="P2549" s="85"/>
      <c r="Q2549" s="85"/>
      <c r="R2549" s="87"/>
      <c r="S2549" s="85"/>
      <c r="T2549" s="85"/>
      <c r="U2549" s="87"/>
      <c r="V2549" s="85"/>
      <c r="W2549" s="85"/>
      <c r="X2549" s="85"/>
      <c r="Y2549" s="85"/>
      <c r="Z2549" s="85"/>
      <c r="AA2549" s="88"/>
      <c r="AV2549" s="25"/>
      <c r="BG2549" s="25"/>
      <c r="BH2549" s="89"/>
    </row>
    <row r="2550" spans="1:60" ht="17.25" customHeight="1">
      <c r="A2550" s="82"/>
      <c r="B2550" s="82"/>
      <c r="C2550" s="83"/>
      <c r="E2550" s="84"/>
      <c r="F2550" s="85"/>
      <c r="G2550" s="85"/>
      <c r="H2550" s="85"/>
      <c r="I2550" s="85"/>
      <c r="J2550" s="85"/>
      <c r="K2550" s="86"/>
      <c r="L2550" s="85"/>
      <c r="M2550" s="85"/>
      <c r="N2550" s="85"/>
      <c r="O2550" s="85"/>
      <c r="P2550" s="85"/>
      <c r="Q2550" s="85"/>
      <c r="R2550" s="87"/>
      <c r="S2550" s="85"/>
      <c r="T2550" s="85"/>
      <c r="U2550" s="87"/>
      <c r="V2550" s="85"/>
      <c r="W2550" s="85"/>
      <c r="X2550" s="85"/>
      <c r="Y2550" s="85"/>
      <c r="Z2550" s="85"/>
      <c r="AA2550" s="88"/>
      <c r="AV2550" s="25"/>
      <c r="BG2550" s="25"/>
      <c r="BH2550" s="89"/>
    </row>
    <row r="2551" spans="1:60" ht="17.25" customHeight="1">
      <c r="A2551" s="82"/>
      <c r="B2551" s="82"/>
      <c r="C2551" s="83"/>
      <c r="E2551" s="84"/>
      <c r="F2551" s="85"/>
      <c r="G2551" s="85"/>
      <c r="H2551" s="85"/>
      <c r="I2551" s="85"/>
      <c r="J2551" s="85"/>
      <c r="K2551" s="86"/>
      <c r="L2551" s="85"/>
      <c r="M2551" s="85"/>
      <c r="N2551" s="85"/>
      <c r="O2551" s="85"/>
      <c r="P2551" s="85"/>
      <c r="Q2551" s="85"/>
      <c r="R2551" s="87"/>
      <c r="S2551" s="85"/>
      <c r="T2551" s="85"/>
      <c r="U2551" s="87"/>
      <c r="V2551" s="85"/>
      <c r="W2551" s="85"/>
      <c r="X2551" s="85"/>
      <c r="Y2551" s="85"/>
      <c r="Z2551" s="85"/>
      <c r="AA2551" s="88"/>
      <c r="AV2551" s="25"/>
      <c r="BG2551" s="25"/>
      <c r="BH2551" s="89"/>
    </row>
    <row r="2552" spans="1:60" ht="17.25" customHeight="1">
      <c r="A2552" s="82"/>
      <c r="B2552" s="82"/>
      <c r="C2552" s="83"/>
      <c r="E2552" s="84"/>
      <c r="F2552" s="85"/>
      <c r="G2552" s="85"/>
      <c r="H2552" s="85"/>
      <c r="I2552" s="85"/>
      <c r="J2552" s="85"/>
      <c r="K2552" s="86"/>
      <c r="L2552" s="85"/>
      <c r="M2552" s="85"/>
      <c r="N2552" s="85"/>
      <c r="O2552" s="85"/>
      <c r="P2552" s="85"/>
      <c r="Q2552" s="85"/>
      <c r="R2552" s="87"/>
      <c r="S2552" s="85"/>
      <c r="T2552" s="85"/>
      <c r="U2552" s="87"/>
      <c r="V2552" s="85"/>
      <c r="W2552" s="85"/>
      <c r="X2552" s="85"/>
      <c r="Y2552" s="85"/>
      <c r="Z2552" s="85"/>
      <c r="AA2552" s="88"/>
      <c r="AV2552" s="25"/>
      <c r="BG2552" s="25"/>
      <c r="BH2552" s="89"/>
    </row>
    <row r="2553" spans="1:60" ht="17.25" customHeight="1">
      <c r="A2553" s="82"/>
      <c r="B2553" s="82"/>
      <c r="C2553" s="83"/>
      <c r="E2553" s="84"/>
      <c r="F2553" s="85"/>
      <c r="G2553" s="85"/>
      <c r="H2553" s="85"/>
      <c r="I2553" s="85"/>
      <c r="J2553" s="85"/>
      <c r="K2553" s="86"/>
      <c r="L2553" s="85"/>
      <c r="M2553" s="85"/>
      <c r="N2553" s="85"/>
      <c r="O2553" s="85"/>
      <c r="P2553" s="85"/>
      <c r="Q2553" s="85"/>
      <c r="R2553" s="87"/>
      <c r="S2553" s="85"/>
      <c r="T2553" s="85"/>
      <c r="U2553" s="87"/>
      <c r="V2553" s="85"/>
      <c r="W2553" s="85"/>
      <c r="X2553" s="85"/>
      <c r="Y2553" s="85"/>
      <c r="Z2553" s="85"/>
      <c r="AA2553" s="88"/>
      <c r="AV2553" s="25"/>
      <c r="BG2553" s="25"/>
      <c r="BH2553" s="89"/>
    </row>
    <row r="2554" spans="1:60" ht="17.25" customHeight="1">
      <c r="A2554" s="82"/>
      <c r="B2554" s="82"/>
      <c r="C2554" s="83"/>
      <c r="E2554" s="84"/>
      <c r="F2554" s="85"/>
      <c r="G2554" s="85"/>
      <c r="H2554" s="85"/>
      <c r="I2554" s="85"/>
      <c r="J2554" s="85"/>
      <c r="K2554" s="86"/>
      <c r="L2554" s="85"/>
      <c r="M2554" s="85"/>
      <c r="N2554" s="85"/>
      <c r="O2554" s="85"/>
      <c r="P2554" s="85"/>
      <c r="Q2554" s="85"/>
      <c r="R2554" s="87"/>
      <c r="S2554" s="85"/>
      <c r="T2554" s="85"/>
      <c r="U2554" s="87"/>
      <c r="V2554" s="85"/>
      <c r="W2554" s="85"/>
      <c r="X2554" s="85"/>
      <c r="Y2554" s="85"/>
      <c r="Z2554" s="85"/>
      <c r="AA2554" s="88"/>
      <c r="AV2554" s="25"/>
      <c r="BG2554" s="25"/>
      <c r="BH2554" s="89"/>
    </row>
    <row r="2555" spans="1:60" ht="17.25" customHeight="1">
      <c r="A2555" s="82"/>
      <c r="B2555" s="82"/>
      <c r="C2555" s="83"/>
      <c r="E2555" s="84"/>
      <c r="F2555" s="85"/>
      <c r="G2555" s="85"/>
      <c r="H2555" s="85"/>
      <c r="I2555" s="85"/>
      <c r="J2555" s="85"/>
      <c r="K2555" s="86"/>
      <c r="L2555" s="85"/>
      <c r="M2555" s="85"/>
      <c r="N2555" s="85"/>
      <c r="O2555" s="85"/>
      <c r="P2555" s="85"/>
      <c r="Q2555" s="85"/>
      <c r="R2555" s="87"/>
      <c r="S2555" s="85"/>
      <c r="T2555" s="85"/>
      <c r="U2555" s="87"/>
      <c r="V2555" s="85"/>
      <c r="W2555" s="85"/>
      <c r="X2555" s="85"/>
      <c r="Y2555" s="85"/>
      <c r="Z2555" s="85"/>
      <c r="AA2555" s="88"/>
      <c r="AV2555" s="25"/>
      <c r="BG2555" s="25"/>
      <c r="BH2555" s="89"/>
    </row>
    <row r="2556" spans="1:60" ht="17.25" customHeight="1">
      <c r="A2556" s="82"/>
      <c r="B2556" s="82"/>
      <c r="C2556" s="83"/>
      <c r="E2556" s="84"/>
      <c r="F2556" s="85"/>
      <c r="G2556" s="85"/>
      <c r="H2556" s="85"/>
      <c r="I2556" s="85"/>
      <c r="J2556" s="85"/>
      <c r="K2556" s="86"/>
      <c r="L2556" s="85"/>
      <c r="M2556" s="85"/>
      <c r="N2556" s="85"/>
      <c r="O2556" s="85"/>
      <c r="P2556" s="85"/>
      <c r="Q2556" s="85"/>
      <c r="R2556" s="87"/>
      <c r="S2556" s="85"/>
      <c r="T2556" s="85"/>
      <c r="U2556" s="87"/>
      <c r="V2556" s="85"/>
      <c r="W2556" s="85"/>
      <c r="X2556" s="85"/>
      <c r="Y2556" s="85"/>
      <c r="Z2556" s="85"/>
      <c r="AA2556" s="88"/>
      <c r="AV2556" s="25"/>
      <c r="BG2556" s="25"/>
      <c r="BH2556" s="89"/>
    </row>
    <row r="2557" spans="1:60" ht="17.25" customHeight="1">
      <c r="A2557" s="82"/>
      <c r="B2557" s="82"/>
      <c r="C2557" s="83"/>
      <c r="E2557" s="84"/>
      <c r="F2557" s="85"/>
      <c r="G2557" s="85"/>
      <c r="H2557" s="85"/>
      <c r="I2557" s="85"/>
      <c r="J2557" s="85"/>
      <c r="K2557" s="86"/>
      <c r="L2557" s="85"/>
      <c r="M2557" s="85"/>
      <c r="N2557" s="85"/>
      <c r="O2557" s="85"/>
      <c r="P2557" s="85"/>
      <c r="Q2557" s="85"/>
      <c r="R2557" s="87"/>
      <c r="S2557" s="85"/>
      <c r="T2557" s="85"/>
      <c r="U2557" s="87"/>
      <c r="V2557" s="85"/>
      <c r="W2557" s="85"/>
      <c r="X2557" s="85"/>
      <c r="Y2557" s="85"/>
      <c r="Z2557" s="85"/>
      <c r="AA2557" s="88"/>
      <c r="AV2557" s="25"/>
      <c r="BG2557" s="25"/>
      <c r="BH2557" s="89"/>
    </row>
    <row r="2558" spans="1:60" ht="17.25" customHeight="1">
      <c r="A2558" s="82"/>
      <c r="B2558" s="82"/>
      <c r="C2558" s="83"/>
      <c r="E2558" s="84"/>
      <c r="F2558" s="85"/>
      <c r="G2558" s="85"/>
      <c r="H2558" s="85"/>
      <c r="I2558" s="85"/>
      <c r="J2558" s="85"/>
      <c r="K2558" s="86"/>
      <c r="L2558" s="85"/>
      <c r="M2558" s="85"/>
      <c r="N2558" s="85"/>
      <c r="O2558" s="85"/>
      <c r="P2558" s="85"/>
      <c r="Q2558" s="85"/>
      <c r="R2558" s="87"/>
      <c r="S2558" s="85"/>
      <c r="T2558" s="85"/>
      <c r="U2558" s="87"/>
      <c r="V2558" s="85"/>
      <c r="W2558" s="85"/>
      <c r="X2558" s="85"/>
      <c r="Y2558" s="85"/>
      <c r="Z2558" s="85"/>
      <c r="AA2558" s="88"/>
      <c r="AV2558" s="25"/>
      <c r="BG2558" s="25"/>
      <c r="BH2558" s="89"/>
    </row>
    <row r="2559" spans="1:60" ht="17.25" customHeight="1">
      <c r="A2559" s="82"/>
      <c r="B2559" s="82"/>
      <c r="C2559" s="83"/>
      <c r="E2559" s="84"/>
      <c r="F2559" s="85"/>
      <c r="G2559" s="85"/>
      <c r="H2559" s="85"/>
      <c r="I2559" s="85"/>
      <c r="J2559" s="85"/>
      <c r="K2559" s="86"/>
      <c r="L2559" s="85"/>
      <c r="M2559" s="85"/>
      <c r="N2559" s="85"/>
      <c r="O2559" s="85"/>
      <c r="P2559" s="85"/>
      <c r="Q2559" s="85"/>
      <c r="R2559" s="87"/>
      <c r="S2559" s="85"/>
      <c r="T2559" s="85"/>
      <c r="U2559" s="87"/>
      <c r="V2559" s="85"/>
      <c r="W2559" s="85"/>
      <c r="X2559" s="85"/>
      <c r="Y2559" s="85"/>
      <c r="Z2559" s="85"/>
      <c r="AA2559" s="88"/>
      <c r="AV2559" s="25"/>
      <c r="BG2559" s="25"/>
      <c r="BH2559" s="89"/>
    </row>
    <row r="2560" spans="1:60" ht="17.25" customHeight="1">
      <c r="A2560" s="82" t="str">
        <f ca="1">2560:2576</f>
        <v>#REF!</v>
      </c>
      <c r="B2560" s="82"/>
      <c r="C2560" s="83"/>
      <c r="E2560" s="84"/>
      <c r="F2560" s="85"/>
      <c r="G2560" s="85"/>
      <c r="H2560" s="85"/>
      <c r="I2560" s="85"/>
      <c r="J2560" s="85"/>
      <c r="K2560" s="86"/>
      <c r="L2560" s="85"/>
      <c r="M2560" s="85"/>
      <c r="N2560" s="85"/>
      <c r="O2560" s="85"/>
      <c r="P2560" s="85"/>
      <c r="Q2560" s="85"/>
      <c r="R2560" s="87"/>
      <c r="S2560" s="85"/>
      <c r="T2560" s="85"/>
      <c r="U2560" s="87"/>
      <c r="V2560" s="85"/>
      <c r="W2560" s="85"/>
      <c r="X2560" s="85"/>
      <c r="Y2560" s="85"/>
      <c r="Z2560" s="85"/>
      <c r="AA2560" s="88"/>
      <c r="AV2560" s="25"/>
      <c r="BG2560" s="25"/>
      <c r="BH2560" s="89"/>
    </row>
  </sheetData>
  <mergeCells count="11">
    <mergeCell ref="BR2:BR3"/>
    <mergeCell ref="BS2:BS3"/>
    <mergeCell ref="BT2:BT3"/>
    <mergeCell ref="BU2:BU3"/>
    <mergeCell ref="A1:BU1"/>
    <mergeCell ref="A2:A3"/>
    <mergeCell ref="C2:C3"/>
    <mergeCell ref="D2:D3"/>
    <mergeCell ref="E2:AK2"/>
    <mergeCell ref="AL2:AL3"/>
    <mergeCell ref="AM2:BQ2"/>
  </mergeCells>
  <pageMargins left="0.7" right="0.7" top="1.3149999999999999" bottom="0.75" header="0" footer="0"/>
  <pageSetup paperSize="9" scale="95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49"/>
  <sheetViews>
    <sheetView workbookViewId="0">
      <pane xSplit="4" ySplit="2" topLeftCell="E421" activePane="bottomRight" state="frozen"/>
      <selection pane="topRight" activeCell="E1" sqref="E1"/>
      <selection pane="bottomLeft" activeCell="A3" sqref="A3"/>
      <selection pane="bottomRight" activeCell="E425" sqref="E425"/>
    </sheetView>
  </sheetViews>
  <sheetFormatPr defaultColWidth="14.42578125" defaultRowHeight="15" customHeight="1"/>
  <cols>
    <col min="1" max="1" width="9" customWidth="1"/>
    <col min="2" max="2" width="6.85546875" customWidth="1"/>
    <col min="3" max="3" width="9.28515625" customWidth="1"/>
    <col min="4" max="4" width="50.7109375" customWidth="1"/>
    <col min="5" max="5" width="12.85546875" style="478" customWidth="1"/>
    <col min="6" max="6" width="6.85546875" hidden="1" customWidth="1"/>
    <col min="7" max="7" width="6.28515625" hidden="1" customWidth="1"/>
    <col min="8" max="9" width="6.85546875" customWidth="1"/>
    <col min="10" max="10" width="6.85546875" hidden="1" customWidth="1"/>
    <col min="11" max="11" width="7.42578125" customWidth="1"/>
    <col min="12" max="12" width="7.42578125" hidden="1" customWidth="1"/>
    <col min="13" max="13" width="7.85546875" customWidth="1"/>
    <col min="14" max="14" width="6.85546875" hidden="1" customWidth="1"/>
    <col min="15" max="15" width="7.28515625" customWidth="1"/>
    <col min="16" max="16" width="6" hidden="1" customWidth="1"/>
    <col min="17" max="17" width="6.28515625" customWidth="1"/>
    <col min="18" max="18" width="5.85546875" hidden="1" customWidth="1"/>
    <col min="19" max="19" width="7.5703125" customWidth="1"/>
    <col min="20" max="20" width="8.140625" customWidth="1"/>
    <col min="21" max="21" width="7.7109375" customWidth="1"/>
    <col min="22" max="22" width="7.7109375" hidden="1" customWidth="1"/>
    <col min="23" max="23" width="6.85546875" customWidth="1"/>
    <col min="24" max="24" width="6.85546875" hidden="1" customWidth="1"/>
    <col min="25" max="25" width="6.85546875" customWidth="1"/>
    <col min="26" max="26" width="7" customWidth="1"/>
    <col min="27" max="27" width="15.28515625" hidden="1" customWidth="1"/>
    <col min="28" max="28" width="8.7109375" customWidth="1"/>
    <col min="29" max="29" width="10.5703125" customWidth="1"/>
    <col min="30" max="30" width="58.85546875" customWidth="1"/>
  </cols>
  <sheetData>
    <row r="1" spans="1:30" ht="18" customHeight="1">
      <c r="A1" s="91"/>
      <c r="B1" s="92"/>
      <c r="C1" s="540" t="s">
        <v>11218</v>
      </c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9"/>
    </row>
    <row r="2" spans="1:30" ht="75" customHeight="1">
      <c r="A2" s="93" t="s">
        <v>11219</v>
      </c>
      <c r="B2" s="94" t="s">
        <v>11220</v>
      </c>
      <c r="C2" s="95" t="s">
        <v>11221</v>
      </c>
      <c r="D2" s="96" t="s">
        <v>11222</v>
      </c>
      <c r="E2" s="474" t="s">
        <v>11223</v>
      </c>
      <c r="F2" s="97" t="s">
        <v>11224</v>
      </c>
      <c r="G2" s="97" t="s">
        <v>11225</v>
      </c>
      <c r="H2" s="97" t="s">
        <v>11226</v>
      </c>
      <c r="I2" s="97" t="s">
        <v>11227</v>
      </c>
      <c r="J2" s="98" t="s">
        <v>11228</v>
      </c>
      <c r="K2" s="97" t="s">
        <v>11229</v>
      </c>
      <c r="L2" s="97" t="s">
        <v>11230</v>
      </c>
      <c r="M2" s="97" t="s">
        <v>11166</v>
      </c>
      <c r="N2" s="98" t="s">
        <v>11231</v>
      </c>
      <c r="O2" s="97" t="s">
        <v>11232</v>
      </c>
      <c r="P2" s="97" t="s">
        <v>11172</v>
      </c>
      <c r="Q2" s="97" t="s">
        <v>11233</v>
      </c>
      <c r="R2" s="97" t="s">
        <v>11234</v>
      </c>
      <c r="S2" s="97" t="s">
        <v>11184</v>
      </c>
      <c r="T2" s="97" t="s">
        <v>11235</v>
      </c>
      <c r="U2" s="97" t="s">
        <v>11188</v>
      </c>
      <c r="V2" s="97" t="s">
        <v>11236</v>
      </c>
      <c r="W2" s="97" t="s">
        <v>11190</v>
      </c>
      <c r="X2" s="97" t="s">
        <v>11237</v>
      </c>
      <c r="Y2" s="97" t="s">
        <v>11194</v>
      </c>
      <c r="Z2" s="97" t="s">
        <v>11238</v>
      </c>
      <c r="AA2" s="97" t="s">
        <v>11239</v>
      </c>
      <c r="AB2" s="97" t="s">
        <v>11240</v>
      </c>
      <c r="AC2" s="99" t="s">
        <v>11241</v>
      </c>
      <c r="AD2" s="100" t="s">
        <v>11242</v>
      </c>
    </row>
    <row r="3" spans="1:30" ht="18" customHeight="1">
      <c r="A3" s="101"/>
      <c r="B3" s="102"/>
      <c r="C3" s="103"/>
      <c r="D3" s="104" t="s">
        <v>11243</v>
      </c>
      <c r="E3" s="47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6"/>
      <c r="X3" s="105"/>
      <c r="Y3" s="105"/>
      <c r="Z3" s="105"/>
      <c r="AA3" s="105"/>
      <c r="AB3" s="105"/>
      <c r="AC3" s="107"/>
      <c r="AD3" s="96"/>
    </row>
    <row r="4" spans="1:30" ht="18" customHeight="1">
      <c r="A4" s="101">
        <v>45870</v>
      </c>
      <c r="B4" s="108">
        <v>6513</v>
      </c>
      <c r="C4" s="109" t="s">
        <v>11244</v>
      </c>
      <c r="D4" s="110" t="str">
        <f>IFERROR(VLOOKUP($C4,'Mã KH'!A:E,3,0)," ")</f>
        <v>Tầng 2, Trung tâm thương mại Vincom Việt Trì Plaza, số 2 đườ, Phường Tiên Cát, Thành phố Việt Trì, Tỉnh Phú Thọ, Việt Nam</v>
      </c>
      <c r="E4" s="476">
        <v>4174889699</v>
      </c>
      <c r="F4" s="112"/>
      <c r="G4" s="113"/>
      <c r="H4" s="112"/>
      <c r="I4" s="112"/>
      <c r="J4" s="112"/>
      <c r="K4" s="114"/>
      <c r="L4" s="114"/>
      <c r="M4" s="115">
        <v>5</v>
      </c>
      <c r="N4" s="114"/>
      <c r="O4" s="115">
        <v>10</v>
      </c>
      <c r="P4" s="114"/>
      <c r="Q4" s="115"/>
      <c r="R4" s="116"/>
      <c r="S4" s="115">
        <v>5</v>
      </c>
      <c r="T4" s="115">
        <v>5</v>
      </c>
      <c r="U4" s="115">
        <v>10</v>
      </c>
      <c r="V4" s="116"/>
      <c r="W4" s="115"/>
      <c r="X4" s="116"/>
      <c r="Y4" s="115">
        <v>10</v>
      </c>
      <c r="Z4" s="117"/>
      <c r="AA4" s="118"/>
      <c r="AB4" s="118"/>
      <c r="AC4" s="118"/>
      <c r="AD4" s="119"/>
    </row>
    <row r="5" spans="1:30" ht="18" customHeight="1">
      <c r="A5" s="101">
        <v>45870</v>
      </c>
      <c r="B5" s="120">
        <v>4519</v>
      </c>
      <c r="C5" s="109" t="s">
        <v>11245</v>
      </c>
      <c r="D5" s="110" t="str">
        <f>IFERROR(VLOOKUP($C5,'Mã KH'!A:E,3,0)," ")</f>
        <v>Tầng 2, khu TTTM Vincom Plaza Hạ Long, Khu vực Cột đồng hồ, Phường Bạch Đằng, Thành phố Hạ Long, Tỉnh Quảng Ninh, Việt Nam</v>
      </c>
      <c r="E5" s="476">
        <v>4174822431</v>
      </c>
      <c r="F5" s="112"/>
      <c r="G5" s="113"/>
      <c r="H5" s="112"/>
      <c r="I5" s="112"/>
      <c r="J5" s="112"/>
      <c r="K5" s="112"/>
      <c r="L5" s="112"/>
      <c r="M5" s="115">
        <v>10</v>
      </c>
      <c r="N5" s="114"/>
      <c r="O5" s="115">
        <v>10</v>
      </c>
      <c r="P5" s="114"/>
      <c r="Q5" s="115"/>
      <c r="R5" s="116"/>
      <c r="S5" s="115"/>
      <c r="T5" s="115">
        <v>5</v>
      </c>
      <c r="U5" s="115">
        <v>5</v>
      </c>
      <c r="V5" s="116"/>
      <c r="W5" s="115"/>
      <c r="X5" s="116"/>
      <c r="Y5" s="115">
        <v>5</v>
      </c>
      <c r="Z5" s="116"/>
      <c r="AA5" s="121"/>
      <c r="AB5" s="121"/>
      <c r="AC5" s="121"/>
      <c r="AD5" s="119"/>
    </row>
    <row r="6" spans="1:30" ht="18" customHeight="1">
      <c r="A6" s="101">
        <v>45870</v>
      </c>
      <c r="B6" s="120">
        <v>6949</v>
      </c>
      <c r="C6" s="109" t="s">
        <v>11245</v>
      </c>
      <c r="D6" s="110" t="str">
        <f>IFERROR(VLOOKUP($C6,'Mã KH'!A:E,3,0)," ")</f>
        <v>Tầng 2, khu TTTM Vincom Plaza Hạ Long, Khu vực Cột đồng hồ, Phường Bạch Đằng, Thành phố Hạ Long, Tỉnh Quảng Ninh, Việt Nam</v>
      </c>
      <c r="E6" s="476">
        <v>4174822616</v>
      </c>
      <c r="F6" s="112"/>
      <c r="G6" s="113"/>
      <c r="H6" s="112"/>
      <c r="I6" s="112"/>
      <c r="J6" s="112"/>
      <c r="K6" s="114"/>
      <c r="L6" s="114"/>
      <c r="M6" s="115">
        <v>5</v>
      </c>
      <c r="N6" s="114"/>
      <c r="O6" s="115">
        <v>10</v>
      </c>
      <c r="P6" s="114"/>
      <c r="Q6" s="115">
        <v>5</v>
      </c>
      <c r="R6" s="116"/>
      <c r="S6" s="115"/>
      <c r="T6" s="115">
        <v>5</v>
      </c>
      <c r="U6" s="115">
        <v>5</v>
      </c>
      <c r="V6" s="116"/>
      <c r="W6" s="115"/>
      <c r="X6" s="116"/>
      <c r="Y6" s="115">
        <v>5</v>
      </c>
      <c r="Z6" s="116"/>
      <c r="AA6" s="116"/>
      <c r="AB6" s="116"/>
      <c r="AC6" s="121"/>
      <c r="AD6" s="119"/>
    </row>
    <row r="7" spans="1:30" ht="18" customHeight="1">
      <c r="A7" s="101">
        <v>45870</v>
      </c>
      <c r="B7" s="120">
        <v>5514</v>
      </c>
      <c r="C7" s="109" t="s">
        <v>11245</v>
      </c>
      <c r="D7" s="110" t="str">
        <f>IFERROR(VLOOKUP($C7,'Mã KH'!A:E,3,0)," ")</f>
        <v>Tầng 2, khu TTTM Vincom Plaza Hạ Long, Khu vực Cột đồng hồ, Phường Bạch Đằng, Thành phố Hạ Long, Tỉnh Quảng Ninh, Việt Nam</v>
      </c>
      <c r="E7" s="476">
        <v>4174822496</v>
      </c>
      <c r="F7" s="112"/>
      <c r="G7" s="113"/>
      <c r="H7" s="112"/>
      <c r="I7" s="112"/>
      <c r="J7" s="112"/>
      <c r="K7" s="112"/>
      <c r="L7" s="112"/>
      <c r="M7" s="115"/>
      <c r="N7" s="114"/>
      <c r="O7" s="115">
        <v>15</v>
      </c>
      <c r="P7" s="114"/>
      <c r="Q7" s="115"/>
      <c r="R7" s="116"/>
      <c r="S7" s="115"/>
      <c r="T7" s="115">
        <v>5</v>
      </c>
      <c r="U7" s="115">
        <v>5</v>
      </c>
      <c r="V7" s="116"/>
      <c r="W7" s="115"/>
      <c r="X7" s="116"/>
      <c r="Y7" s="115">
        <v>10</v>
      </c>
      <c r="Z7" s="116"/>
      <c r="AA7" s="121"/>
      <c r="AB7" s="121"/>
      <c r="AC7" s="121"/>
      <c r="AD7" s="119"/>
    </row>
    <row r="8" spans="1:30" ht="18" customHeight="1">
      <c r="A8" s="101">
        <v>45870</v>
      </c>
      <c r="B8" s="120">
        <v>3708</v>
      </c>
      <c r="C8" s="109" t="s">
        <v>11245</v>
      </c>
      <c r="D8" s="110" t="str">
        <f>IFERROR(VLOOKUP($C8,'Mã KH'!A:E,3,0)," ")</f>
        <v>Tầng 2, khu TTTM Vincom Plaza Hạ Long, Khu vực Cột đồng hồ, Phường Bạch Đằng, Thành phố Hạ Long, Tỉnh Quảng Ninh, Việt Nam</v>
      </c>
      <c r="E8" s="476">
        <v>4174822346</v>
      </c>
      <c r="F8" s="112"/>
      <c r="G8" s="113"/>
      <c r="H8" s="112"/>
      <c r="I8" s="112"/>
      <c r="J8" s="112"/>
      <c r="K8" s="114"/>
      <c r="L8" s="114"/>
      <c r="M8" s="115">
        <v>5</v>
      </c>
      <c r="N8" s="114"/>
      <c r="O8" s="115">
        <v>10</v>
      </c>
      <c r="P8" s="114"/>
      <c r="Q8" s="115"/>
      <c r="R8" s="116"/>
      <c r="S8" s="115">
        <v>5</v>
      </c>
      <c r="T8" s="115">
        <v>10</v>
      </c>
      <c r="U8" s="115"/>
      <c r="V8" s="116"/>
      <c r="W8" s="115"/>
      <c r="X8" s="116"/>
      <c r="Y8" s="115"/>
      <c r="Z8" s="117"/>
      <c r="AA8" s="118"/>
      <c r="AB8" s="118"/>
      <c r="AC8" s="118"/>
      <c r="AD8" s="119"/>
    </row>
    <row r="9" spans="1:30" ht="18" customHeight="1">
      <c r="A9" s="101">
        <v>45870</v>
      </c>
      <c r="B9" s="120">
        <v>3858</v>
      </c>
      <c r="C9" s="109" t="s">
        <v>11245</v>
      </c>
      <c r="D9" s="110" t="str">
        <f>IFERROR(VLOOKUP($C9,'Mã KH'!A:E,3,0)," ")</f>
        <v>Tầng 2, khu TTTM Vincom Plaza Hạ Long, Khu vực Cột đồng hồ, Phường Bạch Đằng, Thành phố Hạ Long, Tỉnh Quảng Ninh, Việt Nam</v>
      </c>
      <c r="E9" s="476">
        <v>4174822369</v>
      </c>
      <c r="F9" s="112"/>
      <c r="G9" s="113"/>
      <c r="H9" s="114"/>
      <c r="I9" s="114"/>
      <c r="J9" s="114"/>
      <c r="K9" s="114"/>
      <c r="L9" s="114"/>
      <c r="M9" s="115">
        <v>10</v>
      </c>
      <c r="N9" s="114"/>
      <c r="O9" s="115">
        <v>26</v>
      </c>
      <c r="P9" s="114"/>
      <c r="Q9" s="115">
        <v>15</v>
      </c>
      <c r="R9" s="116"/>
      <c r="S9" s="115">
        <v>25</v>
      </c>
      <c r="T9" s="115">
        <v>13</v>
      </c>
      <c r="U9" s="115">
        <v>4</v>
      </c>
      <c r="V9" s="116"/>
      <c r="W9" s="115"/>
      <c r="X9" s="116"/>
      <c r="Y9" s="115">
        <v>12</v>
      </c>
      <c r="Z9" s="117"/>
      <c r="AA9" s="118"/>
      <c r="AB9" s="118"/>
      <c r="AC9" s="118"/>
      <c r="AD9" s="119"/>
    </row>
    <row r="10" spans="1:30" ht="18" customHeight="1">
      <c r="A10" s="101">
        <v>45870</v>
      </c>
      <c r="B10" s="120">
        <v>6166</v>
      </c>
      <c r="C10" s="109" t="s">
        <v>11245</v>
      </c>
      <c r="D10" s="110" t="str">
        <f>IFERROR(VLOOKUP($C10,'Mã KH'!A:E,3,0)," ")</f>
        <v>Tầng 2, khu TTTM Vincom Plaza Hạ Long, Khu vực Cột đồng hồ, Phường Bạch Đằng, Thành phố Hạ Long, Tỉnh Quảng Ninh, Việt Nam</v>
      </c>
      <c r="E10" s="476">
        <v>4174718820</v>
      </c>
      <c r="F10" s="112"/>
      <c r="G10" s="113"/>
      <c r="H10" s="112"/>
      <c r="I10" s="112"/>
      <c r="J10" s="112"/>
      <c r="K10" s="112"/>
      <c r="L10" s="112"/>
      <c r="M10" s="115">
        <v>10</v>
      </c>
      <c r="N10" s="112"/>
      <c r="O10" s="122">
        <v>5</v>
      </c>
      <c r="P10" s="112"/>
      <c r="Q10" s="122"/>
      <c r="R10" s="121"/>
      <c r="S10" s="115">
        <v>6</v>
      </c>
      <c r="T10" s="115">
        <v>3</v>
      </c>
      <c r="U10" s="115">
        <v>5</v>
      </c>
      <c r="V10" s="116"/>
      <c r="W10" s="115"/>
      <c r="X10" s="121"/>
      <c r="Y10" s="122"/>
      <c r="Z10" s="118"/>
      <c r="AA10" s="118"/>
      <c r="AB10" s="118"/>
      <c r="AC10" s="118"/>
      <c r="AD10" s="119"/>
    </row>
    <row r="11" spans="1:30" ht="18" customHeight="1">
      <c r="A11" s="101">
        <v>45870</v>
      </c>
      <c r="B11" s="120">
        <v>5009</v>
      </c>
      <c r="C11" s="109" t="s">
        <v>11245</v>
      </c>
      <c r="D11" s="110" t="str">
        <f>IFERROR(VLOOKUP($C11,'Mã KH'!A:E,3,0)," ")</f>
        <v>Tầng 2, khu TTTM Vincom Plaza Hạ Long, Khu vực Cột đồng hồ, Phường Bạch Đằng, Thành phố Hạ Long, Tỉnh Quảng Ninh, Việt Nam</v>
      </c>
      <c r="E11" s="476">
        <v>4174718804</v>
      </c>
      <c r="F11" s="112"/>
      <c r="G11" s="113"/>
      <c r="H11" s="112"/>
      <c r="I11" s="112"/>
      <c r="J11" s="112"/>
      <c r="K11" s="114"/>
      <c r="L11" s="114"/>
      <c r="M11" s="115">
        <v>10</v>
      </c>
      <c r="N11" s="114"/>
      <c r="O11" s="115"/>
      <c r="P11" s="114"/>
      <c r="Q11" s="115"/>
      <c r="R11" s="116"/>
      <c r="S11" s="115">
        <v>5</v>
      </c>
      <c r="T11" s="122"/>
      <c r="U11" s="122"/>
      <c r="V11" s="121"/>
      <c r="W11" s="122"/>
      <c r="X11" s="121"/>
      <c r="Y11" s="122"/>
      <c r="Z11" s="118"/>
      <c r="AA11" s="118"/>
      <c r="AB11" s="118"/>
      <c r="AC11" s="118"/>
      <c r="AD11" s="119"/>
    </row>
    <row r="12" spans="1:30" ht="18" customHeight="1">
      <c r="A12" s="101">
        <v>45870</v>
      </c>
      <c r="B12" s="114">
        <v>5009</v>
      </c>
      <c r="C12" s="109" t="s">
        <v>11245</v>
      </c>
      <c r="D12" s="110" t="str">
        <f>IFERROR(VLOOKUP($C12,'Mã KH'!A:E,3,0)," ")</f>
        <v>Tầng 2, khu TTTM Vincom Plaza Hạ Long, Khu vực Cột đồng hồ, Phường Bạch Đằng, Thành phố Hạ Long, Tỉnh Quảng Ninh, Việt Nam</v>
      </c>
      <c r="E12" s="476">
        <v>4173746206</v>
      </c>
      <c r="F12" s="112"/>
      <c r="G12" s="113"/>
      <c r="H12" s="112"/>
      <c r="I12" s="112"/>
      <c r="J12" s="112"/>
      <c r="K12" s="112"/>
      <c r="L12" s="112"/>
      <c r="M12" s="115"/>
      <c r="N12" s="114"/>
      <c r="O12" s="115">
        <v>10</v>
      </c>
      <c r="P12" s="114"/>
      <c r="Q12" s="115"/>
      <c r="R12" s="116"/>
      <c r="S12" s="115"/>
      <c r="T12" s="115">
        <v>5</v>
      </c>
      <c r="U12" s="115">
        <v>3</v>
      </c>
      <c r="V12" s="116"/>
      <c r="W12" s="115"/>
      <c r="X12" s="116"/>
      <c r="Y12" s="115">
        <v>3</v>
      </c>
      <c r="Z12" s="117"/>
      <c r="AA12" s="118"/>
      <c r="AB12" s="118"/>
      <c r="AC12" s="118"/>
      <c r="AD12" s="119"/>
    </row>
    <row r="13" spans="1:30" ht="18" customHeight="1">
      <c r="A13" s="101">
        <v>45870</v>
      </c>
      <c r="B13" s="114">
        <v>4456</v>
      </c>
      <c r="C13" s="109" t="s">
        <v>11245</v>
      </c>
      <c r="D13" s="110" t="str">
        <f>IFERROR(VLOOKUP($C13,'Mã KH'!A:E,3,0)," ")</f>
        <v>Tầng 2, khu TTTM Vincom Plaza Hạ Long, Khu vực Cột đồng hồ, Phường Bạch Đằng, Thành phố Hạ Long, Tỉnh Quảng Ninh, Việt Nam</v>
      </c>
      <c r="E13" s="476">
        <v>4174718795</v>
      </c>
      <c r="F13" s="112"/>
      <c r="G13" s="113"/>
      <c r="H13" s="112"/>
      <c r="I13" s="112"/>
      <c r="J13" s="112"/>
      <c r="K13" s="114"/>
      <c r="L13" s="114"/>
      <c r="M13" s="115"/>
      <c r="N13" s="114"/>
      <c r="O13" s="115">
        <v>10</v>
      </c>
      <c r="P13" s="114"/>
      <c r="Q13" s="115"/>
      <c r="R13" s="116"/>
      <c r="S13" s="115">
        <v>5</v>
      </c>
      <c r="T13" s="115"/>
      <c r="U13" s="115"/>
      <c r="V13" s="121"/>
      <c r="W13" s="122"/>
      <c r="X13" s="121"/>
      <c r="Y13" s="122"/>
      <c r="Z13" s="118"/>
      <c r="AA13" s="118"/>
      <c r="AB13" s="118"/>
      <c r="AC13" s="118"/>
      <c r="AD13" s="119"/>
    </row>
    <row r="14" spans="1:30" ht="18" customHeight="1">
      <c r="A14" s="101">
        <v>45870</v>
      </c>
      <c r="B14" s="120" t="s">
        <v>11246</v>
      </c>
      <c r="C14" s="109" t="s">
        <v>11245</v>
      </c>
      <c r="D14" s="110" t="str">
        <f>IFERROR(VLOOKUP($C14,'Mã KH'!A:E,3,0)," ")</f>
        <v>Tầng 2, khu TTTM Vincom Plaza Hạ Long, Khu vực Cột đồng hồ, Phường Bạch Đằng, Thành phố Hạ Long, Tỉnh Quảng Ninh, Việt Nam</v>
      </c>
      <c r="E14" s="476">
        <v>4174718727</v>
      </c>
      <c r="F14" s="112"/>
      <c r="G14" s="113"/>
      <c r="H14" s="112"/>
      <c r="I14" s="112"/>
      <c r="J14" s="112"/>
      <c r="K14" s="114"/>
      <c r="L14" s="114"/>
      <c r="M14" s="115">
        <v>20</v>
      </c>
      <c r="N14" s="114"/>
      <c r="O14" s="115">
        <v>6</v>
      </c>
      <c r="P14" s="114"/>
      <c r="Q14" s="115"/>
      <c r="R14" s="116"/>
      <c r="S14" s="115">
        <v>6</v>
      </c>
      <c r="T14" s="115"/>
      <c r="U14" s="115"/>
      <c r="V14" s="116"/>
      <c r="W14" s="115"/>
      <c r="X14" s="121"/>
      <c r="Y14" s="122"/>
      <c r="Z14" s="118"/>
      <c r="AA14" s="118"/>
      <c r="AB14" s="118"/>
      <c r="AC14" s="118"/>
      <c r="AD14" s="119"/>
    </row>
    <row r="15" spans="1:30" ht="18" customHeight="1">
      <c r="A15" s="101">
        <v>45870</v>
      </c>
      <c r="B15" s="120">
        <v>6954</v>
      </c>
      <c r="C15" s="109" t="s">
        <v>11245</v>
      </c>
      <c r="D15" s="110" t="str">
        <f>IFERROR(VLOOKUP($C15,'Mã KH'!A:E,3,0)," ")</f>
        <v>Tầng 2, khu TTTM Vincom Plaza Hạ Long, Khu vực Cột đồng hồ, Phường Bạch Đằng, Thành phố Hạ Long, Tỉnh Quảng Ninh, Việt Nam</v>
      </c>
      <c r="E15" s="476">
        <v>4174822620</v>
      </c>
      <c r="F15" s="112"/>
      <c r="G15" s="113"/>
      <c r="H15" s="112"/>
      <c r="I15" s="114"/>
      <c r="J15" s="114"/>
      <c r="K15" s="114"/>
      <c r="L15" s="114"/>
      <c r="M15" s="115">
        <v>5</v>
      </c>
      <c r="N15" s="114"/>
      <c r="O15" s="115">
        <v>20</v>
      </c>
      <c r="P15" s="114"/>
      <c r="Q15" s="115">
        <v>6</v>
      </c>
      <c r="R15" s="116"/>
      <c r="S15" s="115">
        <v>11</v>
      </c>
      <c r="T15" s="115">
        <v>11</v>
      </c>
      <c r="U15" s="115"/>
      <c r="V15" s="116"/>
      <c r="W15" s="115"/>
      <c r="X15" s="116"/>
      <c r="Y15" s="115"/>
      <c r="Z15" s="117"/>
      <c r="AA15" s="118"/>
      <c r="AB15" s="118"/>
      <c r="AC15" s="118"/>
      <c r="AD15" s="119"/>
    </row>
    <row r="16" spans="1:30" ht="18" customHeight="1">
      <c r="A16" s="101">
        <v>45870</v>
      </c>
      <c r="B16" s="120">
        <v>4358</v>
      </c>
      <c r="C16" s="109" t="s">
        <v>11245</v>
      </c>
      <c r="D16" s="110" t="str">
        <f>IFERROR(VLOOKUP($C16,'Mã KH'!A:E,3,0)," ")</f>
        <v>Tầng 2, khu TTTM Vincom Plaza Hạ Long, Khu vực Cột đồng hồ, Phường Bạch Đằng, Thành phố Hạ Long, Tỉnh Quảng Ninh, Việt Nam</v>
      </c>
      <c r="E16" s="476">
        <v>4174718771</v>
      </c>
      <c r="F16" s="112"/>
      <c r="G16" s="113"/>
      <c r="H16" s="112"/>
      <c r="I16" s="112"/>
      <c r="J16" s="112"/>
      <c r="K16" s="114"/>
      <c r="L16" s="114"/>
      <c r="M16" s="115">
        <v>10</v>
      </c>
      <c r="N16" s="114"/>
      <c r="O16" s="115">
        <v>10</v>
      </c>
      <c r="P16" s="114"/>
      <c r="Q16" s="115">
        <v>10</v>
      </c>
      <c r="R16" s="116"/>
      <c r="S16" s="115">
        <v>10</v>
      </c>
      <c r="T16" s="115"/>
      <c r="U16" s="115"/>
      <c r="V16" s="116"/>
      <c r="W16" s="115"/>
      <c r="X16" s="116"/>
      <c r="Y16" s="115">
        <v>5</v>
      </c>
      <c r="Z16" s="118"/>
      <c r="AA16" s="118"/>
      <c r="AB16" s="118"/>
      <c r="AC16" s="118"/>
      <c r="AD16" s="119"/>
    </row>
    <row r="17" spans="1:30" ht="18" customHeight="1">
      <c r="A17" s="101">
        <v>45870</v>
      </c>
      <c r="B17" s="120">
        <v>5853</v>
      </c>
      <c r="C17" s="109" t="s">
        <v>11245</v>
      </c>
      <c r="D17" s="110" t="str">
        <f>IFERROR(VLOOKUP($C17,'Mã KH'!A:E,3,0)," ")</f>
        <v>Tầng 2, khu TTTM Vincom Plaza Hạ Long, Khu vực Cột đồng hồ, Phường Bạch Đằng, Thành phố Hạ Long, Tỉnh Quảng Ninh, Việt Nam</v>
      </c>
      <c r="E17" s="476">
        <v>4174718816</v>
      </c>
      <c r="F17" s="112"/>
      <c r="G17" s="113"/>
      <c r="H17" s="112"/>
      <c r="I17" s="112"/>
      <c r="J17" s="112"/>
      <c r="K17" s="112"/>
      <c r="L17" s="112"/>
      <c r="M17" s="122"/>
      <c r="N17" s="112"/>
      <c r="O17" s="115">
        <v>30</v>
      </c>
      <c r="P17" s="112"/>
      <c r="Q17" s="122"/>
      <c r="R17" s="121"/>
      <c r="S17" s="122">
        <v>6</v>
      </c>
      <c r="T17" s="122"/>
      <c r="U17" s="122"/>
      <c r="V17" s="121"/>
      <c r="W17" s="122"/>
      <c r="X17" s="121"/>
      <c r="Y17" s="122"/>
      <c r="Z17" s="118"/>
      <c r="AA17" s="118"/>
      <c r="AB17" s="118"/>
      <c r="AC17" s="118"/>
      <c r="AD17" s="119"/>
    </row>
    <row r="18" spans="1:30" ht="18" customHeight="1">
      <c r="A18" s="101">
        <v>45870</v>
      </c>
      <c r="B18" s="120">
        <v>5716</v>
      </c>
      <c r="C18" s="109" t="s">
        <v>11245</v>
      </c>
      <c r="D18" s="110" t="str">
        <f>IFERROR(VLOOKUP($C18,'Mã KH'!A:E,3,0)," ")</f>
        <v>Tầng 2, khu TTTM Vincom Plaza Hạ Long, Khu vực Cột đồng hồ, Phường Bạch Đằng, Thành phố Hạ Long, Tỉnh Quảng Ninh, Việt Nam</v>
      </c>
      <c r="E18" s="476">
        <v>4174822557</v>
      </c>
      <c r="F18" s="112"/>
      <c r="G18" s="113"/>
      <c r="H18" s="112"/>
      <c r="I18" s="112"/>
      <c r="J18" s="112"/>
      <c r="K18" s="114"/>
      <c r="L18" s="114"/>
      <c r="M18" s="115">
        <v>10</v>
      </c>
      <c r="N18" s="114"/>
      <c r="O18" s="115"/>
      <c r="P18" s="114"/>
      <c r="Q18" s="115"/>
      <c r="R18" s="116"/>
      <c r="S18" s="115"/>
      <c r="T18" s="115">
        <v>10</v>
      </c>
      <c r="U18" s="115">
        <v>10</v>
      </c>
      <c r="V18" s="116"/>
      <c r="W18" s="115"/>
      <c r="X18" s="116"/>
      <c r="Y18" s="115"/>
      <c r="Z18" s="118"/>
      <c r="AA18" s="118"/>
      <c r="AB18" s="118"/>
      <c r="AC18" s="118"/>
      <c r="AD18" s="119"/>
    </row>
    <row r="19" spans="1:30" ht="18" customHeight="1">
      <c r="A19" s="101">
        <v>45870</v>
      </c>
      <c r="B19" s="120">
        <v>5593</v>
      </c>
      <c r="C19" s="109" t="s">
        <v>11245</v>
      </c>
      <c r="D19" s="110" t="str">
        <f>IFERROR(VLOOKUP($C19,'Mã KH'!A:E,3,0)," ")</f>
        <v>Tầng 2, khu TTTM Vincom Plaza Hạ Long, Khu vực Cột đồng hồ, Phường Bạch Đằng, Thành phố Hạ Long, Tỉnh Quảng Ninh, Việt Nam</v>
      </c>
      <c r="E19" s="476">
        <v>4174822500</v>
      </c>
      <c r="F19" s="112"/>
      <c r="G19" s="113"/>
      <c r="H19" s="112"/>
      <c r="I19" s="112"/>
      <c r="J19" s="112"/>
      <c r="K19" s="112"/>
      <c r="L19" s="112"/>
      <c r="M19" s="122">
        <v>5</v>
      </c>
      <c r="N19" s="112"/>
      <c r="O19" s="122">
        <v>10</v>
      </c>
      <c r="P19" s="112"/>
      <c r="Q19" s="122"/>
      <c r="R19" s="121"/>
      <c r="S19" s="122">
        <v>8</v>
      </c>
      <c r="T19" s="122">
        <v>3</v>
      </c>
      <c r="U19" s="122">
        <v>5</v>
      </c>
      <c r="V19" s="121"/>
      <c r="W19" s="122"/>
      <c r="X19" s="121"/>
      <c r="Y19" s="122">
        <v>2</v>
      </c>
      <c r="Z19" s="118"/>
      <c r="AA19" s="118"/>
      <c r="AB19" s="118"/>
      <c r="AC19" s="118"/>
      <c r="AD19" s="119"/>
    </row>
    <row r="20" spans="1:30" ht="18" customHeight="1">
      <c r="A20" s="101">
        <v>45870</v>
      </c>
      <c r="B20" s="120">
        <v>5926</v>
      </c>
      <c r="C20" s="109" t="s">
        <v>11245</v>
      </c>
      <c r="D20" s="110" t="str">
        <f>IFERROR(VLOOKUP($C20,'Mã KH'!A:E,3,0)," ")</f>
        <v>Tầng 2, khu TTTM Vincom Plaza Hạ Long, Khu vực Cột đồng hồ, Phường Bạch Đằng, Thành phố Hạ Long, Tỉnh Quảng Ninh, Việt Nam</v>
      </c>
      <c r="E20" s="476">
        <v>4174822585</v>
      </c>
      <c r="F20" s="112"/>
      <c r="G20" s="113"/>
      <c r="H20" s="112"/>
      <c r="I20" s="112"/>
      <c r="J20" s="112"/>
      <c r="K20" s="114"/>
      <c r="L20" s="114"/>
      <c r="M20" s="115"/>
      <c r="N20" s="114"/>
      <c r="O20" s="115">
        <v>15</v>
      </c>
      <c r="P20" s="114"/>
      <c r="Q20" s="115"/>
      <c r="R20" s="116"/>
      <c r="S20" s="115">
        <v>5</v>
      </c>
      <c r="T20" s="115">
        <v>5</v>
      </c>
      <c r="U20" s="115">
        <v>5</v>
      </c>
      <c r="V20" s="116"/>
      <c r="W20" s="115"/>
      <c r="X20" s="116"/>
      <c r="Y20" s="115">
        <v>5</v>
      </c>
      <c r="Z20" s="117"/>
      <c r="AA20" s="118"/>
      <c r="AB20" s="118"/>
      <c r="AC20" s="118"/>
      <c r="AD20" s="119"/>
    </row>
    <row r="21" spans="1:30" ht="18" customHeight="1">
      <c r="A21" s="101">
        <v>45870</v>
      </c>
      <c r="B21" s="120">
        <v>6325</v>
      </c>
      <c r="C21" s="109" t="s">
        <v>11245</v>
      </c>
      <c r="D21" s="110" t="str">
        <f>IFERROR(VLOOKUP($C21,'Mã KH'!A:E,3,0)," ")</f>
        <v>Tầng 2, khu TTTM Vincom Plaza Hạ Long, Khu vực Cột đồng hồ, Phường Bạch Đằng, Thành phố Hạ Long, Tỉnh Quảng Ninh, Việt Nam</v>
      </c>
      <c r="E21" s="476">
        <v>4174426883</v>
      </c>
      <c r="F21" s="112"/>
      <c r="G21" s="113"/>
      <c r="H21" s="112"/>
      <c r="I21" s="112"/>
      <c r="J21" s="112"/>
      <c r="K21" s="112"/>
      <c r="L21" s="112"/>
      <c r="M21" s="122">
        <v>10</v>
      </c>
      <c r="N21" s="112"/>
      <c r="O21" s="122">
        <v>5</v>
      </c>
      <c r="P21" s="112"/>
      <c r="Q21" s="122"/>
      <c r="R21" s="121"/>
      <c r="S21" s="122">
        <v>5</v>
      </c>
      <c r="T21" s="122">
        <v>5</v>
      </c>
      <c r="U21" s="122">
        <v>5</v>
      </c>
      <c r="V21" s="121"/>
      <c r="W21" s="122"/>
      <c r="X21" s="121"/>
      <c r="Y21" s="122"/>
      <c r="Z21" s="118"/>
      <c r="AA21" s="118"/>
      <c r="AB21" s="118"/>
      <c r="AC21" s="118"/>
      <c r="AD21" s="119"/>
    </row>
    <row r="22" spans="1:30" ht="18" customHeight="1">
      <c r="A22" s="101">
        <v>45870</v>
      </c>
      <c r="B22" s="123">
        <v>6336</v>
      </c>
      <c r="C22" s="109" t="s">
        <v>11245</v>
      </c>
      <c r="D22" s="110" t="str">
        <f>IFERROR(VLOOKUP($C22,'Mã KH'!A:E,3,0)," ")</f>
        <v>Tầng 2, khu TTTM Vincom Plaza Hạ Long, Khu vực Cột đồng hồ, Phường Bạch Đằng, Thành phố Hạ Long, Tỉnh Quảng Ninh, Việt Nam</v>
      </c>
      <c r="E22" s="476">
        <v>4174426891</v>
      </c>
      <c r="F22" s="112"/>
      <c r="G22" s="113"/>
      <c r="H22" s="112"/>
      <c r="I22" s="112"/>
      <c r="J22" s="112"/>
      <c r="K22" s="112"/>
      <c r="L22" s="112"/>
      <c r="M22" s="122"/>
      <c r="N22" s="112"/>
      <c r="O22" s="122">
        <v>5</v>
      </c>
      <c r="P22" s="112"/>
      <c r="Q22" s="122"/>
      <c r="R22" s="121"/>
      <c r="S22" s="122">
        <v>5</v>
      </c>
      <c r="T22" s="122">
        <v>5</v>
      </c>
      <c r="U22" s="122">
        <v>5</v>
      </c>
      <c r="V22" s="121"/>
      <c r="W22" s="122"/>
      <c r="X22" s="121"/>
      <c r="Y22" s="122"/>
      <c r="Z22" s="118"/>
      <c r="AA22" s="118"/>
      <c r="AB22" s="118"/>
      <c r="AC22" s="118"/>
      <c r="AD22" s="119"/>
    </row>
    <row r="23" spans="1:30" ht="18" customHeight="1">
      <c r="A23" s="101">
        <v>45870</v>
      </c>
      <c r="B23" s="120">
        <v>5562</v>
      </c>
      <c r="C23" s="109" t="s">
        <v>11247</v>
      </c>
      <c r="D23" s="110" t="str">
        <f>IFERROR(VLOOKUP($C23,'Mã KH'!A:E,3,0)," ")</f>
        <v>Số 460, phố Lý Bôn, Phường Đề Thám, Thành phố Thái Bình, Tỉnh Thái Bình, Việt Nam</v>
      </c>
      <c r="E23" s="476">
        <v>4174890629</v>
      </c>
      <c r="F23" s="112"/>
      <c r="G23" s="113"/>
      <c r="H23" s="112"/>
      <c r="I23" s="112"/>
      <c r="J23" s="112"/>
      <c r="K23" s="114"/>
      <c r="L23" s="114"/>
      <c r="M23" s="115">
        <v>10</v>
      </c>
      <c r="N23" s="114"/>
      <c r="O23" s="115">
        <v>10</v>
      </c>
      <c r="P23" s="114"/>
      <c r="Q23" s="115">
        <v>5</v>
      </c>
      <c r="R23" s="116"/>
      <c r="S23" s="115"/>
      <c r="T23" s="115">
        <v>5</v>
      </c>
      <c r="U23" s="115">
        <v>5</v>
      </c>
      <c r="V23" s="116"/>
      <c r="W23" s="115"/>
      <c r="X23" s="116"/>
      <c r="Y23" s="115"/>
      <c r="Z23" s="117"/>
      <c r="AA23" s="118"/>
      <c r="AB23" s="118"/>
      <c r="AC23" s="118"/>
      <c r="AD23" s="119"/>
    </row>
    <row r="24" spans="1:30" ht="18" customHeight="1">
      <c r="A24" s="101">
        <v>45870</v>
      </c>
      <c r="B24" s="120" t="s">
        <v>11248</v>
      </c>
      <c r="C24" s="109" t="s">
        <v>11247</v>
      </c>
      <c r="D24" s="110" t="str">
        <f>IFERROR(VLOOKUP($C24,'Mã KH'!A:E,3,0)," ")</f>
        <v>Số 460, phố Lý Bôn, Phường Đề Thám, Thành phố Thái Bình, Tỉnh Thái Bình, Việt Nam</v>
      </c>
      <c r="E24" s="476" t="s">
        <v>11249</v>
      </c>
      <c r="F24" s="112"/>
      <c r="G24" s="113"/>
      <c r="H24" s="112"/>
      <c r="I24" s="112"/>
      <c r="J24" s="112"/>
      <c r="K24" s="114"/>
      <c r="L24" s="114"/>
      <c r="M24" s="115">
        <v>10</v>
      </c>
      <c r="N24" s="114"/>
      <c r="O24" s="115">
        <v>30</v>
      </c>
      <c r="P24" s="114"/>
      <c r="Q24" s="115"/>
      <c r="R24" s="116"/>
      <c r="S24" s="115">
        <v>10</v>
      </c>
      <c r="T24" s="115"/>
      <c r="U24" s="115">
        <v>10</v>
      </c>
      <c r="V24" s="121"/>
      <c r="W24" s="122"/>
      <c r="X24" s="121"/>
      <c r="Y24" s="122"/>
      <c r="Z24" s="118"/>
      <c r="AA24" s="118"/>
      <c r="AB24" s="118"/>
      <c r="AC24" s="118"/>
      <c r="AD24" s="119"/>
    </row>
    <row r="25" spans="1:30" ht="18" customHeight="1">
      <c r="A25" s="101">
        <v>45870</v>
      </c>
      <c r="B25" s="120" t="s">
        <v>11250</v>
      </c>
      <c r="C25" s="109" t="s">
        <v>11251</v>
      </c>
      <c r="D25" s="110" t="str">
        <f>IFERROR(VLOOKUP($C25,'Mã KH'!A:E,3,0)," ")</f>
        <v>Khu dân cư Nguyễn Trãi 1, Phường Sao Đỏ, Thành phố Chí Linh, Tỉnh Hải Dương, Việt Nam</v>
      </c>
      <c r="E25" s="476" t="s">
        <v>11249</v>
      </c>
      <c r="F25" s="112"/>
      <c r="G25" s="113"/>
      <c r="H25" s="112"/>
      <c r="I25" s="112"/>
      <c r="J25" s="112"/>
      <c r="K25" s="112"/>
      <c r="L25" s="112"/>
      <c r="M25" s="122">
        <v>5</v>
      </c>
      <c r="N25" s="112"/>
      <c r="O25" s="122">
        <v>20</v>
      </c>
      <c r="P25" s="112"/>
      <c r="Q25" s="122">
        <v>10</v>
      </c>
      <c r="R25" s="121"/>
      <c r="S25" s="122">
        <v>5</v>
      </c>
      <c r="T25" s="122">
        <v>5</v>
      </c>
      <c r="U25" s="122"/>
      <c r="V25" s="121"/>
      <c r="W25" s="122">
        <v>5</v>
      </c>
      <c r="X25" s="121"/>
      <c r="Y25" s="122"/>
      <c r="Z25" s="118"/>
      <c r="AA25" s="118"/>
      <c r="AB25" s="118"/>
      <c r="AC25" s="118"/>
      <c r="AD25" s="119"/>
    </row>
    <row r="26" spans="1:30" ht="18" customHeight="1">
      <c r="A26" s="101">
        <v>45870</v>
      </c>
      <c r="B26" s="120">
        <v>6947</v>
      </c>
      <c r="C26" s="109" t="s">
        <v>3551</v>
      </c>
      <c r="D26" s="110" t="str">
        <f>IFERROR(VLOOKUP($C26,'Mã KH'!A:E,3,0)," ")</f>
        <v>186 Hùng Vương, Phường Vị Xuyên, Thành phố Nam Định, Tỉnh Nam Định, Việt Nam</v>
      </c>
      <c r="E26" s="476">
        <v>4174876653</v>
      </c>
      <c r="F26" s="112"/>
      <c r="G26" s="113"/>
      <c r="H26" s="112"/>
      <c r="I26" s="112"/>
      <c r="J26" s="112"/>
      <c r="K26" s="112"/>
      <c r="L26" s="112"/>
      <c r="M26" s="122">
        <v>5</v>
      </c>
      <c r="N26" s="112"/>
      <c r="O26" s="122">
        <v>20</v>
      </c>
      <c r="P26" s="112"/>
      <c r="Q26" s="122"/>
      <c r="R26" s="121"/>
      <c r="S26" s="122"/>
      <c r="T26" s="122"/>
      <c r="U26" s="122">
        <v>5</v>
      </c>
      <c r="V26" s="121"/>
      <c r="W26" s="122"/>
      <c r="X26" s="121"/>
      <c r="Y26" s="122"/>
      <c r="Z26" s="118"/>
      <c r="AA26" s="118"/>
      <c r="AB26" s="118"/>
      <c r="AC26" s="118"/>
      <c r="AD26" s="119"/>
    </row>
    <row r="27" spans="1:30" ht="18" customHeight="1">
      <c r="A27" s="101">
        <v>45870</v>
      </c>
      <c r="B27" s="120">
        <v>6890</v>
      </c>
      <c r="C27" s="109" t="s">
        <v>3551</v>
      </c>
      <c r="D27" s="110" t="str">
        <f>IFERROR(VLOOKUP($C27,'Mã KH'!A:E,3,0)," ")</f>
        <v>186 Hùng Vương, Phường Vị Xuyên, Thành phố Nam Định, Tỉnh Nam Định, Việt Nam</v>
      </c>
      <c r="E27" s="476">
        <v>4174871210</v>
      </c>
      <c r="F27" s="112"/>
      <c r="G27" s="113"/>
      <c r="H27" s="112"/>
      <c r="I27" s="112"/>
      <c r="J27" s="112"/>
      <c r="K27" s="112"/>
      <c r="L27" s="112"/>
      <c r="M27" s="122"/>
      <c r="N27" s="112"/>
      <c r="O27" s="122">
        <v>30</v>
      </c>
      <c r="P27" s="112"/>
      <c r="Q27" s="122">
        <v>5</v>
      </c>
      <c r="R27" s="121"/>
      <c r="S27" s="122">
        <v>5</v>
      </c>
      <c r="T27" s="122">
        <v>5</v>
      </c>
      <c r="U27" s="122">
        <v>10</v>
      </c>
      <c r="V27" s="121"/>
      <c r="W27" s="122"/>
      <c r="X27" s="121"/>
      <c r="Y27" s="122"/>
      <c r="Z27" s="118"/>
      <c r="AA27" s="118"/>
      <c r="AB27" s="118"/>
      <c r="AC27" s="118"/>
      <c r="AD27" s="119"/>
    </row>
    <row r="28" spans="1:30" ht="18" customHeight="1">
      <c r="A28" s="101">
        <v>45870</v>
      </c>
      <c r="B28" s="120">
        <v>6769</v>
      </c>
      <c r="C28" s="109" t="s">
        <v>3551</v>
      </c>
      <c r="D28" s="110" t="str">
        <f>IFERROR(VLOOKUP($C28,'Mã KH'!A:E,3,0)," ")</f>
        <v>186 Hùng Vương, Phường Vị Xuyên, Thành phố Nam Định, Tỉnh Nam Định, Việt Nam</v>
      </c>
      <c r="E28" s="476" t="s">
        <v>11249</v>
      </c>
      <c r="F28" s="112"/>
      <c r="G28" s="113"/>
      <c r="H28" s="112"/>
      <c r="I28" s="112"/>
      <c r="J28" s="112"/>
      <c r="K28" s="114"/>
      <c r="L28" s="114"/>
      <c r="M28" s="115">
        <v>10</v>
      </c>
      <c r="N28" s="114"/>
      <c r="O28" s="115">
        <v>15</v>
      </c>
      <c r="P28" s="114"/>
      <c r="Q28" s="115">
        <v>3</v>
      </c>
      <c r="R28" s="116"/>
      <c r="S28" s="115">
        <v>5</v>
      </c>
      <c r="T28" s="115"/>
      <c r="U28" s="115">
        <v>5</v>
      </c>
      <c r="V28" s="116"/>
      <c r="W28" s="115"/>
      <c r="X28" s="121"/>
      <c r="Y28" s="122"/>
      <c r="Z28" s="118"/>
      <c r="AA28" s="118"/>
      <c r="AB28" s="118"/>
      <c r="AC28" s="118"/>
      <c r="AD28" s="119"/>
    </row>
    <row r="29" spans="1:30" ht="18" customHeight="1">
      <c r="A29" s="101">
        <v>45870</v>
      </c>
      <c r="B29" s="120" t="s">
        <v>11252</v>
      </c>
      <c r="C29" s="109" t="s">
        <v>11253</v>
      </c>
      <c r="D29" s="110" t="str">
        <f>IFERROR(VLOOKUP($C29,'Mã KH'!A:E,3,0)," ")</f>
        <v>Đường Lê Quang Đạo, Phường Đông Ngàn, Thành phố Từ Sơn, Tỉnh Bắc Ninh, Việt Nam</v>
      </c>
      <c r="E29" s="476" t="s">
        <v>11249</v>
      </c>
      <c r="F29" s="112"/>
      <c r="G29" s="113"/>
      <c r="H29" s="112"/>
      <c r="I29" s="112"/>
      <c r="J29" s="112"/>
      <c r="K29" s="114"/>
      <c r="L29" s="114"/>
      <c r="M29" s="115">
        <v>15</v>
      </c>
      <c r="N29" s="114"/>
      <c r="O29" s="115">
        <v>15</v>
      </c>
      <c r="P29" s="114"/>
      <c r="Q29" s="115"/>
      <c r="R29" s="116"/>
      <c r="S29" s="115">
        <v>10</v>
      </c>
      <c r="T29" s="115"/>
      <c r="U29" s="122"/>
      <c r="V29" s="121"/>
      <c r="W29" s="122"/>
      <c r="X29" s="121"/>
      <c r="Y29" s="122"/>
      <c r="Z29" s="118"/>
      <c r="AA29" s="118"/>
      <c r="AB29" s="118"/>
      <c r="AC29" s="118"/>
      <c r="AD29" s="119"/>
    </row>
    <row r="30" spans="1:30" ht="18" customHeight="1">
      <c r="A30" s="101">
        <v>45870</v>
      </c>
      <c r="B30" s="120">
        <v>1629</v>
      </c>
      <c r="C30" s="109" t="s">
        <v>11253</v>
      </c>
      <c r="D30" s="110" t="str">
        <f>IFERROR(VLOOKUP($C30,'Mã KH'!A:E,3,0)," ")</f>
        <v>Đường Lê Quang Đạo, Phường Đông Ngàn, Thành phố Từ Sơn, Tỉnh Bắc Ninh, Việt Nam</v>
      </c>
      <c r="E30" s="476">
        <v>4174732621</v>
      </c>
      <c r="F30" s="112"/>
      <c r="G30" s="113"/>
      <c r="H30" s="112"/>
      <c r="I30" s="114"/>
      <c r="J30" s="114"/>
      <c r="K30" s="114">
        <v>10</v>
      </c>
      <c r="L30" s="114"/>
      <c r="M30" s="115">
        <v>30</v>
      </c>
      <c r="N30" s="114"/>
      <c r="O30" s="115">
        <v>80</v>
      </c>
      <c r="P30" s="114"/>
      <c r="Q30" s="115">
        <v>10</v>
      </c>
      <c r="R30" s="116"/>
      <c r="S30" s="115">
        <v>10</v>
      </c>
      <c r="T30" s="115">
        <v>10</v>
      </c>
      <c r="U30" s="115"/>
      <c r="V30" s="116"/>
      <c r="W30" s="115"/>
      <c r="X30" s="116"/>
      <c r="Y30" s="115">
        <v>3</v>
      </c>
      <c r="Z30" s="117"/>
      <c r="AA30" s="117"/>
      <c r="AB30" s="117"/>
      <c r="AC30" s="118"/>
      <c r="AD30" s="119"/>
    </row>
    <row r="31" spans="1:30" ht="18" customHeight="1">
      <c r="A31" s="101">
        <v>45870</v>
      </c>
      <c r="B31" s="120">
        <v>6417</v>
      </c>
      <c r="C31" s="109" t="s">
        <v>11253</v>
      </c>
      <c r="D31" s="110" t="str">
        <f>IFERROR(VLOOKUP($C31,'Mã KH'!A:E,3,0)," ")</f>
        <v>Đường Lê Quang Đạo, Phường Đông Ngàn, Thành phố Từ Sơn, Tỉnh Bắc Ninh, Việt Nam</v>
      </c>
      <c r="E31" s="476">
        <v>4174870512</v>
      </c>
      <c r="F31" s="112"/>
      <c r="G31" s="113"/>
      <c r="H31" s="112"/>
      <c r="I31" s="112"/>
      <c r="J31" s="112"/>
      <c r="K31" s="114"/>
      <c r="L31" s="114"/>
      <c r="M31" s="115">
        <v>15</v>
      </c>
      <c r="N31" s="114"/>
      <c r="O31" s="115">
        <v>5</v>
      </c>
      <c r="P31" s="114"/>
      <c r="Q31" s="115"/>
      <c r="R31" s="116"/>
      <c r="S31" s="115">
        <v>3</v>
      </c>
      <c r="T31" s="115">
        <v>3</v>
      </c>
      <c r="U31" s="115"/>
      <c r="V31" s="116"/>
      <c r="W31" s="115"/>
      <c r="X31" s="121"/>
      <c r="Y31" s="122"/>
      <c r="Z31" s="118"/>
      <c r="AA31" s="118"/>
      <c r="AB31" s="118"/>
      <c r="AC31" s="118"/>
      <c r="AD31" s="119"/>
    </row>
    <row r="32" spans="1:30" ht="18" customHeight="1">
      <c r="A32" s="101">
        <v>45870</v>
      </c>
      <c r="B32" s="120">
        <v>6751</v>
      </c>
      <c r="C32" s="109" t="s">
        <v>11253</v>
      </c>
      <c r="D32" s="110" t="str">
        <f>IFERROR(VLOOKUP($C32,'Mã KH'!A:E,3,0)," ")</f>
        <v>Đường Lê Quang Đạo, Phường Đông Ngàn, Thành phố Từ Sơn, Tỉnh Bắc Ninh, Việt Nam</v>
      </c>
      <c r="E32" s="476">
        <v>4174907492</v>
      </c>
      <c r="F32" s="112"/>
      <c r="G32" s="113"/>
      <c r="H32" s="114"/>
      <c r="I32" s="114"/>
      <c r="J32" s="114"/>
      <c r="K32" s="114"/>
      <c r="L32" s="114"/>
      <c r="M32" s="115">
        <v>10</v>
      </c>
      <c r="N32" s="114"/>
      <c r="O32" s="115">
        <v>15</v>
      </c>
      <c r="P32" s="114"/>
      <c r="Q32" s="115"/>
      <c r="R32" s="116"/>
      <c r="S32" s="115">
        <v>5</v>
      </c>
      <c r="T32" s="115"/>
      <c r="U32" s="122"/>
      <c r="V32" s="121"/>
      <c r="W32" s="122"/>
      <c r="X32" s="121"/>
      <c r="Y32" s="122"/>
      <c r="Z32" s="118"/>
      <c r="AA32" s="118"/>
      <c r="AB32" s="118"/>
      <c r="AC32" s="118"/>
      <c r="AD32" s="119"/>
    </row>
    <row r="33" spans="1:30" ht="18" customHeight="1">
      <c r="A33" s="101">
        <v>45870</v>
      </c>
      <c r="B33" s="120">
        <v>6926</v>
      </c>
      <c r="C33" s="109" t="s">
        <v>11253</v>
      </c>
      <c r="D33" s="110" t="str">
        <f>IFERROR(VLOOKUP($C33,'Mã KH'!A:E,3,0)," ")</f>
        <v>Đường Lê Quang Đạo, Phường Đông Ngàn, Thành phố Từ Sơn, Tỉnh Bắc Ninh, Việt Nam</v>
      </c>
      <c r="E33" s="476">
        <v>4174918593</v>
      </c>
      <c r="F33" s="112"/>
      <c r="G33" s="113"/>
      <c r="H33" s="112"/>
      <c r="I33" s="112"/>
      <c r="J33" s="112"/>
      <c r="K33" s="114"/>
      <c r="L33" s="114"/>
      <c r="M33" s="115">
        <v>7</v>
      </c>
      <c r="N33" s="114"/>
      <c r="O33" s="115">
        <v>7</v>
      </c>
      <c r="P33" s="114"/>
      <c r="Q33" s="115">
        <v>7</v>
      </c>
      <c r="R33" s="116"/>
      <c r="S33" s="115">
        <v>7</v>
      </c>
      <c r="T33" s="115"/>
      <c r="U33" s="115">
        <v>7</v>
      </c>
      <c r="V33" s="116"/>
      <c r="W33" s="115"/>
      <c r="X33" s="121"/>
      <c r="Y33" s="122"/>
      <c r="Z33" s="118"/>
      <c r="AA33" s="118"/>
      <c r="AB33" s="118"/>
      <c r="AC33" s="118"/>
      <c r="AD33" s="119"/>
    </row>
    <row r="34" spans="1:30" ht="18" customHeight="1">
      <c r="A34" s="101">
        <v>45870</v>
      </c>
      <c r="B34" s="120">
        <v>4771</v>
      </c>
      <c r="C34" s="109" t="s">
        <v>11254</v>
      </c>
      <c r="D34" s="110" t="str">
        <f>IFERROR(VLOOKUP($C34,'Mã KH'!A:E,3,0)," ")</f>
        <v>545 Lê Lợi, Phường Hoàng Văn Thụ, Thành phố  Bắc Giang, Tỉnh Bắc Giang, Việt Nam</v>
      </c>
      <c r="E34" s="476">
        <v>4174908738</v>
      </c>
      <c r="F34" s="112"/>
      <c r="G34" s="113"/>
      <c r="H34" s="112"/>
      <c r="I34" s="114"/>
      <c r="J34" s="114"/>
      <c r="K34" s="114"/>
      <c r="L34" s="114"/>
      <c r="M34" s="115">
        <v>10</v>
      </c>
      <c r="N34" s="114"/>
      <c r="O34" s="115">
        <v>5</v>
      </c>
      <c r="P34" s="114"/>
      <c r="Q34" s="115"/>
      <c r="R34" s="116"/>
      <c r="S34" s="115"/>
      <c r="T34" s="115">
        <v>5</v>
      </c>
      <c r="U34" s="115"/>
      <c r="V34" s="116"/>
      <c r="W34" s="115"/>
      <c r="X34" s="116"/>
      <c r="Y34" s="115">
        <v>3</v>
      </c>
      <c r="Z34" s="117"/>
      <c r="AA34" s="118"/>
      <c r="AB34" s="118"/>
      <c r="AC34" s="118"/>
      <c r="AD34" s="119"/>
    </row>
    <row r="35" spans="1:30" ht="18" customHeight="1">
      <c r="A35" s="101">
        <v>45870</v>
      </c>
      <c r="B35" s="120">
        <v>6868</v>
      </c>
      <c r="C35" s="109" t="s">
        <v>11254</v>
      </c>
      <c r="D35" s="110" t="str">
        <f>IFERROR(VLOOKUP($C35,'Mã KH'!A:E,3,0)," ")</f>
        <v>545 Lê Lợi, Phường Hoàng Văn Thụ, Thành phố  Bắc Giang, Tỉnh Bắc Giang, Việt Nam</v>
      </c>
      <c r="E35" s="476">
        <v>4174885782</v>
      </c>
      <c r="F35" s="112"/>
      <c r="G35" s="113"/>
      <c r="H35" s="112"/>
      <c r="I35" s="112"/>
      <c r="J35" s="112"/>
      <c r="K35" s="112"/>
      <c r="L35" s="112"/>
      <c r="M35" s="122">
        <v>10</v>
      </c>
      <c r="N35" s="112"/>
      <c r="O35" s="122">
        <v>30</v>
      </c>
      <c r="P35" s="112"/>
      <c r="Q35" s="122">
        <v>10</v>
      </c>
      <c r="R35" s="121"/>
      <c r="S35" s="122">
        <v>10</v>
      </c>
      <c r="T35" s="122">
        <v>5</v>
      </c>
      <c r="U35" s="122"/>
      <c r="V35" s="121"/>
      <c r="W35" s="122"/>
      <c r="X35" s="121"/>
      <c r="Y35" s="122"/>
      <c r="Z35" s="121"/>
      <c r="AA35" s="121"/>
      <c r="AB35" s="121"/>
      <c r="AC35" s="121"/>
      <c r="AD35" s="124"/>
    </row>
    <row r="36" spans="1:30" ht="18" customHeight="1">
      <c r="A36" s="101">
        <v>45870</v>
      </c>
      <c r="B36" s="120">
        <v>5381</v>
      </c>
      <c r="C36" s="109" t="s">
        <v>11255</v>
      </c>
      <c r="D36" s="110" t="str">
        <f>IFERROR(VLOOKUP($C36,'Mã KH'!A:E,3,0)," ")</f>
        <v>Số 02-04 Võ Nguyên Giáp, Phường Bắc Cường, Thành phố Lào Cai, Tỉnh Lào Cai, Việt Nam</v>
      </c>
      <c r="E36" s="476">
        <v>4174888322</v>
      </c>
      <c r="F36" s="112"/>
      <c r="G36" s="113"/>
      <c r="H36" s="112"/>
      <c r="I36" s="112"/>
      <c r="J36" s="112"/>
      <c r="K36" s="112"/>
      <c r="L36" s="112"/>
      <c r="M36" s="122">
        <v>30</v>
      </c>
      <c r="N36" s="112"/>
      <c r="O36" s="122">
        <v>15</v>
      </c>
      <c r="P36" s="112"/>
      <c r="Q36" s="122">
        <v>15</v>
      </c>
      <c r="R36" s="121"/>
      <c r="S36" s="122">
        <v>15</v>
      </c>
      <c r="T36" s="122">
        <v>30</v>
      </c>
      <c r="U36" s="122"/>
      <c r="V36" s="121"/>
      <c r="W36" s="122"/>
      <c r="X36" s="121"/>
      <c r="Y36" s="122"/>
      <c r="Z36" s="121"/>
      <c r="AA36" s="121"/>
      <c r="AB36" s="121"/>
      <c r="AC36" s="121"/>
      <c r="AD36" s="124"/>
    </row>
    <row r="37" spans="1:30" ht="18" customHeight="1">
      <c r="A37" s="101">
        <v>45870</v>
      </c>
      <c r="B37" s="120">
        <v>6914</v>
      </c>
      <c r="C37" s="109" t="s">
        <v>11256</v>
      </c>
      <c r="D37" s="110" t="str">
        <f>IFERROR(VLOOKUP($C37,'Mã KH'!A:E,3,0)," ")</f>
        <v>TTTM Vincom Yên Bái, đường Thành Công, Phường Nguyễn Thái Học, Thành phố  Yên Bái, Tỉnh Yên Bái, Việt Nam</v>
      </c>
      <c r="E37" s="476">
        <v>4174880476</v>
      </c>
      <c r="F37" s="112"/>
      <c r="G37" s="113"/>
      <c r="H37" s="112"/>
      <c r="I37" s="112"/>
      <c r="J37" s="112"/>
      <c r="K37" s="114"/>
      <c r="L37" s="114"/>
      <c r="M37" s="115">
        <v>5</v>
      </c>
      <c r="N37" s="114"/>
      <c r="O37" s="115">
        <v>30</v>
      </c>
      <c r="P37" s="114"/>
      <c r="Q37" s="115"/>
      <c r="R37" s="121"/>
      <c r="S37" s="122"/>
      <c r="T37" s="122"/>
      <c r="U37" s="122"/>
      <c r="V37" s="121"/>
      <c r="W37" s="122"/>
      <c r="X37" s="121"/>
      <c r="Y37" s="122"/>
      <c r="Z37" s="121"/>
      <c r="AA37" s="121"/>
      <c r="AB37" s="121"/>
      <c r="AC37" s="121"/>
      <c r="AD37" s="124"/>
    </row>
    <row r="38" spans="1:30" ht="18" customHeight="1">
      <c r="A38" s="101">
        <v>45870</v>
      </c>
      <c r="B38" s="120">
        <v>5708</v>
      </c>
      <c r="C38" s="109" t="s">
        <v>11257</v>
      </c>
      <c r="D38" s="110" t="str">
        <f>IFERROR(VLOOKUP($C38,'Mã KH'!A:E,3,0)," ")</f>
        <v>89 Nguyễn Thái Học, Phường Minh Khai, TP Hà Giang, Tỉnh Hà Giang, Việt Nam</v>
      </c>
      <c r="E38" s="476" t="s">
        <v>11249</v>
      </c>
      <c r="F38" s="112"/>
      <c r="G38" s="113"/>
      <c r="H38" s="112"/>
      <c r="I38" s="112"/>
      <c r="J38" s="112"/>
      <c r="K38" s="112"/>
      <c r="L38" s="112"/>
      <c r="M38" s="122">
        <v>15</v>
      </c>
      <c r="N38" s="112"/>
      <c r="O38" s="122">
        <v>15</v>
      </c>
      <c r="P38" s="112"/>
      <c r="Q38" s="122"/>
      <c r="R38" s="121"/>
      <c r="S38" s="122">
        <v>10</v>
      </c>
      <c r="T38" s="122">
        <v>10</v>
      </c>
      <c r="U38" s="122"/>
      <c r="V38" s="121"/>
      <c r="W38" s="122">
        <v>5</v>
      </c>
      <c r="X38" s="121"/>
      <c r="Y38" s="122"/>
      <c r="Z38" s="121"/>
      <c r="AA38" s="121"/>
      <c r="AB38" s="121"/>
      <c r="AC38" s="121"/>
      <c r="AD38" s="124"/>
    </row>
    <row r="39" spans="1:30" ht="18" customHeight="1">
      <c r="A39" s="101">
        <v>45870</v>
      </c>
      <c r="B39" s="120">
        <v>3923</v>
      </c>
      <c r="C39" s="109" t="s">
        <v>11258</v>
      </c>
      <c r="D39" s="110" t="str">
        <f>IFERROR(VLOOKUP($C39,'Mã KH'!A:E,3,0)," ")</f>
        <v>Tầng 1, Vincom+ Tĩnh Gia, Thôn Nam Yến, Xã Hải Yến, Thị xã Nghi Sơn, Tỉnh Thanh Hoá, Việt Nam</v>
      </c>
      <c r="E39" s="476">
        <v>4174595245</v>
      </c>
      <c r="F39" s="112"/>
      <c r="G39" s="113"/>
      <c r="H39" s="112"/>
      <c r="I39" s="112"/>
      <c r="J39" s="112"/>
      <c r="K39" s="112"/>
      <c r="L39" s="112"/>
      <c r="M39" s="122">
        <v>5</v>
      </c>
      <c r="N39" s="112"/>
      <c r="O39" s="122">
        <v>5</v>
      </c>
      <c r="P39" s="112"/>
      <c r="Q39" s="122"/>
      <c r="R39" s="121"/>
      <c r="S39" s="122">
        <v>5</v>
      </c>
      <c r="T39" s="122"/>
      <c r="U39" s="122">
        <v>5</v>
      </c>
      <c r="V39" s="121"/>
      <c r="W39" s="122"/>
      <c r="X39" s="121"/>
      <c r="Y39" s="122">
        <v>5</v>
      </c>
      <c r="Z39" s="121"/>
      <c r="AA39" s="121"/>
      <c r="AB39" s="121"/>
      <c r="AC39" s="121"/>
      <c r="AD39" s="124"/>
    </row>
    <row r="40" spans="1:30" ht="18" customHeight="1">
      <c r="A40" s="101">
        <v>45870</v>
      </c>
      <c r="B40" s="114">
        <v>6789</v>
      </c>
      <c r="C40" s="109" t="s">
        <v>11258</v>
      </c>
      <c r="D40" s="110" t="str">
        <f>IFERROR(VLOOKUP($C40,'Mã KH'!A:E,3,0)," ")</f>
        <v>Tầng 1, Vincom+ Tĩnh Gia, Thôn Nam Yến, Xã Hải Yến, Thị xã Nghi Sơn, Tỉnh Thanh Hoá, Việt Nam</v>
      </c>
      <c r="E40" s="476">
        <v>4174596607</v>
      </c>
      <c r="F40" s="112"/>
      <c r="G40" s="113"/>
      <c r="H40" s="112"/>
      <c r="I40" s="112"/>
      <c r="J40" s="112"/>
      <c r="K40" s="112"/>
      <c r="L40" s="112"/>
      <c r="M40" s="122">
        <v>5</v>
      </c>
      <c r="N40" s="112"/>
      <c r="O40" s="122">
        <v>3</v>
      </c>
      <c r="P40" s="112"/>
      <c r="Q40" s="122">
        <v>5</v>
      </c>
      <c r="R40" s="121"/>
      <c r="S40" s="122"/>
      <c r="T40" s="122"/>
      <c r="U40" s="122">
        <v>3</v>
      </c>
      <c r="V40" s="121"/>
      <c r="W40" s="122"/>
      <c r="X40" s="121"/>
      <c r="Y40" s="122">
        <v>3</v>
      </c>
      <c r="Z40" s="121"/>
      <c r="AA40" s="121"/>
      <c r="AB40" s="121"/>
      <c r="AC40" s="121"/>
      <c r="AD40" s="124"/>
    </row>
    <row r="41" spans="1:30" ht="18" customHeight="1">
      <c r="A41" s="101">
        <v>45870</v>
      </c>
      <c r="B41" s="120">
        <v>4507</v>
      </c>
      <c r="C41" s="109" t="s">
        <v>11258</v>
      </c>
      <c r="D41" s="110" t="str">
        <f>IFERROR(VLOOKUP($C41,'Mã KH'!A:E,3,0)," ")</f>
        <v>Tầng 1, Vincom+ Tĩnh Gia, Thôn Nam Yến, Xã Hải Yến, Thị xã Nghi Sơn, Tỉnh Thanh Hoá, Việt Nam</v>
      </c>
      <c r="E41" s="476">
        <v>4174686743</v>
      </c>
      <c r="F41" s="112"/>
      <c r="G41" s="113"/>
      <c r="H41" s="112"/>
      <c r="I41" s="112"/>
      <c r="J41" s="112"/>
      <c r="K41" s="114"/>
      <c r="L41" s="114"/>
      <c r="M41" s="115">
        <v>8</v>
      </c>
      <c r="N41" s="114"/>
      <c r="O41" s="115">
        <v>11</v>
      </c>
      <c r="P41" s="114"/>
      <c r="Q41" s="115"/>
      <c r="R41" s="116"/>
      <c r="S41" s="115">
        <v>8</v>
      </c>
      <c r="T41" s="115">
        <v>9</v>
      </c>
      <c r="U41" s="115">
        <v>9</v>
      </c>
      <c r="V41" s="116"/>
      <c r="W41" s="115"/>
      <c r="X41" s="116"/>
      <c r="Y41" s="115">
        <v>3</v>
      </c>
      <c r="Z41" s="116"/>
      <c r="AA41" s="121"/>
      <c r="AB41" s="121"/>
      <c r="AC41" s="121"/>
      <c r="AD41" s="124"/>
    </row>
    <row r="42" spans="1:30" ht="18" customHeight="1">
      <c r="A42" s="101">
        <v>45870</v>
      </c>
      <c r="B42" s="114">
        <v>5508</v>
      </c>
      <c r="C42" s="109" t="s">
        <v>11258</v>
      </c>
      <c r="D42" s="110" t="str">
        <f>IFERROR(VLOOKUP($C42,'Mã KH'!A:E,3,0)," ")</f>
        <v>Tầng 1, Vincom+ Tĩnh Gia, Thôn Nam Yến, Xã Hải Yến, Thị xã Nghi Sơn, Tỉnh Thanh Hoá, Việt Nam</v>
      </c>
      <c r="E42" s="476">
        <v>4174596355</v>
      </c>
      <c r="F42" s="112"/>
      <c r="G42" s="113"/>
      <c r="H42" s="112"/>
      <c r="I42" s="112"/>
      <c r="J42" s="112"/>
      <c r="K42" s="112"/>
      <c r="L42" s="112"/>
      <c r="M42" s="122">
        <v>5</v>
      </c>
      <c r="N42" s="112"/>
      <c r="O42" s="122">
        <v>5</v>
      </c>
      <c r="P42" s="112"/>
      <c r="Q42" s="122"/>
      <c r="R42" s="121"/>
      <c r="S42" s="122">
        <v>5</v>
      </c>
      <c r="T42" s="122">
        <v>5</v>
      </c>
      <c r="U42" s="122"/>
      <c r="V42" s="121"/>
      <c r="W42" s="122"/>
      <c r="X42" s="121"/>
      <c r="Y42" s="122">
        <v>3</v>
      </c>
      <c r="Z42" s="121"/>
      <c r="AA42" s="121"/>
      <c r="AB42" s="121"/>
      <c r="AC42" s="121"/>
      <c r="AD42" s="124"/>
    </row>
    <row r="43" spans="1:30" ht="18" customHeight="1">
      <c r="A43" s="101">
        <v>45870</v>
      </c>
      <c r="B43" s="120">
        <v>4483</v>
      </c>
      <c r="C43" s="109" t="s">
        <v>11258</v>
      </c>
      <c r="D43" s="110" t="str">
        <f>IFERROR(VLOOKUP($C43,'Mã KH'!A:E,3,0)," ")</f>
        <v>Tầng 1, Vincom+ Tĩnh Gia, Thôn Nam Yến, Xã Hải Yến, Thị xã Nghi Sơn, Tỉnh Thanh Hoá, Việt Nam</v>
      </c>
      <c r="E43" s="476">
        <v>4174594750</v>
      </c>
      <c r="F43" s="112"/>
      <c r="G43" s="113"/>
      <c r="H43" s="112"/>
      <c r="I43" s="112"/>
      <c r="J43" s="112"/>
      <c r="K43" s="114"/>
      <c r="L43" s="114"/>
      <c r="M43" s="115">
        <v>8</v>
      </c>
      <c r="N43" s="114"/>
      <c r="O43" s="115">
        <v>4</v>
      </c>
      <c r="P43" s="114"/>
      <c r="Q43" s="115">
        <v>3</v>
      </c>
      <c r="R43" s="116"/>
      <c r="S43" s="115">
        <v>18</v>
      </c>
      <c r="T43" s="115">
        <v>9</v>
      </c>
      <c r="U43" s="115">
        <v>5</v>
      </c>
      <c r="V43" s="116"/>
      <c r="W43" s="115"/>
      <c r="X43" s="116"/>
      <c r="Y43" s="115">
        <v>1</v>
      </c>
      <c r="Z43" s="116"/>
      <c r="AA43" s="121"/>
      <c r="AB43" s="121"/>
      <c r="AC43" s="121"/>
      <c r="AD43" s="124"/>
    </row>
    <row r="44" spans="1:30" ht="18" customHeight="1">
      <c r="A44" s="101">
        <v>45870</v>
      </c>
      <c r="B44" s="114">
        <v>5603</v>
      </c>
      <c r="C44" s="109" t="s">
        <v>11258</v>
      </c>
      <c r="D44" s="110" t="str">
        <f>IFERROR(VLOOKUP($C44,'Mã KH'!A:E,3,0)," ")</f>
        <v>Tầng 1, Vincom+ Tĩnh Gia, Thôn Nam Yến, Xã Hải Yến, Thị xã Nghi Sơn, Tỉnh Thanh Hoá, Việt Nam</v>
      </c>
      <c r="E44" s="476">
        <v>4174688145</v>
      </c>
      <c r="F44" s="112"/>
      <c r="G44" s="113"/>
      <c r="H44" s="112"/>
      <c r="I44" s="112"/>
      <c r="J44" s="112"/>
      <c r="K44" s="114"/>
      <c r="L44" s="114"/>
      <c r="M44" s="115">
        <v>6</v>
      </c>
      <c r="N44" s="114"/>
      <c r="O44" s="115">
        <v>6</v>
      </c>
      <c r="P44" s="114"/>
      <c r="Q44" s="115">
        <v>3</v>
      </c>
      <c r="R44" s="116"/>
      <c r="S44" s="115"/>
      <c r="T44" s="115">
        <v>3</v>
      </c>
      <c r="U44" s="115">
        <v>3</v>
      </c>
      <c r="V44" s="116"/>
      <c r="W44" s="115"/>
      <c r="X44" s="116"/>
      <c r="Y44" s="115">
        <v>3</v>
      </c>
      <c r="Z44" s="121"/>
      <c r="AA44" s="121"/>
      <c r="AB44" s="121"/>
      <c r="AC44" s="121"/>
      <c r="AD44" s="124"/>
    </row>
    <row r="45" spans="1:30" ht="18" customHeight="1">
      <c r="A45" s="101">
        <v>45870</v>
      </c>
      <c r="B45" s="120">
        <v>3942</v>
      </c>
      <c r="C45" s="109" t="s">
        <v>11258</v>
      </c>
      <c r="D45" s="110" t="str">
        <f>IFERROR(VLOOKUP($C45,'Mã KH'!A:E,3,0)," ")</f>
        <v>Tầng 1, Vincom+ Tĩnh Gia, Thôn Nam Yến, Xã Hải Yến, Thị xã Nghi Sơn, Tỉnh Thanh Hoá, Việt Nam</v>
      </c>
      <c r="E45" s="476">
        <v>4174687059</v>
      </c>
      <c r="F45" s="112"/>
      <c r="G45" s="113"/>
      <c r="H45" s="112"/>
      <c r="I45" s="112"/>
      <c r="J45" s="112"/>
      <c r="K45" s="114"/>
      <c r="L45" s="114"/>
      <c r="M45" s="115">
        <v>10</v>
      </c>
      <c r="N45" s="114"/>
      <c r="O45" s="115">
        <v>5</v>
      </c>
      <c r="P45" s="114"/>
      <c r="Q45" s="115">
        <v>5</v>
      </c>
      <c r="R45" s="116"/>
      <c r="S45" s="115">
        <v>5</v>
      </c>
      <c r="T45" s="115">
        <v>5</v>
      </c>
      <c r="U45" s="115">
        <v>5</v>
      </c>
      <c r="V45" s="116"/>
      <c r="W45" s="115"/>
      <c r="X45" s="116"/>
      <c r="Y45" s="115">
        <v>5</v>
      </c>
      <c r="Z45" s="116"/>
      <c r="AA45" s="121"/>
      <c r="AB45" s="121"/>
      <c r="AC45" s="121"/>
      <c r="AD45" s="124"/>
    </row>
    <row r="46" spans="1:30" ht="18" customHeight="1">
      <c r="A46" s="101">
        <v>45870</v>
      </c>
      <c r="B46" s="120">
        <v>4175</v>
      </c>
      <c r="C46" s="109" t="s">
        <v>11258</v>
      </c>
      <c r="D46" s="110" t="str">
        <f>IFERROR(VLOOKUP($C46,'Mã KH'!A:E,3,0)," ")</f>
        <v>Tầng 1, Vincom+ Tĩnh Gia, Thôn Nam Yến, Xã Hải Yến, Thị xã Nghi Sơn, Tỉnh Thanh Hoá, Việt Nam</v>
      </c>
      <c r="E46" s="476">
        <v>4174687110</v>
      </c>
      <c r="F46" s="112"/>
      <c r="G46" s="113"/>
      <c r="H46" s="112"/>
      <c r="I46" s="112"/>
      <c r="J46" s="112"/>
      <c r="K46" s="112"/>
      <c r="L46" s="112"/>
      <c r="M46" s="122">
        <v>12</v>
      </c>
      <c r="N46" s="112"/>
      <c r="O46" s="122">
        <v>6</v>
      </c>
      <c r="P46" s="112"/>
      <c r="Q46" s="122"/>
      <c r="R46" s="121"/>
      <c r="S46" s="122">
        <v>1</v>
      </c>
      <c r="T46" s="122"/>
      <c r="U46" s="122">
        <v>3</v>
      </c>
      <c r="V46" s="121"/>
      <c r="W46" s="122"/>
      <c r="X46" s="121"/>
      <c r="Y46" s="122"/>
      <c r="Z46" s="121"/>
      <c r="AA46" s="121"/>
      <c r="AB46" s="121"/>
      <c r="AC46" s="121"/>
      <c r="AD46" s="124"/>
    </row>
    <row r="47" spans="1:30" ht="18" customHeight="1">
      <c r="A47" s="101">
        <v>45870</v>
      </c>
      <c r="B47" s="114">
        <v>4175</v>
      </c>
      <c r="C47" s="109" t="s">
        <v>11258</v>
      </c>
      <c r="D47" s="110" t="str">
        <f>IFERROR(VLOOKUP($C47,'Mã KH'!A:E,3,0)," ")</f>
        <v>Tầng 1, Vincom+ Tĩnh Gia, Thôn Nam Yến, Xã Hải Yến, Thị xã Nghi Sơn, Tỉnh Thanh Hoá, Việt Nam</v>
      </c>
      <c r="E47" s="476">
        <v>4174595471</v>
      </c>
      <c r="F47" s="112"/>
      <c r="G47" s="113"/>
      <c r="H47" s="112"/>
      <c r="I47" s="112"/>
      <c r="J47" s="112"/>
      <c r="K47" s="112"/>
      <c r="L47" s="112"/>
      <c r="M47" s="122"/>
      <c r="N47" s="112"/>
      <c r="O47" s="122"/>
      <c r="P47" s="112"/>
      <c r="Q47" s="122"/>
      <c r="R47" s="121"/>
      <c r="S47" s="122"/>
      <c r="T47" s="122">
        <v>10</v>
      </c>
      <c r="U47" s="122"/>
      <c r="V47" s="121"/>
      <c r="W47" s="122"/>
      <c r="X47" s="121"/>
      <c r="Y47" s="122"/>
      <c r="Z47" s="121"/>
      <c r="AA47" s="121"/>
      <c r="AB47" s="121"/>
      <c r="AC47" s="121"/>
      <c r="AD47" s="124"/>
    </row>
    <row r="48" spans="1:30" ht="18" customHeight="1">
      <c r="A48" s="101">
        <v>45870</v>
      </c>
      <c r="B48" s="120">
        <v>4829</v>
      </c>
      <c r="C48" s="109" t="s">
        <v>11258</v>
      </c>
      <c r="D48" s="110" t="str">
        <f>IFERROR(VLOOKUP($C48,'Mã KH'!A:E,3,0)," ")</f>
        <v>Tầng 1, Vincom+ Tĩnh Gia, Thôn Nam Yến, Xã Hải Yến, Thị xã Nghi Sơn, Tỉnh Thanh Hoá, Việt Nam</v>
      </c>
      <c r="E48" s="476">
        <v>4174596163</v>
      </c>
      <c r="F48" s="112"/>
      <c r="G48" s="113"/>
      <c r="H48" s="112"/>
      <c r="I48" s="112"/>
      <c r="J48" s="112"/>
      <c r="K48" s="112"/>
      <c r="L48" s="112"/>
      <c r="M48" s="122">
        <v>5</v>
      </c>
      <c r="N48" s="112"/>
      <c r="O48" s="122"/>
      <c r="P48" s="112"/>
      <c r="Q48" s="122">
        <v>3</v>
      </c>
      <c r="R48" s="121"/>
      <c r="S48" s="122"/>
      <c r="T48" s="122">
        <v>5</v>
      </c>
      <c r="U48" s="122">
        <v>5</v>
      </c>
      <c r="V48" s="121"/>
      <c r="W48" s="122"/>
      <c r="X48" s="121"/>
      <c r="Y48" s="122">
        <v>5</v>
      </c>
      <c r="Z48" s="121"/>
      <c r="AA48" s="121"/>
      <c r="AB48" s="121"/>
      <c r="AC48" s="121"/>
      <c r="AD48" s="124"/>
    </row>
    <row r="49" spans="1:30" ht="18" customHeight="1">
      <c r="A49" s="101">
        <v>45870</v>
      </c>
      <c r="B49" s="114" t="s">
        <v>11259</v>
      </c>
      <c r="C49" s="109" t="s">
        <v>11258</v>
      </c>
      <c r="D49" s="110" t="str">
        <f>IFERROR(VLOOKUP($C49,'Mã KH'!A:E,3,0)," ")</f>
        <v>Tầng 1, Vincom+ Tĩnh Gia, Thôn Nam Yến, Xã Hải Yến, Thị xã Nghi Sơn, Tỉnh Thanh Hoá, Việt Nam</v>
      </c>
      <c r="E49" s="476">
        <v>4174594483</v>
      </c>
      <c r="F49" s="112"/>
      <c r="G49" s="113"/>
      <c r="H49" s="112"/>
      <c r="I49" s="112"/>
      <c r="J49" s="112"/>
      <c r="K49" s="112"/>
      <c r="L49" s="112"/>
      <c r="M49" s="122">
        <v>5</v>
      </c>
      <c r="N49" s="112"/>
      <c r="O49" s="122">
        <v>3</v>
      </c>
      <c r="P49" s="112"/>
      <c r="Q49" s="122">
        <v>2</v>
      </c>
      <c r="R49" s="121"/>
      <c r="S49" s="122">
        <v>5</v>
      </c>
      <c r="T49" s="122">
        <v>2</v>
      </c>
      <c r="U49" s="122">
        <v>2</v>
      </c>
      <c r="V49" s="121"/>
      <c r="W49" s="122"/>
      <c r="X49" s="121"/>
      <c r="Y49" s="122"/>
      <c r="Z49" s="121"/>
      <c r="AA49" s="121"/>
      <c r="AB49" s="121"/>
      <c r="AC49" s="121"/>
      <c r="AD49" s="124"/>
    </row>
    <row r="50" spans="1:30" ht="18" customHeight="1">
      <c r="A50" s="101">
        <v>45870</v>
      </c>
      <c r="B50" s="120">
        <v>3823</v>
      </c>
      <c r="C50" s="109" t="s">
        <v>11258</v>
      </c>
      <c r="D50" s="110" t="str">
        <f>IFERROR(VLOOKUP($C50,'Mã KH'!A:E,3,0)," ")</f>
        <v>Tầng 1, Vincom+ Tĩnh Gia, Thôn Nam Yến, Xã Hải Yến, Thị xã Nghi Sơn, Tỉnh Thanh Hoá, Việt Nam</v>
      </c>
      <c r="E50" s="476">
        <v>4174686603</v>
      </c>
      <c r="F50" s="112"/>
      <c r="G50" s="113"/>
      <c r="H50" s="112"/>
      <c r="I50" s="112"/>
      <c r="J50" s="112"/>
      <c r="K50" s="112"/>
      <c r="L50" s="112"/>
      <c r="M50" s="122">
        <v>7</v>
      </c>
      <c r="N50" s="112"/>
      <c r="O50" s="122">
        <v>10</v>
      </c>
      <c r="P50" s="112"/>
      <c r="Q50" s="122">
        <v>2</v>
      </c>
      <c r="R50" s="121"/>
      <c r="S50" s="122">
        <v>4</v>
      </c>
      <c r="T50" s="122"/>
      <c r="U50" s="122">
        <v>5</v>
      </c>
      <c r="V50" s="121"/>
      <c r="W50" s="122"/>
      <c r="X50" s="121"/>
      <c r="Y50" s="122"/>
      <c r="Z50" s="121"/>
      <c r="AA50" s="121"/>
      <c r="AB50" s="121"/>
      <c r="AC50" s="121"/>
      <c r="AD50" s="124"/>
    </row>
    <row r="51" spans="1:30" ht="18" customHeight="1">
      <c r="A51" s="101">
        <v>45870</v>
      </c>
      <c r="B51" s="120">
        <v>3607</v>
      </c>
      <c r="C51" s="109" t="s">
        <v>11258</v>
      </c>
      <c r="D51" s="110" t="str">
        <f>IFERROR(VLOOKUP($C51,'Mã KH'!A:E,3,0)," ")</f>
        <v>Tầng 1, Vincom+ Tĩnh Gia, Thôn Nam Yến, Xã Hải Yến, Thị xã Nghi Sơn, Tỉnh Thanh Hoá, Việt Nam</v>
      </c>
      <c r="E51" s="476">
        <v>4174686983</v>
      </c>
      <c r="F51" s="112"/>
      <c r="G51" s="113"/>
      <c r="H51" s="112"/>
      <c r="I51" s="112"/>
      <c r="J51" s="112"/>
      <c r="K51" s="112"/>
      <c r="L51" s="112"/>
      <c r="M51" s="122">
        <v>13</v>
      </c>
      <c r="N51" s="112"/>
      <c r="O51" s="122">
        <v>6</v>
      </c>
      <c r="P51" s="112"/>
      <c r="Q51" s="122"/>
      <c r="R51" s="121"/>
      <c r="S51" s="122"/>
      <c r="T51" s="122">
        <v>3</v>
      </c>
      <c r="U51" s="122"/>
      <c r="V51" s="121"/>
      <c r="W51" s="122"/>
      <c r="X51" s="121"/>
      <c r="Y51" s="122"/>
      <c r="Z51" s="121"/>
      <c r="AA51" s="121"/>
      <c r="AB51" s="121"/>
      <c r="AC51" s="121"/>
      <c r="AD51" s="124"/>
    </row>
    <row r="52" spans="1:30" ht="18" customHeight="1">
      <c r="A52" s="101">
        <v>45870</v>
      </c>
      <c r="B52" s="114">
        <v>3607</v>
      </c>
      <c r="C52" s="109" t="s">
        <v>11258</v>
      </c>
      <c r="D52" s="110" t="str">
        <f>IFERROR(VLOOKUP($C52,'Mã KH'!A:E,3,0)," ")</f>
        <v>Tầng 1, Vincom+ Tĩnh Gia, Thôn Nam Yến, Xã Hải Yến, Thị xã Nghi Sơn, Tỉnh Thanh Hoá, Việt Nam</v>
      </c>
      <c r="E52" s="476">
        <v>4174594914</v>
      </c>
      <c r="F52" s="112"/>
      <c r="G52" s="113"/>
      <c r="H52" s="112"/>
      <c r="I52" s="112"/>
      <c r="J52" s="112"/>
      <c r="K52" s="112"/>
      <c r="L52" s="112"/>
      <c r="M52" s="122"/>
      <c r="N52" s="112"/>
      <c r="O52" s="122"/>
      <c r="P52" s="112"/>
      <c r="Q52" s="122"/>
      <c r="R52" s="121"/>
      <c r="S52" s="122">
        <v>1</v>
      </c>
      <c r="T52" s="122"/>
      <c r="U52" s="122">
        <v>1</v>
      </c>
      <c r="V52" s="121"/>
      <c r="W52" s="122"/>
      <c r="X52" s="121"/>
      <c r="Y52" s="122">
        <v>3</v>
      </c>
      <c r="Z52" s="121"/>
      <c r="AA52" s="121"/>
      <c r="AB52" s="121"/>
      <c r="AC52" s="121"/>
      <c r="AD52" s="124"/>
    </row>
    <row r="53" spans="1:30" ht="18" customHeight="1">
      <c r="A53" s="101">
        <v>45870</v>
      </c>
      <c r="B53" s="120" t="s">
        <v>11260</v>
      </c>
      <c r="C53" s="109" t="s">
        <v>11261</v>
      </c>
      <c r="D53" s="110" t="str">
        <f>IFERROR(VLOOKUP($C53,'Mã KH'!A:E,3,0)," ")</f>
        <v>Vincom+ Nam Đàn, Thị trấn Nam Đàn, Huyện Nam Đàn, Tỉnh Nghệ An, Việt Nam</v>
      </c>
      <c r="E53" s="476">
        <v>4174765513</v>
      </c>
      <c r="F53" s="112"/>
      <c r="G53" s="113"/>
      <c r="H53" s="112"/>
      <c r="I53" s="112"/>
      <c r="J53" s="112"/>
      <c r="K53" s="112"/>
      <c r="L53" s="112"/>
      <c r="M53" s="115">
        <v>12</v>
      </c>
      <c r="N53" s="114"/>
      <c r="O53" s="115">
        <v>4</v>
      </c>
      <c r="P53" s="114"/>
      <c r="Q53" s="115">
        <v>8</v>
      </c>
      <c r="R53" s="116"/>
      <c r="S53" s="115"/>
      <c r="T53" s="115">
        <v>8</v>
      </c>
      <c r="U53" s="115">
        <v>4</v>
      </c>
      <c r="V53" s="121"/>
      <c r="W53" s="122"/>
      <c r="X53" s="121"/>
      <c r="Y53" s="122"/>
      <c r="Z53" s="121"/>
      <c r="AA53" s="121"/>
      <c r="AB53" s="121"/>
      <c r="AC53" s="121"/>
      <c r="AD53" s="124"/>
    </row>
    <row r="54" spans="1:30" ht="18" customHeight="1">
      <c r="A54" s="101">
        <v>45870</v>
      </c>
      <c r="B54" s="120">
        <v>4970</v>
      </c>
      <c r="C54" s="109" t="s">
        <v>11262</v>
      </c>
      <c r="D54" s="110" t="str">
        <f>IFERROR(VLOOKUP($C54,'Mã KH'!A:E,3,0)," ")</f>
        <v>TTTM Vincom Hà Tĩnh, Góc ngã tư, Đường Hà Huy Tập, Phường Hà Huy Tập, Thành phố Hà Tĩnh, Tỉnh Hà Tĩnh, Việt Nam</v>
      </c>
      <c r="E54" s="476">
        <v>4174855210</v>
      </c>
      <c r="F54" s="112"/>
      <c r="G54" s="113"/>
      <c r="H54" s="112"/>
      <c r="I54" s="112"/>
      <c r="J54" s="112"/>
      <c r="K54" s="112"/>
      <c r="L54" s="112"/>
      <c r="M54" s="115">
        <v>10</v>
      </c>
      <c r="N54" s="114"/>
      <c r="O54" s="115">
        <v>10</v>
      </c>
      <c r="P54" s="114"/>
      <c r="Q54" s="115"/>
      <c r="R54" s="116"/>
      <c r="S54" s="115"/>
      <c r="T54" s="115"/>
      <c r="U54" s="115">
        <v>5</v>
      </c>
      <c r="V54" s="121"/>
      <c r="W54" s="122"/>
      <c r="X54" s="121"/>
      <c r="Y54" s="122"/>
      <c r="Z54" s="121"/>
      <c r="AA54" s="121"/>
      <c r="AB54" s="121"/>
      <c r="AC54" s="121"/>
      <c r="AD54" s="124"/>
    </row>
    <row r="55" spans="1:30" ht="18" customHeight="1">
      <c r="A55" s="125"/>
      <c r="B55" s="126"/>
      <c r="C55" s="127"/>
      <c r="D55" s="128" t="str">
        <f>IFERROR(VLOOKUP($C55,'Mã KH'!A:E,3,0)," ")</f>
        <v xml:space="preserve"> </v>
      </c>
      <c r="E55" s="476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1"/>
    </row>
    <row r="56" spans="1:30" ht="18" customHeight="1">
      <c r="A56" s="101"/>
      <c r="B56" s="102"/>
      <c r="C56" s="132"/>
      <c r="D56" s="104" t="s">
        <v>11263</v>
      </c>
      <c r="E56" s="476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4"/>
    </row>
    <row r="57" spans="1:30" ht="18" customHeight="1">
      <c r="A57" s="101">
        <v>45871</v>
      </c>
      <c r="B57" s="108">
        <v>6237</v>
      </c>
      <c r="C57" s="109" t="s">
        <v>11257</v>
      </c>
      <c r="D57" s="110" t="str">
        <f>IFERROR(VLOOKUP($C57,'Mã KH'!A:E,3,0)," ")</f>
        <v>89 Nguyễn Thái Học, Phường Minh Khai, TP Hà Giang, Tỉnh Hà Giang, Việt Nam</v>
      </c>
      <c r="E57" s="476">
        <v>4175009651</v>
      </c>
      <c r="F57" s="118"/>
      <c r="G57" s="118"/>
      <c r="H57" s="118"/>
      <c r="I57" s="118"/>
      <c r="J57" s="118"/>
      <c r="K57" s="118"/>
      <c r="L57" s="118"/>
      <c r="M57" s="122"/>
      <c r="N57" s="118"/>
      <c r="O57" s="122">
        <v>30</v>
      </c>
      <c r="P57" s="118"/>
      <c r="Q57" s="122"/>
      <c r="R57" s="121"/>
      <c r="S57" s="122"/>
      <c r="T57" s="122"/>
      <c r="U57" s="122"/>
      <c r="V57" s="121"/>
      <c r="W57" s="122"/>
      <c r="X57" s="121"/>
      <c r="Y57" s="122"/>
      <c r="Z57" s="122"/>
      <c r="AA57" s="121"/>
      <c r="AB57" s="121"/>
      <c r="AC57" s="121"/>
      <c r="AD57" s="124"/>
    </row>
    <row r="58" spans="1:30" ht="18" customHeight="1">
      <c r="A58" s="101">
        <v>45871</v>
      </c>
      <c r="B58" s="120">
        <v>5754</v>
      </c>
      <c r="C58" s="109" t="s">
        <v>11257</v>
      </c>
      <c r="D58" s="110" t="str">
        <f>IFERROR(VLOOKUP($C58,'Mã KH'!A:E,3,0)," ")</f>
        <v>89 Nguyễn Thái Học, Phường Minh Khai, TP Hà Giang, Tỉnh Hà Giang, Việt Nam</v>
      </c>
      <c r="E58" s="476" t="s">
        <v>11249</v>
      </c>
      <c r="F58" s="118"/>
      <c r="G58" s="118"/>
      <c r="H58" s="118"/>
      <c r="I58" s="118"/>
      <c r="J58" s="118"/>
      <c r="K58" s="118"/>
      <c r="L58" s="118"/>
      <c r="M58" s="122">
        <v>10</v>
      </c>
      <c r="N58" s="118"/>
      <c r="O58" s="122">
        <v>20</v>
      </c>
      <c r="P58" s="118"/>
      <c r="Q58" s="122"/>
      <c r="R58" s="121"/>
      <c r="S58" s="122"/>
      <c r="T58" s="122">
        <v>5</v>
      </c>
      <c r="U58" s="122"/>
      <c r="V58" s="121"/>
      <c r="W58" s="122"/>
      <c r="X58" s="121"/>
      <c r="Y58" s="122"/>
      <c r="Z58" s="122"/>
      <c r="AA58" s="121"/>
      <c r="AB58" s="121"/>
      <c r="AC58" s="121"/>
      <c r="AD58" s="124"/>
    </row>
    <row r="59" spans="1:30" ht="18" customHeight="1">
      <c r="A59" s="101">
        <v>45871</v>
      </c>
      <c r="B59" s="120" t="s">
        <v>11264</v>
      </c>
      <c r="C59" s="109" t="s">
        <v>11265</v>
      </c>
      <c r="D59" s="110" t="str">
        <f>IFERROR(VLOOKUP($C59,'Mã KH'!A:E,3,0)," ")</f>
        <v>Tầng 2, TTTM Vincom Plaza Hòa Bình, Phường Đồng Tiến, Thành phố Hoà Bình, Tỉnh Hòa Bình, Việt Nam</v>
      </c>
      <c r="E59" s="476" t="s">
        <v>11249</v>
      </c>
      <c r="F59" s="118"/>
      <c r="G59" s="118"/>
      <c r="H59" s="118"/>
      <c r="I59" s="118"/>
      <c r="J59" s="118"/>
      <c r="K59" s="118"/>
      <c r="L59" s="118"/>
      <c r="M59" s="122">
        <v>15</v>
      </c>
      <c r="N59" s="118"/>
      <c r="O59" s="122">
        <v>5</v>
      </c>
      <c r="P59" s="118"/>
      <c r="Q59" s="122">
        <v>5</v>
      </c>
      <c r="R59" s="121"/>
      <c r="S59" s="122">
        <v>5</v>
      </c>
      <c r="T59" s="122">
        <v>5</v>
      </c>
      <c r="U59" s="122">
        <v>5</v>
      </c>
      <c r="V59" s="121"/>
      <c r="W59" s="122">
        <v>5</v>
      </c>
      <c r="X59" s="121"/>
      <c r="Y59" s="122"/>
      <c r="Z59" s="122">
        <v>5</v>
      </c>
      <c r="AA59" s="121"/>
      <c r="AB59" s="121"/>
      <c r="AC59" s="121"/>
      <c r="AD59" s="124"/>
    </row>
    <row r="60" spans="1:30" ht="18" customHeight="1">
      <c r="A60" s="101">
        <v>45871</v>
      </c>
      <c r="B60" s="120">
        <v>5726</v>
      </c>
      <c r="C60" s="109" t="s">
        <v>11256</v>
      </c>
      <c r="D60" s="110" t="str">
        <f>IFERROR(VLOOKUP($C60,'Mã KH'!A:E,3,0)," ")</f>
        <v>TTTM Vincom Yên Bái, đường Thành Công, Phường Nguyễn Thái Học, Thành phố  Yên Bái, Tỉnh Yên Bái, Việt Nam</v>
      </c>
      <c r="E60" s="476" t="s">
        <v>11249</v>
      </c>
      <c r="F60" s="118"/>
      <c r="G60" s="118"/>
      <c r="H60" s="118"/>
      <c r="I60" s="118"/>
      <c r="J60" s="118"/>
      <c r="K60" s="118"/>
      <c r="L60" s="118"/>
      <c r="M60" s="122">
        <v>10</v>
      </c>
      <c r="N60" s="118"/>
      <c r="O60" s="122">
        <v>20</v>
      </c>
      <c r="P60" s="118"/>
      <c r="Q60" s="122">
        <v>10</v>
      </c>
      <c r="R60" s="121"/>
      <c r="S60" s="122">
        <v>10</v>
      </c>
      <c r="T60" s="122">
        <v>10</v>
      </c>
      <c r="U60" s="122"/>
      <c r="V60" s="121"/>
      <c r="W60" s="122"/>
      <c r="X60" s="121"/>
      <c r="Y60" s="122"/>
      <c r="Z60" s="122"/>
      <c r="AA60" s="121"/>
      <c r="AB60" s="121"/>
      <c r="AC60" s="121"/>
      <c r="AD60" s="124"/>
    </row>
    <row r="61" spans="1:30" ht="18" customHeight="1">
      <c r="A61" s="101">
        <v>45871</v>
      </c>
      <c r="B61" s="120" t="s">
        <v>11266</v>
      </c>
      <c r="C61" s="109" t="s">
        <v>11261</v>
      </c>
      <c r="D61" s="110" t="str">
        <f>IFERROR(VLOOKUP($C61,'Mã KH'!A:E,3,0)," ")</f>
        <v>Vincom+ Nam Đàn, Thị trấn Nam Đàn, Huyện Nam Đàn, Tỉnh Nghệ An, Việt Nam</v>
      </c>
      <c r="E61" s="476">
        <v>4174762035</v>
      </c>
      <c r="F61" s="118"/>
      <c r="G61" s="118"/>
      <c r="H61" s="118"/>
      <c r="I61" s="118"/>
      <c r="J61" s="118"/>
      <c r="K61" s="118"/>
      <c r="L61" s="118"/>
      <c r="M61" s="122">
        <v>15</v>
      </c>
      <c r="N61" s="118"/>
      <c r="O61" s="122">
        <v>5</v>
      </c>
      <c r="P61" s="118"/>
      <c r="Q61" s="122"/>
      <c r="R61" s="121"/>
      <c r="S61" s="122">
        <v>5</v>
      </c>
      <c r="T61" s="122"/>
      <c r="U61" s="122">
        <v>5</v>
      </c>
      <c r="V61" s="121"/>
      <c r="W61" s="122"/>
      <c r="X61" s="121"/>
      <c r="Y61" s="122"/>
      <c r="Z61" s="122">
        <v>5</v>
      </c>
      <c r="AA61" s="121"/>
      <c r="AB61" s="121"/>
      <c r="AC61" s="121"/>
      <c r="AD61" s="124"/>
    </row>
    <row r="62" spans="1:30" ht="18" customHeight="1">
      <c r="A62" s="101">
        <v>45871</v>
      </c>
      <c r="B62" s="120">
        <v>6878</v>
      </c>
      <c r="C62" s="109" t="s">
        <v>11261</v>
      </c>
      <c r="D62" s="110" t="str">
        <f>IFERROR(VLOOKUP($C62,'Mã KH'!A:E,3,0)," ")</f>
        <v>Vincom+ Nam Đàn, Thị trấn Nam Đàn, Huyện Nam Đàn, Tỉnh Nghệ An, Việt Nam</v>
      </c>
      <c r="E62" s="476">
        <v>4174768113</v>
      </c>
      <c r="F62" s="118"/>
      <c r="G62" s="118"/>
      <c r="H62" s="118"/>
      <c r="I62" s="118"/>
      <c r="J62" s="118"/>
      <c r="K62" s="118"/>
      <c r="L62" s="118"/>
      <c r="M62" s="122">
        <v>12</v>
      </c>
      <c r="N62" s="118"/>
      <c r="O62" s="122"/>
      <c r="P62" s="118"/>
      <c r="Q62" s="122">
        <v>4</v>
      </c>
      <c r="R62" s="121"/>
      <c r="S62" s="122"/>
      <c r="T62" s="122"/>
      <c r="U62" s="122"/>
      <c r="V62" s="121"/>
      <c r="W62" s="122"/>
      <c r="X62" s="121"/>
      <c r="Y62" s="122"/>
      <c r="Z62" s="122">
        <v>8</v>
      </c>
      <c r="AA62" s="121"/>
      <c r="AB62" s="121"/>
      <c r="AC62" s="121"/>
      <c r="AD62" s="124"/>
    </row>
    <row r="63" spans="1:30" ht="18" customHeight="1">
      <c r="A63" s="101">
        <v>45871</v>
      </c>
      <c r="B63" s="120" t="s">
        <v>11267</v>
      </c>
      <c r="C63" s="109" t="s">
        <v>11261</v>
      </c>
      <c r="D63" s="110" t="str">
        <f>IFERROR(VLOOKUP($C63,'Mã KH'!A:E,3,0)," ")</f>
        <v>Vincom+ Nam Đàn, Thị trấn Nam Đàn, Huyện Nam Đàn, Tỉnh Nghệ An, Việt Nam</v>
      </c>
      <c r="E63" s="476">
        <v>4174763548</v>
      </c>
      <c r="F63" s="118"/>
      <c r="G63" s="118"/>
      <c r="H63" s="118"/>
      <c r="I63" s="118"/>
      <c r="J63" s="118"/>
      <c r="K63" s="118"/>
      <c r="L63" s="118"/>
      <c r="M63" s="122">
        <v>12</v>
      </c>
      <c r="N63" s="118"/>
      <c r="O63" s="122"/>
      <c r="P63" s="118"/>
      <c r="Q63" s="122">
        <v>4</v>
      </c>
      <c r="R63" s="121"/>
      <c r="S63" s="122">
        <v>20</v>
      </c>
      <c r="T63" s="122">
        <v>12</v>
      </c>
      <c r="U63" s="122">
        <v>8</v>
      </c>
      <c r="V63" s="121"/>
      <c r="W63" s="122">
        <v>8</v>
      </c>
      <c r="X63" s="121"/>
      <c r="Y63" s="122"/>
      <c r="Z63" s="122">
        <v>12</v>
      </c>
      <c r="AA63" s="121"/>
      <c r="AB63" s="121"/>
      <c r="AC63" s="121"/>
      <c r="AD63" s="124"/>
    </row>
    <row r="64" spans="1:30" ht="18" customHeight="1">
      <c r="A64" s="101">
        <v>45871</v>
      </c>
      <c r="B64" s="120" t="s">
        <v>11268</v>
      </c>
      <c r="C64" s="109" t="s">
        <v>11261</v>
      </c>
      <c r="D64" s="110" t="str">
        <f>IFERROR(VLOOKUP($C64,'Mã KH'!A:E,3,0)," ")</f>
        <v>Vincom+ Nam Đàn, Thị trấn Nam Đàn, Huyện Nam Đàn, Tỉnh Nghệ An, Việt Nam</v>
      </c>
      <c r="E64" s="476">
        <v>4174765238</v>
      </c>
      <c r="F64" s="118"/>
      <c r="G64" s="118"/>
      <c r="H64" s="118"/>
      <c r="I64" s="118"/>
      <c r="J64" s="118"/>
      <c r="K64" s="118"/>
      <c r="L64" s="118"/>
      <c r="M64" s="122">
        <v>12</v>
      </c>
      <c r="N64" s="118"/>
      <c r="O64" s="122">
        <v>4</v>
      </c>
      <c r="P64" s="118"/>
      <c r="Q64" s="122"/>
      <c r="R64" s="121"/>
      <c r="S64" s="122">
        <v>8</v>
      </c>
      <c r="T64" s="122"/>
      <c r="U64" s="122">
        <v>4</v>
      </c>
      <c r="V64" s="121"/>
      <c r="W64" s="122"/>
      <c r="X64" s="121"/>
      <c r="Y64" s="122"/>
      <c r="Z64" s="122">
        <v>2</v>
      </c>
      <c r="AA64" s="121"/>
      <c r="AB64" s="121"/>
      <c r="AC64" s="121"/>
      <c r="AD64" s="124"/>
    </row>
    <row r="65" spans="1:30" ht="18" customHeight="1">
      <c r="A65" s="101">
        <v>45871</v>
      </c>
      <c r="B65" s="120" t="s">
        <v>11269</v>
      </c>
      <c r="C65" s="109" t="s">
        <v>11261</v>
      </c>
      <c r="D65" s="110" t="str">
        <f>IFERROR(VLOOKUP($C65,'Mã KH'!A:E,3,0)," ")</f>
        <v>Vincom+ Nam Đàn, Thị trấn Nam Đàn, Huyện Nam Đàn, Tỉnh Nghệ An, Việt Nam</v>
      </c>
      <c r="E65" s="476">
        <v>4174764267</v>
      </c>
      <c r="F65" s="118"/>
      <c r="G65" s="118"/>
      <c r="H65" s="118"/>
      <c r="I65" s="118"/>
      <c r="J65" s="118"/>
      <c r="K65" s="118"/>
      <c r="L65" s="118"/>
      <c r="M65" s="122">
        <v>5</v>
      </c>
      <c r="N65" s="118"/>
      <c r="O65" s="122">
        <v>8</v>
      </c>
      <c r="P65" s="118"/>
      <c r="Q65" s="122">
        <v>6</v>
      </c>
      <c r="R65" s="121"/>
      <c r="S65" s="122">
        <v>5</v>
      </c>
      <c r="T65" s="122">
        <v>5</v>
      </c>
      <c r="U65" s="122">
        <v>5</v>
      </c>
      <c r="V65" s="121"/>
      <c r="W65" s="122">
        <v>5</v>
      </c>
      <c r="X65" s="121"/>
      <c r="Y65" s="122"/>
      <c r="Z65" s="122">
        <v>5</v>
      </c>
      <c r="AA65" s="121"/>
      <c r="AB65" s="121"/>
      <c r="AC65" s="121"/>
      <c r="AD65" s="124"/>
    </row>
    <row r="66" spans="1:30" ht="18" customHeight="1">
      <c r="A66" s="101">
        <v>45871</v>
      </c>
      <c r="B66" s="120" t="s">
        <v>11270</v>
      </c>
      <c r="C66" s="109" t="s">
        <v>11261</v>
      </c>
      <c r="D66" s="110" t="str">
        <f>IFERROR(VLOOKUP($C66,'Mã KH'!A:E,3,0)," ")</f>
        <v>Vincom+ Nam Đàn, Thị trấn Nam Đàn, Huyện Nam Đàn, Tỉnh Nghệ An, Việt Nam</v>
      </c>
      <c r="E66" s="476">
        <v>4174765052</v>
      </c>
      <c r="F66" s="118"/>
      <c r="G66" s="118"/>
      <c r="H66" s="118"/>
      <c r="I66" s="118"/>
      <c r="J66" s="118"/>
      <c r="K66" s="118"/>
      <c r="L66" s="118"/>
      <c r="M66" s="122">
        <v>12</v>
      </c>
      <c r="N66" s="118"/>
      <c r="O66" s="122">
        <v>8</v>
      </c>
      <c r="P66" s="118"/>
      <c r="Q66" s="122">
        <v>8</v>
      </c>
      <c r="R66" s="121"/>
      <c r="S66" s="122">
        <v>8</v>
      </c>
      <c r="T66" s="122">
        <v>4</v>
      </c>
      <c r="U66" s="122">
        <v>8</v>
      </c>
      <c r="V66" s="121"/>
      <c r="W66" s="122"/>
      <c r="X66" s="121"/>
      <c r="Y66" s="122"/>
      <c r="Z66" s="122">
        <v>8</v>
      </c>
      <c r="AA66" s="121"/>
      <c r="AB66" s="121"/>
      <c r="AC66" s="121"/>
      <c r="AD66" s="124"/>
    </row>
    <row r="67" spans="1:30" ht="18" customHeight="1">
      <c r="A67" s="101">
        <v>45871</v>
      </c>
      <c r="B67" s="120">
        <v>6740</v>
      </c>
      <c r="C67" s="109" t="s">
        <v>11261</v>
      </c>
      <c r="D67" s="110" t="str">
        <f>IFERROR(VLOOKUP($C67,'Mã KH'!A:E,3,0)," ")</f>
        <v>Vincom+ Nam Đàn, Thị trấn Nam Đàn, Huyện Nam Đàn, Tỉnh Nghệ An, Việt Nam</v>
      </c>
      <c r="E67" s="476">
        <v>4174767753</v>
      </c>
      <c r="F67" s="118"/>
      <c r="G67" s="118"/>
      <c r="H67" s="118"/>
      <c r="I67" s="118"/>
      <c r="J67" s="118"/>
      <c r="K67" s="118"/>
      <c r="L67" s="118"/>
      <c r="M67" s="122">
        <v>5</v>
      </c>
      <c r="N67" s="118"/>
      <c r="O67" s="122">
        <v>2</v>
      </c>
      <c r="P67" s="118"/>
      <c r="Q67" s="122">
        <v>2</v>
      </c>
      <c r="R67" s="121"/>
      <c r="S67" s="122">
        <v>2</v>
      </c>
      <c r="T67" s="122">
        <v>2</v>
      </c>
      <c r="U67" s="122"/>
      <c r="V67" s="121"/>
      <c r="W67" s="122">
        <v>2</v>
      </c>
      <c r="X67" s="121"/>
      <c r="Y67" s="122"/>
      <c r="Z67" s="122">
        <v>2</v>
      </c>
      <c r="AA67" s="121"/>
      <c r="AB67" s="121"/>
      <c r="AC67" s="121"/>
      <c r="AD67" s="124"/>
    </row>
    <row r="68" spans="1:30" ht="18" customHeight="1">
      <c r="A68" s="101">
        <v>45871</v>
      </c>
      <c r="B68" s="114" t="s">
        <v>11271</v>
      </c>
      <c r="C68" s="109" t="s">
        <v>11261</v>
      </c>
      <c r="D68" s="110" t="str">
        <f>IFERROR(VLOOKUP($C68,'Mã KH'!A:E,3,0)," ")</f>
        <v>Vincom+ Nam Đàn, Thị trấn Nam Đàn, Huyện Nam Đàn, Tỉnh Nghệ An, Việt Nam</v>
      </c>
      <c r="E68" s="476">
        <v>4174430983</v>
      </c>
      <c r="F68" s="118"/>
      <c r="G68" s="118"/>
      <c r="H68" s="118"/>
      <c r="I68" s="118"/>
      <c r="J68" s="118"/>
      <c r="K68" s="118"/>
      <c r="L68" s="118"/>
      <c r="M68" s="122">
        <v>6</v>
      </c>
      <c r="N68" s="118"/>
      <c r="O68" s="122">
        <v>4</v>
      </c>
      <c r="P68" s="118"/>
      <c r="Q68" s="122">
        <v>4</v>
      </c>
      <c r="R68" s="121"/>
      <c r="S68" s="122"/>
      <c r="T68" s="122">
        <v>2</v>
      </c>
      <c r="U68" s="122">
        <v>4</v>
      </c>
      <c r="V68" s="121"/>
      <c r="W68" s="122">
        <v>4</v>
      </c>
      <c r="X68" s="121"/>
      <c r="Y68" s="122"/>
      <c r="Z68" s="122">
        <v>4</v>
      </c>
      <c r="AA68" s="121"/>
      <c r="AB68" s="121"/>
      <c r="AC68" s="121"/>
      <c r="AD68" s="124"/>
    </row>
    <row r="69" spans="1:30" ht="18" customHeight="1">
      <c r="A69" s="101">
        <v>45871</v>
      </c>
      <c r="B69" s="120">
        <v>6112</v>
      </c>
      <c r="C69" s="109" t="s">
        <v>11261</v>
      </c>
      <c r="D69" s="110" t="str">
        <f>IFERROR(VLOOKUP($C69,'Mã KH'!A:E,3,0)," ")</f>
        <v>Vincom+ Nam Đàn, Thị trấn Nam Đàn, Huyện Nam Đàn, Tỉnh Nghệ An, Việt Nam</v>
      </c>
      <c r="E69" s="476">
        <v>4174697668</v>
      </c>
      <c r="F69" s="118"/>
      <c r="G69" s="118"/>
      <c r="H69" s="118"/>
      <c r="I69" s="118"/>
      <c r="J69" s="118"/>
      <c r="K69" s="118"/>
      <c r="L69" s="118"/>
      <c r="M69" s="122">
        <v>8</v>
      </c>
      <c r="N69" s="118"/>
      <c r="O69" s="122"/>
      <c r="P69" s="118"/>
      <c r="Q69" s="122">
        <v>3</v>
      </c>
      <c r="R69" s="121"/>
      <c r="S69" s="122">
        <v>3</v>
      </c>
      <c r="T69" s="122">
        <v>2</v>
      </c>
      <c r="U69" s="122"/>
      <c r="V69" s="121"/>
      <c r="W69" s="122"/>
      <c r="X69" s="121"/>
      <c r="Y69" s="122">
        <v>4</v>
      </c>
      <c r="Z69" s="122"/>
      <c r="AA69" s="121"/>
      <c r="AB69" s="121"/>
      <c r="AC69" s="121"/>
      <c r="AD69" s="124"/>
    </row>
    <row r="70" spans="1:30" ht="18" customHeight="1">
      <c r="A70" s="101">
        <v>45871</v>
      </c>
      <c r="B70" s="120" t="s">
        <v>11272</v>
      </c>
      <c r="C70" s="109" t="s">
        <v>11261</v>
      </c>
      <c r="D70" s="110" t="str">
        <f>IFERROR(VLOOKUP($C70,'Mã KH'!A:E,3,0)," ")</f>
        <v>Vincom+ Nam Đàn, Thị trấn Nam Đàn, Huyện Nam Đàn, Tỉnh Nghệ An, Việt Nam</v>
      </c>
      <c r="E70" s="476">
        <v>4174765471</v>
      </c>
      <c r="F70" s="118"/>
      <c r="G70" s="118"/>
      <c r="H70" s="118"/>
      <c r="I70" s="118"/>
      <c r="J70" s="118"/>
      <c r="K70" s="118"/>
      <c r="L70" s="118"/>
      <c r="M70" s="122">
        <v>12</v>
      </c>
      <c r="N70" s="118"/>
      <c r="O70" s="122">
        <v>8</v>
      </c>
      <c r="P70" s="118"/>
      <c r="Q70" s="122">
        <v>8</v>
      </c>
      <c r="R70" s="121"/>
      <c r="S70" s="122">
        <v>16</v>
      </c>
      <c r="T70" s="122">
        <v>8</v>
      </c>
      <c r="U70" s="122">
        <v>8</v>
      </c>
      <c r="V70" s="121"/>
      <c r="W70" s="122">
        <v>4</v>
      </c>
      <c r="X70" s="121"/>
      <c r="Y70" s="122"/>
      <c r="Z70" s="122">
        <v>8</v>
      </c>
      <c r="AA70" s="121"/>
      <c r="AB70" s="121"/>
      <c r="AC70" s="121"/>
      <c r="AD70" s="124"/>
    </row>
    <row r="71" spans="1:30" ht="18" customHeight="1">
      <c r="A71" s="101">
        <v>45871</v>
      </c>
      <c r="B71" s="120" t="s">
        <v>11273</v>
      </c>
      <c r="C71" s="109" t="s">
        <v>11261</v>
      </c>
      <c r="D71" s="110" t="str">
        <f>IFERROR(VLOOKUP($C71,'Mã KH'!A:E,3,0)," ")</f>
        <v>Vincom+ Nam Đàn, Thị trấn Nam Đàn, Huyện Nam Đàn, Tỉnh Nghệ An, Việt Nam</v>
      </c>
      <c r="E71" s="476">
        <v>4174766003</v>
      </c>
      <c r="F71" s="118"/>
      <c r="G71" s="118"/>
      <c r="H71" s="118"/>
      <c r="I71" s="118"/>
      <c r="J71" s="118"/>
      <c r="K71" s="118"/>
      <c r="L71" s="118"/>
      <c r="M71" s="122">
        <v>12</v>
      </c>
      <c r="N71" s="118"/>
      <c r="O71" s="122">
        <v>8</v>
      </c>
      <c r="P71" s="118"/>
      <c r="Q71" s="122">
        <v>8</v>
      </c>
      <c r="R71" s="121"/>
      <c r="S71" s="122">
        <v>8</v>
      </c>
      <c r="T71" s="122">
        <v>8</v>
      </c>
      <c r="U71" s="122">
        <v>8</v>
      </c>
      <c r="V71" s="121"/>
      <c r="W71" s="122">
        <v>4</v>
      </c>
      <c r="X71" s="121"/>
      <c r="Y71" s="122"/>
      <c r="Z71" s="122">
        <v>4</v>
      </c>
      <c r="AA71" s="121"/>
      <c r="AB71" s="121"/>
      <c r="AC71" s="121"/>
      <c r="AD71" s="124"/>
    </row>
    <row r="72" spans="1:30" ht="18" customHeight="1">
      <c r="A72" s="101">
        <v>45871</v>
      </c>
      <c r="B72" s="120" t="s">
        <v>11274</v>
      </c>
      <c r="C72" s="109" t="s">
        <v>11261</v>
      </c>
      <c r="D72" s="110" t="str">
        <f>IFERROR(VLOOKUP($C72,'Mã KH'!A:E,3,0)," ")</f>
        <v>Vincom+ Nam Đàn, Thị trấn Nam Đàn, Huyện Nam Đàn, Tỉnh Nghệ An, Việt Nam</v>
      </c>
      <c r="E72" s="476">
        <v>4174761997</v>
      </c>
      <c r="F72" s="118"/>
      <c r="G72" s="118"/>
      <c r="H72" s="118"/>
      <c r="I72" s="118"/>
      <c r="J72" s="118"/>
      <c r="K72" s="117"/>
      <c r="L72" s="117"/>
      <c r="M72" s="115">
        <v>6</v>
      </c>
      <c r="N72" s="117"/>
      <c r="O72" s="115">
        <v>4</v>
      </c>
      <c r="P72" s="117"/>
      <c r="Q72" s="115"/>
      <c r="R72" s="116"/>
      <c r="S72" s="115">
        <v>12</v>
      </c>
      <c r="T72" s="115">
        <v>3</v>
      </c>
      <c r="U72" s="115"/>
      <c r="V72" s="116"/>
      <c r="W72" s="115"/>
      <c r="X72" s="116"/>
      <c r="Y72" s="115"/>
      <c r="Z72" s="115">
        <v>8</v>
      </c>
      <c r="AA72" s="116"/>
      <c r="AB72" s="116"/>
      <c r="AC72" s="121"/>
      <c r="AD72" s="124"/>
    </row>
    <row r="73" spans="1:30" ht="18" customHeight="1">
      <c r="A73" s="101">
        <v>45871</v>
      </c>
      <c r="B73" s="120">
        <v>6375</v>
      </c>
      <c r="C73" s="109" t="s">
        <v>11261</v>
      </c>
      <c r="D73" s="110" t="str">
        <f>IFERROR(VLOOKUP($C73,'Mã KH'!A:E,3,0)," ")</f>
        <v>Vincom+ Nam Đàn, Thị trấn Nam Đàn, Huyện Nam Đàn, Tỉnh Nghệ An, Việt Nam</v>
      </c>
      <c r="E73" s="476">
        <v>4174766656</v>
      </c>
      <c r="F73" s="118"/>
      <c r="G73" s="118"/>
      <c r="H73" s="118"/>
      <c r="I73" s="118"/>
      <c r="J73" s="118"/>
      <c r="K73" s="118"/>
      <c r="L73" s="118"/>
      <c r="M73" s="115">
        <v>12</v>
      </c>
      <c r="N73" s="117"/>
      <c r="O73" s="115">
        <v>8</v>
      </c>
      <c r="P73" s="117"/>
      <c r="Q73" s="115"/>
      <c r="R73" s="116"/>
      <c r="S73" s="115">
        <v>4</v>
      </c>
      <c r="T73" s="122"/>
      <c r="U73" s="122"/>
      <c r="V73" s="121"/>
      <c r="W73" s="122"/>
      <c r="X73" s="121"/>
      <c r="Y73" s="122"/>
      <c r="Z73" s="122"/>
      <c r="AA73" s="121"/>
      <c r="AB73" s="121"/>
      <c r="AC73" s="121"/>
      <c r="AD73" s="124"/>
    </row>
    <row r="74" spans="1:30" ht="18" customHeight="1">
      <c r="A74" s="101">
        <v>45871</v>
      </c>
      <c r="B74" s="120">
        <v>6712</v>
      </c>
      <c r="C74" s="109" t="s">
        <v>11261</v>
      </c>
      <c r="D74" s="110" t="str">
        <f>IFERROR(VLOOKUP($C74,'Mã KH'!A:E,3,0)," ")</f>
        <v>Vincom+ Nam Đàn, Thị trấn Nam Đàn, Huyện Nam Đàn, Tỉnh Nghệ An, Việt Nam</v>
      </c>
      <c r="E74" s="476">
        <v>4174767641</v>
      </c>
      <c r="F74" s="118"/>
      <c r="G74" s="118"/>
      <c r="H74" s="118"/>
      <c r="I74" s="118"/>
      <c r="J74" s="118"/>
      <c r="K74" s="118"/>
      <c r="L74" s="118"/>
      <c r="M74" s="122">
        <v>12</v>
      </c>
      <c r="N74" s="118"/>
      <c r="O74" s="122">
        <v>8</v>
      </c>
      <c r="P74" s="118"/>
      <c r="Q74" s="122"/>
      <c r="R74" s="121"/>
      <c r="S74" s="122">
        <v>5</v>
      </c>
      <c r="T74" s="122"/>
      <c r="U74" s="122"/>
      <c r="V74" s="121"/>
      <c r="W74" s="122"/>
      <c r="X74" s="121"/>
      <c r="Y74" s="122"/>
      <c r="Z74" s="122"/>
      <c r="AA74" s="121"/>
      <c r="AB74" s="121"/>
      <c r="AC74" s="121"/>
      <c r="AD74" s="124"/>
    </row>
    <row r="75" spans="1:30" ht="18" customHeight="1">
      <c r="A75" s="101">
        <v>45871</v>
      </c>
      <c r="B75" s="120">
        <v>1603</v>
      </c>
      <c r="C75" s="109" t="s">
        <v>11262</v>
      </c>
      <c r="D75" s="110" t="str">
        <f>IFERROR(VLOOKUP($C75,'Mã KH'!A:E,3,0)," ")</f>
        <v>TTTM Vincom Hà Tĩnh, Góc ngã tư, Đường Hà Huy Tập, Phường Hà Huy Tập, Thành phố Hà Tĩnh, Tỉnh Hà Tĩnh, Việt Nam</v>
      </c>
      <c r="E75" s="476">
        <v>4175006214</v>
      </c>
      <c r="F75" s="118"/>
      <c r="G75" s="118"/>
      <c r="H75" s="118"/>
      <c r="I75" s="118"/>
      <c r="J75" s="118"/>
      <c r="K75" s="118">
        <v>5</v>
      </c>
      <c r="L75" s="118"/>
      <c r="M75" s="122">
        <v>10</v>
      </c>
      <c r="N75" s="118"/>
      <c r="O75" s="122">
        <v>5</v>
      </c>
      <c r="P75" s="118"/>
      <c r="Q75" s="122"/>
      <c r="R75" s="121"/>
      <c r="S75" s="122">
        <v>5</v>
      </c>
      <c r="T75" s="122"/>
      <c r="U75" s="122">
        <v>5</v>
      </c>
      <c r="V75" s="121"/>
      <c r="W75" s="122">
        <v>5</v>
      </c>
      <c r="X75" s="121"/>
      <c r="Y75" s="122"/>
      <c r="Z75" s="122">
        <v>10</v>
      </c>
      <c r="AA75" s="121"/>
      <c r="AB75" s="121"/>
      <c r="AC75" s="121"/>
      <c r="AD75" s="124"/>
    </row>
    <row r="76" spans="1:30" ht="18" customHeight="1">
      <c r="A76" s="101">
        <v>45871</v>
      </c>
      <c r="B76" s="120" t="s">
        <v>11275</v>
      </c>
      <c r="C76" s="109" t="s">
        <v>11258</v>
      </c>
      <c r="D76" s="110" t="str">
        <f>IFERROR(VLOOKUP($C76,'Mã KH'!A:E,3,0)," ")</f>
        <v>Tầng 1, Vincom+ Tĩnh Gia, Thôn Nam Yến, Xã Hải Yến, Thị xã Nghi Sơn, Tỉnh Thanh Hoá, Việt Nam</v>
      </c>
      <c r="E76" s="476">
        <v>4174428708</v>
      </c>
      <c r="F76" s="118"/>
      <c r="G76" s="118"/>
      <c r="H76" s="118"/>
      <c r="I76" s="118"/>
      <c r="J76" s="118"/>
      <c r="K76" s="117"/>
      <c r="L76" s="117"/>
      <c r="M76" s="115">
        <v>15</v>
      </c>
      <c r="N76" s="117"/>
      <c r="O76" s="115">
        <v>6</v>
      </c>
      <c r="P76" s="117"/>
      <c r="Q76" s="115"/>
      <c r="R76" s="116"/>
      <c r="S76" s="115"/>
      <c r="T76" s="115">
        <v>3</v>
      </c>
      <c r="U76" s="115">
        <v>4</v>
      </c>
      <c r="V76" s="116"/>
      <c r="W76" s="115"/>
      <c r="X76" s="116"/>
      <c r="Y76" s="115"/>
      <c r="Z76" s="115"/>
      <c r="AA76" s="121"/>
      <c r="AB76" s="121"/>
      <c r="AC76" s="121"/>
      <c r="AD76" s="124"/>
    </row>
    <row r="77" spans="1:30" ht="18" customHeight="1">
      <c r="A77" s="101">
        <v>45871</v>
      </c>
      <c r="B77" s="120">
        <v>5568</v>
      </c>
      <c r="C77" s="109" t="s">
        <v>11258</v>
      </c>
      <c r="D77" s="110" t="str">
        <f>IFERROR(VLOOKUP($C77,'Mã KH'!A:E,3,0)," ")</f>
        <v>Tầng 1, Vincom+ Tĩnh Gia, Thôn Nam Yến, Xã Hải Yến, Thị xã Nghi Sơn, Tỉnh Thanh Hoá, Việt Nam</v>
      </c>
      <c r="E77" s="476">
        <v>4174687530</v>
      </c>
      <c r="F77" s="118"/>
      <c r="G77" s="118"/>
      <c r="H77" s="118"/>
      <c r="I77" s="118"/>
      <c r="J77" s="118"/>
      <c r="K77" s="117"/>
      <c r="L77" s="117"/>
      <c r="M77" s="115">
        <v>14</v>
      </c>
      <c r="N77" s="117"/>
      <c r="O77" s="115">
        <v>11</v>
      </c>
      <c r="P77" s="117"/>
      <c r="Q77" s="115">
        <v>9</v>
      </c>
      <c r="R77" s="116"/>
      <c r="S77" s="115">
        <v>4</v>
      </c>
      <c r="T77" s="115">
        <v>7</v>
      </c>
      <c r="U77" s="115">
        <v>2</v>
      </c>
      <c r="V77" s="116"/>
      <c r="W77" s="115"/>
      <c r="X77" s="116"/>
      <c r="Y77" s="115">
        <v>2</v>
      </c>
      <c r="Z77" s="122"/>
      <c r="AA77" s="121"/>
      <c r="AB77" s="121"/>
      <c r="AC77" s="121"/>
      <c r="AD77" s="124"/>
    </row>
    <row r="78" spans="1:30" ht="18" customHeight="1">
      <c r="A78" s="101">
        <v>45871</v>
      </c>
      <c r="B78" s="120">
        <v>6695</v>
      </c>
      <c r="C78" s="109" t="s">
        <v>11258</v>
      </c>
      <c r="D78" s="110" t="str">
        <f>IFERROR(VLOOKUP($C78,'Mã KH'!A:E,3,0)," ")</f>
        <v>Tầng 1, Vincom+ Tĩnh Gia, Thôn Nam Yến, Xã Hải Yến, Thị xã Nghi Sơn, Tỉnh Thanh Hoá, Việt Nam</v>
      </c>
      <c r="E78" s="476">
        <v>4174687988</v>
      </c>
      <c r="F78" s="118"/>
      <c r="G78" s="118"/>
      <c r="H78" s="118"/>
      <c r="I78" s="118"/>
      <c r="J78" s="118"/>
      <c r="K78" s="117"/>
      <c r="L78" s="117"/>
      <c r="M78" s="115">
        <v>6</v>
      </c>
      <c r="N78" s="117"/>
      <c r="O78" s="115">
        <v>6</v>
      </c>
      <c r="P78" s="117"/>
      <c r="Q78" s="115">
        <v>8</v>
      </c>
      <c r="R78" s="116"/>
      <c r="S78" s="115">
        <v>7</v>
      </c>
      <c r="T78" s="115">
        <v>9</v>
      </c>
      <c r="U78" s="115">
        <v>10</v>
      </c>
      <c r="V78" s="116"/>
      <c r="W78" s="115"/>
      <c r="X78" s="116"/>
      <c r="Y78" s="115">
        <v>4</v>
      </c>
      <c r="Z78" s="122"/>
      <c r="AA78" s="121"/>
      <c r="AB78" s="121"/>
      <c r="AC78" s="121"/>
      <c r="AD78" s="124"/>
    </row>
    <row r="79" spans="1:30" ht="18" customHeight="1">
      <c r="A79" s="101">
        <v>45871</v>
      </c>
      <c r="B79" s="120">
        <v>3614</v>
      </c>
      <c r="C79" s="109" t="s">
        <v>11258</v>
      </c>
      <c r="D79" s="110" t="str">
        <f>IFERROR(VLOOKUP($C79,'Mã KH'!A:E,3,0)," ")</f>
        <v>Tầng 1, Vincom+ Tĩnh Gia, Thôn Nam Yến, Xã Hải Yến, Thị xã Nghi Sơn, Tỉnh Thanh Hoá, Việt Nam</v>
      </c>
      <c r="E79" s="476">
        <v>4174686532</v>
      </c>
      <c r="F79" s="118"/>
      <c r="G79" s="118"/>
      <c r="H79" s="118"/>
      <c r="I79" s="118"/>
      <c r="J79" s="118"/>
      <c r="K79" s="117"/>
      <c r="L79" s="117"/>
      <c r="M79" s="115">
        <v>8</v>
      </c>
      <c r="N79" s="117"/>
      <c r="O79" s="115">
        <v>13</v>
      </c>
      <c r="P79" s="117"/>
      <c r="Q79" s="115">
        <v>6</v>
      </c>
      <c r="R79" s="116"/>
      <c r="S79" s="115">
        <v>5</v>
      </c>
      <c r="T79" s="115">
        <v>10</v>
      </c>
      <c r="U79" s="115">
        <v>5</v>
      </c>
      <c r="V79" s="116"/>
      <c r="W79" s="115"/>
      <c r="X79" s="116"/>
      <c r="Y79" s="115">
        <v>3</v>
      </c>
      <c r="Z79" s="115"/>
      <c r="AA79" s="121"/>
      <c r="AB79" s="121"/>
      <c r="AC79" s="121"/>
      <c r="AD79" s="124"/>
    </row>
    <row r="80" spans="1:30" ht="18" customHeight="1">
      <c r="A80" s="101">
        <v>45871</v>
      </c>
      <c r="B80" s="120" t="s">
        <v>11276</v>
      </c>
      <c r="C80" s="109" t="s">
        <v>11258</v>
      </c>
      <c r="D80" s="110" t="str">
        <f>IFERROR(VLOOKUP($C80,'Mã KH'!A:E,3,0)," ")</f>
        <v>Tầng 1, Vincom+ Tĩnh Gia, Thôn Nam Yến, Xã Hải Yến, Thị xã Nghi Sơn, Tỉnh Thanh Hoá, Việt Nam</v>
      </c>
      <c r="E80" s="476">
        <v>4174764131</v>
      </c>
      <c r="F80" s="118"/>
      <c r="G80" s="118"/>
      <c r="H80" s="118"/>
      <c r="I80" s="118"/>
      <c r="J80" s="118"/>
      <c r="K80" s="118"/>
      <c r="L80" s="118"/>
      <c r="M80" s="115">
        <v>20</v>
      </c>
      <c r="N80" s="117"/>
      <c r="O80" s="115">
        <v>20</v>
      </c>
      <c r="P80" s="117"/>
      <c r="Q80" s="115"/>
      <c r="R80" s="116"/>
      <c r="S80" s="115">
        <v>12</v>
      </c>
      <c r="T80" s="115">
        <v>5</v>
      </c>
      <c r="U80" s="122">
        <v>2</v>
      </c>
      <c r="V80" s="121"/>
      <c r="W80" s="122"/>
      <c r="X80" s="121"/>
      <c r="Y80" s="122"/>
      <c r="Z80" s="122"/>
      <c r="AA80" s="121"/>
      <c r="AB80" s="121"/>
      <c r="AC80" s="121"/>
      <c r="AD80" s="124"/>
    </row>
    <row r="81" spans="1:30" ht="18" customHeight="1">
      <c r="A81" s="101">
        <v>45871</v>
      </c>
      <c r="B81" s="120">
        <v>6378</v>
      </c>
      <c r="C81" s="109" t="s">
        <v>11258</v>
      </c>
      <c r="D81" s="110" t="str">
        <f>IFERROR(VLOOKUP($C81,'Mã KH'!A:E,3,0)," ")</f>
        <v>Tầng 1, Vincom+ Tĩnh Gia, Thôn Nam Yến, Xã Hải Yến, Thị xã Nghi Sơn, Tỉnh Thanh Hoá, Việt Nam</v>
      </c>
      <c r="E81" s="476">
        <v>4174595567</v>
      </c>
      <c r="F81" s="118"/>
      <c r="G81" s="118"/>
      <c r="H81" s="118"/>
      <c r="I81" s="118"/>
      <c r="J81" s="118"/>
      <c r="K81" s="118"/>
      <c r="L81" s="118"/>
      <c r="M81" s="115">
        <v>15</v>
      </c>
      <c r="N81" s="117"/>
      <c r="O81" s="115">
        <v>7</v>
      </c>
      <c r="P81" s="117"/>
      <c r="Q81" s="115">
        <v>2</v>
      </c>
      <c r="R81" s="116"/>
      <c r="S81" s="115">
        <v>8</v>
      </c>
      <c r="T81" s="115">
        <v>4</v>
      </c>
      <c r="U81" s="115">
        <v>3</v>
      </c>
      <c r="V81" s="116"/>
      <c r="W81" s="115"/>
      <c r="X81" s="116"/>
      <c r="Y81" s="115">
        <v>1</v>
      </c>
      <c r="Z81" s="122"/>
      <c r="AA81" s="121"/>
      <c r="AB81" s="121"/>
      <c r="AC81" s="121"/>
      <c r="AD81" s="124"/>
    </row>
    <row r="82" spans="1:30" ht="18" customHeight="1">
      <c r="A82" s="101">
        <v>45871</v>
      </c>
      <c r="B82" s="114">
        <v>6378</v>
      </c>
      <c r="C82" s="109" t="s">
        <v>11258</v>
      </c>
      <c r="D82" s="110" t="str">
        <f>IFERROR(VLOOKUP($C82,'Mã KH'!A:E,3,0)," ")</f>
        <v>Tầng 1, Vincom+ Tĩnh Gia, Thôn Nam Yến, Xã Hải Yến, Thị xã Nghi Sơn, Tỉnh Thanh Hoá, Việt Nam</v>
      </c>
      <c r="E82" s="476">
        <v>4174687863</v>
      </c>
      <c r="F82" s="118"/>
      <c r="G82" s="118"/>
      <c r="H82" s="118"/>
      <c r="I82" s="118"/>
      <c r="J82" s="118"/>
      <c r="K82" s="117"/>
      <c r="L82" s="117"/>
      <c r="M82" s="115">
        <v>13</v>
      </c>
      <c r="N82" s="117"/>
      <c r="O82" s="115">
        <v>5</v>
      </c>
      <c r="P82" s="117"/>
      <c r="Q82" s="115"/>
      <c r="R82" s="116"/>
      <c r="S82" s="115">
        <v>4</v>
      </c>
      <c r="T82" s="115"/>
      <c r="U82" s="122"/>
      <c r="V82" s="121"/>
      <c r="W82" s="122"/>
      <c r="X82" s="121"/>
      <c r="Y82" s="122"/>
      <c r="Z82" s="122"/>
      <c r="AA82" s="121"/>
      <c r="AB82" s="121"/>
      <c r="AC82" s="121"/>
      <c r="AD82" s="124"/>
    </row>
    <row r="83" spans="1:30" ht="18" customHeight="1">
      <c r="A83" s="101">
        <v>45871</v>
      </c>
      <c r="B83" s="120">
        <v>4490</v>
      </c>
      <c r="C83" s="109" t="s">
        <v>11258</v>
      </c>
      <c r="D83" s="110" t="str">
        <f>IFERROR(VLOOKUP($C83,'Mã KH'!A:E,3,0)," ")</f>
        <v>Tầng 1, Vincom+ Tĩnh Gia, Thôn Nam Yến, Xã Hải Yến, Thị xã Nghi Sơn, Tỉnh Thanh Hoá, Việt Nam</v>
      </c>
      <c r="E83" s="476">
        <v>4174687217</v>
      </c>
      <c r="F83" s="118"/>
      <c r="G83" s="118"/>
      <c r="H83" s="118"/>
      <c r="I83" s="118"/>
      <c r="J83" s="118"/>
      <c r="K83" s="117"/>
      <c r="L83" s="117"/>
      <c r="M83" s="115">
        <v>4</v>
      </c>
      <c r="N83" s="117"/>
      <c r="O83" s="115">
        <v>4</v>
      </c>
      <c r="P83" s="117"/>
      <c r="Q83" s="115">
        <v>2</v>
      </c>
      <c r="R83" s="116"/>
      <c r="S83" s="115">
        <v>4</v>
      </c>
      <c r="T83" s="115">
        <v>6</v>
      </c>
      <c r="U83" s="115">
        <v>4</v>
      </c>
      <c r="V83" s="116"/>
      <c r="W83" s="115"/>
      <c r="X83" s="121"/>
      <c r="Y83" s="122"/>
      <c r="Z83" s="122"/>
      <c r="AA83" s="121"/>
      <c r="AB83" s="121"/>
      <c r="AC83" s="121"/>
      <c r="AD83" s="124"/>
    </row>
    <row r="84" spans="1:30" ht="18" customHeight="1">
      <c r="A84" s="101">
        <v>45871</v>
      </c>
      <c r="B84" s="114">
        <v>4490</v>
      </c>
      <c r="C84" s="109" t="s">
        <v>11258</v>
      </c>
      <c r="D84" s="110" t="str">
        <f>IFERROR(VLOOKUP($C84,'Mã KH'!A:E,3,0)," ")</f>
        <v>Tầng 1, Vincom+ Tĩnh Gia, Thôn Nam Yến, Xã Hải Yến, Thị xã Nghi Sơn, Tỉnh Thanh Hoá, Việt Nam</v>
      </c>
      <c r="E84" s="476">
        <v>4174596154</v>
      </c>
      <c r="F84" s="118"/>
      <c r="G84" s="118"/>
      <c r="H84" s="118"/>
      <c r="I84" s="118"/>
      <c r="J84" s="118"/>
      <c r="K84" s="118"/>
      <c r="L84" s="118"/>
      <c r="M84" s="115">
        <v>5</v>
      </c>
      <c r="N84" s="117"/>
      <c r="O84" s="115">
        <v>5</v>
      </c>
      <c r="P84" s="117"/>
      <c r="Q84" s="115"/>
      <c r="R84" s="116"/>
      <c r="S84" s="115"/>
      <c r="T84" s="115"/>
      <c r="U84" s="115"/>
      <c r="V84" s="116"/>
      <c r="W84" s="115"/>
      <c r="X84" s="116"/>
      <c r="Y84" s="115">
        <v>5</v>
      </c>
      <c r="Z84" s="115"/>
      <c r="AA84" s="121"/>
      <c r="AB84" s="121"/>
      <c r="AC84" s="121"/>
      <c r="AD84" s="124"/>
    </row>
    <row r="85" spans="1:30" ht="18" customHeight="1">
      <c r="A85" s="101">
        <v>45871</v>
      </c>
      <c r="B85" s="120">
        <v>6167</v>
      </c>
      <c r="C85" s="109" t="s">
        <v>11258</v>
      </c>
      <c r="D85" s="110" t="str">
        <f>IFERROR(VLOOKUP($C85,'Mã KH'!A:E,3,0)," ")</f>
        <v>Tầng 1, Vincom+ Tĩnh Gia, Thôn Nam Yến, Xã Hải Yến, Thị xã Nghi Sơn, Tỉnh Thanh Hoá, Việt Nam</v>
      </c>
      <c r="E85" s="476">
        <v>4174687644</v>
      </c>
      <c r="F85" s="118"/>
      <c r="G85" s="118"/>
      <c r="H85" s="117"/>
      <c r="I85" s="117"/>
      <c r="J85" s="117"/>
      <c r="K85" s="117"/>
      <c r="L85" s="117"/>
      <c r="M85" s="115">
        <v>13</v>
      </c>
      <c r="N85" s="117"/>
      <c r="O85" s="115">
        <v>16</v>
      </c>
      <c r="P85" s="117"/>
      <c r="Q85" s="115">
        <v>8</v>
      </c>
      <c r="R85" s="116"/>
      <c r="S85" s="115">
        <v>6</v>
      </c>
      <c r="T85" s="115">
        <v>13</v>
      </c>
      <c r="U85" s="115">
        <v>8</v>
      </c>
      <c r="V85" s="116"/>
      <c r="W85" s="115"/>
      <c r="X85" s="116"/>
      <c r="Y85" s="115">
        <v>2</v>
      </c>
      <c r="Z85" s="115"/>
      <c r="AA85" s="121"/>
      <c r="AB85" s="121"/>
      <c r="AC85" s="121"/>
      <c r="AD85" s="124"/>
    </row>
    <row r="86" spans="1:30" ht="18" customHeight="1">
      <c r="A86" s="101">
        <v>45871</v>
      </c>
      <c r="B86" s="120">
        <v>4890</v>
      </c>
      <c r="C86" s="109" t="s">
        <v>11258</v>
      </c>
      <c r="D86" s="110" t="str">
        <f>IFERROR(VLOOKUP($C86,'Mã KH'!A:E,3,0)," ")</f>
        <v>Tầng 1, Vincom+ Tĩnh Gia, Thôn Nam Yến, Xã Hải Yến, Thị xã Nghi Sơn, Tỉnh Thanh Hoá, Việt Nam</v>
      </c>
      <c r="E86" s="476">
        <v>4174687582</v>
      </c>
      <c r="F86" s="118"/>
      <c r="G86" s="118"/>
      <c r="H86" s="118"/>
      <c r="I86" s="118"/>
      <c r="J86" s="118"/>
      <c r="K86" s="117"/>
      <c r="L86" s="117"/>
      <c r="M86" s="115"/>
      <c r="N86" s="117"/>
      <c r="O86" s="115">
        <v>3</v>
      </c>
      <c r="P86" s="117"/>
      <c r="Q86" s="115">
        <v>1</v>
      </c>
      <c r="R86" s="116"/>
      <c r="S86" s="115">
        <v>12</v>
      </c>
      <c r="T86" s="115">
        <v>6</v>
      </c>
      <c r="U86" s="115">
        <v>3</v>
      </c>
      <c r="V86" s="116"/>
      <c r="W86" s="115"/>
      <c r="X86" s="116"/>
      <c r="Y86" s="115">
        <v>6</v>
      </c>
      <c r="Z86" s="122"/>
      <c r="AA86" s="121"/>
      <c r="AB86" s="121"/>
      <c r="AC86" s="121"/>
      <c r="AD86" s="124"/>
    </row>
    <row r="87" spans="1:30" ht="18" customHeight="1">
      <c r="A87" s="101">
        <v>45871</v>
      </c>
      <c r="B87" s="114">
        <v>4890</v>
      </c>
      <c r="C87" s="109" t="s">
        <v>11258</v>
      </c>
      <c r="D87" s="110" t="str">
        <f>IFERROR(VLOOKUP($C87,'Mã KH'!A:E,3,0)," ")</f>
        <v>Tầng 1, Vincom+ Tĩnh Gia, Thôn Nam Yến, Xã Hải Yến, Thị xã Nghi Sơn, Tỉnh Thanh Hoá, Việt Nam</v>
      </c>
      <c r="E87" s="476">
        <v>4174596248</v>
      </c>
      <c r="F87" s="118"/>
      <c r="G87" s="118"/>
      <c r="H87" s="118"/>
      <c r="I87" s="118"/>
      <c r="J87" s="118"/>
      <c r="K87" s="117"/>
      <c r="L87" s="117"/>
      <c r="M87" s="115">
        <v>5</v>
      </c>
      <c r="N87" s="117"/>
      <c r="O87" s="115">
        <v>5</v>
      </c>
      <c r="P87" s="117"/>
      <c r="Q87" s="115"/>
      <c r="R87" s="116"/>
      <c r="S87" s="115"/>
      <c r="T87" s="115"/>
      <c r="U87" s="115"/>
      <c r="V87" s="116"/>
      <c r="W87" s="115"/>
      <c r="X87" s="116"/>
      <c r="Y87" s="115"/>
      <c r="Z87" s="122"/>
      <c r="AA87" s="121"/>
      <c r="AB87" s="121"/>
      <c r="AC87" s="121"/>
      <c r="AD87" s="124"/>
    </row>
    <row r="88" spans="1:30" ht="18" customHeight="1">
      <c r="A88" s="101">
        <v>45871</v>
      </c>
      <c r="B88" s="120" t="s">
        <v>11277</v>
      </c>
      <c r="C88" s="109" t="s">
        <v>11258</v>
      </c>
      <c r="D88" s="110" t="str">
        <f>IFERROR(VLOOKUP($C88,'Mã KH'!A:E,3,0)," ")</f>
        <v>Tầng 1, Vincom+ Tĩnh Gia, Thôn Nam Yến, Xã Hải Yến, Thị xã Nghi Sơn, Tỉnh Thanh Hoá, Việt Nam</v>
      </c>
      <c r="E88" s="476">
        <v>4174594381</v>
      </c>
      <c r="F88" s="118"/>
      <c r="G88" s="118"/>
      <c r="H88" s="118"/>
      <c r="I88" s="118"/>
      <c r="J88" s="118"/>
      <c r="K88" s="118"/>
      <c r="L88" s="118"/>
      <c r="M88" s="122">
        <v>5</v>
      </c>
      <c r="N88" s="118"/>
      <c r="O88" s="122">
        <v>3</v>
      </c>
      <c r="P88" s="118"/>
      <c r="Q88" s="122">
        <v>3</v>
      </c>
      <c r="R88" s="121"/>
      <c r="S88" s="122">
        <v>3</v>
      </c>
      <c r="T88" s="122">
        <v>3</v>
      </c>
      <c r="U88" s="122">
        <v>3</v>
      </c>
      <c r="V88" s="121"/>
      <c r="W88" s="122"/>
      <c r="X88" s="121"/>
      <c r="Y88" s="122">
        <v>3</v>
      </c>
      <c r="Z88" s="122"/>
      <c r="AA88" s="121"/>
      <c r="AB88" s="121"/>
      <c r="AC88" s="121"/>
      <c r="AD88" s="124"/>
    </row>
    <row r="89" spans="1:30" ht="18" customHeight="1">
      <c r="A89" s="101">
        <v>45871</v>
      </c>
      <c r="B89" s="114">
        <v>3598</v>
      </c>
      <c r="C89" s="109" t="s">
        <v>11258</v>
      </c>
      <c r="D89" s="110" t="str">
        <f>IFERROR(VLOOKUP($C89,'Mã KH'!A:E,3,0)," ")</f>
        <v>Tầng 1, Vincom+ Tĩnh Gia, Thôn Nam Yến, Xã Hải Yến, Thị xã Nghi Sơn, Tỉnh Thanh Hoá, Việt Nam</v>
      </c>
      <c r="E89" s="476">
        <v>4174594784</v>
      </c>
      <c r="F89" s="118"/>
      <c r="G89" s="118"/>
      <c r="H89" s="118"/>
      <c r="I89" s="118"/>
      <c r="J89" s="118"/>
      <c r="K89" s="118"/>
      <c r="L89" s="118"/>
      <c r="M89" s="122">
        <v>5</v>
      </c>
      <c r="N89" s="118"/>
      <c r="O89" s="122">
        <v>3</v>
      </c>
      <c r="P89" s="118"/>
      <c r="Q89" s="122">
        <v>3</v>
      </c>
      <c r="R89" s="121"/>
      <c r="S89" s="122">
        <v>3</v>
      </c>
      <c r="T89" s="122"/>
      <c r="U89" s="122">
        <v>3</v>
      </c>
      <c r="V89" s="121"/>
      <c r="W89" s="122"/>
      <c r="X89" s="121"/>
      <c r="Y89" s="122"/>
      <c r="Z89" s="122"/>
      <c r="AA89" s="121"/>
      <c r="AB89" s="121"/>
      <c r="AC89" s="121"/>
      <c r="AD89" s="124"/>
    </row>
    <row r="90" spans="1:30" ht="18" customHeight="1">
      <c r="A90" s="101">
        <v>45871</v>
      </c>
      <c r="B90" s="120">
        <v>4847</v>
      </c>
      <c r="C90" s="109" t="s">
        <v>11258</v>
      </c>
      <c r="D90" s="110" t="str">
        <f>IFERROR(VLOOKUP($C90,'Mã KH'!A:E,3,0)," ")</f>
        <v>Tầng 1, Vincom+ Tĩnh Gia, Thôn Nam Yến, Xã Hải Yến, Thị xã Nghi Sơn, Tỉnh Thanh Hoá, Việt Nam</v>
      </c>
      <c r="E90" s="476">
        <v>4174596202</v>
      </c>
      <c r="F90" s="118"/>
      <c r="G90" s="118"/>
      <c r="H90" s="117"/>
      <c r="I90" s="117"/>
      <c r="J90" s="117"/>
      <c r="K90" s="117"/>
      <c r="L90" s="117"/>
      <c r="M90" s="115">
        <v>3</v>
      </c>
      <c r="N90" s="117"/>
      <c r="O90" s="115">
        <v>3</v>
      </c>
      <c r="P90" s="117"/>
      <c r="Q90" s="115">
        <v>3</v>
      </c>
      <c r="R90" s="116"/>
      <c r="S90" s="115">
        <v>3</v>
      </c>
      <c r="T90" s="115">
        <v>3</v>
      </c>
      <c r="U90" s="115">
        <v>3</v>
      </c>
      <c r="V90" s="116"/>
      <c r="W90" s="115"/>
      <c r="X90" s="116"/>
      <c r="Y90" s="115">
        <v>3</v>
      </c>
      <c r="Z90" s="115"/>
      <c r="AA90" s="121"/>
      <c r="AB90" s="121"/>
      <c r="AC90" s="121"/>
      <c r="AD90" s="124"/>
    </row>
    <row r="91" spans="1:30" ht="18" customHeight="1">
      <c r="A91" s="101">
        <v>45871</v>
      </c>
      <c r="B91" s="114">
        <v>6306</v>
      </c>
      <c r="C91" s="109" t="s">
        <v>11258</v>
      </c>
      <c r="D91" s="110" t="str">
        <f>IFERROR(VLOOKUP($C91,'Mã KH'!A:E,3,0)," ")</f>
        <v>Tầng 1, Vincom+ Tĩnh Gia, Thôn Nam Yến, Xã Hải Yến, Thị xã Nghi Sơn, Tỉnh Thanh Hoá, Việt Nam</v>
      </c>
      <c r="E91" s="476">
        <v>4174596577</v>
      </c>
      <c r="F91" s="118"/>
      <c r="G91" s="118"/>
      <c r="H91" s="118"/>
      <c r="I91" s="118"/>
      <c r="J91" s="118"/>
      <c r="K91" s="118"/>
      <c r="L91" s="118"/>
      <c r="M91" s="122">
        <v>5</v>
      </c>
      <c r="N91" s="118"/>
      <c r="O91" s="122">
        <v>2</v>
      </c>
      <c r="P91" s="118"/>
      <c r="Q91" s="122">
        <v>2</v>
      </c>
      <c r="R91" s="121"/>
      <c r="S91" s="122"/>
      <c r="T91" s="122">
        <v>2</v>
      </c>
      <c r="U91" s="122">
        <v>2</v>
      </c>
      <c r="V91" s="121"/>
      <c r="W91" s="122"/>
      <c r="X91" s="121"/>
      <c r="Y91" s="122">
        <v>2</v>
      </c>
      <c r="Z91" s="122"/>
      <c r="AA91" s="121"/>
      <c r="AB91" s="121"/>
      <c r="AC91" s="121"/>
      <c r="AD91" s="124"/>
    </row>
    <row r="92" spans="1:30" ht="18" customHeight="1">
      <c r="A92" s="101">
        <v>45871</v>
      </c>
      <c r="B92" s="120">
        <v>4176</v>
      </c>
      <c r="C92" s="109" t="s">
        <v>11258</v>
      </c>
      <c r="D92" s="110" t="str">
        <f>IFERROR(VLOOKUP($C92,'Mã KH'!A:E,3,0)," ")</f>
        <v>Tầng 1, Vincom+ Tĩnh Gia, Thôn Nam Yến, Xã Hải Yến, Thị xã Nghi Sơn, Tỉnh Thanh Hoá, Việt Nam</v>
      </c>
      <c r="E92" s="476">
        <v>4174595545</v>
      </c>
      <c r="F92" s="118"/>
      <c r="G92" s="118"/>
      <c r="H92" s="118"/>
      <c r="I92" s="118"/>
      <c r="J92" s="118"/>
      <c r="K92" s="117"/>
      <c r="L92" s="117"/>
      <c r="M92" s="115">
        <v>9</v>
      </c>
      <c r="N92" s="117"/>
      <c r="O92" s="115">
        <v>10</v>
      </c>
      <c r="P92" s="117"/>
      <c r="Q92" s="115">
        <v>4</v>
      </c>
      <c r="R92" s="116"/>
      <c r="S92" s="115">
        <v>7</v>
      </c>
      <c r="T92" s="115">
        <v>7</v>
      </c>
      <c r="U92" s="115">
        <v>2</v>
      </c>
      <c r="V92" s="116"/>
      <c r="W92" s="115"/>
      <c r="X92" s="116"/>
      <c r="Y92" s="115"/>
      <c r="Z92" s="122"/>
      <c r="AA92" s="121"/>
      <c r="AB92" s="121"/>
      <c r="AC92" s="121"/>
      <c r="AD92" s="124"/>
    </row>
    <row r="93" spans="1:30" ht="18" customHeight="1">
      <c r="A93" s="101">
        <v>45871</v>
      </c>
      <c r="B93" s="120">
        <v>4406</v>
      </c>
      <c r="C93" s="109" t="s">
        <v>11258</v>
      </c>
      <c r="D93" s="110" t="str">
        <f>IFERROR(VLOOKUP($C93,'Mã KH'!A:E,3,0)," ")</f>
        <v>Tầng 1, Vincom+ Tĩnh Gia, Thôn Nam Yến, Xã Hải Yến, Thị xã Nghi Sơn, Tỉnh Thanh Hoá, Việt Nam</v>
      </c>
      <c r="E93" s="476">
        <v>4174595801</v>
      </c>
      <c r="F93" s="118"/>
      <c r="G93" s="118"/>
      <c r="H93" s="118"/>
      <c r="I93" s="118"/>
      <c r="J93" s="118"/>
      <c r="K93" s="118"/>
      <c r="L93" s="118"/>
      <c r="M93" s="122">
        <v>9</v>
      </c>
      <c r="N93" s="118"/>
      <c r="O93" s="122">
        <v>7</v>
      </c>
      <c r="P93" s="118"/>
      <c r="Q93" s="122">
        <v>3</v>
      </c>
      <c r="R93" s="121"/>
      <c r="S93" s="122">
        <v>6</v>
      </c>
      <c r="T93" s="122">
        <v>5</v>
      </c>
      <c r="U93" s="122">
        <v>3</v>
      </c>
      <c r="V93" s="121"/>
      <c r="W93" s="122"/>
      <c r="X93" s="121"/>
      <c r="Y93" s="122">
        <v>1</v>
      </c>
      <c r="Z93" s="122"/>
      <c r="AA93" s="121"/>
      <c r="AB93" s="121"/>
      <c r="AC93" s="121"/>
      <c r="AD93" s="124"/>
    </row>
    <row r="94" spans="1:30" ht="18" customHeight="1">
      <c r="A94" s="101">
        <v>45871</v>
      </c>
      <c r="B94" s="120">
        <v>5564</v>
      </c>
      <c r="C94" s="109" t="s">
        <v>11258</v>
      </c>
      <c r="D94" s="110" t="str">
        <f>IFERROR(VLOOKUP($C94,'Mã KH'!A:E,3,0)," ")</f>
        <v>Tầng 1, Vincom+ Tĩnh Gia, Thôn Nam Yến, Xã Hải Yến, Thị xã Nghi Sơn, Tỉnh Thanh Hoá, Việt Nam</v>
      </c>
      <c r="E94" s="476">
        <v>4174596417</v>
      </c>
      <c r="F94" s="118"/>
      <c r="G94" s="118"/>
      <c r="H94" s="118"/>
      <c r="I94" s="118"/>
      <c r="J94" s="118"/>
      <c r="K94" s="118"/>
      <c r="L94" s="118"/>
      <c r="M94" s="122">
        <v>5</v>
      </c>
      <c r="N94" s="118"/>
      <c r="O94" s="122">
        <v>5</v>
      </c>
      <c r="P94" s="118"/>
      <c r="Q94" s="122">
        <v>5</v>
      </c>
      <c r="R94" s="121"/>
      <c r="S94" s="122">
        <v>5</v>
      </c>
      <c r="T94" s="122">
        <v>5</v>
      </c>
      <c r="U94" s="122">
        <v>5</v>
      </c>
      <c r="V94" s="121"/>
      <c r="W94" s="122"/>
      <c r="X94" s="121"/>
      <c r="Y94" s="122"/>
      <c r="Z94" s="122"/>
      <c r="AA94" s="121"/>
      <c r="AB94" s="121"/>
      <c r="AC94" s="121"/>
      <c r="AD94" s="124"/>
    </row>
    <row r="95" spans="1:30" ht="18" customHeight="1">
      <c r="A95" s="101">
        <v>45871</v>
      </c>
      <c r="B95" s="120">
        <v>5730</v>
      </c>
      <c r="C95" s="109" t="s">
        <v>11258</v>
      </c>
      <c r="D95" s="110" t="str">
        <f>IFERROR(VLOOKUP($C95,'Mã KH'!A:E,3,0)," ")</f>
        <v>Tầng 1, Vincom+ Tĩnh Gia, Thôn Nam Yến, Xã Hải Yến, Thị xã Nghi Sơn, Tỉnh Thanh Hoá, Việt Nam</v>
      </c>
      <c r="E95" s="476">
        <v>4174596515</v>
      </c>
      <c r="F95" s="118"/>
      <c r="G95" s="118"/>
      <c r="H95" s="118"/>
      <c r="I95" s="118"/>
      <c r="J95" s="118"/>
      <c r="K95" s="118"/>
      <c r="L95" s="118"/>
      <c r="M95" s="122">
        <v>5</v>
      </c>
      <c r="N95" s="118"/>
      <c r="O95" s="122">
        <v>5</v>
      </c>
      <c r="P95" s="118"/>
      <c r="Q95" s="122">
        <v>5</v>
      </c>
      <c r="R95" s="121"/>
      <c r="S95" s="122">
        <v>5</v>
      </c>
      <c r="T95" s="122">
        <v>5</v>
      </c>
      <c r="U95" s="122">
        <v>5</v>
      </c>
      <c r="V95" s="121"/>
      <c r="W95" s="122"/>
      <c r="X95" s="121"/>
      <c r="Y95" s="122"/>
      <c r="Z95" s="122"/>
      <c r="AA95" s="121"/>
      <c r="AB95" s="121"/>
      <c r="AC95" s="121"/>
      <c r="AD95" s="124"/>
    </row>
    <row r="96" spans="1:30" ht="18" customHeight="1">
      <c r="A96" s="101">
        <v>45871</v>
      </c>
      <c r="B96" s="120" t="s">
        <v>11278</v>
      </c>
      <c r="C96" s="109" t="s">
        <v>11247</v>
      </c>
      <c r="D96" s="110" t="str">
        <f>IFERROR(VLOOKUP($C96,'Mã KH'!A:E,3,0)," ")</f>
        <v>Số 460, phố Lý Bôn, Phường Đề Thám, Thành phố Thái Bình, Tỉnh Thái Bình, Việt Nam</v>
      </c>
      <c r="E96" s="476">
        <v>4174932546</v>
      </c>
      <c r="F96" s="118"/>
      <c r="G96" s="118"/>
      <c r="H96" s="118"/>
      <c r="I96" s="117"/>
      <c r="J96" s="117"/>
      <c r="K96" s="117"/>
      <c r="L96" s="117"/>
      <c r="M96" s="115">
        <v>25</v>
      </c>
      <c r="N96" s="117"/>
      <c r="O96" s="115">
        <v>30</v>
      </c>
      <c r="P96" s="117"/>
      <c r="Q96" s="115">
        <v>10</v>
      </c>
      <c r="R96" s="116"/>
      <c r="S96" s="115">
        <v>5</v>
      </c>
      <c r="T96" s="115">
        <v>15</v>
      </c>
      <c r="U96" s="115"/>
      <c r="V96" s="121"/>
      <c r="W96" s="122"/>
      <c r="X96" s="121"/>
      <c r="Y96" s="122"/>
      <c r="Z96" s="122"/>
      <c r="AA96" s="121"/>
      <c r="AB96" s="121"/>
      <c r="AC96" s="121"/>
      <c r="AD96" s="124"/>
    </row>
    <row r="97" spans="1:30" ht="18" customHeight="1">
      <c r="A97" s="101">
        <v>45871</v>
      </c>
      <c r="B97" s="120" t="s">
        <v>11279</v>
      </c>
      <c r="C97" s="109" t="s">
        <v>11247</v>
      </c>
      <c r="D97" s="110" t="str">
        <f>IFERROR(VLOOKUP($C97,'Mã KH'!A:E,3,0)," ")</f>
        <v>Số 460, phố Lý Bôn, Phường Đề Thám, Thành phố Thái Bình, Tỉnh Thái Bình, Việt Nam</v>
      </c>
      <c r="E97" s="476">
        <v>4174987839</v>
      </c>
      <c r="F97" s="118"/>
      <c r="G97" s="118"/>
      <c r="H97" s="118"/>
      <c r="I97" s="117"/>
      <c r="J97" s="117"/>
      <c r="K97" s="117"/>
      <c r="L97" s="117"/>
      <c r="M97" s="115"/>
      <c r="N97" s="117"/>
      <c r="O97" s="115">
        <v>10</v>
      </c>
      <c r="P97" s="117"/>
      <c r="Q97" s="115">
        <v>10</v>
      </c>
      <c r="R97" s="116"/>
      <c r="S97" s="115">
        <v>10</v>
      </c>
      <c r="T97" s="115"/>
      <c r="U97" s="115">
        <v>10</v>
      </c>
      <c r="V97" s="116"/>
      <c r="W97" s="115"/>
      <c r="X97" s="116"/>
      <c r="Y97" s="115"/>
      <c r="Z97" s="115"/>
      <c r="AA97" s="116"/>
      <c r="AB97" s="116"/>
      <c r="AC97" s="121"/>
      <c r="AD97" s="124"/>
    </row>
    <row r="98" spans="1:30" ht="18" customHeight="1">
      <c r="A98" s="101">
        <v>45871</v>
      </c>
      <c r="B98" s="120" t="s">
        <v>11280</v>
      </c>
      <c r="C98" s="109" t="s">
        <v>11247</v>
      </c>
      <c r="D98" s="110" t="str">
        <f>IFERROR(VLOOKUP($C98,'Mã KH'!A:E,3,0)," ")</f>
        <v>Số 460, phố Lý Bôn, Phường Đề Thám, Thành phố Thái Bình, Tỉnh Thái Bình, Việt Nam</v>
      </c>
      <c r="E98" s="476" t="s">
        <v>11249</v>
      </c>
      <c r="F98" s="118"/>
      <c r="G98" s="118"/>
      <c r="H98" s="118"/>
      <c r="I98" s="118"/>
      <c r="J98" s="118"/>
      <c r="K98" s="117"/>
      <c r="L98" s="117"/>
      <c r="M98" s="115">
        <v>10</v>
      </c>
      <c r="N98" s="117"/>
      <c r="O98" s="115">
        <v>10</v>
      </c>
      <c r="P98" s="117"/>
      <c r="Q98" s="115">
        <v>10</v>
      </c>
      <c r="R98" s="116"/>
      <c r="S98" s="115">
        <v>5</v>
      </c>
      <c r="T98" s="115">
        <v>5</v>
      </c>
      <c r="U98" s="115"/>
      <c r="V98" s="121"/>
      <c r="W98" s="122"/>
      <c r="X98" s="121"/>
      <c r="Y98" s="122"/>
      <c r="Z98" s="122"/>
      <c r="AA98" s="121"/>
      <c r="AB98" s="121"/>
      <c r="AC98" s="121"/>
      <c r="AD98" s="124"/>
    </row>
    <row r="99" spans="1:30" ht="18" customHeight="1">
      <c r="A99" s="101">
        <v>45871</v>
      </c>
      <c r="B99" s="120" t="s">
        <v>11281</v>
      </c>
      <c r="C99" s="109" t="s">
        <v>11247</v>
      </c>
      <c r="D99" s="110" t="str">
        <f>IFERROR(VLOOKUP($C99,'Mã KH'!A:E,3,0)," ")</f>
        <v>Số 460, phố Lý Bôn, Phường Đề Thám, Thành phố Thái Bình, Tỉnh Thái Bình, Việt Nam</v>
      </c>
      <c r="E99" s="476">
        <v>4174697517</v>
      </c>
      <c r="F99" s="118"/>
      <c r="G99" s="118"/>
      <c r="H99" s="118"/>
      <c r="I99" s="118"/>
      <c r="J99" s="118"/>
      <c r="K99" s="117"/>
      <c r="L99" s="117"/>
      <c r="M99" s="115">
        <v>10</v>
      </c>
      <c r="N99" s="117"/>
      <c r="O99" s="115">
        <v>20</v>
      </c>
      <c r="P99" s="117"/>
      <c r="Q99" s="115">
        <v>10</v>
      </c>
      <c r="R99" s="116"/>
      <c r="S99" s="115"/>
      <c r="T99" s="115">
        <v>5</v>
      </c>
      <c r="U99" s="115"/>
      <c r="V99" s="116"/>
      <c r="W99" s="115"/>
      <c r="X99" s="121"/>
      <c r="Y99" s="122"/>
      <c r="Z99" s="122"/>
      <c r="AA99" s="121"/>
      <c r="AB99" s="121"/>
      <c r="AC99" s="121"/>
      <c r="AD99" s="124"/>
    </row>
    <row r="100" spans="1:30" ht="18" customHeight="1">
      <c r="A100" s="101">
        <v>45871</v>
      </c>
      <c r="B100" s="120" t="s">
        <v>11282</v>
      </c>
      <c r="C100" s="109" t="s">
        <v>11247</v>
      </c>
      <c r="D100" s="110" t="str">
        <f>IFERROR(VLOOKUP($C100,'Mã KH'!A:E,3,0)," ")</f>
        <v>Số 460, phố Lý Bôn, Phường Đề Thám, Thành phố Thái Bình, Tỉnh Thái Bình, Việt Nam</v>
      </c>
      <c r="E100" s="476">
        <v>4174692802</v>
      </c>
      <c r="F100" s="118"/>
      <c r="G100" s="118"/>
      <c r="H100" s="118"/>
      <c r="I100" s="118"/>
      <c r="J100" s="118"/>
      <c r="K100" s="118"/>
      <c r="L100" s="118"/>
      <c r="M100" s="122">
        <v>10</v>
      </c>
      <c r="N100" s="118"/>
      <c r="O100" s="115">
        <v>20</v>
      </c>
      <c r="P100" s="117"/>
      <c r="Q100" s="115"/>
      <c r="R100" s="116"/>
      <c r="S100" s="115">
        <v>10</v>
      </c>
      <c r="T100" s="115"/>
      <c r="U100" s="122"/>
      <c r="V100" s="121"/>
      <c r="W100" s="122"/>
      <c r="X100" s="121"/>
      <c r="Y100" s="122"/>
      <c r="Z100" s="122"/>
      <c r="AA100" s="121"/>
      <c r="AB100" s="121"/>
      <c r="AC100" s="121"/>
      <c r="AD100" s="124"/>
    </row>
    <row r="101" spans="1:30" ht="18" customHeight="1">
      <c r="A101" s="101">
        <v>45871</v>
      </c>
      <c r="B101" s="120" t="s">
        <v>11283</v>
      </c>
      <c r="C101" s="109" t="s">
        <v>11247</v>
      </c>
      <c r="D101" s="110" t="str">
        <f>IFERROR(VLOOKUP($C101,'Mã KH'!A:E,3,0)," ")</f>
        <v>Số 460, phố Lý Bôn, Phường Đề Thám, Thành phố Thái Bình, Tỉnh Thái Bình, Việt Nam</v>
      </c>
      <c r="E101" s="476" t="s">
        <v>11249</v>
      </c>
      <c r="F101" s="118"/>
      <c r="G101" s="118"/>
      <c r="H101" s="118"/>
      <c r="I101" s="118"/>
      <c r="J101" s="118"/>
      <c r="K101" s="117"/>
      <c r="L101" s="117"/>
      <c r="M101" s="115"/>
      <c r="N101" s="117"/>
      <c r="O101" s="115">
        <v>10</v>
      </c>
      <c r="P101" s="117"/>
      <c r="Q101" s="115"/>
      <c r="R101" s="116"/>
      <c r="S101" s="115"/>
      <c r="T101" s="115">
        <v>10</v>
      </c>
      <c r="U101" s="115">
        <v>10</v>
      </c>
      <c r="V101" s="116"/>
      <c r="W101" s="115"/>
      <c r="X101" s="116"/>
      <c r="Y101" s="115"/>
      <c r="Z101" s="115">
        <v>10</v>
      </c>
      <c r="AA101" s="116"/>
      <c r="AB101" s="116"/>
      <c r="AC101" s="121"/>
      <c r="AD101" s="124"/>
    </row>
    <row r="102" spans="1:30" ht="18" customHeight="1">
      <c r="A102" s="101">
        <v>45871</v>
      </c>
      <c r="B102" s="120">
        <v>6761</v>
      </c>
      <c r="C102" s="109" t="s">
        <v>11284</v>
      </c>
      <c r="D102" s="110" t="str">
        <f>IFERROR(VLOOKUP($C102,'Mã KH'!A:E,3,0)," ")</f>
        <v>khu trung tâm thương mại Vincom Lê Thánh Tông, Số 5 đường Lê, Phường Máy Tơ, Quận Ngô Quyền, Thành phố Hải Phòng, Việt Nam</v>
      </c>
      <c r="E102" s="476">
        <v>4174873597</v>
      </c>
      <c r="F102" s="118"/>
      <c r="G102" s="118"/>
      <c r="H102" s="118"/>
      <c r="I102" s="118"/>
      <c r="J102" s="118"/>
      <c r="K102" s="118"/>
      <c r="L102" s="118"/>
      <c r="M102" s="122">
        <v>15</v>
      </c>
      <c r="N102" s="118"/>
      <c r="O102" s="122"/>
      <c r="P102" s="118"/>
      <c r="Q102" s="122"/>
      <c r="R102" s="121"/>
      <c r="S102" s="122">
        <v>10</v>
      </c>
      <c r="T102" s="122"/>
      <c r="U102" s="122"/>
      <c r="V102" s="121"/>
      <c r="W102" s="122"/>
      <c r="X102" s="121"/>
      <c r="Y102" s="122"/>
      <c r="Z102" s="122"/>
      <c r="AA102" s="121"/>
      <c r="AB102" s="121"/>
      <c r="AC102" s="121"/>
      <c r="AD102" s="124"/>
    </row>
    <row r="103" spans="1:30" ht="18" customHeight="1">
      <c r="A103" s="101">
        <v>45871</v>
      </c>
      <c r="B103" s="114">
        <v>5810</v>
      </c>
      <c r="C103" s="109" t="s">
        <v>11284</v>
      </c>
      <c r="D103" s="110" t="str">
        <f>IFERROR(VLOOKUP($C103,'Mã KH'!A:E,3,0)," ")</f>
        <v>khu trung tâm thương mại Vincom Lê Thánh Tông, Số 5 đường Lê, Phường Máy Tơ, Quận Ngô Quyền, Thành phố Hải Phòng, Việt Nam</v>
      </c>
      <c r="E103" s="476">
        <v>4174702502</v>
      </c>
      <c r="F103" s="118"/>
      <c r="G103" s="118"/>
      <c r="H103" s="118"/>
      <c r="I103" s="118"/>
      <c r="J103" s="118"/>
      <c r="K103" s="118"/>
      <c r="L103" s="118"/>
      <c r="M103" s="122"/>
      <c r="N103" s="118"/>
      <c r="O103" s="122">
        <v>5</v>
      </c>
      <c r="P103" s="118"/>
      <c r="Q103" s="122">
        <v>5</v>
      </c>
      <c r="R103" s="121"/>
      <c r="S103" s="122">
        <v>5</v>
      </c>
      <c r="T103" s="122"/>
      <c r="U103" s="122"/>
      <c r="V103" s="121"/>
      <c r="W103" s="122"/>
      <c r="X103" s="121"/>
      <c r="Y103" s="122"/>
      <c r="Z103" s="122"/>
      <c r="AA103" s="121"/>
      <c r="AB103" s="121"/>
      <c r="AC103" s="121"/>
      <c r="AD103" s="124"/>
    </row>
    <row r="104" spans="1:30" ht="18" customHeight="1">
      <c r="A104" s="101">
        <v>45871</v>
      </c>
      <c r="B104" s="120">
        <v>6924</v>
      </c>
      <c r="C104" s="109" t="s">
        <v>11284</v>
      </c>
      <c r="D104" s="110" t="str">
        <f>IFERROR(VLOOKUP($C104,'Mã KH'!A:E,3,0)," ")</f>
        <v>khu trung tâm thương mại Vincom Lê Thánh Tông, Số 5 đường Lê, Phường Máy Tơ, Quận Ngô Quyền, Thành phố Hải Phòng, Việt Nam</v>
      </c>
      <c r="E104" s="476" t="s">
        <v>11249</v>
      </c>
      <c r="F104" s="118"/>
      <c r="G104" s="118"/>
      <c r="H104" s="118"/>
      <c r="I104" s="118"/>
      <c r="J104" s="118"/>
      <c r="K104" s="118"/>
      <c r="L104" s="118"/>
      <c r="M104" s="115">
        <v>10</v>
      </c>
      <c r="N104" s="117"/>
      <c r="O104" s="115">
        <v>20</v>
      </c>
      <c r="P104" s="117"/>
      <c r="Q104" s="115">
        <v>5</v>
      </c>
      <c r="R104" s="116"/>
      <c r="S104" s="115">
        <v>5</v>
      </c>
      <c r="T104" s="115"/>
      <c r="U104" s="115">
        <v>5</v>
      </c>
      <c r="V104" s="116"/>
      <c r="W104" s="115"/>
      <c r="X104" s="116"/>
      <c r="Y104" s="115"/>
      <c r="Z104" s="122"/>
      <c r="AA104" s="121"/>
      <c r="AB104" s="121"/>
      <c r="AC104" s="121"/>
      <c r="AD104" s="124"/>
    </row>
    <row r="105" spans="1:30" ht="18" customHeight="1">
      <c r="A105" s="101">
        <v>45871</v>
      </c>
      <c r="B105" s="120">
        <v>5706</v>
      </c>
      <c r="C105" s="109" t="s">
        <v>11285</v>
      </c>
      <c r="D105" s="110" t="str">
        <f>IFERROR(VLOOKUP($C105,'Mã KH'!A:E,3,0)," ")</f>
        <v>Căn RA1, Tầng 01, Tòa A1 Khu căn hộ Rừng Cọ, KĐT TM và DL Vă, Xã Xuân Quan, Huyện Văn Giang, Tỉnh Hưng Yên, Việt Nam</v>
      </c>
      <c r="E105" s="476" t="s">
        <v>11249</v>
      </c>
      <c r="F105" s="118"/>
      <c r="G105" s="118"/>
      <c r="H105" s="118"/>
      <c r="I105" s="117"/>
      <c r="J105" s="117"/>
      <c r="K105" s="117"/>
      <c r="L105" s="117"/>
      <c r="M105" s="115">
        <v>10</v>
      </c>
      <c r="N105" s="117"/>
      <c r="O105" s="115">
        <v>10</v>
      </c>
      <c r="P105" s="117"/>
      <c r="Q105" s="115"/>
      <c r="R105" s="116"/>
      <c r="S105" s="115">
        <v>5</v>
      </c>
      <c r="T105" s="115"/>
      <c r="U105" s="122"/>
      <c r="V105" s="121"/>
      <c r="W105" s="122"/>
      <c r="X105" s="121"/>
      <c r="Y105" s="122">
        <v>3</v>
      </c>
      <c r="Z105" s="122"/>
      <c r="AA105" s="121"/>
      <c r="AB105" s="121"/>
      <c r="AC105" s="121"/>
      <c r="AD105" s="124"/>
    </row>
    <row r="106" spans="1:30" ht="18" customHeight="1">
      <c r="A106" s="101">
        <v>45871</v>
      </c>
      <c r="B106" s="120">
        <v>6013</v>
      </c>
      <c r="C106" s="109" t="s">
        <v>11285</v>
      </c>
      <c r="D106" s="110" t="str">
        <f>IFERROR(VLOOKUP($C106,'Mã KH'!A:E,3,0)," ")</f>
        <v>Căn RA1, Tầng 01, Tòa A1 Khu căn hộ Rừng Cọ, KĐT TM và DL Vă, Xã Xuân Quan, Huyện Văn Giang, Tỉnh Hưng Yên, Việt Nam</v>
      </c>
      <c r="E106" s="476">
        <v>4174756494</v>
      </c>
      <c r="F106" s="118"/>
      <c r="G106" s="118"/>
      <c r="H106" s="118"/>
      <c r="I106" s="118"/>
      <c r="J106" s="118"/>
      <c r="K106" s="118"/>
      <c r="L106" s="118"/>
      <c r="M106" s="115">
        <v>5</v>
      </c>
      <c r="N106" s="117"/>
      <c r="O106" s="115">
        <v>20</v>
      </c>
      <c r="P106" s="117"/>
      <c r="Q106" s="115"/>
      <c r="R106" s="116"/>
      <c r="S106" s="115"/>
      <c r="T106" s="115">
        <v>3</v>
      </c>
      <c r="U106" s="115">
        <v>3</v>
      </c>
      <c r="V106" s="116"/>
      <c r="W106" s="115"/>
      <c r="X106" s="121"/>
      <c r="Y106" s="122"/>
      <c r="Z106" s="122"/>
      <c r="AA106" s="121"/>
      <c r="AB106" s="121"/>
      <c r="AC106" s="121"/>
      <c r="AD106" s="124"/>
    </row>
    <row r="107" spans="1:30" ht="18" customHeight="1">
      <c r="A107" s="101">
        <v>45871</v>
      </c>
      <c r="B107" s="120">
        <v>6261</v>
      </c>
      <c r="C107" s="109" t="s">
        <v>3551</v>
      </c>
      <c r="D107" s="110" t="str">
        <f>IFERROR(VLOOKUP($C107,'Mã KH'!A:E,3,0)," ")</f>
        <v>186 Hùng Vương, Phường Vị Xuyên, Thành phố Nam Định, Tỉnh Nam Định, Việt Nam</v>
      </c>
      <c r="E107" s="476" t="s">
        <v>11249</v>
      </c>
      <c r="F107" s="118"/>
      <c r="G107" s="118"/>
      <c r="H107" s="118"/>
      <c r="I107" s="117"/>
      <c r="J107" s="117"/>
      <c r="K107" s="117"/>
      <c r="L107" s="117"/>
      <c r="M107" s="115">
        <v>10</v>
      </c>
      <c r="N107" s="117"/>
      <c r="O107" s="115">
        <v>10</v>
      </c>
      <c r="P107" s="117"/>
      <c r="Q107" s="115"/>
      <c r="R107" s="116"/>
      <c r="S107" s="115">
        <v>5</v>
      </c>
      <c r="T107" s="115"/>
      <c r="U107" s="115">
        <v>5</v>
      </c>
      <c r="V107" s="116"/>
      <c r="W107" s="115"/>
      <c r="X107" s="116"/>
      <c r="Y107" s="115"/>
      <c r="Z107" s="115"/>
      <c r="AA107" s="121"/>
      <c r="AB107" s="121"/>
      <c r="AC107" s="121"/>
      <c r="AD107" s="124"/>
    </row>
    <row r="108" spans="1:30" ht="18" customHeight="1">
      <c r="A108" s="101">
        <v>45871</v>
      </c>
      <c r="B108" s="120" t="s">
        <v>11286</v>
      </c>
      <c r="C108" s="109" t="s">
        <v>3551</v>
      </c>
      <c r="D108" s="110" t="str">
        <f>IFERROR(VLOOKUP($C108,'Mã KH'!A:E,3,0)," ")</f>
        <v>186 Hùng Vương, Phường Vị Xuyên, Thành phố Nam Định, Tỉnh Nam Định, Việt Nam</v>
      </c>
      <c r="E108" s="476">
        <v>4174661518</v>
      </c>
      <c r="F108" s="118"/>
      <c r="G108" s="118"/>
      <c r="H108" s="118"/>
      <c r="I108" s="118"/>
      <c r="J108" s="118"/>
      <c r="K108" s="118"/>
      <c r="L108" s="118"/>
      <c r="M108" s="122"/>
      <c r="N108" s="118"/>
      <c r="O108" s="122">
        <v>30</v>
      </c>
      <c r="P108" s="118"/>
      <c r="Q108" s="122"/>
      <c r="R108" s="121"/>
      <c r="S108" s="122"/>
      <c r="T108" s="122"/>
      <c r="U108" s="122">
        <v>5</v>
      </c>
      <c r="V108" s="121"/>
      <c r="W108" s="122"/>
      <c r="X108" s="121"/>
      <c r="Y108" s="122"/>
      <c r="Z108" s="122"/>
      <c r="AA108" s="121"/>
      <c r="AB108" s="121"/>
      <c r="AC108" s="121"/>
      <c r="AD108" s="124"/>
    </row>
    <row r="109" spans="1:30" ht="18" customHeight="1">
      <c r="A109" s="101">
        <v>45871</v>
      </c>
      <c r="B109" s="120">
        <v>6043</v>
      </c>
      <c r="C109" s="109" t="s">
        <v>11251</v>
      </c>
      <c r="D109" s="110" t="str">
        <f>IFERROR(VLOOKUP($C109,'Mã KH'!A:E,3,0)," ")</f>
        <v>Khu dân cư Nguyễn Trãi 1, Phường Sao Đỏ, Thành phố Chí Linh, Tỉnh Hải Dương, Việt Nam</v>
      </c>
      <c r="E109" s="476" t="s">
        <v>11249</v>
      </c>
      <c r="F109" s="118"/>
      <c r="G109" s="118"/>
      <c r="H109" s="118"/>
      <c r="I109" s="118"/>
      <c r="J109" s="118"/>
      <c r="K109" s="117"/>
      <c r="L109" s="117"/>
      <c r="M109" s="115">
        <v>10</v>
      </c>
      <c r="N109" s="117"/>
      <c r="O109" s="115">
        <v>20</v>
      </c>
      <c r="P109" s="117"/>
      <c r="Q109" s="115">
        <v>5</v>
      </c>
      <c r="R109" s="116"/>
      <c r="S109" s="115">
        <v>5</v>
      </c>
      <c r="T109" s="115">
        <v>5</v>
      </c>
      <c r="U109" s="115">
        <v>5</v>
      </c>
      <c r="V109" s="116"/>
      <c r="W109" s="115"/>
      <c r="X109" s="116"/>
      <c r="Y109" s="115"/>
      <c r="Z109" s="115">
        <v>5</v>
      </c>
      <c r="AA109" s="116"/>
      <c r="AB109" s="116"/>
      <c r="AC109" s="121"/>
      <c r="AD109" s="124"/>
    </row>
    <row r="110" spans="1:30" ht="18" customHeight="1">
      <c r="A110" s="101">
        <v>45871</v>
      </c>
      <c r="B110" s="120">
        <v>3289</v>
      </c>
      <c r="C110" s="109" t="s">
        <v>11251</v>
      </c>
      <c r="D110" s="110" t="str">
        <f>IFERROR(VLOOKUP($C110,'Mã KH'!A:E,3,0)," ")</f>
        <v>Khu dân cư Nguyễn Trãi 1, Phường Sao Đỏ, Thành phố Chí Linh, Tỉnh Hải Dương, Việt Nam</v>
      </c>
      <c r="E110" s="476">
        <v>4174985922</v>
      </c>
      <c r="F110" s="118"/>
      <c r="G110" s="118"/>
      <c r="H110" s="118"/>
      <c r="I110" s="117"/>
      <c r="J110" s="117"/>
      <c r="K110" s="117"/>
      <c r="L110" s="117"/>
      <c r="M110" s="115">
        <v>5</v>
      </c>
      <c r="N110" s="117"/>
      <c r="O110" s="115">
        <v>5</v>
      </c>
      <c r="P110" s="117"/>
      <c r="Q110" s="115">
        <v>5</v>
      </c>
      <c r="R110" s="116"/>
      <c r="S110" s="115">
        <v>5</v>
      </c>
      <c r="T110" s="115">
        <v>5</v>
      </c>
      <c r="U110" s="115">
        <v>5</v>
      </c>
      <c r="V110" s="116"/>
      <c r="W110" s="115"/>
      <c r="X110" s="116"/>
      <c r="Y110" s="115">
        <v>5</v>
      </c>
      <c r="Z110" s="115"/>
      <c r="AA110" s="116"/>
      <c r="AB110" s="116"/>
      <c r="AC110" s="121"/>
      <c r="AD110" s="124"/>
    </row>
    <row r="111" spans="1:30" ht="18" customHeight="1">
      <c r="A111" s="101">
        <v>45871</v>
      </c>
      <c r="B111" s="120">
        <v>6959</v>
      </c>
      <c r="C111" s="109" t="s">
        <v>11251</v>
      </c>
      <c r="D111" s="110" t="str">
        <f>IFERROR(VLOOKUP($C111,'Mã KH'!A:E,3,0)," ")</f>
        <v>Khu dân cư Nguyễn Trãi 1, Phường Sao Đỏ, Thành phố Chí Linh, Tỉnh Hải Dương, Việt Nam</v>
      </c>
      <c r="E111" s="476">
        <v>4174969145</v>
      </c>
      <c r="F111" s="118"/>
      <c r="G111" s="118"/>
      <c r="H111" s="118"/>
      <c r="I111" s="118"/>
      <c r="J111" s="118"/>
      <c r="K111" s="117"/>
      <c r="L111" s="117"/>
      <c r="M111" s="115"/>
      <c r="N111" s="117"/>
      <c r="O111" s="115">
        <v>20</v>
      </c>
      <c r="P111" s="117"/>
      <c r="Q111" s="115"/>
      <c r="R111" s="116"/>
      <c r="S111" s="115">
        <v>6</v>
      </c>
      <c r="T111" s="115">
        <v>6</v>
      </c>
      <c r="U111" s="115"/>
      <c r="V111" s="116"/>
      <c r="W111" s="115"/>
      <c r="X111" s="116"/>
      <c r="Y111" s="115"/>
      <c r="Z111" s="122"/>
      <c r="AA111" s="121"/>
      <c r="AB111" s="121"/>
      <c r="AC111" s="121"/>
      <c r="AD111" s="124"/>
    </row>
    <row r="112" spans="1:30" ht="18" customHeight="1">
      <c r="A112" s="101">
        <v>45871</v>
      </c>
      <c r="B112" s="120">
        <v>6371</v>
      </c>
      <c r="C112" s="109" t="s">
        <v>11287</v>
      </c>
      <c r="D112" s="110" t="str">
        <f>IFERROR(VLOOKUP($C112,'Mã KH'!A:E,3,0)," ")</f>
        <v>Số nhà 848, đường Trần Hưng Đạo, Phường Tân Thành, Thành phố Ninh Bình, Tỉnh Ninh Bình, Việt Nam</v>
      </c>
      <c r="E112" s="476">
        <v>4174945403</v>
      </c>
      <c r="F112" s="118"/>
      <c r="G112" s="118"/>
      <c r="H112" s="118"/>
      <c r="I112" s="118"/>
      <c r="J112" s="118"/>
      <c r="K112" s="117"/>
      <c r="L112" s="117"/>
      <c r="M112" s="115"/>
      <c r="N112" s="117"/>
      <c r="O112" s="115">
        <v>20</v>
      </c>
      <c r="P112" s="117"/>
      <c r="Q112" s="115">
        <v>3</v>
      </c>
      <c r="R112" s="116"/>
      <c r="S112" s="115">
        <v>5</v>
      </c>
      <c r="T112" s="115"/>
      <c r="U112" s="115"/>
      <c r="V112" s="116"/>
      <c r="W112" s="115"/>
      <c r="X112" s="116"/>
      <c r="Y112" s="115">
        <v>3</v>
      </c>
      <c r="Z112" s="115"/>
      <c r="AA112" s="121"/>
      <c r="AB112" s="121"/>
      <c r="AC112" s="121"/>
      <c r="AD112" s="124"/>
    </row>
    <row r="113" spans="1:30" ht="18" customHeight="1">
      <c r="A113" s="101">
        <v>45871</v>
      </c>
      <c r="B113" s="120">
        <v>4664</v>
      </c>
      <c r="C113" s="109" t="s">
        <v>11287</v>
      </c>
      <c r="D113" s="110" t="str">
        <f>IFERROR(VLOOKUP($C113,'Mã KH'!A:E,3,0)," ")</f>
        <v>Số nhà 848, đường Trần Hưng Đạo, Phường Tân Thành, Thành phố Ninh Bình, Tỉnh Ninh Bình, Việt Nam</v>
      </c>
      <c r="E113" s="476">
        <v>4174956217</v>
      </c>
      <c r="F113" s="118"/>
      <c r="G113" s="118"/>
      <c r="H113" s="118"/>
      <c r="I113" s="118"/>
      <c r="J113" s="118"/>
      <c r="K113" s="118"/>
      <c r="L113" s="118"/>
      <c r="M113" s="122">
        <v>15</v>
      </c>
      <c r="N113" s="118"/>
      <c r="O113" s="122">
        <v>15</v>
      </c>
      <c r="P113" s="118"/>
      <c r="Q113" s="122">
        <v>5</v>
      </c>
      <c r="R113" s="121"/>
      <c r="S113" s="122"/>
      <c r="T113" s="122"/>
      <c r="U113" s="122">
        <v>5</v>
      </c>
      <c r="V113" s="121"/>
      <c r="W113" s="122"/>
      <c r="X113" s="121"/>
      <c r="Y113" s="122"/>
      <c r="Z113" s="122"/>
      <c r="AA113" s="121"/>
      <c r="AB113" s="121"/>
      <c r="AC113" s="121"/>
      <c r="AD113" s="124"/>
    </row>
    <row r="114" spans="1:30" ht="18" customHeight="1">
      <c r="A114" s="101">
        <v>45871</v>
      </c>
      <c r="B114" s="120">
        <v>3539</v>
      </c>
      <c r="C114" s="109" t="s">
        <v>11244</v>
      </c>
      <c r="D114" s="110" t="str">
        <f>IFERROR(VLOOKUP($C114,'Mã KH'!A:E,3,0)," ")</f>
        <v>Tầng 2, Trung tâm thương mại Vincom Việt Trì Plaza, số 2 đườ, Phường Tiên Cát, Thành phố Việt Trì, Tỉnh Phú Thọ, Việt Nam</v>
      </c>
      <c r="E114" s="476">
        <v>4174978451</v>
      </c>
      <c r="F114" s="118"/>
      <c r="G114" s="118"/>
      <c r="H114" s="118"/>
      <c r="I114" s="118"/>
      <c r="J114" s="118"/>
      <c r="K114" s="118"/>
      <c r="L114" s="118"/>
      <c r="M114" s="115">
        <v>15</v>
      </c>
      <c r="N114" s="117"/>
      <c r="O114" s="115"/>
      <c r="P114" s="117"/>
      <c r="Q114" s="115"/>
      <c r="R114" s="116"/>
      <c r="S114" s="115"/>
      <c r="T114" s="115"/>
      <c r="U114" s="115">
        <v>10</v>
      </c>
      <c r="V114" s="116"/>
      <c r="W114" s="115"/>
      <c r="X114" s="116"/>
      <c r="Y114" s="115"/>
      <c r="Z114" s="122"/>
      <c r="AA114" s="121"/>
      <c r="AB114" s="121"/>
      <c r="AC114" s="121"/>
      <c r="AD114" s="124"/>
    </row>
    <row r="115" spans="1:30" ht="18" customHeight="1">
      <c r="A115" s="101">
        <v>45871</v>
      </c>
      <c r="B115" s="120">
        <v>5689</v>
      </c>
      <c r="C115" s="109" t="s">
        <v>11244</v>
      </c>
      <c r="D115" s="110" t="str">
        <f>IFERROR(VLOOKUP($C115,'Mã KH'!A:E,3,0)," ")</f>
        <v>Tầng 2, Trung tâm thương mại Vincom Việt Trì Plaza, số 2 đườ, Phường Tiên Cát, Thành phố Việt Trì, Tỉnh Phú Thọ, Việt Nam</v>
      </c>
      <c r="E115" s="476">
        <v>4174856216</v>
      </c>
      <c r="F115" s="118"/>
      <c r="G115" s="117"/>
      <c r="H115" s="117"/>
      <c r="I115" s="117"/>
      <c r="J115" s="117"/>
      <c r="K115" s="117"/>
      <c r="L115" s="117"/>
      <c r="M115" s="115">
        <v>5</v>
      </c>
      <c r="N115" s="117"/>
      <c r="O115" s="115">
        <v>15</v>
      </c>
      <c r="P115" s="117"/>
      <c r="Q115" s="115"/>
      <c r="R115" s="116"/>
      <c r="S115" s="115">
        <v>5</v>
      </c>
      <c r="T115" s="115"/>
      <c r="U115" s="115">
        <v>5</v>
      </c>
      <c r="V115" s="116"/>
      <c r="W115" s="115"/>
      <c r="X115" s="116"/>
      <c r="Y115" s="115"/>
      <c r="Z115" s="115"/>
      <c r="AA115" s="121"/>
      <c r="AB115" s="121"/>
      <c r="AC115" s="121"/>
      <c r="AD115" s="124"/>
    </row>
    <row r="116" spans="1:30" ht="18" customHeight="1">
      <c r="A116" s="101">
        <v>45871</v>
      </c>
      <c r="B116" s="120">
        <v>3251</v>
      </c>
      <c r="C116" s="109" t="s">
        <v>11245</v>
      </c>
      <c r="D116" s="110" t="str">
        <f>IFERROR(VLOOKUP($C116,'Mã KH'!A:E,3,0)," ")</f>
        <v>Tầng 2, khu TTTM Vincom Plaza Hạ Long, Khu vực Cột đồng hồ, Phường Bạch Đằng, Thành phố Hạ Long, Tỉnh Quảng Ninh, Việt Nam</v>
      </c>
      <c r="E116" s="476">
        <v>4174946132</v>
      </c>
      <c r="F116" s="118"/>
      <c r="G116" s="118"/>
      <c r="H116" s="118"/>
      <c r="I116" s="118"/>
      <c r="J116" s="118"/>
      <c r="K116" s="118"/>
      <c r="L116" s="118"/>
      <c r="M116" s="115">
        <v>10</v>
      </c>
      <c r="N116" s="117"/>
      <c r="O116" s="115">
        <v>10</v>
      </c>
      <c r="P116" s="117"/>
      <c r="Q116" s="115">
        <v>5</v>
      </c>
      <c r="R116" s="116"/>
      <c r="S116" s="115">
        <v>5</v>
      </c>
      <c r="T116" s="115"/>
      <c r="U116" s="115">
        <v>5</v>
      </c>
      <c r="V116" s="116"/>
      <c r="W116" s="115"/>
      <c r="X116" s="116"/>
      <c r="Y116" s="115">
        <v>5</v>
      </c>
      <c r="Z116" s="115"/>
      <c r="AA116" s="121"/>
      <c r="AB116" s="121"/>
      <c r="AC116" s="121"/>
      <c r="AD116" s="124"/>
    </row>
    <row r="117" spans="1:30" ht="18" customHeight="1">
      <c r="A117" s="101">
        <v>45871</v>
      </c>
      <c r="B117" s="120" t="s">
        <v>11288</v>
      </c>
      <c r="C117" s="109" t="s">
        <v>11245</v>
      </c>
      <c r="D117" s="110" t="str">
        <f>IFERROR(VLOOKUP($C117,'Mã KH'!A:E,3,0)," ")</f>
        <v>Tầng 2, khu TTTM Vincom Plaza Hạ Long, Khu vực Cột đồng hồ, Phường Bạch Đằng, Thành phố Hạ Long, Tỉnh Quảng Ninh, Việt Nam</v>
      </c>
      <c r="E117" s="476">
        <v>4174426803</v>
      </c>
      <c r="F117" s="118"/>
      <c r="G117" s="118"/>
      <c r="H117" s="118"/>
      <c r="I117" s="118"/>
      <c r="J117" s="118"/>
      <c r="K117" s="118"/>
      <c r="L117" s="118"/>
      <c r="M117" s="122">
        <v>5</v>
      </c>
      <c r="N117" s="118"/>
      <c r="O117" s="122">
        <v>10</v>
      </c>
      <c r="P117" s="118"/>
      <c r="Q117" s="122"/>
      <c r="R117" s="121"/>
      <c r="S117" s="122">
        <v>5</v>
      </c>
      <c r="T117" s="122">
        <v>5</v>
      </c>
      <c r="U117" s="122">
        <v>5</v>
      </c>
      <c r="V117" s="121"/>
      <c r="W117" s="122"/>
      <c r="X117" s="121"/>
      <c r="Y117" s="122"/>
      <c r="Z117" s="122"/>
      <c r="AA117" s="121"/>
      <c r="AB117" s="121"/>
      <c r="AC117" s="121"/>
      <c r="AD117" s="124"/>
    </row>
    <row r="118" spans="1:30" ht="18" customHeight="1">
      <c r="A118" s="101">
        <v>45871</v>
      </c>
      <c r="B118" s="120">
        <v>6986</v>
      </c>
      <c r="C118" s="109" t="s">
        <v>11245</v>
      </c>
      <c r="D118" s="110" t="str">
        <f>IFERROR(VLOOKUP($C118,'Mã KH'!A:E,3,0)," ")</f>
        <v>Tầng 2, khu TTTM Vincom Plaza Hạ Long, Khu vực Cột đồng hồ, Phường Bạch Đằng, Thành phố Hạ Long, Tỉnh Quảng Ninh, Việt Nam</v>
      </c>
      <c r="E118" s="476">
        <v>4174426985</v>
      </c>
      <c r="F118" s="118"/>
      <c r="G118" s="118"/>
      <c r="H118" s="118"/>
      <c r="I118" s="118"/>
      <c r="J118" s="118"/>
      <c r="K118" s="118"/>
      <c r="L118" s="118"/>
      <c r="M118" s="122">
        <v>10</v>
      </c>
      <c r="N118" s="118"/>
      <c r="O118" s="122">
        <v>5</v>
      </c>
      <c r="P118" s="118"/>
      <c r="Q118" s="122"/>
      <c r="R118" s="121"/>
      <c r="S118" s="122">
        <v>5</v>
      </c>
      <c r="T118" s="122">
        <v>5</v>
      </c>
      <c r="U118" s="122">
        <v>5</v>
      </c>
      <c r="V118" s="121"/>
      <c r="W118" s="122"/>
      <c r="X118" s="121"/>
      <c r="Y118" s="122"/>
      <c r="Z118" s="122"/>
      <c r="AA118" s="121"/>
      <c r="AB118" s="121"/>
      <c r="AC118" s="121"/>
      <c r="AD118" s="124"/>
    </row>
    <row r="119" spans="1:30" ht="18" customHeight="1">
      <c r="A119" s="101">
        <v>45871</v>
      </c>
      <c r="B119" s="120">
        <v>6681</v>
      </c>
      <c r="C119" s="109" t="s">
        <v>11245</v>
      </c>
      <c r="D119" s="110" t="str">
        <f>IFERROR(VLOOKUP($C119,'Mã KH'!A:E,3,0)," ")</f>
        <v>Tầng 2, khu TTTM Vincom Plaza Hạ Long, Khu vực Cột đồng hồ, Phường Bạch Đằng, Thành phố Hạ Long, Tỉnh Quảng Ninh, Việt Nam</v>
      </c>
      <c r="E119" s="476">
        <v>4174426943</v>
      </c>
      <c r="F119" s="118"/>
      <c r="G119" s="118"/>
      <c r="H119" s="118"/>
      <c r="I119" s="118"/>
      <c r="J119" s="118"/>
      <c r="K119" s="118"/>
      <c r="L119" s="118"/>
      <c r="M119" s="122"/>
      <c r="N119" s="118"/>
      <c r="O119" s="122">
        <v>10</v>
      </c>
      <c r="P119" s="118"/>
      <c r="Q119" s="122"/>
      <c r="R119" s="121"/>
      <c r="S119" s="122"/>
      <c r="T119" s="122">
        <v>3</v>
      </c>
      <c r="U119" s="122"/>
      <c r="V119" s="121"/>
      <c r="W119" s="122"/>
      <c r="X119" s="121"/>
      <c r="Y119" s="122"/>
      <c r="Z119" s="122"/>
      <c r="AA119" s="121"/>
      <c r="AB119" s="121"/>
      <c r="AC119" s="121"/>
      <c r="AD119" s="124"/>
    </row>
    <row r="120" spans="1:30" ht="18" customHeight="1">
      <c r="A120" s="101">
        <v>45871</v>
      </c>
      <c r="B120" s="114">
        <v>5933</v>
      </c>
      <c r="C120" s="109" t="s">
        <v>11245</v>
      </c>
      <c r="D120" s="110" t="str">
        <f>IFERROR(VLOOKUP($C120,'Mã KH'!A:E,3,0)," ")</f>
        <v>Tầng 2, khu TTTM Vincom Plaza Hạ Long, Khu vực Cột đồng hồ, Phường Bạch Đằng, Thành phố Hạ Long, Tỉnh Quảng Ninh, Việt Nam</v>
      </c>
      <c r="E120" s="476">
        <v>4174426851</v>
      </c>
      <c r="F120" s="118"/>
      <c r="G120" s="118"/>
      <c r="H120" s="118"/>
      <c r="I120" s="118"/>
      <c r="J120" s="118"/>
      <c r="K120" s="118"/>
      <c r="L120" s="118"/>
      <c r="M120" s="122">
        <v>5</v>
      </c>
      <c r="N120" s="118"/>
      <c r="O120" s="122">
        <v>15</v>
      </c>
      <c r="P120" s="118"/>
      <c r="Q120" s="122"/>
      <c r="R120" s="121"/>
      <c r="S120" s="122">
        <v>5</v>
      </c>
      <c r="T120" s="122"/>
      <c r="U120" s="122"/>
      <c r="V120" s="121"/>
      <c r="W120" s="122"/>
      <c r="X120" s="121"/>
      <c r="Y120" s="122"/>
      <c r="Z120" s="122"/>
      <c r="AA120" s="121"/>
      <c r="AB120" s="121"/>
      <c r="AC120" s="121"/>
      <c r="AD120" s="124"/>
    </row>
    <row r="121" spans="1:30" ht="18" customHeight="1">
      <c r="A121" s="101">
        <v>45871</v>
      </c>
      <c r="B121" s="120">
        <v>6130</v>
      </c>
      <c r="C121" s="109" t="s">
        <v>11245</v>
      </c>
      <c r="D121" s="110" t="str">
        <f>IFERROR(VLOOKUP($C121,'Mã KH'!A:E,3,0)," ")</f>
        <v>Tầng 2, khu TTTM Vincom Plaza Hạ Long, Khu vực Cột đồng hồ, Phường Bạch Đằng, Thành phố Hạ Long, Tỉnh Quảng Ninh, Việt Nam</v>
      </c>
      <c r="E121" s="476">
        <v>4174426875</v>
      </c>
      <c r="F121" s="118"/>
      <c r="G121" s="118"/>
      <c r="H121" s="118"/>
      <c r="I121" s="118"/>
      <c r="J121" s="118"/>
      <c r="K121" s="118"/>
      <c r="L121" s="118"/>
      <c r="M121" s="122">
        <v>5</v>
      </c>
      <c r="N121" s="118"/>
      <c r="O121" s="122">
        <v>10</v>
      </c>
      <c r="P121" s="118"/>
      <c r="Q121" s="122"/>
      <c r="R121" s="121"/>
      <c r="S121" s="122">
        <v>5</v>
      </c>
      <c r="T121" s="122">
        <v>5</v>
      </c>
      <c r="U121" s="122">
        <v>5</v>
      </c>
      <c r="V121" s="121"/>
      <c r="W121" s="121"/>
      <c r="X121" s="121"/>
      <c r="Y121" s="122"/>
      <c r="Z121" s="122"/>
      <c r="AA121" s="121"/>
      <c r="AB121" s="121"/>
      <c r="AC121" s="121"/>
      <c r="AD121" s="124"/>
    </row>
    <row r="122" spans="1:30" ht="18" customHeight="1">
      <c r="A122" s="125"/>
      <c r="B122" s="126"/>
      <c r="C122" s="127"/>
      <c r="D122" s="128" t="str">
        <f>IFERROR(VLOOKUP($C122,'Mã KH'!A:E,3,0)," ")</f>
        <v xml:space="preserve"> </v>
      </c>
      <c r="E122" s="476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1"/>
    </row>
    <row r="123" spans="1:30" ht="18" customHeight="1">
      <c r="A123" s="101"/>
      <c r="B123" s="102"/>
      <c r="C123" s="132"/>
      <c r="D123" s="133" t="s">
        <v>11289</v>
      </c>
      <c r="E123" s="476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4"/>
    </row>
    <row r="124" spans="1:30" ht="18" customHeight="1">
      <c r="A124" s="101">
        <v>45873</v>
      </c>
      <c r="B124" s="134">
        <v>4990</v>
      </c>
      <c r="C124" s="132" t="s">
        <v>11253</v>
      </c>
      <c r="D124" s="110" t="str">
        <f>IFERROR(VLOOKUP($C124,'Mã KH'!A:E,3,0)," ")</f>
        <v>Đường Lê Quang Đạo, Phường Đông Ngàn, Thành phố Từ Sơn, Tỉnh Bắc Ninh, Việt Nam</v>
      </c>
      <c r="E124" s="476" t="s">
        <v>11249</v>
      </c>
      <c r="F124" s="118"/>
      <c r="G124" s="118"/>
      <c r="H124" s="118"/>
      <c r="I124" s="118"/>
      <c r="J124" s="118"/>
      <c r="K124" s="117"/>
      <c r="L124" s="117"/>
      <c r="M124" s="117">
        <v>20</v>
      </c>
      <c r="N124" s="117"/>
      <c r="O124" s="117">
        <v>10</v>
      </c>
      <c r="P124" s="117"/>
      <c r="Q124" s="116"/>
      <c r="R124" s="116"/>
      <c r="S124" s="116">
        <v>10</v>
      </c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4"/>
    </row>
    <row r="125" spans="1:30" ht="18" customHeight="1">
      <c r="A125" s="101">
        <v>45873</v>
      </c>
      <c r="B125" s="134">
        <v>5658</v>
      </c>
      <c r="C125" s="132" t="s">
        <v>11253</v>
      </c>
      <c r="D125" s="110" t="str">
        <f>IFERROR(VLOOKUP($C125,'Mã KH'!A:E,3,0)," ")</f>
        <v>Đường Lê Quang Đạo, Phường Đông Ngàn, Thành phố Từ Sơn, Tỉnh Bắc Ninh, Việt Nam</v>
      </c>
      <c r="E125" s="476">
        <v>4174992745</v>
      </c>
      <c r="F125" s="118"/>
      <c r="G125" s="118"/>
      <c r="H125" s="118"/>
      <c r="I125" s="118"/>
      <c r="J125" s="118"/>
      <c r="K125" s="118"/>
      <c r="L125" s="118"/>
      <c r="M125" s="117">
        <v>10</v>
      </c>
      <c r="N125" s="117"/>
      <c r="O125" s="117">
        <v>15</v>
      </c>
      <c r="P125" s="117"/>
      <c r="Q125" s="116"/>
      <c r="R125" s="116"/>
      <c r="S125" s="116">
        <v>15</v>
      </c>
      <c r="T125" s="116"/>
      <c r="U125" s="116">
        <v>5</v>
      </c>
      <c r="V125" s="121"/>
      <c r="W125" s="121"/>
      <c r="X125" s="121"/>
      <c r="Y125" s="121"/>
      <c r="Z125" s="121"/>
      <c r="AA125" s="121"/>
      <c r="AB125" s="121"/>
      <c r="AC125" s="121"/>
      <c r="AD125" s="124"/>
    </row>
    <row r="126" spans="1:30" ht="18" customHeight="1">
      <c r="A126" s="101">
        <v>45873</v>
      </c>
      <c r="B126" s="134" t="s">
        <v>11290</v>
      </c>
      <c r="C126" s="132" t="s">
        <v>11251</v>
      </c>
      <c r="D126" s="110" t="str">
        <f>IFERROR(VLOOKUP($C126,'Mã KH'!A:E,3,0)," ")</f>
        <v>Khu dân cư Nguyễn Trãi 1, Phường Sao Đỏ, Thành phố Chí Linh, Tỉnh Hải Dương, Việt Nam</v>
      </c>
      <c r="E126" s="476">
        <v>4175004244</v>
      </c>
      <c r="F126" s="118"/>
      <c r="G126" s="118"/>
      <c r="H126" s="118"/>
      <c r="I126" s="118"/>
      <c r="J126" s="118"/>
      <c r="K126" s="118"/>
      <c r="L126" s="118"/>
      <c r="M126" s="117">
        <v>5</v>
      </c>
      <c r="N126" s="117"/>
      <c r="O126" s="117">
        <v>10</v>
      </c>
      <c r="P126" s="118"/>
      <c r="Q126" s="121"/>
      <c r="R126" s="121"/>
      <c r="S126" s="121">
        <v>10</v>
      </c>
      <c r="T126" s="121"/>
      <c r="U126" s="121">
        <v>4</v>
      </c>
      <c r="V126" s="121"/>
      <c r="W126" s="121"/>
      <c r="X126" s="121"/>
      <c r="Y126" s="121"/>
      <c r="Z126" s="121"/>
      <c r="AA126" s="121"/>
      <c r="AB126" s="121"/>
      <c r="AC126" s="121"/>
      <c r="AD126" s="124"/>
    </row>
    <row r="127" spans="1:30" ht="18" customHeight="1">
      <c r="A127" s="101">
        <v>45873</v>
      </c>
      <c r="B127" s="134">
        <v>5743</v>
      </c>
      <c r="C127" s="132" t="s">
        <v>11251</v>
      </c>
      <c r="D127" s="110" t="str">
        <f>IFERROR(VLOOKUP($C127,'Mã KH'!A:E,3,0)," ")</f>
        <v>Khu dân cư Nguyễn Trãi 1, Phường Sao Đỏ, Thành phố Chí Linh, Tỉnh Hải Dương, Việt Nam</v>
      </c>
      <c r="E127" s="476">
        <v>4175005943</v>
      </c>
      <c r="F127" s="118"/>
      <c r="G127" s="118"/>
      <c r="H127" s="118"/>
      <c r="I127" s="118"/>
      <c r="J127" s="118"/>
      <c r="K127" s="117"/>
      <c r="L127" s="117"/>
      <c r="M127" s="117">
        <v>15</v>
      </c>
      <c r="N127" s="117"/>
      <c r="O127" s="117">
        <v>20</v>
      </c>
      <c r="P127" s="117"/>
      <c r="Q127" s="116">
        <v>20</v>
      </c>
      <c r="R127" s="116"/>
      <c r="S127" s="116">
        <v>20</v>
      </c>
      <c r="T127" s="116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4"/>
    </row>
    <row r="128" spans="1:30" ht="18" customHeight="1">
      <c r="A128" s="101">
        <v>45873</v>
      </c>
      <c r="B128" s="134">
        <v>5678</v>
      </c>
      <c r="C128" s="132" t="s">
        <v>11251</v>
      </c>
      <c r="D128" s="110" t="str">
        <f>IFERROR(VLOOKUP($C128,'Mã KH'!A:E,3,0)," ")</f>
        <v>Khu dân cư Nguyễn Trãi 1, Phường Sao Đỏ, Thành phố Chí Linh, Tỉnh Hải Dương, Việt Nam</v>
      </c>
      <c r="E128" s="476">
        <v>4174999101</v>
      </c>
      <c r="F128" s="118"/>
      <c r="G128" s="118"/>
      <c r="H128" s="118"/>
      <c r="I128" s="117"/>
      <c r="J128" s="117"/>
      <c r="K128" s="117"/>
      <c r="L128" s="117"/>
      <c r="M128" s="117">
        <v>10</v>
      </c>
      <c r="N128" s="117"/>
      <c r="O128" s="117">
        <v>30</v>
      </c>
      <c r="P128" s="117"/>
      <c r="Q128" s="116"/>
      <c r="R128" s="116"/>
      <c r="S128" s="116">
        <v>10</v>
      </c>
      <c r="T128" s="116"/>
      <c r="U128" s="116">
        <v>5</v>
      </c>
      <c r="V128" s="116"/>
      <c r="W128" s="116"/>
      <c r="X128" s="121"/>
      <c r="Y128" s="121"/>
      <c r="Z128" s="121"/>
      <c r="AA128" s="121"/>
      <c r="AB128" s="121"/>
      <c r="AC128" s="121"/>
      <c r="AD128" s="124"/>
    </row>
    <row r="129" spans="1:30" ht="18" customHeight="1">
      <c r="A129" s="101">
        <v>45873</v>
      </c>
      <c r="B129" s="134">
        <v>6093</v>
      </c>
      <c r="C129" s="132" t="s">
        <v>11251</v>
      </c>
      <c r="D129" s="110" t="str">
        <f>IFERROR(VLOOKUP($C129,'Mã KH'!A:E,3,0)," ")</f>
        <v>Khu dân cư Nguyễn Trãi 1, Phường Sao Đỏ, Thành phố Chí Linh, Tỉnh Hải Dương, Việt Nam</v>
      </c>
      <c r="E129" s="476">
        <v>4175028076</v>
      </c>
      <c r="F129" s="118"/>
      <c r="G129" s="118"/>
      <c r="H129" s="118"/>
      <c r="I129" s="117"/>
      <c r="J129" s="117"/>
      <c r="K129" s="117"/>
      <c r="L129" s="117"/>
      <c r="M129" s="117">
        <v>5</v>
      </c>
      <c r="N129" s="117"/>
      <c r="O129" s="117">
        <v>30</v>
      </c>
      <c r="P129" s="117"/>
      <c r="Q129" s="116"/>
      <c r="R129" s="116"/>
      <c r="S129" s="116">
        <v>5</v>
      </c>
      <c r="T129" s="116"/>
      <c r="U129" s="116"/>
      <c r="V129" s="116"/>
      <c r="W129" s="116"/>
      <c r="X129" s="121"/>
      <c r="Y129" s="121"/>
      <c r="Z129" s="121"/>
      <c r="AA129" s="121"/>
      <c r="AB129" s="121"/>
      <c r="AC129" s="121"/>
      <c r="AD129" s="124"/>
    </row>
    <row r="130" spans="1:30" ht="18" customHeight="1">
      <c r="A130" s="101">
        <v>45873</v>
      </c>
      <c r="B130" s="134" t="s">
        <v>11291</v>
      </c>
      <c r="C130" s="132" t="s">
        <v>11251</v>
      </c>
      <c r="D130" s="110" t="str">
        <f>IFERROR(VLOOKUP($C130,'Mã KH'!A:E,3,0)," ")</f>
        <v>Khu dân cư Nguyễn Trãi 1, Phường Sao Đỏ, Thành phố Chí Linh, Tỉnh Hải Dương, Việt Nam</v>
      </c>
      <c r="E130" s="476">
        <v>4174697519</v>
      </c>
      <c r="F130" s="118"/>
      <c r="G130" s="118"/>
      <c r="H130" s="118"/>
      <c r="I130" s="118"/>
      <c r="J130" s="118"/>
      <c r="K130" s="118"/>
      <c r="L130" s="118"/>
      <c r="M130" s="118"/>
      <c r="N130" s="118"/>
      <c r="O130" s="118">
        <v>30</v>
      </c>
      <c r="P130" s="118"/>
      <c r="Q130" s="121"/>
      <c r="R130" s="121"/>
      <c r="S130" s="121"/>
      <c r="T130" s="121"/>
      <c r="U130" s="121"/>
      <c r="V130" s="121"/>
      <c r="W130" s="121">
        <v>5</v>
      </c>
      <c r="X130" s="121"/>
      <c r="Y130" s="121"/>
      <c r="Z130" s="121">
        <v>5</v>
      </c>
      <c r="AA130" s="121"/>
      <c r="AB130" s="121"/>
      <c r="AC130" s="121"/>
      <c r="AD130" s="124"/>
    </row>
    <row r="131" spans="1:30" ht="18" customHeight="1">
      <c r="A131" s="101">
        <v>45873</v>
      </c>
      <c r="B131" s="134">
        <v>6871</v>
      </c>
      <c r="C131" s="132" t="s">
        <v>11244</v>
      </c>
      <c r="D131" s="110" t="str">
        <f>IFERROR(VLOOKUP($C131,'Mã KH'!A:E,3,0)," ")</f>
        <v>Tầng 2, Trung tâm thương mại Vincom Việt Trì Plaza, số 2 đườ, Phường Tiên Cát, Thành phố Việt Trì, Tỉnh Phú Thọ, Việt Nam</v>
      </c>
      <c r="E131" s="476">
        <v>4175217067</v>
      </c>
      <c r="F131" s="118"/>
      <c r="G131" s="118"/>
      <c r="H131" s="118"/>
      <c r="I131" s="117"/>
      <c r="J131" s="117"/>
      <c r="K131" s="117"/>
      <c r="L131" s="117"/>
      <c r="M131" s="117">
        <v>15</v>
      </c>
      <c r="N131" s="117"/>
      <c r="O131" s="117">
        <v>5</v>
      </c>
      <c r="P131" s="117"/>
      <c r="Q131" s="116"/>
      <c r="R131" s="116"/>
      <c r="S131" s="116">
        <v>5</v>
      </c>
      <c r="T131" s="116">
        <v>5</v>
      </c>
      <c r="U131" s="116"/>
      <c r="V131" s="116"/>
      <c r="W131" s="116"/>
      <c r="X131" s="116"/>
      <c r="Y131" s="116"/>
      <c r="Z131" s="121"/>
      <c r="AA131" s="121"/>
      <c r="AB131" s="121"/>
      <c r="AC131" s="121"/>
      <c r="AD131" s="124"/>
    </row>
    <row r="132" spans="1:30" ht="18" customHeight="1">
      <c r="A132" s="101">
        <v>45873</v>
      </c>
      <c r="B132" s="134">
        <v>6291</v>
      </c>
      <c r="C132" s="132" t="s">
        <v>11244</v>
      </c>
      <c r="D132" s="110" t="str">
        <f>IFERROR(VLOOKUP($C132,'Mã KH'!A:E,3,0)," ")</f>
        <v>Tầng 2, Trung tâm thương mại Vincom Việt Trì Plaza, số 2 đườ, Phường Tiên Cát, Thành phố Việt Trì, Tỉnh Phú Thọ, Việt Nam</v>
      </c>
      <c r="E132" s="476">
        <v>4175010241</v>
      </c>
      <c r="F132" s="118"/>
      <c r="G132" s="118"/>
      <c r="H132" s="118"/>
      <c r="I132" s="118"/>
      <c r="J132" s="118"/>
      <c r="K132" s="118"/>
      <c r="L132" s="118"/>
      <c r="M132" s="117">
        <v>15</v>
      </c>
      <c r="N132" s="117"/>
      <c r="O132" s="117">
        <v>15</v>
      </c>
      <c r="P132" s="117"/>
      <c r="Q132" s="116"/>
      <c r="R132" s="116"/>
      <c r="S132" s="116"/>
      <c r="T132" s="116"/>
      <c r="U132" s="116">
        <v>15</v>
      </c>
      <c r="V132" s="116"/>
      <c r="W132" s="116">
        <v>15</v>
      </c>
      <c r="X132" s="116"/>
      <c r="Y132" s="116"/>
      <c r="Z132" s="116">
        <v>15</v>
      </c>
      <c r="AA132" s="116"/>
      <c r="AB132" s="116"/>
      <c r="AC132" s="121"/>
      <c r="AD132" s="124"/>
    </row>
    <row r="133" spans="1:30" ht="18" customHeight="1">
      <c r="A133" s="101">
        <v>45873</v>
      </c>
      <c r="B133" s="134">
        <v>5428</v>
      </c>
      <c r="C133" s="132" t="s">
        <v>11254</v>
      </c>
      <c r="D133" s="110" t="str">
        <f>IFERROR(VLOOKUP($C133,'Mã KH'!A:E,3,0)," ")</f>
        <v>545 Lê Lợi, Phường Hoàng Văn Thụ, Thành phố  Bắc Giang, Tỉnh Bắc Giang, Việt Nam</v>
      </c>
      <c r="E133" s="476">
        <v>4175000318</v>
      </c>
      <c r="F133" s="118"/>
      <c r="G133" s="118"/>
      <c r="H133" s="118"/>
      <c r="I133" s="118"/>
      <c r="J133" s="118"/>
      <c r="K133" s="117"/>
      <c r="L133" s="117"/>
      <c r="M133" s="117"/>
      <c r="N133" s="117"/>
      <c r="O133" s="117">
        <v>15</v>
      </c>
      <c r="P133" s="117"/>
      <c r="Q133" s="116">
        <v>5</v>
      </c>
      <c r="R133" s="116"/>
      <c r="S133" s="116">
        <v>5</v>
      </c>
      <c r="T133" s="116">
        <v>5</v>
      </c>
      <c r="U133" s="116"/>
      <c r="V133" s="121"/>
      <c r="W133" s="121"/>
      <c r="X133" s="121"/>
      <c r="Y133" s="121"/>
      <c r="Z133" s="121"/>
      <c r="AA133" s="121"/>
      <c r="AB133" s="121"/>
      <c r="AC133" s="121"/>
      <c r="AD133" s="124"/>
    </row>
    <row r="134" spans="1:30" ht="18" customHeight="1">
      <c r="A134" s="101">
        <v>45873</v>
      </c>
      <c r="B134" s="134">
        <v>5995</v>
      </c>
      <c r="C134" s="132" t="s">
        <v>11254</v>
      </c>
      <c r="D134" s="110" t="str">
        <f>IFERROR(VLOOKUP($C134,'Mã KH'!A:E,3,0)," ")</f>
        <v>545 Lê Lợi, Phường Hoàng Văn Thụ, Thành phố  Bắc Giang, Tỉnh Bắc Giang, Việt Nam</v>
      </c>
      <c r="E134" s="476">
        <v>4174497442</v>
      </c>
      <c r="F134" s="118"/>
      <c r="G134" s="118"/>
      <c r="H134" s="118"/>
      <c r="I134" s="118"/>
      <c r="J134" s="118"/>
      <c r="K134" s="118"/>
      <c r="L134" s="118"/>
      <c r="M134" s="117">
        <v>15</v>
      </c>
      <c r="N134" s="117"/>
      <c r="O134" s="117">
        <v>12</v>
      </c>
      <c r="P134" s="117"/>
      <c r="Q134" s="116">
        <v>5</v>
      </c>
      <c r="R134" s="116"/>
      <c r="S134" s="116">
        <v>10</v>
      </c>
      <c r="T134" s="116">
        <v>10</v>
      </c>
      <c r="U134" s="116">
        <v>12</v>
      </c>
      <c r="V134" s="116"/>
      <c r="W134" s="116">
        <v>10</v>
      </c>
      <c r="X134" s="116"/>
      <c r="Y134" s="116"/>
      <c r="Z134" s="116">
        <v>5</v>
      </c>
      <c r="AA134" s="121"/>
      <c r="AB134" s="121"/>
      <c r="AC134" s="121"/>
      <c r="AD134" s="124"/>
    </row>
    <row r="135" spans="1:30" ht="18" customHeight="1">
      <c r="A135" s="101">
        <v>45873</v>
      </c>
      <c r="B135" s="134">
        <v>5724</v>
      </c>
      <c r="C135" s="132" t="s">
        <v>3551</v>
      </c>
      <c r="D135" s="110" t="str">
        <f>IFERROR(VLOOKUP($C135,'Mã KH'!A:E,3,0)," ")</f>
        <v>186 Hùng Vương, Phường Vị Xuyên, Thành phố Nam Định, Tỉnh Nam Định, Việt Nam</v>
      </c>
      <c r="E135" s="476">
        <v>4174992707</v>
      </c>
      <c r="F135" s="118"/>
      <c r="G135" s="118"/>
      <c r="H135" s="118"/>
      <c r="I135" s="118"/>
      <c r="J135" s="118"/>
      <c r="K135" s="117"/>
      <c r="L135" s="117"/>
      <c r="M135" s="117">
        <v>15</v>
      </c>
      <c r="N135" s="117"/>
      <c r="O135" s="117">
        <v>10</v>
      </c>
      <c r="P135" s="117"/>
      <c r="Q135" s="116"/>
      <c r="R135" s="116"/>
      <c r="S135" s="116">
        <v>5</v>
      </c>
      <c r="T135" s="116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4"/>
    </row>
    <row r="136" spans="1:30" ht="18" customHeight="1">
      <c r="A136" s="101">
        <v>45873</v>
      </c>
      <c r="B136" s="134" t="s">
        <v>11292</v>
      </c>
      <c r="C136" s="132" t="s">
        <v>3551</v>
      </c>
      <c r="D136" s="110" t="str">
        <f>IFERROR(VLOOKUP($C136,'Mã KH'!A:E,3,0)," ")</f>
        <v>186 Hùng Vương, Phường Vị Xuyên, Thành phố Nam Định, Tỉnh Nam Định, Việt Nam</v>
      </c>
      <c r="E136" s="476">
        <v>4175005742</v>
      </c>
      <c r="F136" s="118"/>
      <c r="G136" s="118"/>
      <c r="H136" s="118"/>
      <c r="I136" s="117"/>
      <c r="J136" s="117"/>
      <c r="K136" s="117"/>
      <c r="L136" s="117"/>
      <c r="M136" s="117">
        <v>5</v>
      </c>
      <c r="N136" s="117"/>
      <c r="O136" s="117">
        <v>20</v>
      </c>
      <c r="P136" s="117"/>
      <c r="Q136" s="116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4"/>
    </row>
    <row r="137" spans="1:30" ht="18" customHeight="1">
      <c r="A137" s="101">
        <v>45873</v>
      </c>
      <c r="B137" s="134" t="s">
        <v>11293</v>
      </c>
      <c r="C137" s="132" t="s">
        <v>11287</v>
      </c>
      <c r="D137" s="110" t="str">
        <f>IFERROR(VLOOKUP($C137,'Mã KH'!A:E,3,0)," ")</f>
        <v>Số nhà 848, đường Trần Hưng Đạo, Phường Tân Thành, Thành phố Ninh Bình, Tỉnh Ninh Bình, Việt Nam</v>
      </c>
      <c r="E137" s="476">
        <v>4174996405</v>
      </c>
      <c r="F137" s="118"/>
      <c r="G137" s="118"/>
      <c r="H137" s="118"/>
      <c r="I137" s="118"/>
      <c r="J137" s="118"/>
      <c r="K137" s="117"/>
      <c r="L137" s="117"/>
      <c r="M137" s="117">
        <v>5</v>
      </c>
      <c r="N137" s="117"/>
      <c r="O137" s="117">
        <v>10</v>
      </c>
      <c r="P137" s="117"/>
      <c r="Q137" s="116">
        <v>5</v>
      </c>
      <c r="R137" s="116"/>
      <c r="S137" s="116">
        <v>5</v>
      </c>
      <c r="T137" s="116">
        <v>5</v>
      </c>
      <c r="U137" s="116">
        <v>5</v>
      </c>
      <c r="V137" s="116"/>
      <c r="W137" s="116"/>
      <c r="X137" s="116"/>
      <c r="Y137" s="116">
        <v>5</v>
      </c>
      <c r="Z137" s="116"/>
      <c r="AA137" s="121"/>
      <c r="AB137" s="121"/>
      <c r="AC137" s="121"/>
      <c r="AD137" s="124"/>
    </row>
    <row r="138" spans="1:30" ht="18" customHeight="1">
      <c r="A138" s="101">
        <v>45873</v>
      </c>
      <c r="B138" s="134">
        <v>4830</v>
      </c>
      <c r="C138" s="132" t="s">
        <v>11287</v>
      </c>
      <c r="D138" s="110" t="str">
        <f>IFERROR(VLOOKUP($C138,'Mã KH'!A:E,3,0)," ")</f>
        <v>Số nhà 848, đường Trần Hưng Đạo, Phường Tân Thành, Thành phố Ninh Bình, Tỉnh Ninh Bình, Việt Nam</v>
      </c>
      <c r="E138" s="476">
        <v>4175005689</v>
      </c>
      <c r="F138" s="118"/>
      <c r="G138" s="118"/>
      <c r="H138" s="117"/>
      <c r="I138" s="117"/>
      <c r="J138" s="117"/>
      <c r="K138" s="117"/>
      <c r="L138" s="117"/>
      <c r="M138" s="117">
        <v>6</v>
      </c>
      <c r="N138" s="117"/>
      <c r="O138" s="117">
        <v>15</v>
      </c>
      <c r="P138" s="117"/>
      <c r="Q138" s="116">
        <v>5</v>
      </c>
      <c r="R138" s="116"/>
      <c r="S138" s="116"/>
      <c r="T138" s="116">
        <v>5</v>
      </c>
      <c r="U138" s="116"/>
      <c r="V138" s="116"/>
      <c r="W138" s="116"/>
      <c r="X138" s="116"/>
      <c r="Y138" s="116"/>
      <c r="Z138" s="116"/>
      <c r="AA138" s="121"/>
      <c r="AB138" s="121"/>
      <c r="AC138" s="121"/>
      <c r="AD138" s="124"/>
    </row>
    <row r="139" spans="1:30" ht="18" customHeight="1">
      <c r="A139" s="101">
        <v>45873</v>
      </c>
      <c r="B139" s="134">
        <v>3501</v>
      </c>
      <c r="C139" s="132" t="s">
        <v>11247</v>
      </c>
      <c r="D139" s="110" t="str">
        <f>IFERROR(VLOOKUP($C139,'Mã KH'!A:E,3,0)," ")</f>
        <v>Số 460, phố Lý Bôn, Phường Đề Thám, Thành phố Thái Bình, Tỉnh Thái Bình, Việt Nam</v>
      </c>
      <c r="E139" s="476">
        <v>4175005895</v>
      </c>
      <c r="F139" s="118"/>
      <c r="G139" s="118"/>
      <c r="H139" s="118"/>
      <c r="I139" s="117"/>
      <c r="J139" s="117"/>
      <c r="K139" s="117"/>
      <c r="L139" s="117"/>
      <c r="M139" s="117">
        <v>15</v>
      </c>
      <c r="N139" s="117"/>
      <c r="O139" s="117">
        <v>15</v>
      </c>
      <c r="P139" s="117"/>
      <c r="Q139" s="116"/>
      <c r="R139" s="116"/>
      <c r="S139" s="116"/>
      <c r="T139" s="116">
        <v>10</v>
      </c>
      <c r="U139" s="116">
        <v>5</v>
      </c>
      <c r="V139" s="116"/>
      <c r="W139" s="116"/>
      <c r="X139" s="116"/>
      <c r="Y139" s="116">
        <v>5</v>
      </c>
      <c r="Z139" s="116"/>
      <c r="AA139" s="121"/>
      <c r="AB139" s="121"/>
      <c r="AC139" s="121"/>
      <c r="AD139" s="124"/>
    </row>
    <row r="140" spans="1:30" ht="18" customHeight="1">
      <c r="A140" s="101">
        <v>45873</v>
      </c>
      <c r="B140" s="134">
        <v>5875</v>
      </c>
      <c r="C140" s="132" t="s">
        <v>11294</v>
      </c>
      <c r="D140" s="110" t="str">
        <f>IFERROR(VLOOKUP($C140,'Mã KH'!A:E,3,0)," ")</f>
        <v>481 Hùng Vương, Phường Đồng Tâm, Thành phố Vĩnh Yên, Tỉnh Vĩnh Phúc, Việt Nam</v>
      </c>
      <c r="E140" s="476">
        <v>4175184048</v>
      </c>
      <c r="F140" s="118"/>
      <c r="G140" s="118"/>
      <c r="H140" s="118"/>
      <c r="I140" s="118"/>
      <c r="J140" s="118"/>
      <c r="K140" s="117"/>
      <c r="L140" s="117"/>
      <c r="M140" s="117">
        <v>20</v>
      </c>
      <c r="N140" s="117"/>
      <c r="O140" s="117">
        <v>20</v>
      </c>
      <c r="P140" s="117"/>
      <c r="Q140" s="116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4"/>
    </row>
    <row r="141" spans="1:30" ht="18" customHeight="1">
      <c r="A141" s="101">
        <v>45873</v>
      </c>
      <c r="B141" s="134">
        <v>4709</v>
      </c>
      <c r="C141" s="132" t="s">
        <v>11295</v>
      </c>
      <c r="D141" s="110" t="str">
        <f>IFERROR(VLOOKUP($C141,'Mã KH'!A:E,3,0)," ")</f>
        <v>TTTM Vincom Lạng Sơn, Cầu Kỳ Lừa, Phường Chi Lăng, Thành phố Lạng Sơn, Tỉnh Lạng Sơn, Việt Nam</v>
      </c>
      <c r="E141" s="476">
        <v>4174497419</v>
      </c>
      <c r="F141" s="118"/>
      <c r="G141" s="118"/>
      <c r="H141" s="118"/>
      <c r="I141" s="118"/>
      <c r="J141" s="118"/>
      <c r="K141" s="118"/>
      <c r="L141" s="118"/>
      <c r="M141" s="117">
        <v>4</v>
      </c>
      <c r="N141" s="118"/>
      <c r="O141" s="118">
        <v>10</v>
      </c>
      <c r="P141" s="118"/>
      <c r="Q141" s="121"/>
      <c r="R141" s="121"/>
      <c r="S141" s="116">
        <v>5</v>
      </c>
      <c r="T141" s="116">
        <v>5</v>
      </c>
      <c r="U141" s="116">
        <v>6</v>
      </c>
      <c r="V141" s="121"/>
      <c r="W141" s="121"/>
      <c r="X141" s="121"/>
      <c r="Y141" s="121"/>
      <c r="Z141" s="121"/>
      <c r="AA141" s="121"/>
      <c r="AB141" s="121"/>
      <c r="AC141" s="121"/>
      <c r="AD141" s="124"/>
    </row>
    <row r="142" spans="1:30" ht="18" customHeight="1">
      <c r="A142" s="101">
        <v>45873</v>
      </c>
      <c r="B142" s="102">
        <v>5372</v>
      </c>
      <c r="C142" s="132" t="s">
        <v>11295</v>
      </c>
      <c r="D142" s="110" t="str">
        <f>IFERROR(VLOOKUP($C142,'Mã KH'!A:E,3,0)," ")</f>
        <v>TTTM Vincom Lạng Sơn, Cầu Kỳ Lừa, Phường Chi Lăng, Thành phố Lạng Sơn, Tỉnh Lạng Sơn, Việt Nam</v>
      </c>
      <c r="E142" s="476">
        <v>4174497436</v>
      </c>
      <c r="F142" s="118"/>
      <c r="G142" s="118"/>
      <c r="H142" s="118"/>
      <c r="I142" s="118"/>
      <c r="J142" s="118"/>
      <c r="K142" s="117"/>
      <c r="L142" s="117"/>
      <c r="M142" s="118">
        <v>5</v>
      </c>
      <c r="N142" s="118"/>
      <c r="O142" s="118"/>
      <c r="P142" s="118"/>
      <c r="Q142" s="121">
        <v>5</v>
      </c>
      <c r="R142" s="121"/>
      <c r="S142" s="121"/>
      <c r="T142" s="121">
        <v>5</v>
      </c>
      <c r="U142" s="121">
        <v>6</v>
      </c>
      <c r="V142" s="121"/>
      <c r="W142" s="121"/>
      <c r="X142" s="121"/>
      <c r="Y142" s="121"/>
      <c r="Z142" s="121"/>
      <c r="AA142" s="121"/>
      <c r="AB142" s="121"/>
      <c r="AC142" s="121"/>
      <c r="AD142" s="124"/>
    </row>
    <row r="143" spans="1:30" ht="18" customHeight="1">
      <c r="A143" s="101">
        <v>45873</v>
      </c>
      <c r="B143" s="102">
        <v>4682</v>
      </c>
      <c r="C143" s="132" t="s">
        <v>11295</v>
      </c>
      <c r="D143" s="110" t="str">
        <f>IFERROR(VLOOKUP($C143,'Mã KH'!A:E,3,0)," ")</f>
        <v>TTTM Vincom Lạng Sơn, Cầu Kỳ Lừa, Phường Chi Lăng, Thành phố Lạng Sơn, Tỉnh Lạng Sơn, Việt Nam</v>
      </c>
      <c r="E143" s="476">
        <v>4174497416</v>
      </c>
      <c r="F143" s="118"/>
      <c r="G143" s="118"/>
      <c r="H143" s="118"/>
      <c r="I143" s="118"/>
      <c r="J143" s="118"/>
      <c r="K143" s="117"/>
      <c r="L143" s="117"/>
      <c r="M143" s="117">
        <v>5</v>
      </c>
      <c r="N143" s="117"/>
      <c r="O143" s="117">
        <v>5</v>
      </c>
      <c r="P143" s="117"/>
      <c r="Q143" s="116"/>
      <c r="R143" s="116"/>
      <c r="S143" s="116"/>
      <c r="T143" s="116"/>
      <c r="U143" s="116">
        <v>2</v>
      </c>
      <c r="V143" s="116"/>
      <c r="W143" s="116"/>
      <c r="X143" s="121"/>
      <c r="Y143" s="121"/>
      <c r="Z143" s="121"/>
      <c r="AA143" s="121"/>
      <c r="AB143" s="121"/>
      <c r="AC143" s="121"/>
      <c r="AD143" s="124"/>
    </row>
    <row r="144" spans="1:30" ht="18" customHeight="1">
      <c r="A144" s="101">
        <v>45873</v>
      </c>
      <c r="B144" s="102">
        <v>4792</v>
      </c>
      <c r="C144" s="132" t="s">
        <v>11295</v>
      </c>
      <c r="D144" s="110" t="str">
        <f>IFERROR(VLOOKUP($C144,'Mã KH'!A:E,3,0)," ")</f>
        <v>TTTM Vincom Lạng Sơn, Cầu Kỳ Lừa, Phường Chi Lăng, Thành phố Lạng Sơn, Tỉnh Lạng Sơn, Việt Nam</v>
      </c>
      <c r="E144" s="476">
        <v>4174497421</v>
      </c>
      <c r="F144" s="118"/>
      <c r="G144" s="118"/>
      <c r="H144" s="118"/>
      <c r="I144" s="118"/>
      <c r="J144" s="118"/>
      <c r="K144" s="117"/>
      <c r="L144" s="117"/>
      <c r="M144" s="118">
        <v>4</v>
      </c>
      <c r="N144" s="118"/>
      <c r="O144" s="118">
        <v>5</v>
      </c>
      <c r="P144" s="118"/>
      <c r="Q144" s="121">
        <v>5</v>
      </c>
      <c r="R144" s="121"/>
      <c r="S144" s="121"/>
      <c r="T144" s="121"/>
      <c r="U144" s="121">
        <v>3</v>
      </c>
      <c r="V144" s="121"/>
      <c r="W144" s="121"/>
      <c r="X144" s="121"/>
      <c r="Y144" s="121"/>
      <c r="Z144" s="121"/>
      <c r="AA144" s="121"/>
      <c r="AB144" s="121"/>
      <c r="AC144" s="121"/>
      <c r="AD144" s="124"/>
    </row>
    <row r="145" spans="1:30" ht="18" customHeight="1">
      <c r="A145" s="101">
        <v>45873</v>
      </c>
      <c r="B145" s="134">
        <v>4697</v>
      </c>
      <c r="C145" s="132" t="s">
        <v>11295</v>
      </c>
      <c r="D145" s="110" t="str">
        <f>IFERROR(VLOOKUP($C145,'Mã KH'!A:E,3,0)," ")</f>
        <v>TTTM Vincom Lạng Sơn, Cầu Kỳ Lừa, Phường Chi Lăng, Thành phố Lạng Sơn, Tỉnh Lạng Sơn, Việt Nam</v>
      </c>
      <c r="E145" s="476">
        <v>4174497417</v>
      </c>
      <c r="F145" s="118"/>
      <c r="G145" s="118"/>
      <c r="H145" s="118"/>
      <c r="I145" s="118"/>
      <c r="J145" s="118"/>
      <c r="K145" s="118"/>
      <c r="L145" s="118"/>
      <c r="M145" s="117">
        <v>7</v>
      </c>
      <c r="N145" s="118"/>
      <c r="O145" s="118">
        <v>10</v>
      </c>
      <c r="P145" s="118"/>
      <c r="Q145" s="116">
        <v>4</v>
      </c>
      <c r="R145" s="121"/>
      <c r="S145" s="116">
        <v>4</v>
      </c>
      <c r="T145" s="116">
        <v>4</v>
      </c>
      <c r="U145" s="116">
        <v>4</v>
      </c>
      <c r="V145" s="121"/>
      <c r="W145" s="121"/>
      <c r="X145" s="121"/>
      <c r="Y145" s="121"/>
      <c r="Z145" s="121"/>
      <c r="AA145" s="121"/>
      <c r="AB145" s="121"/>
      <c r="AC145" s="121"/>
      <c r="AD145" s="124"/>
    </row>
    <row r="146" spans="1:30" ht="18" customHeight="1">
      <c r="A146" s="101">
        <v>45873</v>
      </c>
      <c r="B146" s="102">
        <v>4698</v>
      </c>
      <c r="C146" s="132" t="s">
        <v>11295</v>
      </c>
      <c r="D146" s="110" t="str">
        <f>IFERROR(VLOOKUP($C146,'Mã KH'!A:E,3,0)," ")</f>
        <v>TTTM Vincom Lạng Sơn, Cầu Kỳ Lừa, Phường Chi Lăng, Thành phố Lạng Sơn, Tỉnh Lạng Sơn, Việt Nam</v>
      </c>
      <c r="E146" s="476">
        <v>4175022229</v>
      </c>
      <c r="F146" s="118"/>
      <c r="G146" s="118"/>
      <c r="H146" s="118"/>
      <c r="I146" s="118"/>
      <c r="J146" s="118"/>
      <c r="K146" s="117"/>
      <c r="L146" s="117"/>
      <c r="M146" s="117"/>
      <c r="N146" s="117"/>
      <c r="O146" s="117">
        <v>10</v>
      </c>
      <c r="P146" s="117"/>
      <c r="Q146" s="116"/>
      <c r="R146" s="116"/>
      <c r="S146" s="116"/>
      <c r="T146" s="116">
        <v>5</v>
      </c>
      <c r="U146" s="116"/>
      <c r="V146" s="121"/>
      <c r="W146" s="121"/>
      <c r="X146" s="121"/>
      <c r="Y146" s="121"/>
      <c r="Z146" s="121"/>
      <c r="AA146" s="121"/>
      <c r="AB146" s="121"/>
      <c r="AC146" s="121"/>
      <c r="AD146" s="124"/>
    </row>
    <row r="147" spans="1:30" ht="18" customHeight="1">
      <c r="A147" s="101">
        <v>45873</v>
      </c>
      <c r="B147" s="134" t="s">
        <v>11296</v>
      </c>
      <c r="C147" s="132" t="s">
        <v>11295</v>
      </c>
      <c r="D147" s="110" t="str">
        <f>IFERROR(VLOOKUP($C147,'Mã KH'!A:E,3,0)," ")</f>
        <v>TTTM Vincom Lạng Sơn, Cầu Kỳ Lừa, Phường Chi Lăng, Thành phố Lạng Sơn, Tỉnh Lạng Sơn, Việt Nam</v>
      </c>
      <c r="E147" s="476">
        <v>4174497390</v>
      </c>
      <c r="F147" s="118"/>
      <c r="G147" s="118"/>
      <c r="H147" s="118"/>
      <c r="I147" s="118"/>
      <c r="J147" s="118"/>
      <c r="K147" s="117"/>
      <c r="L147" s="117"/>
      <c r="M147" s="117">
        <v>5</v>
      </c>
      <c r="N147" s="117"/>
      <c r="O147" s="117"/>
      <c r="P147" s="117"/>
      <c r="Q147" s="116">
        <v>5</v>
      </c>
      <c r="R147" s="116"/>
      <c r="S147" s="116">
        <v>5</v>
      </c>
      <c r="T147" s="116">
        <v>4</v>
      </c>
      <c r="U147" s="116"/>
      <c r="V147" s="116"/>
      <c r="W147" s="116"/>
      <c r="X147" s="116"/>
      <c r="Y147" s="116"/>
      <c r="Z147" s="121"/>
      <c r="AA147" s="121"/>
      <c r="AB147" s="121"/>
      <c r="AC147" s="121"/>
      <c r="AD147" s="124"/>
    </row>
    <row r="148" spans="1:30" ht="18" customHeight="1">
      <c r="A148" s="101">
        <v>45873</v>
      </c>
      <c r="B148" s="102" t="s">
        <v>11296</v>
      </c>
      <c r="C148" s="132" t="s">
        <v>11295</v>
      </c>
      <c r="D148" s="110" t="str">
        <f>IFERROR(VLOOKUP($C148,'Mã KH'!A:E,3,0)," ")</f>
        <v>TTTM Vincom Lạng Sơn, Cầu Kỳ Lừa, Phường Chi Lăng, Thành phố Lạng Sơn, Tỉnh Lạng Sơn, Việt Nam</v>
      </c>
      <c r="E148" s="476">
        <v>4174077277</v>
      </c>
      <c r="F148" s="118"/>
      <c r="G148" s="118"/>
      <c r="H148" s="118"/>
      <c r="I148" s="118"/>
      <c r="J148" s="118"/>
      <c r="K148" s="118"/>
      <c r="L148" s="118"/>
      <c r="M148" s="118"/>
      <c r="N148" s="118"/>
      <c r="O148" s="117">
        <v>15</v>
      </c>
      <c r="P148" s="117"/>
      <c r="Q148" s="116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4"/>
    </row>
    <row r="149" spans="1:30" ht="18" customHeight="1">
      <c r="A149" s="101">
        <v>45873</v>
      </c>
      <c r="B149" s="134">
        <v>5021</v>
      </c>
      <c r="C149" s="132" t="s">
        <v>11295</v>
      </c>
      <c r="D149" s="110" t="str">
        <f>IFERROR(VLOOKUP($C149,'Mã KH'!A:E,3,0)," ")</f>
        <v>TTTM Vincom Lạng Sơn, Cầu Kỳ Lừa, Phường Chi Lăng, Thành phố Lạng Sơn, Tỉnh Lạng Sơn, Việt Nam</v>
      </c>
      <c r="E149" s="476">
        <v>4174497435</v>
      </c>
      <c r="F149" s="118"/>
      <c r="G149" s="118"/>
      <c r="H149" s="118"/>
      <c r="I149" s="118"/>
      <c r="J149" s="118"/>
      <c r="K149" s="117"/>
      <c r="L149" s="117"/>
      <c r="M149" s="117">
        <v>8</v>
      </c>
      <c r="N149" s="117"/>
      <c r="O149" s="117">
        <v>10</v>
      </c>
      <c r="P149" s="117"/>
      <c r="Q149" s="116">
        <v>5</v>
      </c>
      <c r="R149" s="116"/>
      <c r="S149" s="116">
        <v>5</v>
      </c>
      <c r="T149" s="116">
        <v>5</v>
      </c>
      <c r="U149" s="116">
        <v>5</v>
      </c>
      <c r="V149" s="116"/>
      <c r="W149" s="116"/>
      <c r="X149" s="121"/>
      <c r="Y149" s="121"/>
      <c r="Z149" s="121"/>
      <c r="AA149" s="121"/>
      <c r="AB149" s="121"/>
      <c r="AC149" s="121"/>
      <c r="AD149" s="124"/>
    </row>
    <row r="150" spans="1:30" ht="18" customHeight="1">
      <c r="A150" s="101">
        <v>45873</v>
      </c>
      <c r="B150" s="134">
        <v>5898</v>
      </c>
      <c r="C150" s="132" t="s">
        <v>11256</v>
      </c>
      <c r="D150" s="110" t="str">
        <f>IFERROR(VLOOKUP($C150,'Mã KH'!A:E,3,0)," ")</f>
        <v>TTTM Vincom Yên Bái, đường Thành Công, Phường Nguyễn Thái Học, Thành phố  Yên Bái, Tỉnh Yên Bái, Việt Nam</v>
      </c>
      <c r="E150" s="476">
        <v>4175033229</v>
      </c>
      <c r="F150" s="118"/>
      <c r="G150" s="118"/>
      <c r="H150" s="118"/>
      <c r="I150" s="118"/>
      <c r="J150" s="118"/>
      <c r="K150" s="118"/>
      <c r="L150" s="118"/>
      <c r="M150" s="117">
        <v>10</v>
      </c>
      <c r="N150" s="117"/>
      <c r="O150" s="117">
        <v>10</v>
      </c>
      <c r="P150" s="117"/>
      <c r="Q150" s="116">
        <v>5</v>
      </c>
      <c r="R150" s="116"/>
      <c r="S150" s="116">
        <v>5</v>
      </c>
      <c r="T150" s="121">
        <v>5</v>
      </c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4"/>
    </row>
    <row r="151" spans="1:30" ht="18" customHeight="1">
      <c r="A151" s="101">
        <v>45873</v>
      </c>
      <c r="B151" s="102">
        <v>4903</v>
      </c>
      <c r="C151" s="132" t="s">
        <v>11256</v>
      </c>
      <c r="D151" s="110" t="str">
        <f>IFERROR(VLOOKUP($C151,'Mã KH'!A:E,3,0)," ")</f>
        <v>TTTM Vincom Yên Bái, đường Thành Công, Phường Nguyễn Thái Học, Thành phố  Yên Bái, Tỉnh Yên Bái, Việt Nam</v>
      </c>
      <c r="E151" s="476">
        <v>4175198872</v>
      </c>
      <c r="F151" s="118"/>
      <c r="G151" s="118"/>
      <c r="H151" s="118"/>
      <c r="I151" s="118"/>
      <c r="J151" s="118"/>
      <c r="K151" s="117"/>
      <c r="L151" s="117"/>
      <c r="M151" s="117"/>
      <c r="N151" s="117"/>
      <c r="O151" s="117"/>
      <c r="P151" s="117"/>
      <c r="Q151" s="116"/>
      <c r="R151" s="116"/>
      <c r="S151" s="116">
        <v>20</v>
      </c>
      <c r="T151" s="116">
        <v>10</v>
      </c>
      <c r="U151" s="116"/>
      <c r="V151" s="121"/>
      <c r="W151" s="121"/>
      <c r="X151" s="121"/>
      <c r="Y151" s="121"/>
      <c r="Z151" s="121"/>
      <c r="AA151" s="121"/>
      <c r="AB151" s="121"/>
      <c r="AC151" s="121"/>
      <c r="AD151" s="124"/>
    </row>
    <row r="152" spans="1:30" ht="18" customHeight="1">
      <c r="A152" s="101">
        <v>45873</v>
      </c>
      <c r="B152" s="134" t="s">
        <v>11297</v>
      </c>
      <c r="C152" s="132" t="s">
        <v>11256</v>
      </c>
      <c r="D152" s="110" t="str">
        <f>IFERROR(VLOOKUP($C152,'Mã KH'!A:E,3,0)," ")</f>
        <v>TTTM Vincom Yên Bái, đường Thành Công, Phường Nguyễn Thái Học, Thành phố  Yên Bái, Tỉnh Yên Bái, Việt Nam</v>
      </c>
      <c r="E152" s="476">
        <v>4175176186</v>
      </c>
      <c r="F152" s="118"/>
      <c r="G152" s="118"/>
      <c r="H152" s="118"/>
      <c r="I152" s="117"/>
      <c r="J152" s="117"/>
      <c r="K152" s="117"/>
      <c r="L152" s="117"/>
      <c r="M152" s="117">
        <v>20</v>
      </c>
      <c r="N152" s="117"/>
      <c r="O152" s="117">
        <v>20</v>
      </c>
      <c r="P152" s="117"/>
      <c r="Q152" s="116">
        <v>5</v>
      </c>
      <c r="R152" s="116"/>
      <c r="S152" s="116"/>
      <c r="T152" s="116"/>
      <c r="U152" s="116"/>
      <c r="V152" s="116"/>
      <c r="W152" s="116">
        <v>5</v>
      </c>
      <c r="X152" s="116"/>
      <c r="Y152" s="116"/>
      <c r="Z152" s="121"/>
      <c r="AA152" s="121"/>
      <c r="AB152" s="121"/>
      <c r="AC152" s="121"/>
      <c r="AD152" s="124"/>
    </row>
    <row r="153" spans="1:30" ht="18" customHeight="1">
      <c r="A153" s="101">
        <v>45873</v>
      </c>
      <c r="B153" s="134" t="s">
        <v>11298</v>
      </c>
      <c r="C153" s="132" t="s">
        <v>11299</v>
      </c>
      <c r="D153" s="110" t="str">
        <f>IFERROR(VLOOKUP($C153,'Mã KH'!A:E,3,0)," ")</f>
        <v>Tầng 2, TTTM Vincom Tuyên Quang, Số 260 đường Quang Trung, Phường Phan Thiết, Thành Phố Tuyên Quang, Tỉnh Tuyên Quang, Việt Nam</v>
      </c>
      <c r="E153" s="476">
        <v>4175004334</v>
      </c>
      <c r="F153" s="118"/>
      <c r="G153" s="118"/>
      <c r="H153" s="118"/>
      <c r="I153" s="118"/>
      <c r="J153" s="118"/>
      <c r="K153" s="117"/>
      <c r="L153" s="117"/>
      <c r="M153" s="117">
        <v>7</v>
      </c>
      <c r="N153" s="117"/>
      <c r="O153" s="117"/>
      <c r="P153" s="117"/>
      <c r="Q153" s="116"/>
      <c r="R153" s="116"/>
      <c r="S153" s="116"/>
      <c r="T153" s="116">
        <v>7</v>
      </c>
      <c r="U153" s="116"/>
      <c r="V153" s="116"/>
      <c r="W153" s="116">
        <v>15</v>
      </c>
      <c r="X153" s="116"/>
      <c r="Y153" s="116"/>
      <c r="Z153" s="121"/>
      <c r="AA153" s="121"/>
      <c r="AB153" s="121"/>
      <c r="AC153" s="121"/>
      <c r="AD153" s="124"/>
    </row>
    <row r="154" spans="1:30" ht="18" customHeight="1">
      <c r="A154" s="101">
        <v>45873</v>
      </c>
      <c r="B154" s="134">
        <v>1609</v>
      </c>
      <c r="C154" s="132" t="s">
        <v>11300</v>
      </c>
      <c r="D154" s="110" t="str">
        <f>IFERROR(VLOOKUP($C154,'Mã KH'!A:E,3,0)," ")</f>
        <v>TTTM Vincom Sơn La, Tổ 3, Phường Quyết Thắng, Thành phố Sơn La, Tỉnh Sơn La, Việt Nam</v>
      </c>
      <c r="E154" s="476">
        <v>4174726493</v>
      </c>
      <c r="F154" s="118"/>
      <c r="G154" s="118"/>
      <c r="H154" s="118"/>
      <c r="I154" s="118"/>
      <c r="J154" s="118"/>
      <c r="K154" s="118">
        <v>10</v>
      </c>
      <c r="L154" s="118"/>
      <c r="M154" s="118">
        <v>10</v>
      </c>
      <c r="N154" s="118"/>
      <c r="O154" s="118">
        <v>10</v>
      </c>
      <c r="P154" s="118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4"/>
    </row>
    <row r="155" spans="1:30" ht="18" customHeight="1">
      <c r="A155" s="101">
        <v>45873</v>
      </c>
      <c r="B155" s="134">
        <v>5889</v>
      </c>
      <c r="C155" s="132" t="s">
        <v>11301</v>
      </c>
      <c r="D155" s="110" t="str">
        <f>IFERROR(VLOOKUP($C155,'Mã KH'!A:E,3,0)," ")</f>
        <v>Số 39 Phố Cũ, Phường Hợp Giang, Thành phố Cao Bằng, Tỉnh Cao Bằng, Việt Nam</v>
      </c>
      <c r="E155" s="476" t="s">
        <v>11249</v>
      </c>
      <c r="F155" s="118"/>
      <c r="G155" s="118"/>
      <c r="H155" s="118"/>
      <c r="I155" s="118"/>
      <c r="J155" s="118"/>
      <c r="K155" s="118"/>
      <c r="L155" s="118"/>
      <c r="M155" s="118"/>
      <c r="N155" s="118"/>
      <c r="O155" s="118">
        <v>30</v>
      </c>
      <c r="P155" s="118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4"/>
    </row>
    <row r="156" spans="1:30" ht="18" customHeight="1">
      <c r="A156" s="101">
        <v>45873</v>
      </c>
      <c r="B156" s="134">
        <v>6893</v>
      </c>
      <c r="C156" s="132" t="s">
        <v>11258</v>
      </c>
      <c r="D156" s="110" t="str">
        <f>IFERROR(VLOOKUP($C156,'Mã KH'!A:E,3,0)," ")</f>
        <v>Tầng 1, Vincom+ Tĩnh Gia, Thôn Nam Yến, Xã Hải Yến, Thị xã Nghi Sơn, Tỉnh Thanh Hoá, Việt Nam</v>
      </c>
      <c r="E156" s="476">
        <v>4174768146</v>
      </c>
      <c r="F156" s="118"/>
      <c r="G156" s="118"/>
      <c r="H156" s="118"/>
      <c r="I156" s="118"/>
      <c r="J156" s="118"/>
      <c r="K156" s="118"/>
      <c r="L156" s="118"/>
      <c r="M156" s="118">
        <v>24</v>
      </c>
      <c r="N156" s="118"/>
      <c r="O156" s="118">
        <v>20</v>
      </c>
      <c r="P156" s="118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4"/>
    </row>
    <row r="157" spans="1:30" ht="18" customHeight="1">
      <c r="A157" s="135"/>
      <c r="B157" s="136"/>
      <c r="C157" s="137"/>
      <c r="D157" s="138" t="str">
        <f>IFERROR(VLOOKUP($C157,'Mã KH'!A:E,3,0)," ")</f>
        <v xml:space="preserve"> </v>
      </c>
      <c r="E157" s="476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1"/>
    </row>
    <row r="158" spans="1:30" ht="18" customHeight="1">
      <c r="A158" s="101"/>
      <c r="B158" s="102"/>
      <c r="C158" s="132"/>
      <c r="D158" s="133" t="s">
        <v>11302</v>
      </c>
      <c r="E158" s="476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4"/>
    </row>
    <row r="159" spans="1:30" ht="18" customHeight="1">
      <c r="A159" s="101">
        <v>45874</v>
      </c>
      <c r="B159" s="142">
        <v>6367</v>
      </c>
      <c r="C159" s="132" t="s">
        <v>11258</v>
      </c>
      <c r="D159" s="110" t="str">
        <f>IFERROR(VLOOKUP($C159,'Mã KH'!A:E,3,0)," ")</f>
        <v>Tầng 1, Vincom+ Tĩnh Gia, Thôn Nam Yến, Xã Hải Yến, Thị xã Nghi Sơn, Tỉnh Thanh Hoá, Việt Nam</v>
      </c>
      <c r="E159" s="476">
        <v>4174766649</v>
      </c>
      <c r="F159" s="118"/>
      <c r="G159" s="118"/>
      <c r="H159" s="118"/>
      <c r="I159" s="118"/>
      <c r="J159" s="118"/>
      <c r="K159" s="118"/>
      <c r="L159" s="118"/>
      <c r="M159" s="118">
        <v>24</v>
      </c>
      <c r="N159" s="118"/>
      <c r="O159" s="118">
        <v>20</v>
      </c>
      <c r="P159" s="118"/>
      <c r="Q159" s="121"/>
      <c r="R159" s="121"/>
      <c r="S159" s="121"/>
      <c r="T159" s="121"/>
      <c r="U159" s="121"/>
      <c r="V159" s="121"/>
      <c r="W159" s="121">
        <v>8</v>
      </c>
      <c r="X159" s="121"/>
      <c r="Y159" s="121"/>
      <c r="Z159" s="121">
        <v>8</v>
      </c>
      <c r="AA159" s="121"/>
      <c r="AB159" s="121"/>
      <c r="AC159" s="121"/>
      <c r="AD159" s="124"/>
    </row>
    <row r="160" spans="1:30" ht="18" customHeight="1">
      <c r="A160" s="101">
        <v>45874</v>
      </c>
      <c r="B160" s="142" t="s">
        <v>11303</v>
      </c>
      <c r="C160" s="132" t="s">
        <v>11258</v>
      </c>
      <c r="D160" s="110" t="str">
        <f>IFERROR(VLOOKUP($C160,'Mã KH'!A:E,3,0)," ")</f>
        <v>Tầng 1, Vincom+ Tĩnh Gia, Thôn Nam Yến, Xã Hải Yến, Thị xã Nghi Sơn, Tỉnh Thanh Hoá, Việt Nam</v>
      </c>
      <c r="E160" s="476">
        <v>4174766089</v>
      </c>
      <c r="F160" s="118"/>
      <c r="G160" s="118"/>
      <c r="H160" s="118"/>
      <c r="I160" s="118"/>
      <c r="J160" s="118"/>
      <c r="K160" s="117"/>
      <c r="L160" s="117"/>
      <c r="M160" s="117">
        <v>12</v>
      </c>
      <c r="N160" s="117"/>
      <c r="O160" s="117"/>
      <c r="P160" s="117"/>
      <c r="Q160" s="116"/>
      <c r="R160" s="116"/>
      <c r="S160" s="116"/>
      <c r="T160" s="116">
        <v>6</v>
      </c>
      <c r="U160" s="116">
        <v>6</v>
      </c>
      <c r="V160" s="116"/>
      <c r="W160" s="116">
        <v>4</v>
      </c>
      <c r="X160" s="116"/>
      <c r="Y160" s="116"/>
      <c r="Z160" s="116">
        <v>4</v>
      </c>
      <c r="AA160" s="116"/>
      <c r="AB160" s="116"/>
      <c r="AC160" s="121"/>
      <c r="AD160" s="124"/>
    </row>
    <row r="161" spans="1:30" ht="18" customHeight="1">
      <c r="A161" s="101">
        <v>45874</v>
      </c>
      <c r="B161" s="102" t="s">
        <v>11304</v>
      </c>
      <c r="C161" s="132" t="s">
        <v>11258</v>
      </c>
      <c r="D161" s="110" t="str">
        <f>IFERROR(VLOOKUP($C161,'Mã KH'!A:E,3,0)," ")</f>
        <v>Tầng 1, Vincom+ Tĩnh Gia, Thôn Nam Yến, Xã Hải Yến, Thị xã Nghi Sơn, Tỉnh Thanh Hoá, Việt Nam</v>
      </c>
      <c r="E161" s="476">
        <v>4174764739</v>
      </c>
      <c r="F161" s="118"/>
      <c r="G161" s="118"/>
      <c r="H161" s="118"/>
      <c r="I161" s="118"/>
      <c r="J161" s="118"/>
      <c r="K161" s="117"/>
      <c r="L161" s="117"/>
      <c r="M161" s="117">
        <v>5</v>
      </c>
      <c r="N161" s="117"/>
      <c r="O161" s="117">
        <v>4</v>
      </c>
      <c r="P161" s="117"/>
      <c r="Q161" s="116"/>
      <c r="R161" s="116"/>
      <c r="S161" s="116"/>
      <c r="T161" s="116">
        <v>3</v>
      </c>
      <c r="U161" s="116">
        <v>3</v>
      </c>
      <c r="V161" s="116"/>
      <c r="W161" s="116">
        <v>3</v>
      </c>
      <c r="X161" s="116"/>
      <c r="Y161" s="116"/>
      <c r="Z161" s="116">
        <v>3</v>
      </c>
      <c r="AA161" s="116"/>
      <c r="AB161" s="116"/>
      <c r="AC161" s="121"/>
      <c r="AD161" s="124"/>
    </row>
    <row r="162" spans="1:30" ht="18" customHeight="1">
      <c r="A162" s="101">
        <v>45874</v>
      </c>
      <c r="B162" s="142">
        <v>6922</v>
      </c>
      <c r="C162" s="132" t="s">
        <v>11258</v>
      </c>
      <c r="D162" s="110" t="str">
        <f>IFERROR(VLOOKUP($C162,'Mã KH'!A:E,3,0)," ")</f>
        <v>Tầng 1, Vincom+ Tĩnh Gia, Thôn Nam Yến, Xã Hải Yến, Thị xã Nghi Sơn, Tỉnh Thanh Hoá, Việt Nam</v>
      </c>
      <c r="E162" s="476">
        <v>4174768245</v>
      </c>
      <c r="F162" s="118"/>
      <c r="G162" s="118"/>
      <c r="H162" s="118"/>
      <c r="I162" s="118"/>
      <c r="J162" s="118"/>
      <c r="K162" s="118"/>
      <c r="L162" s="118"/>
      <c r="M162" s="118">
        <v>14</v>
      </c>
      <c r="N162" s="118"/>
      <c r="O162" s="118"/>
      <c r="P162" s="118"/>
      <c r="Q162" s="121"/>
      <c r="R162" s="121"/>
      <c r="S162" s="121"/>
      <c r="T162" s="121"/>
      <c r="U162" s="121">
        <v>6</v>
      </c>
      <c r="V162" s="121"/>
      <c r="W162" s="121"/>
      <c r="X162" s="121"/>
      <c r="Y162" s="121"/>
      <c r="Z162" s="121"/>
      <c r="AA162" s="121"/>
      <c r="AB162" s="121"/>
      <c r="AC162" s="121"/>
      <c r="AD162" s="124"/>
    </row>
    <row r="163" spans="1:30" ht="18" customHeight="1">
      <c r="A163" s="101">
        <v>45874</v>
      </c>
      <c r="B163" s="102">
        <v>6922</v>
      </c>
      <c r="C163" s="132" t="s">
        <v>11258</v>
      </c>
      <c r="D163" s="110" t="str">
        <f>IFERROR(VLOOKUP($C163,'Mã KH'!A:E,3,0)," ")</f>
        <v>Tầng 1, Vincom+ Tĩnh Gia, Thôn Nam Yến, Xã Hải Yến, Thị xã Nghi Sơn, Tỉnh Thanh Hoá, Việt Nam</v>
      </c>
      <c r="E163" s="476">
        <v>4174205397</v>
      </c>
      <c r="F163" s="118"/>
      <c r="G163" s="118"/>
      <c r="H163" s="118"/>
      <c r="I163" s="118"/>
      <c r="J163" s="118"/>
      <c r="K163" s="118"/>
      <c r="L163" s="118"/>
      <c r="M163" s="118"/>
      <c r="N163" s="118"/>
      <c r="O163" s="118">
        <v>4</v>
      </c>
      <c r="P163" s="118"/>
      <c r="Q163" s="121">
        <v>4</v>
      </c>
      <c r="R163" s="121"/>
      <c r="S163" s="121">
        <v>4</v>
      </c>
      <c r="T163" s="121">
        <v>4</v>
      </c>
      <c r="U163" s="121"/>
      <c r="V163" s="121"/>
      <c r="W163" s="121">
        <v>4</v>
      </c>
      <c r="X163" s="121"/>
      <c r="Y163" s="121"/>
      <c r="Z163" s="121">
        <v>4</v>
      </c>
      <c r="AA163" s="121"/>
      <c r="AB163" s="121"/>
      <c r="AC163" s="121"/>
      <c r="AD163" s="124"/>
    </row>
    <row r="164" spans="1:30" ht="18" customHeight="1">
      <c r="A164" s="101">
        <v>45874</v>
      </c>
      <c r="B164" s="142" t="s">
        <v>11305</v>
      </c>
      <c r="C164" s="132" t="s">
        <v>11258</v>
      </c>
      <c r="D164" s="110" t="str">
        <f>IFERROR(VLOOKUP($C164,'Mã KH'!A:E,3,0)," ")</f>
        <v>Tầng 1, Vincom+ Tĩnh Gia, Thôn Nam Yến, Xã Hải Yến, Thị xã Nghi Sơn, Tỉnh Thanh Hoá, Việt Nam</v>
      </c>
      <c r="E164" s="476">
        <v>4174766014</v>
      </c>
      <c r="F164" s="118"/>
      <c r="G164" s="118"/>
      <c r="H164" s="118"/>
      <c r="I164" s="118"/>
      <c r="J164" s="118"/>
      <c r="K164" s="117"/>
      <c r="L164" s="117"/>
      <c r="M164" s="117">
        <v>12</v>
      </c>
      <c r="N164" s="117"/>
      <c r="O164" s="117"/>
      <c r="P164" s="117"/>
      <c r="Q164" s="116"/>
      <c r="R164" s="116"/>
      <c r="S164" s="116"/>
      <c r="T164" s="116"/>
      <c r="U164" s="116"/>
      <c r="V164" s="116"/>
      <c r="W164" s="116">
        <v>5</v>
      </c>
      <c r="X164" s="116"/>
      <c r="Y164" s="116"/>
      <c r="Z164" s="116">
        <v>5</v>
      </c>
      <c r="AA164" s="116"/>
      <c r="AB164" s="116"/>
      <c r="AC164" s="121"/>
      <c r="AD164" s="124"/>
    </row>
    <row r="165" spans="1:30" ht="18" customHeight="1">
      <c r="A165" s="101">
        <v>45874</v>
      </c>
      <c r="B165" s="102" t="s">
        <v>11305</v>
      </c>
      <c r="C165" s="132" t="s">
        <v>11258</v>
      </c>
      <c r="D165" s="110" t="str">
        <f>IFERROR(VLOOKUP($C165,'Mã KH'!A:E,3,0)," ")</f>
        <v>Tầng 1, Vincom+ Tĩnh Gia, Thôn Nam Yến, Xã Hải Yến, Thị xã Nghi Sơn, Tỉnh Thanh Hoá, Việt Nam</v>
      </c>
      <c r="E165" s="476">
        <v>4174204080</v>
      </c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21"/>
      <c r="R165" s="121"/>
      <c r="S165" s="121"/>
      <c r="T165" s="121"/>
      <c r="U165" s="116">
        <v>5</v>
      </c>
      <c r="V165" s="121"/>
      <c r="W165" s="121"/>
      <c r="X165" s="121"/>
      <c r="Y165" s="121"/>
      <c r="Z165" s="121"/>
      <c r="AA165" s="121"/>
      <c r="AB165" s="121"/>
      <c r="AC165" s="121"/>
      <c r="AD165" s="124"/>
    </row>
    <row r="166" spans="1:30" ht="18" customHeight="1">
      <c r="A166" s="101">
        <v>45874</v>
      </c>
      <c r="B166" s="102" t="s">
        <v>11306</v>
      </c>
      <c r="C166" s="132" t="s">
        <v>11258</v>
      </c>
      <c r="D166" s="110" t="str">
        <f>IFERROR(VLOOKUP($C166,'Mã KH'!A:E,3,0)," ")</f>
        <v>Tầng 1, Vincom+ Tĩnh Gia, Thôn Nam Yến, Xã Hải Yến, Thị xã Nghi Sơn, Tỉnh Thanh Hoá, Việt Nam</v>
      </c>
      <c r="E166" s="476">
        <v>4174764697</v>
      </c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21"/>
      <c r="R166" s="121"/>
      <c r="S166" s="121">
        <v>6</v>
      </c>
      <c r="T166" s="121">
        <v>6</v>
      </c>
      <c r="U166" s="121"/>
      <c r="V166" s="121"/>
      <c r="W166" s="121">
        <v>6</v>
      </c>
      <c r="X166" s="121"/>
      <c r="Y166" s="121"/>
      <c r="Z166" s="121"/>
      <c r="AA166" s="121"/>
      <c r="AB166" s="121"/>
      <c r="AC166" s="121"/>
      <c r="AD166" s="124"/>
    </row>
    <row r="167" spans="1:30" ht="18" customHeight="1">
      <c r="A167" s="101">
        <v>45874</v>
      </c>
      <c r="B167" s="142">
        <v>5912</v>
      </c>
      <c r="C167" s="132" t="s">
        <v>11258</v>
      </c>
      <c r="D167" s="110" t="str">
        <f>IFERROR(VLOOKUP($C167,'Mã KH'!A:E,3,0)," ")</f>
        <v>Tầng 1, Vincom+ Tĩnh Gia, Thôn Nam Yến, Xã Hải Yến, Thị xã Nghi Sơn, Tỉnh Thanh Hoá, Việt Nam</v>
      </c>
      <c r="E167" s="476">
        <v>4174766354</v>
      </c>
      <c r="F167" s="118"/>
      <c r="G167" s="118"/>
      <c r="H167" s="118"/>
      <c r="I167" s="118"/>
      <c r="J167" s="118"/>
      <c r="K167" s="117"/>
      <c r="L167" s="117"/>
      <c r="M167" s="117">
        <v>18</v>
      </c>
      <c r="N167" s="117"/>
      <c r="O167" s="117"/>
      <c r="P167" s="117"/>
      <c r="Q167" s="116"/>
      <c r="R167" s="116"/>
      <c r="S167" s="116"/>
      <c r="T167" s="116"/>
      <c r="U167" s="116"/>
      <c r="V167" s="116"/>
      <c r="W167" s="116">
        <v>6</v>
      </c>
      <c r="X167" s="116"/>
      <c r="Y167" s="116"/>
      <c r="Z167" s="116">
        <v>6</v>
      </c>
      <c r="AA167" s="121"/>
      <c r="AB167" s="121"/>
      <c r="AC167" s="121"/>
      <c r="AD167" s="124"/>
    </row>
    <row r="168" spans="1:30" ht="18" customHeight="1">
      <c r="A168" s="101">
        <v>45874</v>
      </c>
      <c r="B168" s="143" t="s">
        <v>11307</v>
      </c>
      <c r="C168" s="132" t="s">
        <v>11258</v>
      </c>
      <c r="D168" s="110" t="str">
        <f>IFERROR(VLOOKUP($C168,'Mã KH'!A:E,3,0)," ")</f>
        <v>Tầng 1, Vincom+ Tĩnh Gia, Thôn Nam Yến, Xã Hải Yến, Thị xã Nghi Sơn, Tỉnh Thanh Hoá, Việt Nam</v>
      </c>
      <c r="E168" s="476">
        <v>4174765857</v>
      </c>
      <c r="F168" s="118"/>
      <c r="G168" s="118"/>
      <c r="H168" s="118"/>
      <c r="I168" s="118"/>
      <c r="J168" s="118"/>
      <c r="K168" s="118"/>
      <c r="L168" s="118"/>
      <c r="M168" s="117">
        <v>10</v>
      </c>
      <c r="N168" s="117"/>
      <c r="O168" s="117">
        <v>10</v>
      </c>
      <c r="P168" s="117"/>
      <c r="Q168" s="116">
        <v>4</v>
      </c>
      <c r="R168" s="116"/>
      <c r="S168" s="116">
        <v>4</v>
      </c>
      <c r="T168" s="116">
        <v>4</v>
      </c>
      <c r="U168" s="116"/>
      <c r="V168" s="116"/>
      <c r="W168" s="116">
        <v>4</v>
      </c>
      <c r="X168" s="116"/>
      <c r="Y168" s="116"/>
      <c r="Z168" s="116">
        <v>4</v>
      </c>
      <c r="AA168" s="116"/>
      <c r="AB168" s="116"/>
      <c r="AC168" s="116"/>
      <c r="AD168" s="124"/>
    </row>
    <row r="169" spans="1:30" ht="18" customHeight="1">
      <c r="A169" s="101">
        <v>45874</v>
      </c>
      <c r="B169" s="142">
        <v>6804</v>
      </c>
      <c r="C169" s="132" t="s">
        <v>11258</v>
      </c>
      <c r="D169" s="110" t="str">
        <f>IFERROR(VLOOKUP($C169,'Mã KH'!A:E,3,0)," ")</f>
        <v>Tầng 1, Vincom+ Tĩnh Gia, Thôn Nam Yến, Xã Hải Yến, Thị xã Nghi Sơn, Tỉnh Thanh Hoá, Việt Nam</v>
      </c>
      <c r="E169" s="476">
        <v>4174767979</v>
      </c>
      <c r="F169" s="118"/>
      <c r="G169" s="118"/>
      <c r="H169" s="118"/>
      <c r="I169" s="118"/>
      <c r="J169" s="118"/>
      <c r="K169" s="118"/>
      <c r="L169" s="118"/>
      <c r="M169" s="118">
        <v>15</v>
      </c>
      <c r="N169" s="118"/>
      <c r="O169" s="118">
        <v>10</v>
      </c>
      <c r="P169" s="118"/>
      <c r="Q169" s="121"/>
      <c r="R169" s="121"/>
      <c r="S169" s="121">
        <v>5</v>
      </c>
      <c r="T169" s="121">
        <v>5</v>
      </c>
      <c r="U169" s="121">
        <v>5</v>
      </c>
      <c r="V169" s="121"/>
      <c r="W169" s="121">
        <v>5</v>
      </c>
      <c r="X169" s="121"/>
      <c r="Y169" s="121"/>
      <c r="Z169" s="121">
        <v>5</v>
      </c>
      <c r="AA169" s="121"/>
      <c r="AB169" s="121"/>
      <c r="AC169" s="121"/>
      <c r="AD169" s="124"/>
    </row>
    <row r="170" spans="1:30" ht="18" customHeight="1">
      <c r="A170" s="101">
        <v>45874</v>
      </c>
      <c r="B170" s="142">
        <v>1598</v>
      </c>
      <c r="C170" s="132" t="s">
        <v>11258</v>
      </c>
      <c r="D170" s="110" t="str">
        <f>IFERROR(VLOOKUP($C170,'Mã KH'!A:E,3,0)," ")</f>
        <v>Tầng 1, Vincom+ Tĩnh Gia, Thôn Nam Yến, Xã Hải Yến, Thị xã Nghi Sơn, Tỉnh Thanh Hoá, Việt Nam</v>
      </c>
      <c r="E170" s="476">
        <v>4175035485</v>
      </c>
      <c r="F170" s="118"/>
      <c r="G170" s="118"/>
      <c r="H170" s="118"/>
      <c r="I170" s="117"/>
      <c r="J170" s="117"/>
      <c r="K170" s="117">
        <v>3</v>
      </c>
      <c r="L170" s="117"/>
      <c r="M170" s="117">
        <v>5</v>
      </c>
      <c r="N170" s="117"/>
      <c r="O170" s="117">
        <v>10</v>
      </c>
      <c r="P170" s="117"/>
      <c r="Q170" s="116"/>
      <c r="R170" s="116"/>
      <c r="S170" s="116">
        <v>5</v>
      </c>
      <c r="T170" s="116"/>
      <c r="U170" s="116">
        <v>5</v>
      </c>
      <c r="V170" s="116"/>
      <c r="W170" s="116"/>
      <c r="X170" s="116"/>
      <c r="Y170" s="116"/>
      <c r="Z170" s="116"/>
      <c r="AA170" s="121"/>
      <c r="AB170" s="121"/>
      <c r="AC170" s="121"/>
      <c r="AD170" s="124"/>
    </row>
    <row r="171" spans="1:30" ht="18" customHeight="1">
      <c r="A171" s="101">
        <v>45874</v>
      </c>
      <c r="B171" s="134">
        <v>6533</v>
      </c>
      <c r="C171" s="132" t="s">
        <v>11258</v>
      </c>
      <c r="D171" s="110" t="str">
        <f>IFERROR(VLOOKUP($C171,'Mã KH'!A:E,3,0)," ")</f>
        <v>Tầng 1, Vincom+ Tĩnh Gia, Thôn Nam Yến, Xã Hải Yến, Thị xã Nghi Sơn, Tỉnh Thanh Hoá, Việt Nam</v>
      </c>
      <c r="E171" s="476">
        <v>4174767068</v>
      </c>
      <c r="F171" s="118"/>
      <c r="G171" s="118"/>
      <c r="H171" s="118"/>
      <c r="I171" s="118"/>
      <c r="J171" s="118"/>
      <c r="K171" s="118"/>
      <c r="L171" s="118"/>
      <c r="M171" s="118">
        <v>12</v>
      </c>
      <c r="N171" s="118"/>
      <c r="O171" s="118">
        <v>10</v>
      </c>
      <c r="P171" s="118"/>
      <c r="Q171" s="121">
        <v>8</v>
      </c>
      <c r="R171" s="121"/>
      <c r="S171" s="121"/>
      <c r="T171" s="121"/>
      <c r="U171" s="121">
        <v>5</v>
      </c>
      <c r="V171" s="121"/>
      <c r="W171" s="121"/>
      <c r="X171" s="121"/>
      <c r="Y171" s="121"/>
      <c r="Z171" s="121">
        <v>5</v>
      </c>
      <c r="AA171" s="121"/>
      <c r="AB171" s="121"/>
      <c r="AC171" s="121"/>
      <c r="AD171" s="124"/>
    </row>
    <row r="172" spans="1:30" ht="18" customHeight="1">
      <c r="A172" s="101">
        <v>45874</v>
      </c>
      <c r="B172" s="134" t="s">
        <v>11308</v>
      </c>
      <c r="C172" s="132" t="s">
        <v>11258</v>
      </c>
      <c r="D172" s="110" t="str">
        <f>IFERROR(VLOOKUP($C172,'Mã KH'!A:E,3,0)," ")</f>
        <v>Tầng 1, Vincom+ Tĩnh Gia, Thôn Nam Yến, Xã Hải Yến, Thị xã Nghi Sơn, Tỉnh Thanh Hoá, Việt Nam</v>
      </c>
      <c r="E172" s="476">
        <v>4174766113</v>
      </c>
      <c r="F172" s="118"/>
      <c r="G172" s="118"/>
      <c r="H172" s="118"/>
      <c r="I172" s="118"/>
      <c r="J172" s="118"/>
      <c r="K172" s="118"/>
      <c r="L172" s="118"/>
      <c r="M172" s="117">
        <v>15</v>
      </c>
      <c r="N172" s="118"/>
      <c r="O172" s="118"/>
      <c r="P172" s="118"/>
      <c r="Q172" s="121"/>
      <c r="R172" s="121"/>
      <c r="S172" s="121">
        <v>5</v>
      </c>
      <c r="T172" s="121"/>
      <c r="U172" s="121">
        <v>5</v>
      </c>
      <c r="V172" s="121"/>
      <c r="W172" s="116">
        <v>5</v>
      </c>
      <c r="X172" s="121"/>
      <c r="Y172" s="121"/>
      <c r="Z172" s="116">
        <v>5</v>
      </c>
      <c r="AA172" s="121"/>
      <c r="AB172" s="121"/>
      <c r="AC172" s="121"/>
      <c r="AD172" s="124"/>
    </row>
    <row r="173" spans="1:30" ht="18" customHeight="1">
      <c r="A173" s="101">
        <v>45874</v>
      </c>
      <c r="B173" s="134">
        <v>6600</v>
      </c>
      <c r="C173" s="132" t="s">
        <v>11258</v>
      </c>
      <c r="D173" s="110" t="str">
        <f>IFERROR(VLOOKUP($C173,'Mã KH'!A:E,3,0)," ")</f>
        <v>Tầng 1, Vincom+ Tĩnh Gia, Thôn Nam Yến, Xã Hải Yến, Thị xã Nghi Sơn, Tỉnh Thanh Hoá, Việt Nam</v>
      </c>
      <c r="E173" s="476">
        <v>4174767271</v>
      </c>
      <c r="F173" s="118"/>
      <c r="G173" s="118"/>
      <c r="H173" s="118"/>
      <c r="I173" s="118"/>
      <c r="J173" s="118"/>
      <c r="K173" s="118"/>
      <c r="L173" s="118"/>
      <c r="M173" s="118"/>
      <c r="N173" s="118"/>
      <c r="O173" s="118">
        <v>20</v>
      </c>
      <c r="P173" s="118"/>
      <c r="Q173" s="121"/>
      <c r="R173" s="121"/>
      <c r="S173" s="116">
        <v>5</v>
      </c>
      <c r="T173" s="116">
        <v>10</v>
      </c>
      <c r="U173" s="116">
        <v>5</v>
      </c>
      <c r="V173" s="121"/>
      <c r="W173" s="116">
        <v>4</v>
      </c>
      <c r="X173" s="121"/>
      <c r="Y173" s="121"/>
      <c r="Z173" s="116">
        <v>4</v>
      </c>
      <c r="AA173" s="121"/>
      <c r="AB173" s="121"/>
      <c r="AC173" s="121"/>
      <c r="AD173" s="124"/>
    </row>
    <row r="174" spans="1:30" ht="18" customHeight="1">
      <c r="A174" s="101">
        <v>45874</v>
      </c>
      <c r="B174" s="134" t="s">
        <v>11309</v>
      </c>
      <c r="C174" s="132" t="s">
        <v>11258</v>
      </c>
      <c r="D174" s="110" t="str">
        <f>IFERROR(VLOOKUP($C174,'Mã KH'!A:E,3,0)," ")</f>
        <v>Tầng 1, Vincom+ Tĩnh Gia, Thôn Nam Yến, Xã Hải Yến, Thị xã Nghi Sơn, Tỉnh Thanh Hoá, Việt Nam</v>
      </c>
      <c r="E174" s="476">
        <v>4175335513</v>
      </c>
      <c r="F174" s="118"/>
      <c r="G174" s="118"/>
      <c r="H174" s="118"/>
      <c r="I174" s="118"/>
      <c r="J174" s="118"/>
      <c r="K174" s="117"/>
      <c r="L174" s="117"/>
      <c r="M174" s="117">
        <v>14</v>
      </c>
      <c r="N174" s="117"/>
      <c r="O174" s="117">
        <v>12</v>
      </c>
      <c r="P174" s="117"/>
      <c r="Q174" s="116"/>
      <c r="R174" s="116"/>
      <c r="S174" s="116"/>
      <c r="T174" s="116"/>
      <c r="U174" s="116">
        <v>5</v>
      </c>
      <c r="V174" s="116"/>
      <c r="W174" s="116">
        <v>8</v>
      </c>
      <c r="X174" s="116"/>
      <c r="Y174" s="116"/>
      <c r="Z174" s="116">
        <v>8</v>
      </c>
      <c r="AA174" s="121"/>
      <c r="AB174" s="121"/>
      <c r="AC174" s="121"/>
      <c r="AD174" s="124"/>
    </row>
    <row r="175" spans="1:30" ht="18" customHeight="1">
      <c r="A175" s="101">
        <v>45874</v>
      </c>
      <c r="B175" s="134">
        <v>6439</v>
      </c>
      <c r="C175" s="132" t="s">
        <v>11258</v>
      </c>
      <c r="D175" s="110" t="str">
        <f>IFERROR(VLOOKUP($C175,'Mã KH'!A:E,3,0)," ")</f>
        <v>Tầng 1, Vincom+ Tĩnh Gia, Thôn Nam Yến, Xã Hải Yến, Thị xã Nghi Sơn, Tỉnh Thanh Hoá, Việt Nam</v>
      </c>
      <c r="E175" s="476">
        <v>4174432599</v>
      </c>
      <c r="F175" s="118"/>
      <c r="G175" s="118"/>
      <c r="H175" s="118"/>
      <c r="I175" s="118"/>
      <c r="J175" s="118"/>
      <c r="K175" s="118"/>
      <c r="L175" s="118"/>
      <c r="M175" s="117">
        <v>6</v>
      </c>
      <c r="N175" s="117"/>
      <c r="O175" s="117"/>
      <c r="P175" s="117"/>
      <c r="Q175" s="116">
        <v>6</v>
      </c>
      <c r="R175" s="116"/>
      <c r="S175" s="116">
        <v>4</v>
      </c>
      <c r="T175" s="116">
        <v>10</v>
      </c>
      <c r="U175" s="116">
        <v>4</v>
      </c>
      <c r="V175" s="116"/>
      <c r="W175" s="116">
        <v>4</v>
      </c>
      <c r="X175" s="116"/>
      <c r="Y175" s="116"/>
      <c r="Z175" s="116">
        <v>8</v>
      </c>
      <c r="AA175" s="116"/>
      <c r="AB175" s="116"/>
      <c r="AC175" s="121"/>
      <c r="AD175" s="124"/>
    </row>
    <row r="176" spans="1:30" ht="18" customHeight="1">
      <c r="A176" s="101">
        <v>45874</v>
      </c>
      <c r="B176" s="102">
        <v>6439</v>
      </c>
      <c r="C176" s="132" t="s">
        <v>11258</v>
      </c>
      <c r="D176" s="110" t="str">
        <f>IFERROR(VLOOKUP($C176,'Mã KH'!A:E,3,0)," ")</f>
        <v>Tầng 1, Vincom+ Tĩnh Gia, Thôn Nam Yến, Xã Hải Yến, Thị xã Nghi Sơn, Tỉnh Thanh Hoá, Việt Nam</v>
      </c>
      <c r="E176" s="476">
        <v>4174766797</v>
      </c>
      <c r="F176" s="118"/>
      <c r="G176" s="118"/>
      <c r="H176" s="118"/>
      <c r="I176" s="118"/>
      <c r="J176" s="118"/>
      <c r="K176" s="118"/>
      <c r="L176" s="118"/>
      <c r="M176" s="117"/>
      <c r="N176" s="117"/>
      <c r="O176" s="117">
        <v>10</v>
      </c>
      <c r="P176" s="117"/>
      <c r="Q176" s="116"/>
      <c r="R176" s="116"/>
      <c r="S176" s="116"/>
      <c r="T176" s="116"/>
      <c r="U176" s="116"/>
      <c r="V176" s="116"/>
      <c r="W176" s="116">
        <v>4</v>
      </c>
      <c r="X176" s="116"/>
      <c r="Y176" s="116"/>
      <c r="Z176" s="116">
        <v>2</v>
      </c>
      <c r="AA176" s="121"/>
      <c r="AB176" s="121"/>
      <c r="AC176" s="121"/>
      <c r="AD176" s="124"/>
    </row>
    <row r="177" spans="1:30" ht="18" customHeight="1">
      <c r="A177" s="101">
        <v>45874</v>
      </c>
      <c r="B177" s="134">
        <v>5744</v>
      </c>
      <c r="C177" s="132" t="s">
        <v>11258</v>
      </c>
      <c r="D177" s="110" t="str">
        <f>IFERROR(VLOOKUP($C177,'Mã KH'!A:E,3,0)," ")</f>
        <v>Tầng 1, Vincom+ Tĩnh Gia, Thôn Nam Yến, Xã Hải Yến, Thị xã Nghi Sơn, Tỉnh Thanh Hoá, Việt Nam</v>
      </c>
      <c r="E177" s="476">
        <v>4174431717</v>
      </c>
      <c r="F177" s="118"/>
      <c r="G177" s="118"/>
      <c r="H177" s="118"/>
      <c r="I177" s="118"/>
      <c r="J177" s="118"/>
      <c r="K177" s="117"/>
      <c r="L177" s="117"/>
      <c r="M177" s="117">
        <v>12</v>
      </c>
      <c r="N177" s="117"/>
      <c r="O177" s="117">
        <v>4</v>
      </c>
      <c r="P177" s="117"/>
      <c r="Q177" s="116"/>
      <c r="R177" s="116"/>
      <c r="S177" s="116"/>
      <c r="T177" s="116"/>
      <c r="U177" s="116">
        <v>4</v>
      </c>
      <c r="V177" s="116"/>
      <c r="W177" s="116"/>
      <c r="X177" s="121"/>
      <c r="Y177" s="121"/>
      <c r="Z177" s="121"/>
      <c r="AA177" s="121"/>
      <c r="AB177" s="121"/>
      <c r="AC177" s="121"/>
      <c r="AD177" s="124"/>
    </row>
    <row r="178" spans="1:30" ht="18" customHeight="1">
      <c r="A178" s="101">
        <v>45874</v>
      </c>
      <c r="B178" s="102">
        <v>5744</v>
      </c>
      <c r="C178" s="132" t="s">
        <v>11258</v>
      </c>
      <c r="D178" s="110" t="str">
        <f>IFERROR(VLOOKUP($C178,'Mã KH'!A:E,3,0)," ")</f>
        <v>Tầng 1, Vincom+ Tĩnh Gia, Thôn Nam Yến, Xã Hải Yến, Thị xã Nghi Sơn, Tỉnh Thanh Hoá, Việt Nam</v>
      </c>
      <c r="E178" s="476">
        <v>4174766288</v>
      </c>
      <c r="F178" s="118"/>
      <c r="G178" s="118"/>
      <c r="H178" s="118"/>
      <c r="I178" s="118"/>
      <c r="J178" s="118"/>
      <c r="K178" s="118"/>
      <c r="L178" s="118"/>
      <c r="M178" s="118"/>
      <c r="N178" s="118"/>
      <c r="O178" s="118">
        <v>8</v>
      </c>
      <c r="P178" s="118"/>
      <c r="Q178" s="121">
        <v>4</v>
      </c>
      <c r="R178" s="121"/>
      <c r="S178" s="121">
        <v>4</v>
      </c>
      <c r="T178" s="121">
        <v>4</v>
      </c>
      <c r="U178" s="121"/>
      <c r="V178" s="121"/>
      <c r="W178" s="121">
        <v>8</v>
      </c>
      <c r="X178" s="121"/>
      <c r="Y178" s="121"/>
      <c r="Z178" s="121">
        <v>8</v>
      </c>
      <c r="AA178" s="121"/>
      <c r="AB178" s="121"/>
      <c r="AC178" s="121"/>
      <c r="AD178" s="124"/>
    </row>
    <row r="179" spans="1:30" ht="18" customHeight="1">
      <c r="A179" s="101">
        <v>45874</v>
      </c>
      <c r="B179" s="134">
        <v>5747</v>
      </c>
      <c r="C179" s="132" t="s">
        <v>11258</v>
      </c>
      <c r="D179" s="110" t="str">
        <f>IFERROR(VLOOKUP($C179,'Mã KH'!A:E,3,0)," ")</f>
        <v>Tầng 1, Vincom+ Tĩnh Gia, Thôn Nam Yến, Xã Hải Yến, Thị xã Nghi Sơn, Tỉnh Thanh Hoá, Việt Nam</v>
      </c>
      <c r="E179" s="476">
        <v>4174766301</v>
      </c>
      <c r="F179" s="118"/>
      <c r="G179" s="118"/>
      <c r="H179" s="118"/>
      <c r="I179" s="118"/>
      <c r="J179" s="118"/>
      <c r="K179" s="117"/>
      <c r="L179" s="117"/>
      <c r="M179" s="117">
        <v>24</v>
      </c>
      <c r="N179" s="117"/>
      <c r="O179" s="117"/>
      <c r="P179" s="117"/>
      <c r="Q179" s="116"/>
      <c r="R179" s="116"/>
      <c r="S179" s="116">
        <v>4</v>
      </c>
      <c r="T179" s="116">
        <v>8</v>
      </c>
      <c r="U179" s="116"/>
      <c r="V179" s="116"/>
      <c r="W179" s="116">
        <v>8</v>
      </c>
      <c r="X179" s="116"/>
      <c r="Y179" s="116"/>
      <c r="Z179" s="116">
        <v>8</v>
      </c>
      <c r="AA179" s="121"/>
      <c r="AB179" s="121"/>
      <c r="AC179" s="121"/>
      <c r="AD179" s="124"/>
    </row>
    <row r="180" spans="1:30" ht="18" customHeight="1">
      <c r="A180" s="101">
        <v>45874</v>
      </c>
      <c r="B180" s="102">
        <v>5747</v>
      </c>
      <c r="C180" s="132" t="s">
        <v>11258</v>
      </c>
      <c r="D180" s="110" t="str">
        <f>IFERROR(VLOOKUP($C180,'Mã KH'!A:E,3,0)," ")</f>
        <v>Tầng 1, Vincom+ Tĩnh Gia, Thôn Nam Yến, Xã Hải Yến, Thị xã Nghi Sơn, Tỉnh Thanh Hoá, Việt Nam</v>
      </c>
      <c r="E180" s="476">
        <v>4174431793</v>
      </c>
      <c r="F180" s="118"/>
      <c r="G180" s="118"/>
      <c r="H180" s="118"/>
      <c r="I180" s="118"/>
      <c r="J180" s="118"/>
      <c r="K180" s="118"/>
      <c r="L180" s="118"/>
      <c r="M180" s="117"/>
      <c r="N180" s="117"/>
      <c r="O180" s="117">
        <v>10</v>
      </c>
      <c r="P180" s="117"/>
      <c r="Q180" s="116"/>
      <c r="R180" s="116"/>
      <c r="S180" s="116"/>
      <c r="T180" s="116"/>
      <c r="U180" s="116">
        <v>8</v>
      </c>
      <c r="V180" s="116"/>
      <c r="W180" s="116"/>
      <c r="X180" s="116"/>
      <c r="Y180" s="116"/>
      <c r="Z180" s="121"/>
      <c r="AA180" s="121"/>
      <c r="AB180" s="121"/>
      <c r="AC180" s="121"/>
      <c r="AD180" s="124"/>
    </row>
    <row r="181" spans="1:30" ht="18" customHeight="1">
      <c r="A181" s="101">
        <v>45874</v>
      </c>
      <c r="B181" s="134">
        <v>6877</v>
      </c>
      <c r="C181" s="132" t="s">
        <v>11258</v>
      </c>
      <c r="D181" s="110" t="str">
        <f>IFERROR(VLOOKUP($C181,'Mã KH'!A:E,3,0)," ")</f>
        <v>Tầng 1, Vincom+ Tĩnh Gia, Thôn Nam Yến, Xã Hải Yến, Thị xã Nghi Sơn, Tỉnh Thanh Hoá, Việt Nam</v>
      </c>
      <c r="E181" s="476">
        <v>4174768101</v>
      </c>
      <c r="F181" s="118"/>
      <c r="G181" s="118"/>
      <c r="H181" s="118"/>
      <c r="I181" s="118"/>
      <c r="J181" s="118"/>
      <c r="K181" s="118"/>
      <c r="L181" s="118"/>
      <c r="M181" s="117">
        <v>12</v>
      </c>
      <c r="N181" s="118"/>
      <c r="O181" s="118">
        <v>5</v>
      </c>
      <c r="P181" s="118"/>
      <c r="Q181" s="121"/>
      <c r="R181" s="121"/>
      <c r="S181" s="121"/>
      <c r="T181" s="121"/>
      <c r="U181" s="121"/>
      <c r="V181" s="121"/>
      <c r="W181" s="116">
        <v>5</v>
      </c>
      <c r="X181" s="121"/>
      <c r="Y181" s="121"/>
      <c r="Z181" s="116">
        <v>5</v>
      </c>
      <c r="AA181" s="121"/>
      <c r="AB181" s="121"/>
      <c r="AC181" s="121"/>
      <c r="AD181" s="124"/>
    </row>
    <row r="182" spans="1:30" ht="18" customHeight="1">
      <c r="A182" s="101">
        <v>45874</v>
      </c>
      <c r="B182" s="102">
        <v>6877</v>
      </c>
      <c r="C182" s="132" t="s">
        <v>11258</v>
      </c>
      <c r="D182" s="110" t="str">
        <f>IFERROR(VLOOKUP($C182,'Mã KH'!A:E,3,0)," ")</f>
        <v>Tầng 1, Vincom+ Tĩnh Gia, Thôn Nam Yến, Xã Hải Yến, Thị xã Nghi Sơn, Tỉnh Thanh Hoá, Việt Nam</v>
      </c>
      <c r="E182" s="476">
        <v>4174205270</v>
      </c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6"/>
      <c r="R182" s="116"/>
      <c r="S182" s="116">
        <v>6</v>
      </c>
      <c r="T182" s="116">
        <v>6</v>
      </c>
      <c r="U182" s="116">
        <v>6</v>
      </c>
      <c r="V182" s="116"/>
      <c r="W182" s="116"/>
      <c r="X182" s="121"/>
      <c r="Y182" s="121"/>
      <c r="Z182" s="121"/>
      <c r="AA182" s="121"/>
      <c r="AB182" s="121"/>
      <c r="AC182" s="121"/>
      <c r="AD182" s="124"/>
    </row>
    <row r="183" spans="1:30" ht="18" customHeight="1">
      <c r="A183" s="101">
        <v>45874</v>
      </c>
      <c r="B183" s="142">
        <v>6154</v>
      </c>
      <c r="C183" s="132" t="s">
        <v>11300</v>
      </c>
      <c r="D183" s="110" t="str">
        <f>IFERROR(VLOOKUP($C183,'Mã KH'!A:E,3,0)," ")</f>
        <v>TTTM Vincom Sơn La, Tổ 3, Phường Quyết Thắng, Thành phố Sơn La, Tỉnh Sơn La, Việt Nam</v>
      </c>
      <c r="E183" s="476">
        <v>4175021457</v>
      </c>
      <c r="F183" s="118"/>
      <c r="G183" s="118"/>
      <c r="H183" s="118"/>
      <c r="I183" s="118"/>
      <c r="J183" s="118"/>
      <c r="K183" s="118"/>
      <c r="L183" s="118"/>
      <c r="M183" s="117">
        <v>10</v>
      </c>
      <c r="N183" s="117"/>
      <c r="O183" s="117">
        <v>15</v>
      </c>
      <c r="P183" s="117"/>
      <c r="Q183" s="116">
        <v>10</v>
      </c>
      <c r="R183" s="116"/>
      <c r="S183" s="116">
        <v>10</v>
      </c>
      <c r="T183" s="116">
        <v>10</v>
      </c>
      <c r="U183" s="116">
        <v>8</v>
      </c>
      <c r="V183" s="116"/>
      <c r="W183" s="116">
        <v>3</v>
      </c>
      <c r="X183" s="116"/>
      <c r="Y183" s="116"/>
      <c r="Z183" s="116">
        <v>3</v>
      </c>
      <c r="AA183" s="121"/>
      <c r="AB183" s="121"/>
      <c r="AC183" s="121"/>
      <c r="AD183" s="124"/>
    </row>
    <row r="184" spans="1:30" ht="18" customHeight="1">
      <c r="A184" s="101">
        <v>45874</v>
      </c>
      <c r="B184" s="142" t="s">
        <v>11310</v>
      </c>
      <c r="C184" s="132" t="s">
        <v>11300</v>
      </c>
      <c r="D184" s="110" t="str">
        <f>IFERROR(VLOOKUP($C184,'Mã KH'!A:E,3,0)," ")</f>
        <v>TTTM Vincom Sơn La, Tổ 3, Phường Quyết Thắng, Thành phố Sơn La, Tỉnh Sơn La, Việt Nam</v>
      </c>
      <c r="E184" s="476">
        <v>4175021524</v>
      </c>
      <c r="F184" s="118"/>
      <c r="G184" s="118"/>
      <c r="H184" s="118"/>
      <c r="I184" s="118"/>
      <c r="J184" s="118"/>
      <c r="K184" s="117"/>
      <c r="L184" s="117"/>
      <c r="M184" s="117">
        <v>5</v>
      </c>
      <c r="N184" s="117"/>
      <c r="O184" s="117">
        <v>10</v>
      </c>
      <c r="P184" s="117"/>
      <c r="Q184" s="116">
        <v>5</v>
      </c>
      <c r="R184" s="116"/>
      <c r="S184" s="116">
        <v>5</v>
      </c>
      <c r="T184" s="116">
        <v>5</v>
      </c>
      <c r="U184" s="116">
        <v>5</v>
      </c>
      <c r="V184" s="116"/>
      <c r="W184" s="116"/>
      <c r="X184" s="121"/>
      <c r="Y184" s="121"/>
      <c r="Z184" s="121"/>
      <c r="AA184" s="121"/>
      <c r="AB184" s="121"/>
      <c r="AC184" s="121"/>
      <c r="AD184" s="124"/>
    </row>
    <row r="185" spans="1:30" ht="18" customHeight="1">
      <c r="A185" s="101">
        <v>45874</v>
      </c>
      <c r="B185" s="142" t="s">
        <v>11311</v>
      </c>
      <c r="C185" s="132" t="s">
        <v>11256</v>
      </c>
      <c r="D185" s="110" t="str">
        <f>IFERROR(VLOOKUP($C185,'Mã KH'!A:E,3,0)," ")</f>
        <v>TTTM Vincom Yên Bái, đường Thành Công, Phường Nguyễn Thái Học, Thành phố  Yên Bái, Tỉnh Yên Bái, Việt Nam</v>
      </c>
      <c r="E185" s="476">
        <v>4175073823</v>
      </c>
      <c r="F185" s="118"/>
      <c r="G185" s="118"/>
      <c r="H185" s="118"/>
      <c r="I185" s="117"/>
      <c r="J185" s="117"/>
      <c r="K185" s="117"/>
      <c r="L185" s="117"/>
      <c r="M185" s="117">
        <v>10</v>
      </c>
      <c r="N185" s="117"/>
      <c r="O185" s="117">
        <v>10</v>
      </c>
      <c r="P185" s="117"/>
      <c r="Q185" s="116">
        <v>5</v>
      </c>
      <c r="R185" s="116"/>
      <c r="S185" s="116">
        <v>10</v>
      </c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4"/>
    </row>
    <row r="186" spans="1:30" ht="18" customHeight="1">
      <c r="A186" s="101">
        <v>45874</v>
      </c>
      <c r="B186" s="142">
        <v>5133</v>
      </c>
      <c r="C186" s="132" t="s">
        <v>11257</v>
      </c>
      <c r="D186" s="110" t="str">
        <f>IFERROR(VLOOKUP($C186,'Mã KH'!A:E,3,0)," ")</f>
        <v>89 Nguyễn Thái Học, Phường Minh Khai, TP Hà Giang, Tỉnh Hà Giang, Việt Nam</v>
      </c>
      <c r="E186" s="476">
        <v>4175311639</v>
      </c>
      <c r="F186" s="118"/>
      <c r="G186" s="118"/>
      <c r="H186" s="118"/>
      <c r="I186" s="118"/>
      <c r="J186" s="118"/>
      <c r="K186" s="118"/>
      <c r="L186" s="118"/>
      <c r="M186" s="117">
        <v>10</v>
      </c>
      <c r="N186" s="117"/>
      <c r="O186" s="117">
        <v>20</v>
      </c>
      <c r="P186" s="117"/>
      <c r="Q186" s="116"/>
      <c r="R186" s="116"/>
      <c r="S186" s="116">
        <v>10</v>
      </c>
      <c r="T186" s="116">
        <v>10</v>
      </c>
      <c r="U186" s="116">
        <v>5</v>
      </c>
      <c r="V186" s="121"/>
      <c r="W186" s="121"/>
      <c r="X186" s="121"/>
      <c r="Y186" s="121">
        <v>5</v>
      </c>
      <c r="Z186" s="121"/>
      <c r="AA186" s="121"/>
      <c r="AB186" s="121"/>
      <c r="AC186" s="121"/>
      <c r="AD186" s="124"/>
    </row>
    <row r="187" spans="1:30" ht="18" customHeight="1">
      <c r="A187" s="101">
        <v>45874</v>
      </c>
      <c r="B187" s="142">
        <v>5838</v>
      </c>
      <c r="C187" s="132" t="s">
        <v>11299</v>
      </c>
      <c r="D187" s="110" t="str">
        <f>IFERROR(VLOOKUP($C187,'Mã KH'!A:E,3,0)," ")</f>
        <v>Tầng 2, TTTM Vincom Tuyên Quang, Số 260 đường Quang Trung, Phường Phan Thiết, Thành Phố Tuyên Quang, Tỉnh Tuyên Quang, Việt Nam</v>
      </c>
      <c r="E187" s="476">
        <v>4175219043</v>
      </c>
      <c r="F187" s="118"/>
      <c r="G187" s="118"/>
      <c r="H187" s="118"/>
      <c r="I187" s="118"/>
      <c r="J187" s="118"/>
      <c r="K187" s="117"/>
      <c r="L187" s="117"/>
      <c r="M187" s="117">
        <v>10</v>
      </c>
      <c r="N187" s="117"/>
      <c r="O187" s="117">
        <v>25</v>
      </c>
      <c r="P187" s="117"/>
      <c r="Q187" s="116"/>
      <c r="R187" s="116"/>
      <c r="S187" s="116">
        <v>5</v>
      </c>
      <c r="T187" s="116">
        <v>5</v>
      </c>
      <c r="U187" s="116"/>
      <c r="V187" s="121"/>
      <c r="W187" s="121"/>
      <c r="X187" s="121"/>
      <c r="Y187" s="121"/>
      <c r="Z187" s="121"/>
      <c r="AA187" s="121"/>
      <c r="AB187" s="121"/>
      <c r="AC187" s="121"/>
      <c r="AD187" s="124"/>
    </row>
    <row r="188" spans="1:30" ht="18" customHeight="1">
      <c r="A188" s="101">
        <v>45874</v>
      </c>
      <c r="B188" s="142">
        <v>6620</v>
      </c>
      <c r="C188" s="132" t="s">
        <v>11312</v>
      </c>
      <c r="D188" s="110" t="str">
        <f>IFERROR(VLOOKUP($C188,'Mã KH'!A:E,3,0)," ")</f>
        <v>Đường Điện Biên Phủ, Tổ 9, Phường Tân Phong, Thành Phố Lai Châu, Tỉnh Lai Châu, Việt Nam</v>
      </c>
      <c r="E188" s="476">
        <v>4175111831</v>
      </c>
      <c r="F188" s="118"/>
      <c r="G188" s="118"/>
      <c r="H188" s="118"/>
      <c r="I188" s="118"/>
      <c r="J188" s="118"/>
      <c r="K188" s="117"/>
      <c r="L188" s="117"/>
      <c r="M188" s="117">
        <v>28</v>
      </c>
      <c r="N188" s="117"/>
      <c r="O188" s="117">
        <v>30</v>
      </c>
      <c r="P188" s="117"/>
      <c r="Q188" s="116">
        <v>10</v>
      </c>
      <c r="R188" s="116"/>
      <c r="S188" s="116">
        <v>10</v>
      </c>
      <c r="T188" s="116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4"/>
    </row>
    <row r="189" spans="1:30" ht="18" customHeight="1">
      <c r="A189" s="101">
        <v>45874</v>
      </c>
      <c r="B189" s="142">
        <v>4814</v>
      </c>
      <c r="C189" s="132" t="s">
        <v>11284</v>
      </c>
      <c r="D189" s="110" t="str">
        <f>IFERROR(VLOOKUP($C189,'Mã KH'!A:E,3,0)," ")</f>
        <v>khu trung tâm thương mại Vincom Lê Thánh Tông, Số 5 đường Lê, Phường Máy Tơ, Quận Ngô Quyền, Thành phố Hải Phòng, Việt Nam</v>
      </c>
      <c r="E189" s="476" t="s">
        <v>11249</v>
      </c>
      <c r="F189" s="118"/>
      <c r="G189" s="118"/>
      <c r="H189" s="118"/>
      <c r="I189" s="118"/>
      <c r="J189" s="118"/>
      <c r="K189" s="117"/>
      <c r="L189" s="117"/>
      <c r="M189" s="118">
        <v>10</v>
      </c>
      <c r="N189" s="118"/>
      <c r="O189" s="118">
        <v>50</v>
      </c>
      <c r="P189" s="118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4"/>
    </row>
    <row r="190" spans="1:30" ht="18" customHeight="1">
      <c r="A190" s="101">
        <v>45874</v>
      </c>
      <c r="B190" s="142">
        <v>6026</v>
      </c>
      <c r="C190" s="132" t="s">
        <v>11284</v>
      </c>
      <c r="D190" s="110" t="str">
        <f>IFERROR(VLOOKUP($C190,'Mã KH'!A:E,3,0)," ")</f>
        <v>khu trung tâm thương mại Vincom Lê Thánh Tông, Số 5 đường Lê, Phường Máy Tơ, Quận Ngô Quyền, Thành phố Hải Phòng, Việt Nam</v>
      </c>
      <c r="E190" s="476">
        <v>4175281019</v>
      </c>
      <c r="F190" s="118"/>
      <c r="G190" s="118"/>
      <c r="H190" s="118"/>
      <c r="I190" s="117"/>
      <c r="J190" s="117"/>
      <c r="K190" s="117"/>
      <c r="L190" s="117"/>
      <c r="M190" s="117">
        <v>10</v>
      </c>
      <c r="N190" s="117"/>
      <c r="O190" s="117">
        <v>30</v>
      </c>
      <c r="P190" s="117"/>
      <c r="Q190" s="116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4"/>
    </row>
    <row r="191" spans="1:30" ht="18" customHeight="1">
      <c r="A191" s="101">
        <v>45874</v>
      </c>
      <c r="B191" s="142">
        <v>4998</v>
      </c>
      <c r="C191" s="132" t="s">
        <v>11284</v>
      </c>
      <c r="D191" s="110" t="str">
        <f>IFERROR(VLOOKUP($C191,'Mã KH'!A:E,3,0)," ")</f>
        <v>khu trung tâm thương mại Vincom Lê Thánh Tông, Số 5 đường Lê, Phường Máy Tơ, Quận Ngô Quyền, Thành phố Hải Phòng, Việt Nam</v>
      </c>
      <c r="E191" s="476">
        <v>4175216492</v>
      </c>
      <c r="F191" s="118"/>
      <c r="G191" s="118"/>
      <c r="H191" s="118"/>
      <c r="I191" s="117"/>
      <c r="J191" s="117"/>
      <c r="K191" s="117"/>
      <c r="L191" s="117"/>
      <c r="M191" s="117">
        <v>10</v>
      </c>
      <c r="N191" s="117"/>
      <c r="O191" s="117">
        <v>15</v>
      </c>
      <c r="P191" s="117"/>
      <c r="Q191" s="116"/>
      <c r="R191" s="116"/>
      <c r="S191" s="116">
        <v>10</v>
      </c>
      <c r="T191" s="116">
        <v>10</v>
      </c>
      <c r="U191" s="116">
        <v>10</v>
      </c>
      <c r="V191" s="116"/>
      <c r="W191" s="116"/>
      <c r="X191" s="121"/>
      <c r="Y191" s="121"/>
      <c r="Z191" s="121"/>
      <c r="AA191" s="121"/>
      <c r="AB191" s="121"/>
      <c r="AC191" s="121"/>
      <c r="AD191" s="124"/>
    </row>
    <row r="192" spans="1:30" ht="18" customHeight="1">
      <c r="A192" s="101">
        <v>45874</v>
      </c>
      <c r="B192" s="142">
        <v>5425</v>
      </c>
      <c r="C192" s="132" t="s">
        <v>11284</v>
      </c>
      <c r="D192" s="110" t="str">
        <f>IFERROR(VLOOKUP($C192,'Mã KH'!A:E,3,0)," ")</f>
        <v>khu trung tâm thương mại Vincom Lê Thánh Tông, Số 5 đường Lê, Phường Máy Tơ, Quận Ngô Quyền, Thành phố Hải Phòng, Việt Nam</v>
      </c>
      <c r="E192" s="476" t="s">
        <v>11249</v>
      </c>
      <c r="F192" s="118"/>
      <c r="G192" s="118"/>
      <c r="H192" s="118"/>
      <c r="I192" s="118"/>
      <c r="J192" s="118"/>
      <c r="K192" s="118"/>
      <c r="L192" s="118"/>
      <c r="M192" s="118">
        <v>20</v>
      </c>
      <c r="N192" s="118"/>
      <c r="O192" s="118">
        <v>15</v>
      </c>
      <c r="P192" s="118"/>
      <c r="Q192" s="121"/>
      <c r="R192" s="121"/>
      <c r="S192" s="121">
        <v>10</v>
      </c>
      <c r="T192" s="121"/>
      <c r="U192" s="121">
        <v>5</v>
      </c>
      <c r="V192" s="121"/>
      <c r="W192" s="121"/>
      <c r="X192" s="121"/>
      <c r="Y192" s="121"/>
      <c r="Z192" s="121"/>
      <c r="AA192" s="121"/>
      <c r="AB192" s="121"/>
      <c r="AC192" s="121"/>
      <c r="AD192" s="124"/>
    </row>
    <row r="193" spans="1:30" ht="18" customHeight="1">
      <c r="A193" s="101">
        <v>45874</v>
      </c>
      <c r="B193" s="142">
        <v>4995</v>
      </c>
      <c r="C193" s="132" t="s">
        <v>11284</v>
      </c>
      <c r="D193" s="110" t="str">
        <f>IFERROR(VLOOKUP($C193,'Mã KH'!A:E,3,0)," ")</f>
        <v>khu trung tâm thương mại Vincom Lê Thánh Tông, Số 5 đường Lê, Phường Máy Tơ, Quận Ngô Quyền, Thành phố Hải Phòng, Việt Nam</v>
      </c>
      <c r="E193" s="476">
        <v>4175035306</v>
      </c>
      <c r="F193" s="118"/>
      <c r="G193" s="118"/>
      <c r="H193" s="118"/>
      <c r="I193" s="118"/>
      <c r="J193" s="118"/>
      <c r="K193" s="118"/>
      <c r="L193" s="118"/>
      <c r="M193" s="118">
        <v>10</v>
      </c>
      <c r="N193" s="118"/>
      <c r="O193" s="118">
        <v>10</v>
      </c>
      <c r="P193" s="118"/>
      <c r="Q193" s="121">
        <v>10</v>
      </c>
      <c r="R193" s="121"/>
      <c r="S193" s="121">
        <v>10</v>
      </c>
      <c r="T193" s="121">
        <v>10</v>
      </c>
      <c r="U193" s="121">
        <v>10</v>
      </c>
      <c r="V193" s="121"/>
      <c r="W193" s="121">
        <v>5</v>
      </c>
      <c r="X193" s="121"/>
      <c r="Y193" s="121"/>
      <c r="Z193" s="121">
        <v>5</v>
      </c>
      <c r="AA193" s="121"/>
      <c r="AB193" s="121"/>
      <c r="AC193" s="121"/>
      <c r="AD193" s="124"/>
    </row>
    <row r="194" spans="1:30" ht="18" customHeight="1">
      <c r="A194" s="101">
        <v>45874</v>
      </c>
      <c r="B194" s="142">
        <v>3462</v>
      </c>
      <c r="C194" s="132" t="s">
        <v>11284</v>
      </c>
      <c r="D194" s="110" t="str">
        <f>IFERROR(VLOOKUP($C194,'Mã KH'!A:E,3,0)," ")</f>
        <v>khu trung tâm thương mại Vincom Lê Thánh Tông, Số 5 đường Lê, Phường Máy Tơ, Quận Ngô Quyền, Thành phố Hải Phòng, Việt Nam</v>
      </c>
      <c r="E194" s="476">
        <v>4175041652</v>
      </c>
      <c r="F194" s="118"/>
      <c r="G194" s="118"/>
      <c r="H194" s="118"/>
      <c r="I194" s="118"/>
      <c r="J194" s="118"/>
      <c r="K194" s="118"/>
      <c r="L194" s="118"/>
      <c r="M194" s="118">
        <v>10</v>
      </c>
      <c r="N194" s="118"/>
      <c r="O194" s="118">
        <v>20</v>
      </c>
      <c r="P194" s="118"/>
      <c r="Q194" s="121"/>
      <c r="R194" s="121"/>
      <c r="S194" s="121"/>
      <c r="T194" s="121">
        <v>6</v>
      </c>
      <c r="U194" s="121">
        <v>6</v>
      </c>
      <c r="V194" s="121"/>
      <c r="W194" s="121"/>
      <c r="X194" s="121"/>
      <c r="Y194" s="121"/>
      <c r="Z194" s="121"/>
      <c r="AA194" s="121"/>
      <c r="AB194" s="121"/>
      <c r="AC194" s="121"/>
      <c r="AD194" s="124"/>
    </row>
    <row r="195" spans="1:30" ht="18" customHeight="1">
      <c r="A195" s="101">
        <v>45874</v>
      </c>
      <c r="B195" s="142" t="s">
        <v>11313</v>
      </c>
      <c r="C195" s="132" t="s">
        <v>11284</v>
      </c>
      <c r="D195" s="110" t="str">
        <f>IFERROR(VLOOKUP($C195,'Mã KH'!A:E,3,0)," ")</f>
        <v>khu trung tâm thương mại Vincom Lê Thánh Tông, Số 5 đường Lê, Phường Máy Tơ, Quận Ngô Quyền, Thành phố Hải Phòng, Việt Nam</v>
      </c>
      <c r="E195" s="476">
        <v>4175021088</v>
      </c>
      <c r="F195" s="118"/>
      <c r="G195" s="118"/>
      <c r="H195" s="118"/>
      <c r="I195" s="118"/>
      <c r="J195" s="118"/>
      <c r="K195" s="118"/>
      <c r="L195" s="118"/>
      <c r="M195" s="118">
        <v>10</v>
      </c>
      <c r="N195" s="118"/>
      <c r="O195" s="118">
        <v>20</v>
      </c>
      <c r="P195" s="118"/>
      <c r="Q195" s="121"/>
      <c r="R195" s="121"/>
      <c r="S195" s="121"/>
      <c r="T195" s="121">
        <v>15</v>
      </c>
      <c r="U195" s="121">
        <v>10</v>
      </c>
      <c r="V195" s="121"/>
      <c r="W195" s="121"/>
      <c r="X195" s="121"/>
      <c r="Y195" s="121"/>
      <c r="Z195" s="121"/>
      <c r="AA195" s="121"/>
      <c r="AB195" s="121"/>
      <c r="AC195" s="121"/>
      <c r="AD195" s="124"/>
    </row>
    <row r="196" spans="1:30" ht="18" customHeight="1">
      <c r="A196" s="101">
        <v>45874</v>
      </c>
      <c r="B196" s="142">
        <v>3597</v>
      </c>
      <c r="C196" s="132" t="s">
        <v>11284</v>
      </c>
      <c r="D196" s="110" t="str">
        <f>IFERROR(VLOOKUP($C196,'Mã KH'!A:E,3,0)," ")</f>
        <v>khu trung tâm thương mại Vincom Lê Thánh Tông, Số 5 đường Lê, Phường Máy Tơ, Quận Ngô Quyền, Thành phố Hải Phòng, Việt Nam</v>
      </c>
      <c r="E196" s="476">
        <v>4175012296</v>
      </c>
      <c r="F196" s="118"/>
      <c r="G196" s="118"/>
      <c r="H196" s="118"/>
      <c r="I196" s="118"/>
      <c r="J196" s="118"/>
      <c r="K196" s="118"/>
      <c r="L196" s="118"/>
      <c r="M196" s="118">
        <v>5</v>
      </c>
      <c r="N196" s="118"/>
      <c r="O196" s="118">
        <v>15</v>
      </c>
      <c r="P196" s="118"/>
      <c r="Q196" s="121"/>
      <c r="R196" s="121"/>
      <c r="S196" s="121">
        <v>10</v>
      </c>
      <c r="T196" s="121">
        <v>5</v>
      </c>
      <c r="U196" s="121">
        <v>5</v>
      </c>
      <c r="V196" s="121"/>
      <c r="W196" s="121"/>
      <c r="X196" s="121"/>
      <c r="Y196" s="121"/>
      <c r="Z196" s="121"/>
      <c r="AA196" s="121"/>
      <c r="AB196" s="121"/>
      <c r="AC196" s="121"/>
      <c r="AD196" s="124"/>
    </row>
    <row r="197" spans="1:30" ht="18" customHeight="1">
      <c r="A197" s="101">
        <v>45874</v>
      </c>
      <c r="B197" s="142">
        <v>4198</v>
      </c>
      <c r="C197" s="132" t="s">
        <v>11284</v>
      </c>
      <c r="D197" s="110" t="str">
        <f>IFERROR(VLOOKUP($C197,'Mã KH'!A:E,3,0)," ")</f>
        <v>khu trung tâm thương mại Vincom Lê Thánh Tông, Số 5 đường Lê, Phường Máy Tơ, Quận Ngô Quyền, Thành phố Hải Phòng, Việt Nam</v>
      </c>
      <c r="E197" s="476">
        <v>4174811979</v>
      </c>
      <c r="F197" s="118"/>
      <c r="G197" s="118"/>
      <c r="H197" s="118"/>
      <c r="I197" s="118"/>
      <c r="J197" s="118"/>
      <c r="K197" s="118"/>
      <c r="L197" s="118"/>
      <c r="M197" s="118">
        <v>10</v>
      </c>
      <c r="N197" s="118"/>
      <c r="O197" s="118">
        <v>5</v>
      </c>
      <c r="P197" s="118"/>
      <c r="Q197" s="121"/>
      <c r="R197" s="121"/>
      <c r="S197" s="121">
        <v>5</v>
      </c>
      <c r="T197" s="121">
        <v>5</v>
      </c>
      <c r="U197" s="121">
        <v>5</v>
      </c>
      <c r="V197" s="121"/>
      <c r="W197" s="121"/>
      <c r="X197" s="121"/>
      <c r="Y197" s="121"/>
      <c r="Z197" s="121"/>
      <c r="AA197" s="121"/>
      <c r="AB197" s="121"/>
      <c r="AC197" s="121"/>
      <c r="AD197" s="124"/>
    </row>
    <row r="198" spans="1:30" ht="18" customHeight="1">
      <c r="A198" s="101">
        <v>45874</v>
      </c>
      <c r="B198" s="142">
        <v>6988</v>
      </c>
      <c r="C198" s="132" t="s">
        <v>11284</v>
      </c>
      <c r="D198" s="110" t="str">
        <f>IFERROR(VLOOKUP($C198,'Mã KH'!A:E,3,0)," ")</f>
        <v>khu trung tâm thương mại Vincom Lê Thánh Tông, Số 5 đường Lê, Phường Máy Tơ, Quận Ngô Quyền, Thành phố Hải Phòng, Việt Nam</v>
      </c>
      <c r="E198" s="476">
        <v>4175024304</v>
      </c>
      <c r="F198" s="118"/>
      <c r="G198" s="118"/>
      <c r="H198" s="118"/>
      <c r="I198" s="117"/>
      <c r="J198" s="117"/>
      <c r="K198" s="117"/>
      <c r="L198" s="117"/>
      <c r="M198" s="117">
        <v>10</v>
      </c>
      <c r="N198" s="117"/>
      <c r="O198" s="117">
        <v>30</v>
      </c>
      <c r="P198" s="117"/>
      <c r="Q198" s="116"/>
      <c r="R198" s="116"/>
      <c r="S198" s="116">
        <v>5</v>
      </c>
      <c r="T198" s="116"/>
      <c r="U198" s="116">
        <v>5</v>
      </c>
      <c r="V198" s="116"/>
      <c r="W198" s="116"/>
      <c r="X198" s="121"/>
      <c r="Y198" s="121"/>
      <c r="Z198" s="121"/>
      <c r="AA198" s="121"/>
      <c r="AB198" s="121"/>
      <c r="AC198" s="121"/>
      <c r="AD198" s="124"/>
    </row>
    <row r="199" spans="1:30" ht="18" customHeight="1">
      <c r="A199" s="101">
        <v>45874</v>
      </c>
      <c r="B199" s="142" t="s">
        <v>11314</v>
      </c>
      <c r="C199" s="132" t="s">
        <v>11284</v>
      </c>
      <c r="D199" s="110" t="str">
        <f>IFERROR(VLOOKUP($C199,'Mã KH'!A:E,3,0)," ")</f>
        <v>khu trung tâm thương mại Vincom Lê Thánh Tông, Số 5 đường Lê, Phường Máy Tơ, Quận Ngô Quyền, Thành phố Hải Phòng, Việt Nam</v>
      </c>
      <c r="E199" s="476">
        <v>4175006589</v>
      </c>
      <c r="F199" s="118"/>
      <c r="G199" s="118"/>
      <c r="H199" s="118"/>
      <c r="I199" s="118"/>
      <c r="J199" s="118"/>
      <c r="K199" s="118"/>
      <c r="L199" s="118"/>
      <c r="M199" s="118">
        <v>5</v>
      </c>
      <c r="N199" s="118"/>
      <c r="O199" s="118">
        <v>10</v>
      </c>
      <c r="P199" s="118"/>
      <c r="Q199" s="121">
        <v>5</v>
      </c>
      <c r="R199" s="121"/>
      <c r="S199" s="121">
        <v>5</v>
      </c>
      <c r="T199" s="121"/>
      <c r="U199" s="121"/>
      <c r="V199" s="121"/>
      <c r="W199" s="121"/>
      <c r="X199" s="121"/>
      <c r="Y199" s="121">
        <v>5</v>
      </c>
      <c r="Z199" s="121"/>
      <c r="AA199" s="121"/>
      <c r="AB199" s="121"/>
      <c r="AC199" s="121"/>
      <c r="AD199" s="124"/>
    </row>
    <row r="200" spans="1:30" ht="18" customHeight="1">
      <c r="A200" s="101">
        <v>45874</v>
      </c>
      <c r="B200" s="142">
        <v>4699</v>
      </c>
      <c r="C200" s="132" t="s">
        <v>11284</v>
      </c>
      <c r="D200" s="110" t="str">
        <f>IFERROR(VLOOKUP($C200,'Mã KH'!A:E,3,0)," ")</f>
        <v>khu trung tâm thương mại Vincom Lê Thánh Tông, Số 5 đường Lê, Phường Máy Tơ, Quận Ngô Quyền, Thành phố Hải Phòng, Việt Nam</v>
      </c>
      <c r="E200" s="476">
        <v>4175010225</v>
      </c>
      <c r="F200" s="118"/>
      <c r="G200" s="118"/>
      <c r="H200" s="118"/>
      <c r="I200" s="117"/>
      <c r="J200" s="117"/>
      <c r="K200" s="117"/>
      <c r="L200" s="117"/>
      <c r="M200" s="117">
        <v>10</v>
      </c>
      <c r="N200" s="117"/>
      <c r="O200" s="117">
        <v>50</v>
      </c>
      <c r="P200" s="117"/>
      <c r="Q200" s="116"/>
      <c r="R200" s="116"/>
      <c r="S200" s="116"/>
      <c r="T200" s="116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4"/>
    </row>
    <row r="201" spans="1:30" ht="18" customHeight="1">
      <c r="A201" s="101">
        <v>45874</v>
      </c>
      <c r="B201" s="142">
        <v>5887</v>
      </c>
      <c r="C201" s="132" t="s">
        <v>11284</v>
      </c>
      <c r="D201" s="110" t="str">
        <f>IFERROR(VLOOKUP($C201,'Mã KH'!A:E,3,0)," ")</f>
        <v>khu trung tâm thương mại Vincom Lê Thánh Tông, Số 5 đường Lê, Phường Máy Tơ, Quận Ngô Quyền, Thành phố Hải Phòng, Việt Nam</v>
      </c>
      <c r="E201" s="476" t="s">
        <v>11249</v>
      </c>
      <c r="F201" s="118"/>
      <c r="G201" s="118"/>
      <c r="H201" s="118"/>
      <c r="I201" s="117"/>
      <c r="J201" s="117"/>
      <c r="K201" s="117"/>
      <c r="L201" s="117"/>
      <c r="M201" s="117">
        <v>10</v>
      </c>
      <c r="N201" s="117"/>
      <c r="O201" s="117">
        <v>40</v>
      </c>
      <c r="P201" s="117"/>
      <c r="Q201" s="116">
        <v>10</v>
      </c>
      <c r="R201" s="116"/>
      <c r="S201" s="116"/>
      <c r="T201" s="116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4"/>
    </row>
    <row r="202" spans="1:30" ht="18" customHeight="1">
      <c r="A202" s="101">
        <v>45874</v>
      </c>
      <c r="B202" s="142">
        <v>3385</v>
      </c>
      <c r="C202" s="132" t="s">
        <v>11251</v>
      </c>
      <c r="D202" s="110" t="str">
        <f>IFERROR(VLOOKUP($C202,'Mã KH'!A:E,3,0)," ")</f>
        <v>Khu dân cư Nguyễn Trãi 1, Phường Sao Đỏ, Thành phố Chí Linh, Tỉnh Hải Dương, Việt Nam</v>
      </c>
      <c r="E202" s="476">
        <v>4175034888</v>
      </c>
      <c r="F202" s="118"/>
      <c r="G202" s="118"/>
      <c r="H202" s="117"/>
      <c r="I202" s="117"/>
      <c r="J202" s="117"/>
      <c r="K202" s="117"/>
      <c r="L202" s="117"/>
      <c r="M202" s="117"/>
      <c r="N202" s="117"/>
      <c r="O202" s="117">
        <v>15</v>
      </c>
      <c r="P202" s="117"/>
      <c r="Q202" s="116"/>
      <c r="R202" s="116"/>
      <c r="S202" s="116">
        <v>5</v>
      </c>
      <c r="T202" s="116">
        <v>5</v>
      </c>
      <c r="U202" s="116">
        <v>5</v>
      </c>
      <c r="V202" s="116"/>
      <c r="W202" s="116"/>
      <c r="X202" s="116"/>
      <c r="Y202" s="116"/>
      <c r="Z202" s="116"/>
      <c r="AA202" s="121"/>
      <c r="AB202" s="121"/>
      <c r="AC202" s="121"/>
      <c r="AD202" s="124"/>
    </row>
    <row r="203" spans="1:30" ht="18" customHeight="1">
      <c r="A203" s="101">
        <v>45874</v>
      </c>
      <c r="B203" s="142">
        <v>5923</v>
      </c>
      <c r="C203" s="132" t="s">
        <v>11251</v>
      </c>
      <c r="D203" s="110" t="str">
        <f>IFERROR(VLOOKUP($C203,'Mã KH'!A:E,3,0)," ")</f>
        <v>Khu dân cư Nguyễn Trãi 1, Phường Sao Đỏ, Thành phố Chí Linh, Tỉnh Hải Dương, Việt Nam</v>
      </c>
      <c r="E203" s="476" t="s">
        <v>11249</v>
      </c>
      <c r="F203" s="118"/>
      <c r="G203" s="118"/>
      <c r="H203" s="118"/>
      <c r="I203" s="118"/>
      <c r="J203" s="118"/>
      <c r="K203" s="118"/>
      <c r="L203" s="118"/>
      <c r="M203" s="118">
        <v>10</v>
      </c>
      <c r="N203" s="118"/>
      <c r="O203" s="118"/>
      <c r="P203" s="118"/>
      <c r="Q203" s="121"/>
      <c r="R203" s="121"/>
      <c r="S203" s="121">
        <v>5</v>
      </c>
      <c r="T203" s="121">
        <v>5</v>
      </c>
      <c r="U203" s="121">
        <v>5</v>
      </c>
      <c r="V203" s="121"/>
      <c r="W203" s="121"/>
      <c r="X203" s="121"/>
      <c r="Y203" s="121">
        <v>5</v>
      </c>
      <c r="Z203" s="121"/>
      <c r="AA203" s="121"/>
      <c r="AB203" s="121"/>
      <c r="AC203" s="121"/>
      <c r="AD203" s="124"/>
    </row>
    <row r="204" spans="1:30" ht="18" customHeight="1">
      <c r="A204" s="101">
        <v>45874</v>
      </c>
      <c r="B204" s="142">
        <v>5965</v>
      </c>
      <c r="C204" s="132" t="s">
        <v>11251</v>
      </c>
      <c r="D204" s="110" t="str">
        <f>IFERROR(VLOOKUP($C204,'Mã KH'!A:E,3,0)," ")</f>
        <v>Khu dân cư Nguyễn Trãi 1, Phường Sao Đỏ, Thành phố Chí Linh, Tỉnh Hải Dương, Việt Nam</v>
      </c>
      <c r="E204" s="476">
        <v>4175015872</v>
      </c>
      <c r="F204" s="118"/>
      <c r="G204" s="118"/>
      <c r="H204" s="118"/>
      <c r="I204" s="117"/>
      <c r="J204" s="117"/>
      <c r="K204" s="117"/>
      <c r="L204" s="117"/>
      <c r="M204" s="117">
        <v>15</v>
      </c>
      <c r="N204" s="117"/>
      <c r="O204" s="117">
        <v>20</v>
      </c>
      <c r="P204" s="117"/>
      <c r="Q204" s="116">
        <v>10</v>
      </c>
      <c r="R204" s="116"/>
      <c r="S204" s="116">
        <v>10</v>
      </c>
      <c r="T204" s="116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4"/>
    </row>
    <row r="205" spans="1:30" ht="18" customHeight="1">
      <c r="A205" s="101">
        <v>45874</v>
      </c>
      <c r="B205" s="142">
        <v>6706</v>
      </c>
      <c r="C205" s="132" t="s">
        <v>11251</v>
      </c>
      <c r="D205" s="110" t="str">
        <f>IFERROR(VLOOKUP($C205,'Mã KH'!A:E,3,0)," ")</f>
        <v>Khu dân cư Nguyễn Trãi 1, Phường Sao Đỏ, Thành phố Chí Linh, Tỉnh Hải Dương, Việt Nam</v>
      </c>
      <c r="E205" s="476">
        <v>4175012207</v>
      </c>
      <c r="F205" s="118"/>
      <c r="G205" s="118"/>
      <c r="H205" s="118"/>
      <c r="I205" s="117"/>
      <c r="J205" s="117"/>
      <c r="K205" s="117"/>
      <c r="L205" s="117"/>
      <c r="M205" s="117">
        <v>10</v>
      </c>
      <c r="N205" s="117"/>
      <c r="O205" s="117">
        <v>10</v>
      </c>
      <c r="P205" s="117"/>
      <c r="Q205" s="116">
        <v>10</v>
      </c>
      <c r="R205" s="116"/>
      <c r="S205" s="116">
        <v>10</v>
      </c>
      <c r="T205" s="116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4"/>
    </row>
    <row r="206" spans="1:30" ht="18" customHeight="1">
      <c r="A206" s="101">
        <v>45874</v>
      </c>
      <c r="B206" s="142">
        <v>5890</v>
      </c>
      <c r="C206" s="132" t="s">
        <v>11251</v>
      </c>
      <c r="D206" s="110" t="str">
        <f>IFERROR(VLOOKUP($C206,'Mã KH'!A:E,3,0)," ")</f>
        <v>Khu dân cư Nguyễn Trãi 1, Phường Sao Đỏ, Thành phố Chí Linh, Tỉnh Hải Dương, Việt Nam</v>
      </c>
      <c r="E206" s="476">
        <v>4175043003</v>
      </c>
      <c r="F206" s="118"/>
      <c r="G206" s="118"/>
      <c r="H206" s="117"/>
      <c r="I206" s="117"/>
      <c r="J206" s="117"/>
      <c r="K206" s="117"/>
      <c r="L206" s="117"/>
      <c r="M206" s="117">
        <v>5</v>
      </c>
      <c r="N206" s="117"/>
      <c r="O206" s="117">
        <v>20</v>
      </c>
      <c r="P206" s="117"/>
      <c r="Q206" s="116"/>
      <c r="R206" s="116"/>
      <c r="S206" s="116">
        <v>5</v>
      </c>
      <c r="T206" s="116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4"/>
    </row>
    <row r="207" spans="1:30" ht="18" customHeight="1">
      <c r="A207" s="101">
        <v>45874</v>
      </c>
      <c r="B207" s="142" t="s">
        <v>11315</v>
      </c>
      <c r="C207" s="132" t="s">
        <v>11251</v>
      </c>
      <c r="D207" s="110" t="str">
        <f>IFERROR(VLOOKUP($C207,'Mã KH'!A:E,3,0)," ")</f>
        <v>Khu dân cư Nguyễn Trãi 1, Phường Sao Đỏ, Thành phố Chí Linh, Tỉnh Hải Dương, Việt Nam</v>
      </c>
      <c r="E207" s="476">
        <v>4174902659</v>
      </c>
      <c r="F207" s="118"/>
      <c r="G207" s="118"/>
      <c r="H207" s="118"/>
      <c r="I207" s="117"/>
      <c r="J207" s="117"/>
      <c r="K207" s="117"/>
      <c r="L207" s="117"/>
      <c r="M207" s="117">
        <v>15</v>
      </c>
      <c r="N207" s="117"/>
      <c r="O207" s="117">
        <v>20</v>
      </c>
      <c r="P207" s="117"/>
      <c r="Q207" s="116">
        <v>15</v>
      </c>
      <c r="R207" s="116"/>
      <c r="S207" s="116">
        <v>20</v>
      </c>
      <c r="T207" s="116">
        <v>5</v>
      </c>
      <c r="U207" s="116">
        <v>5</v>
      </c>
      <c r="V207" s="116"/>
      <c r="W207" s="116"/>
      <c r="X207" s="116"/>
      <c r="Y207" s="116"/>
      <c r="Z207" s="121"/>
      <c r="AA207" s="121"/>
      <c r="AB207" s="121"/>
      <c r="AC207" s="121"/>
      <c r="AD207" s="124"/>
    </row>
    <row r="208" spans="1:30" ht="18" customHeight="1">
      <c r="A208" s="101">
        <v>45874</v>
      </c>
      <c r="B208" s="142">
        <v>4650</v>
      </c>
      <c r="C208" s="132" t="s">
        <v>11294</v>
      </c>
      <c r="D208" s="110" t="str">
        <f>IFERROR(VLOOKUP($C208,'Mã KH'!A:E,3,0)," ")</f>
        <v>481 Hùng Vương, Phường Đồng Tâm, Thành phố Vĩnh Yên, Tỉnh Vĩnh Phúc, Việt Nam</v>
      </c>
      <c r="E208" s="476">
        <v>4175014268</v>
      </c>
      <c r="F208" s="118"/>
      <c r="G208" s="118"/>
      <c r="H208" s="118"/>
      <c r="I208" s="118"/>
      <c r="J208" s="118"/>
      <c r="K208" s="117"/>
      <c r="L208" s="117"/>
      <c r="M208" s="117">
        <v>15</v>
      </c>
      <c r="N208" s="117"/>
      <c r="O208" s="117">
        <v>15</v>
      </c>
      <c r="P208" s="117"/>
      <c r="Q208" s="116"/>
      <c r="R208" s="116"/>
      <c r="S208" s="116">
        <v>6</v>
      </c>
      <c r="T208" s="116"/>
      <c r="U208" s="116"/>
      <c r="V208" s="116"/>
      <c r="W208" s="116"/>
      <c r="X208" s="116"/>
      <c r="Y208" s="116">
        <v>8</v>
      </c>
      <c r="Z208" s="121"/>
      <c r="AA208" s="121"/>
      <c r="AB208" s="121"/>
      <c r="AC208" s="121"/>
      <c r="AD208" s="124"/>
    </row>
    <row r="209" spans="1:30" ht="18" customHeight="1">
      <c r="A209" s="101">
        <v>45874</v>
      </c>
      <c r="B209" s="142">
        <v>6049</v>
      </c>
      <c r="C209" s="132" t="s">
        <v>11294</v>
      </c>
      <c r="D209" s="110" t="str">
        <f>IFERROR(VLOOKUP($C209,'Mã KH'!A:E,3,0)," ")</f>
        <v>481 Hùng Vương, Phường Đồng Tâm, Thành phố Vĩnh Yên, Tỉnh Vĩnh Phúc, Việt Nam</v>
      </c>
      <c r="E209" s="476">
        <v>4175015974</v>
      </c>
      <c r="F209" s="118"/>
      <c r="G209" s="118"/>
      <c r="H209" s="118"/>
      <c r="I209" s="118"/>
      <c r="J209" s="118"/>
      <c r="K209" s="117"/>
      <c r="L209" s="117"/>
      <c r="M209" s="117">
        <v>15</v>
      </c>
      <c r="N209" s="117"/>
      <c r="O209" s="117">
        <v>15</v>
      </c>
      <c r="P209" s="117"/>
      <c r="Q209" s="116">
        <v>5</v>
      </c>
      <c r="R209" s="116"/>
      <c r="S209" s="116"/>
      <c r="T209" s="116">
        <v>5</v>
      </c>
      <c r="U209" s="116"/>
      <c r="V209" s="116"/>
      <c r="W209" s="116">
        <v>5</v>
      </c>
      <c r="X209" s="116"/>
      <c r="Y209" s="116"/>
      <c r="Z209" s="116">
        <v>5</v>
      </c>
      <c r="AA209" s="116"/>
      <c r="AB209" s="116"/>
      <c r="AC209" s="121"/>
      <c r="AD209" s="124"/>
    </row>
    <row r="210" spans="1:30" ht="18" customHeight="1">
      <c r="A210" s="101">
        <v>45874</v>
      </c>
      <c r="B210" s="142" t="s">
        <v>11316</v>
      </c>
      <c r="C210" s="132" t="s">
        <v>11254</v>
      </c>
      <c r="D210" s="110" t="str">
        <f>IFERROR(VLOOKUP($C210,'Mã KH'!A:E,3,0)," ")</f>
        <v>545 Lê Lợi, Phường Hoàng Văn Thụ, Thành phố  Bắc Giang, Tỉnh Bắc Giang, Việt Nam</v>
      </c>
      <c r="E210" s="476">
        <v>4175209405</v>
      </c>
      <c r="F210" s="118"/>
      <c r="G210" s="118"/>
      <c r="H210" s="118"/>
      <c r="I210" s="118"/>
      <c r="J210" s="118"/>
      <c r="K210" s="118"/>
      <c r="L210" s="118"/>
      <c r="M210" s="117">
        <v>15</v>
      </c>
      <c r="N210" s="117"/>
      <c r="O210" s="117">
        <v>20</v>
      </c>
      <c r="P210" s="118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4"/>
    </row>
    <row r="211" spans="1:30" ht="18" customHeight="1">
      <c r="A211" s="101">
        <v>45874</v>
      </c>
      <c r="B211" s="142">
        <v>4877</v>
      </c>
      <c r="C211" s="132" t="s">
        <v>11254</v>
      </c>
      <c r="D211" s="110" t="str">
        <f>IFERROR(VLOOKUP($C211,'Mã KH'!A:E,3,0)," ")</f>
        <v>545 Lê Lợi, Phường Hoàng Văn Thụ, Thành phố  Bắc Giang, Tỉnh Bắc Giang, Việt Nam</v>
      </c>
      <c r="E211" s="476">
        <v>4175038363</v>
      </c>
      <c r="F211" s="118"/>
      <c r="G211" s="118"/>
      <c r="H211" s="118"/>
      <c r="I211" s="118"/>
      <c r="J211" s="118"/>
      <c r="K211" s="118"/>
      <c r="L211" s="118"/>
      <c r="M211" s="117">
        <v>6</v>
      </c>
      <c r="N211" s="117"/>
      <c r="O211" s="117">
        <v>15</v>
      </c>
      <c r="P211" s="118"/>
      <c r="Q211" s="121"/>
      <c r="R211" s="121"/>
      <c r="S211" s="121"/>
      <c r="T211" s="121"/>
      <c r="U211" s="121"/>
      <c r="V211" s="121"/>
      <c r="W211" s="121"/>
      <c r="X211" s="121"/>
      <c r="Y211" s="121">
        <v>4</v>
      </c>
      <c r="Z211" s="121"/>
      <c r="AA211" s="121"/>
      <c r="AB211" s="121"/>
      <c r="AC211" s="121"/>
      <c r="AD211" s="124"/>
    </row>
    <row r="212" spans="1:30" ht="18" customHeight="1">
      <c r="A212" s="101">
        <v>45874</v>
      </c>
      <c r="B212" s="142" t="s">
        <v>11317</v>
      </c>
      <c r="C212" s="132" t="s">
        <v>11254</v>
      </c>
      <c r="D212" s="110" t="str">
        <f>IFERROR(VLOOKUP($C212,'Mã KH'!A:E,3,0)," ")</f>
        <v>545 Lê Lợi, Phường Hoàng Văn Thụ, Thành phố  Bắc Giang, Tỉnh Bắc Giang, Việt Nam</v>
      </c>
      <c r="E212" s="476">
        <v>4175027809</v>
      </c>
      <c r="F212" s="118"/>
      <c r="G212" s="118"/>
      <c r="H212" s="118"/>
      <c r="I212" s="118"/>
      <c r="J212" s="118"/>
      <c r="K212" s="118"/>
      <c r="L212" s="118"/>
      <c r="M212" s="117">
        <v>5</v>
      </c>
      <c r="N212" s="117"/>
      <c r="O212" s="117">
        <v>5</v>
      </c>
      <c r="P212" s="117"/>
      <c r="Q212" s="116">
        <v>5</v>
      </c>
      <c r="R212" s="116"/>
      <c r="S212" s="116">
        <v>5</v>
      </c>
      <c r="T212" s="116">
        <v>5</v>
      </c>
      <c r="U212" s="116">
        <v>5</v>
      </c>
      <c r="V212" s="116"/>
      <c r="W212" s="116"/>
      <c r="X212" s="116"/>
      <c r="Y212" s="116">
        <v>5</v>
      </c>
      <c r="Z212" s="121"/>
      <c r="AA212" s="121"/>
      <c r="AB212" s="121"/>
      <c r="AC212" s="121"/>
      <c r="AD212" s="124"/>
    </row>
    <row r="213" spans="1:30" ht="18" customHeight="1">
      <c r="A213" s="101">
        <v>45874</v>
      </c>
      <c r="B213" s="142" t="s">
        <v>11318</v>
      </c>
      <c r="C213" s="132" t="s">
        <v>11253</v>
      </c>
      <c r="D213" s="110" t="str">
        <f>IFERROR(VLOOKUP($C213,'Mã KH'!A:E,3,0)," ")</f>
        <v>Đường Lê Quang Đạo, Phường Đông Ngàn, Thành phố Từ Sơn, Tỉnh Bắc Ninh, Việt Nam</v>
      </c>
      <c r="E213" s="476">
        <v>4175199122</v>
      </c>
      <c r="F213" s="118"/>
      <c r="G213" s="118"/>
      <c r="H213" s="118"/>
      <c r="I213" s="118"/>
      <c r="J213" s="118"/>
      <c r="K213" s="118"/>
      <c r="L213" s="118"/>
      <c r="M213" s="117">
        <v>10</v>
      </c>
      <c r="N213" s="117"/>
      <c r="O213" s="117">
        <v>35</v>
      </c>
      <c r="P213" s="117"/>
      <c r="Q213" s="116">
        <v>5</v>
      </c>
      <c r="R213" s="116"/>
      <c r="S213" s="116">
        <v>20</v>
      </c>
      <c r="T213" s="116">
        <v>5</v>
      </c>
      <c r="U213" s="116">
        <v>5</v>
      </c>
      <c r="V213" s="116"/>
      <c r="W213" s="116"/>
      <c r="X213" s="121"/>
      <c r="Y213" s="121"/>
      <c r="Z213" s="121"/>
      <c r="AA213" s="121"/>
      <c r="AB213" s="121"/>
      <c r="AC213" s="121"/>
      <c r="AD213" s="124"/>
    </row>
    <row r="214" spans="1:30" ht="18" customHeight="1">
      <c r="A214" s="101">
        <v>45874</v>
      </c>
      <c r="B214" s="142" t="s">
        <v>11319</v>
      </c>
      <c r="C214" s="132" t="s">
        <v>11253</v>
      </c>
      <c r="D214" s="110" t="str">
        <f>IFERROR(VLOOKUP($C214,'Mã KH'!A:E,3,0)," ")</f>
        <v>Đường Lê Quang Đạo, Phường Đông Ngàn, Thành phố Từ Sơn, Tỉnh Bắc Ninh, Việt Nam</v>
      </c>
      <c r="E214" s="476">
        <v>4175036585</v>
      </c>
      <c r="F214" s="118"/>
      <c r="G214" s="118"/>
      <c r="H214" s="118"/>
      <c r="I214" s="118"/>
      <c r="J214" s="118"/>
      <c r="K214" s="117"/>
      <c r="L214" s="117"/>
      <c r="M214" s="117">
        <v>10</v>
      </c>
      <c r="N214" s="117"/>
      <c r="O214" s="117">
        <v>10</v>
      </c>
      <c r="P214" s="117"/>
      <c r="Q214" s="116"/>
      <c r="R214" s="116"/>
      <c r="S214" s="116">
        <v>10</v>
      </c>
      <c r="T214" s="116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4"/>
    </row>
    <row r="215" spans="1:30" ht="18" customHeight="1">
      <c r="A215" s="101">
        <v>45874</v>
      </c>
      <c r="B215" s="142">
        <v>3550</v>
      </c>
      <c r="C215" s="132" t="s">
        <v>11253</v>
      </c>
      <c r="D215" s="110" t="str">
        <f>IFERROR(VLOOKUP($C215,'Mã KH'!A:E,3,0)," ")</f>
        <v>Đường Lê Quang Đạo, Phường Đông Ngàn, Thành phố Từ Sơn, Tỉnh Bắc Ninh, Việt Nam</v>
      </c>
      <c r="E215" s="476">
        <v>4175018693</v>
      </c>
      <c r="F215" s="118"/>
      <c r="G215" s="118"/>
      <c r="H215" s="118"/>
      <c r="I215" s="117"/>
      <c r="J215" s="117"/>
      <c r="K215" s="117"/>
      <c r="L215" s="117"/>
      <c r="M215" s="117">
        <v>5</v>
      </c>
      <c r="N215" s="117"/>
      <c r="O215" s="117">
        <v>20</v>
      </c>
      <c r="P215" s="117"/>
      <c r="Q215" s="116"/>
      <c r="R215" s="116"/>
      <c r="S215" s="116"/>
      <c r="T215" s="116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4"/>
    </row>
    <row r="216" spans="1:30" ht="18" customHeight="1">
      <c r="A216" s="101">
        <v>45874</v>
      </c>
      <c r="B216" s="142">
        <v>1647</v>
      </c>
      <c r="C216" s="132" t="s">
        <v>11245</v>
      </c>
      <c r="D216" s="110" t="str">
        <f>IFERROR(VLOOKUP($C216,'Mã KH'!A:E,3,0)," ")</f>
        <v>Tầng 2, khu TTTM Vincom Plaza Hạ Long, Khu vực Cột đồng hồ, Phường Bạch Đằng, Thành phố Hạ Long, Tỉnh Quảng Ninh, Việt Nam</v>
      </c>
      <c r="E216" s="476">
        <v>4175034655</v>
      </c>
      <c r="F216" s="118"/>
      <c r="G216" s="118"/>
      <c r="H216" s="118"/>
      <c r="I216" s="118"/>
      <c r="J216" s="118"/>
      <c r="K216" s="117">
        <v>3</v>
      </c>
      <c r="L216" s="117"/>
      <c r="M216" s="117">
        <v>5</v>
      </c>
      <c r="N216" s="117"/>
      <c r="O216" s="117">
        <v>20</v>
      </c>
      <c r="P216" s="117"/>
      <c r="Q216" s="116"/>
      <c r="R216" s="116"/>
      <c r="S216" s="116"/>
      <c r="T216" s="116"/>
      <c r="U216" s="116"/>
      <c r="V216" s="116"/>
      <c r="W216" s="116"/>
      <c r="X216" s="116"/>
      <c r="Y216" s="116">
        <v>5</v>
      </c>
      <c r="Z216" s="116"/>
      <c r="AA216" s="116"/>
      <c r="AB216" s="116"/>
      <c r="AC216" s="121"/>
      <c r="AD216" s="124"/>
    </row>
    <row r="217" spans="1:30" ht="18" customHeight="1">
      <c r="A217" s="101">
        <v>45874</v>
      </c>
      <c r="B217" s="142">
        <v>6539</v>
      </c>
      <c r="C217" s="132" t="s">
        <v>11245</v>
      </c>
      <c r="D217" s="110" t="str">
        <f>IFERROR(VLOOKUP($C217,'Mã KH'!A:E,3,0)," ")</f>
        <v>Tầng 2, khu TTTM Vincom Plaza Hạ Long, Khu vực Cột đồng hồ, Phường Bạch Đằng, Thành phố Hạ Long, Tỉnh Quảng Ninh, Việt Nam</v>
      </c>
      <c r="E217" s="476">
        <v>4175042025</v>
      </c>
      <c r="F217" s="118"/>
      <c r="G217" s="118"/>
      <c r="H217" s="118"/>
      <c r="I217" s="118"/>
      <c r="J217" s="118"/>
      <c r="K217" s="117"/>
      <c r="L217" s="117"/>
      <c r="M217" s="117"/>
      <c r="N217" s="117"/>
      <c r="O217" s="117">
        <v>20</v>
      </c>
      <c r="P217" s="117"/>
      <c r="Q217" s="116"/>
      <c r="R217" s="116"/>
      <c r="S217" s="116"/>
      <c r="T217" s="116"/>
      <c r="U217" s="116">
        <v>10</v>
      </c>
      <c r="V217" s="116"/>
      <c r="W217" s="116"/>
      <c r="X217" s="116"/>
      <c r="Y217" s="116"/>
      <c r="Z217" s="116">
        <v>5</v>
      </c>
      <c r="AA217" s="116"/>
      <c r="AB217" s="116"/>
      <c r="AC217" s="121"/>
      <c r="AD217" s="124"/>
    </row>
    <row r="218" spans="1:30" ht="18" customHeight="1">
      <c r="A218" s="101">
        <v>45874</v>
      </c>
      <c r="B218" s="142">
        <v>5711</v>
      </c>
      <c r="C218" s="132" t="s">
        <v>11245</v>
      </c>
      <c r="D218" s="110" t="str">
        <f>IFERROR(VLOOKUP($C218,'Mã KH'!A:E,3,0)," ")</f>
        <v>Tầng 2, khu TTTM Vincom Plaza Hạ Long, Khu vực Cột đồng hồ, Phường Bạch Đằng, Thành phố Hạ Long, Tỉnh Quảng Ninh, Việt Nam</v>
      </c>
      <c r="E218" s="476">
        <v>4175077117</v>
      </c>
      <c r="F218" s="118"/>
      <c r="G218" s="118"/>
      <c r="H218" s="118"/>
      <c r="I218" s="117"/>
      <c r="J218" s="117"/>
      <c r="K218" s="117"/>
      <c r="L218" s="117"/>
      <c r="M218" s="117">
        <v>6</v>
      </c>
      <c r="N218" s="117"/>
      <c r="O218" s="117">
        <v>8</v>
      </c>
      <c r="P218" s="117"/>
      <c r="Q218" s="116"/>
      <c r="R218" s="116"/>
      <c r="S218" s="116">
        <v>6</v>
      </c>
      <c r="T218" s="116"/>
      <c r="U218" s="116">
        <v>6</v>
      </c>
      <c r="V218" s="116"/>
      <c r="W218" s="116"/>
      <c r="X218" s="116"/>
      <c r="Y218" s="116">
        <v>6</v>
      </c>
      <c r="Z218" s="121"/>
      <c r="AA218" s="121"/>
      <c r="AB218" s="121"/>
      <c r="AC218" s="121"/>
      <c r="AD218" s="124"/>
    </row>
    <row r="219" spans="1:30" ht="18" customHeight="1">
      <c r="A219" s="101">
        <v>45874</v>
      </c>
      <c r="B219" s="134" t="s">
        <v>11320</v>
      </c>
      <c r="C219" s="132" t="s">
        <v>11247</v>
      </c>
      <c r="D219" s="110" t="str">
        <f>IFERROR(VLOOKUP($C219,'Mã KH'!A:E,3,0)," ")</f>
        <v>Số 460, phố Lý Bôn, Phường Đề Thám, Thành phố Thái Bình, Tỉnh Thái Bình, Việt Nam</v>
      </c>
      <c r="E219" s="476" t="s">
        <v>11249</v>
      </c>
      <c r="F219" s="118"/>
      <c r="G219" s="118"/>
      <c r="H219" s="118"/>
      <c r="I219" s="117"/>
      <c r="J219" s="117"/>
      <c r="K219" s="117"/>
      <c r="L219" s="117"/>
      <c r="M219" s="118">
        <v>20</v>
      </c>
      <c r="N219" s="118"/>
      <c r="O219" s="118">
        <v>20</v>
      </c>
      <c r="P219" s="118"/>
      <c r="Q219" s="121"/>
      <c r="R219" s="121"/>
      <c r="S219" s="121">
        <v>20</v>
      </c>
      <c r="T219" s="121">
        <v>10</v>
      </c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4"/>
    </row>
    <row r="220" spans="1:30" ht="18" customHeight="1">
      <c r="A220" s="101">
        <v>45874</v>
      </c>
      <c r="B220" s="142" t="s">
        <v>11321</v>
      </c>
      <c r="C220" s="132" t="s">
        <v>11247</v>
      </c>
      <c r="D220" s="110" t="str">
        <f>IFERROR(VLOOKUP($C220,'Mã KH'!A:E,3,0)," ")</f>
        <v>Số 460, phố Lý Bôn, Phường Đề Thám, Thành phố Thái Bình, Tỉnh Thái Bình, Việt Nam</v>
      </c>
      <c r="E220" s="476">
        <v>4175013231</v>
      </c>
      <c r="F220" s="118"/>
      <c r="G220" s="118"/>
      <c r="H220" s="118"/>
      <c r="I220" s="117"/>
      <c r="J220" s="117"/>
      <c r="K220" s="117"/>
      <c r="L220" s="117"/>
      <c r="M220" s="117">
        <v>10</v>
      </c>
      <c r="N220" s="117"/>
      <c r="O220" s="117">
        <v>10</v>
      </c>
      <c r="P220" s="117"/>
      <c r="Q220" s="116"/>
      <c r="R220" s="116"/>
      <c r="S220" s="116">
        <v>10</v>
      </c>
      <c r="T220" s="116"/>
      <c r="U220" s="116"/>
      <c r="V220" s="121"/>
      <c r="W220" s="121"/>
      <c r="X220" s="121"/>
      <c r="Y220" s="121"/>
      <c r="Z220" s="121"/>
      <c r="AA220" s="121"/>
      <c r="AB220" s="121"/>
      <c r="AC220" s="121"/>
      <c r="AD220" s="124"/>
    </row>
    <row r="221" spans="1:30" ht="18" customHeight="1">
      <c r="A221" s="101">
        <v>45874</v>
      </c>
      <c r="B221" s="142" t="s">
        <v>11322</v>
      </c>
      <c r="C221" s="132" t="s">
        <v>11247</v>
      </c>
      <c r="D221" s="110" t="str">
        <f>IFERROR(VLOOKUP($C221,'Mã KH'!A:E,3,0)," ")</f>
        <v>Số 460, phố Lý Bôn, Phường Đề Thám, Thành phố Thái Bình, Tỉnh Thái Bình, Việt Nam</v>
      </c>
      <c r="E221" s="476">
        <v>4175023786</v>
      </c>
      <c r="F221" s="118"/>
      <c r="G221" s="118"/>
      <c r="H221" s="118"/>
      <c r="I221" s="118"/>
      <c r="J221" s="118"/>
      <c r="K221" s="118"/>
      <c r="L221" s="118"/>
      <c r="M221" s="118">
        <v>10</v>
      </c>
      <c r="N221" s="118"/>
      <c r="O221" s="118">
        <v>20</v>
      </c>
      <c r="P221" s="118"/>
      <c r="Q221" s="121">
        <v>6</v>
      </c>
      <c r="R221" s="121"/>
      <c r="S221" s="121">
        <v>6</v>
      </c>
      <c r="T221" s="121"/>
      <c r="U221" s="121">
        <v>4</v>
      </c>
      <c r="V221" s="121"/>
      <c r="W221" s="121"/>
      <c r="X221" s="121"/>
      <c r="Y221" s="121"/>
      <c r="Z221" s="121"/>
      <c r="AA221" s="121"/>
      <c r="AB221" s="121"/>
      <c r="AC221" s="121"/>
      <c r="AD221" s="124"/>
    </row>
    <row r="222" spans="1:30" ht="18" customHeight="1">
      <c r="A222" s="101">
        <v>45874</v>
      </c>
      <c r="B222" s="142" t="s">
        <v>11323</v>
      </c>
      <c r="C222" s="132" t="s">
        <v>11247</v>
      </c>
      <c r="D222" s="110" t="str">
        <f>IFERROR(VLOOKUP($C222,'Mã KH'!A:E,3,0)," ")</f>
        <v>Số 460, phố Lý Bôn, Phường Đề Thám, Thành phố Thái Bình, Tỉnh Thái Bình, Việt Nam</v>
      </c>
      <c r="E222" s="476">
        <v>4175035968</v>
      </c>
      <c r="F222" s="118"/>
      <c r="G222" s="118"/>
      <c r="H222" s="118"/>
      <c r="I222" s="118"/>
      <c r="J222" s="118"/>
      <c r="K222" s="117"/>
      <c r="L222" s="117"/>
      <c r="M222" s="117">
        <v>10</v>
      </c>
      <c r="N222" s="117"/>
      <c r="O222" s="117">
        <v>20</v>
      </c>
      <c r="P222" s="117"/>
      <c r="Q222" s="116"/>
      <c r="R222" s="116"/>
      <c r="S222" s="116">
        <v>5</v>
      </c>
      <c r="T222" s="116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4"/>
    </row>
    <row r="223" spans="1:30" ht="18" customHeight="1">
      <c r="A223" s="101">
        <v>45874</v>
      </c>
      <c r="B223" s="142">
        <v>3363</v>
      </c>
      <c r="C223" s="132" t="s">
        <v>11247</v>
      </c>
      <c r="D223" s="110" t="str">
        <f>IFERROR(VLOOKUP($C223,'Mã KH'!A:E,3,0)," ")</f>
        <v>Số 460, phố Lý Bôn, Phường Đề Thám, Thành phố Thái Bình, Tỉnh Thái Bình, Việt Nam</v>
      </c>
      <c r="E223" s="476">
        <v>4175016926</v>
      </c>
      <c r="F223" s="118"/>
      <c r="G223" s="118"/>
      <c r="H223" s="118"/>
      <c r="I223" s="117"/>
      <c r="J223" s="117"/>
      <c r="K223" s="117"/>
      <c r="L223" s="117"/>
      <c r="M223" s="117">
        <v>10</v>
      </c>
      <c r="N223" s="117"/>
      <c r="O223" s="117">
        <v>10</v>
      </c>
      <c r="P223" s="117"/>
      <c r="Q223" s="116">
        <v>5</v>
      </c>
      <c r="R223" s="116"/>
      <c r="S223" s="116">
        <v>5</v>
      </c>
      <c r="T223" s="116">
        <v>10</v>
      </c>
      <c r="U223" s="116"/>
      <c r="V223" s="116"/>
      <c r="W223" s="116"/>
      <c r="X223" s="121"/>
      <c r="Y223" s="121"/>
      <c r="Z223" s="121"/>
      <c r="AA223" s="121"/>
      <c r="AB223" s="121"/>
      <c r="AC223" s="121"/>
      <c r="AD223" s="124"/>
    </row>
    <row r="224" spans="1:30" ht="18" customHeight="1">
      <c r="A224" s="101">
        <v>45874</v>
      </c>
      <c r="B224" s="142">
        <v>5843</v>
      </c>
      <c r="C224" s="132" t="s">
        <v>11324</v>
      </c>
      <c r="D224" s="110" t="str">
        <f>IFERROR(VLOOKUP($C224,'Mã KH'!A:E,3,0)," ")</f>
        <v>TTTM Vincom Hà Nam, Phường Minh Khai, Thành phố Phủ Lý, Tỉnh Hà Nam, Việt Nam</v>
      </c>
      <c r="E224" s="476">
        <v>4175031429</v>
      </c>
      <c r="F224" s="118"/>
      <c r="G224" s="118"/>
      <c r="H224" s="118"/>
      <c r="I224" s="117"/>
      <c r="J224" s="117"/>
      <c r="K224" s="117"/>
      <c r="L224" s="117"/>
      <c r="M224" s="117">
        <v>6</v>
      </c>
      <c r="N224" s="117"/>
      <c r="O224" s="117">
        <v>20</v>
      </c>
      <c r="P224" s="117"/>
      <c r="Q224" s="116"/>
      <c r="R224" s="116"/>
      <c r="S224" s="116">
        <v>10</v>
      </c>
      <c r="T224" s="116"/>
      <c r="U224" s="116">
        <v>10</v>
      </c>
      <c r="V224" s="116"/>
      <c r="W224" s="116"/>
      <c r="X224" s="121"/>
      <c r="Y224" s="121"/>
      <c r="Z224" s="121"/>
      <c r="AA224" s="121"/>
      <c r="AB224" s="121"/>
      <c r="AC224" s="121"/>
      <c r="AD224" s="124"/>
    </row>
    <row r="225" spans="1:30" ht="18" customHeight="1">
      <c r="A225" s="101">
        <v>45874</v>
      </c>
      <c r="B225" s="142">
        <v>4897</v>
      </c>
      <c r="C225" s="132" t="s">
        <v>11325</v>
      </c>
      <c r="D225" s="110" t="str">
        <f>IFERROR(VLOOKUP($C225,'Mã KH'!A:E,3,0)," ")</f>
        <v>TTTM Vincom Thái Nguyên, Đường Lương Ngọc Quyến, Phường Quang Trung, Thành phố Thái Nguyên, Tỉnh Thái Nguyên, Việt Nam</v>
      </c>
      <c r="E225" s="476">
        <v>4175035651</v>
      </c>
      <c r="F225" s="118"/>
      <c r="G225" s="118"/>
      <c r="H225" s="117"/>
      <c r="I225" s="117"/>
      <c r="J225" s="117"/>
      <c r="K225" s="117"/>
      <c r="L225" s="117"/>
      <c r="M225" s="117">
        <v>10</v>
      </c>
      <c r="N225" s="117"/>
      <c r="O225" s="117">
        <v>10</v>
      </c>
      <c r="P225" s="117"/>
      <c r="Q225" s="116"/>
      <c r="R225" s="116"/>
      <c r="S225" s="116">
        <v>10</v>
      </c>
      <c r="T225" s="116">
        <v>10</v>
      </c>
      <c r="U225" s="116">
        <v>10</v>
      </c>
      <c r="V225" s="116"/>
      <c r="W225" s="116"/>
      <c r="X225" s="121"/>
      <c r="Y225" s="121"/>
      <c r="Z225" s="121"/>
      <c r="AA225" s="121"/>
      <c r="AB225" s="121"/>
      <c r="AC225" s="121"/>
      <c r="AD225" s="124"/>
    </row>
    <row r="226" spans="1:30" ht="18" customHeight="1">
      <c r="A226" s="101">
        <v>45874</v>
      </c>
      <c r="B226" s="142">
        <v>1676</v>
      </c>
      <c r="C226" s="132" t="s">
        <v>11326</v>
      </c>
      <c r="D226" s="110" t="str">
        <f>IFERROR(VLOOKUP($C226,'Mã KH'!A:E,3,0)," ")</f>
        <v>Tầng 2 và 3, TTTM Vincom Bắc Kạn, đường Trường Chinh, Phường Đức Xuân, Thành Phố Bắc Kạn, Tỉnh Bắc Kạn, Việt Nam</v>
      </c>
      <c r="E226" s="476">
        <v>4175034577</v>
      </c>
      <c r="F226" s="118"/>
      <c r="G226" s="118"/>
      <c r="H226" s="117"/>
      <c r="I226" s="117"/>
      <c r="J226" s="117"/>
      <c r="K226" s="117">
        <v>5</v>
      </c>
      <c r="L226" s="117"/>
      <c r="M226" s="117">
        <v>5</v>
      </c>
      <c r="N226" s="117"/>
      <c r="O226" s="117">
        <v>10</v>
      </c>
      <c r="P226" s="117"/>
      <c r="Q226" s="116"/>
      <c r="R226" s="116"/>
      <c r="S226" s="116"/>
      <c r="T226" s="116"/>
      <c r="U226" s="116">
        <v>4</v>
      </c>
      <c r="V226" s="116"/>
      <c r="W226" s="116"/>
      <c r="X226" s="116"/>
      <c r="Y226" s="116"/>
      <c r="Z226" s="121"/>
      <c r="AA226" s="121"/>
      <c r="AB226" s="121"/>
      <c r="AC226" s="121"/>
      <c r="AD226" s="124"/>
    </row>
    <row r="227" spans="1:30" ht="18" customHeight="1">
      <c r="A227" s="101">
        <v>45874</v>
      </c>
      <c r="B227" s="142">
        <v>6243</v>
      </c>
      <c r="C227" s="132" t="s">
        <v>11261</v>
      </c>
      <c r="D227" s="110" t="str">
        <f>IFERROR(VLOOKUP($C227,'Mã KH'!A:E,3,0)," ")</f>
        <v>Vincom+ Nam Đàn, Thị trấn Nam Đàn, Huyện Nam Đàn, Tỉnh Nghệ An, Việt Nam</v>
      </c>
      <c r="E227" s="476">
        <v>4175010609</v>
      </c>
      <c r="F227" s="118"/>
      <c r="G227" s="118"/>
      <c r="H227" s="118"/>
      <c r="I227" s="117"/>
      <c r="J227" s="117"/>
      <c r="K227" s="117"/>
      <c r="L227" s="117"/>
      <c r="M227" s="117">
        <v>15</v>
      </c>
      <c r="N227" s="117"/>
      <c r="O227" s="117">
        <v>10</v>
      </c>
      <c r="P227" s="118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4"/>
    </row>
    <row r="228" spans="1:30" ht="18" customHeight="1">
      <c r="A228" s="101">
        <v>45874</v>
      </c>
      <c r="B228" s="142" t="s">
        <v>11327</v>
      </c>
      <c r="C228" s="132" t="s">
        <v>11261</v>
      </c>
      <c r="D228" s="110" t="str">
        <f>IFERROR(VLOOKUP($C228,'Mã KH'!A:E,3,0)," ")</f>
        <v>Vincom+ Nam Đàn, Thị trấn Nam Đàn, Huyện Nam Đàn, Tỉnh Nghệ An, Việt Nam</v>
      </c>
      <c r="E228" s="476">
        <v>4174763713</v>
      </c>
      <c r="F228" s="118"/>
      <c r="G228" s="118"/>
      <c r="H228" s="118"/>
      <c r="I228" s="118"/>
      <c r="J228" s="118"/>
      <c r="K228" s="118"/>
      <c r="L228" s="118"/>
      <c r="M228" s="117">
        <v>5</v>
      </c>
      <c r="N228" s="117"/>
      <c r="O228" s="117">
        <v>5</v>
      </c>
      <c r="P228" s="117"/>
      <c r="Q228" s="116">
        <v>5</v>
      </c>
      <c r="R228" s="116"/>
      <c r="S228" s="116">
        <v>5</v>
      </c>
      <c r="T228" s="121">
        <v>5</v>
      </c>
      <c r="U228" s="116">
        <v>5</v>
      </c>
      <c r="V228" s="116"/>
      <c r="W228" s="116">
        <v>5</v>
      </c>
      <c r="X228" s="116"/>
      <c r="Y228" s="116"/>
      <c r="Z228" s="116">
        <v>5</v>
      </c>
      <c r="AA228" s="116"/>
      <c r="AB228" s="116"/>
      <c r="AC228" s="121"/>
      <c r="AD228" s="124"/>
    </row>
    <row r="229" spans="1:30" ht="18" customHeight="1">
      <c r="A229" s="101">
        <v>45874</v>
      </c>
      <c r="B229" s="142">
        <v>6836</v>
      </c>
      <c r="C229" s="132" t="s">
        <v>11261</v>
      </c>
      <c r="D229" s="110" t="str">
        <f>IFERROR(VLOOKUP($C229,'Mã KH'!A:E,3,0)," ")</f>
        <v>Vincom+ Nam Đàn, Thị trấn Nam Đàn, Huyện Nam Đàn, Tỉnh Nghệ An, Việt Nam</v>
      </c>
      <c r="E229" s="476">
        <v>4174768005</v>
      </c>
      <c r="F229" s="118"/>
      <c r="G229" s="118"/>
      <c r="H229" s="118"/>
      <c r="I229" s="118"/>
      <c r="J229" s="118"/>
      <c r="K229" s="118"/>
      <c r="L229" s="118"/>
      <c r="M229" s="117">
        <v>5</v>
      </c>
      <c r="N229" s="117"/>
      <c r="O229" s="117">
        <v>5</v>
      </c>
      <c r="P229" s="117"/>
      <c r="Q229" s="116">
        <v>5</v>
      </c>
      <c r="R229" s="116"/>
      <c r="S229" s="116">
        <v>5</v>
      </c>
      <c r="T229" s="116">
        <v>5</v>
      </c>
      <c r="U229" s="116">
        <v>5</v>
      </c>
      <c r="V229" s="116"/>
      <c r="W229" s="116">
        <v>5</v>
      </c>
      <c r="X229" s="116"/>
      <c r="Y229" s="116"/>
      <c r="Z229" s="116">
        <v>5</v>
      </c>
      <c r="AA229" s="121"/>
      <c r="AB229" s="121"/>
      <c r="AC229" s="121"/>
      <c r="AD229" s="124"/>
    </row>
    <row r="230" spans="1:30" ht="18" customHeight="1">
      <c r="A230" s="101">
        <v>45874</v>
      </c>
      <c r="B230" s="142" t="s">
        <v>11328</v>
      </c>
      <c r="C230" s="132" t="s">
        <v>11261</v>
      </c>
      <c r="D230" s="110" t="str">
        <f>IFERROR(VLOOKUP($C230,'Mã KH'!A:E,3,0)," ")</f>
        <v>Vincom+ Nam Đàn, Thị trấn Nam Đàn, Huyện Nam Đàn, Tỉnh Nghệ An, Việt Nam</v>
      </c>
      <c r="E230" s="476">
        <v>4175274685</v>
      </c>
      <c r="F230" s="118"/>
      <c r="G230" s="118"/>
      <c r="H230" s="118"/>
      <c r="I230" s="118"/>
      <c r="J230" s="118"/>
      <c r="K230" s="118"/>
      <c r="L230" s="118"/>
      <c r="M230" s="117">
        <v>5</v>
      </c>
      <c r="N230" s="117"/>
      <c r="O230" s="117"/>
      <c r="P230" s="117"/>
      <c r="Q230" s="116">
        <v>5</v>
      </c>
      <c r="R230" s="116"/>
      <c r="S230" s="116">
        <v>5</v>
      </c>
      <c r="T230" s="116">
        <v>5</v>
      </c>
      <c r="U230" s="116">
        <v>5</v>
      </c>
      <c r="V230" s="121"/>
      <c r="W230" s="121">
        <v>5</v>
      </c>
      <c r="X230" s="121"/>
      <c r="Y230" s="121"/>
      <c r="Z230" s="121">
        <v>5</v>
      </c>
      <c r="AA230" s="121"/>
      <c r="AB230" s="121"/>
      <c r="AC230" s="121"/>
      <c r="AD230" s="124"/>
    </row>
    <row r="231" spans="1:30" ht="18" customHeight="1">
      <c r="A231" s="101">
        <v>45874</v>
      </c>
      <c r="B231" s="142" t="s">
        <v>11329</v>
      </c>
      <c r="C231" s="132" t="s">
        <v>11261</v>
      </c>
      <c r="D231" s="110" t="str">
        <f>IFERROR(VLOOKUP($C231,'Mã KH'!A:E,3,0)," ")</f>
        <v>Vincom+ Nam Đàn, Thị trấn Nam Đàn, Huyện Nam Đàn, Tỉnh Nghệ An, Việt Nam</v>
      </c>
      <c r="E231" s="476">
        <v>4174762993</v>
      </c>
      <c r="F231" s="118"/>
      <c r="G231" s="118"/>
      <c r="H231" s="118"/>
      <c r="I231" s="118"/>
      <c r="J231" s="118"/>
      <c r="K231" s="118"/>
      <c r="L231" s="118"/>
      <c r="M231" s="118">
        <v>5</v>
      </c>
      <c r="N231" s="118"/>
      <c r="O231" s="118">
        <v>5</v>
      </c>
      <c r="P231" s="118"/>
      <c r="Q231" s="121">
        <v>5</v>
      </c>
      <c r="R231" s="121"/>
      <c r="S231" s="121">
        <v>5</v>
      </c>
      <c r="T231" s="121">
        <v>5</v>
      </c>
      <c r="U231" s="121">
        <v>5</v>
      </c>
      <c r="V231" s="121"/>
      <c r="W231" s="121">
        <v>5</v>
      </c>
      <c r="X231" s="121"/>
      <c r="Y231" s="121"/>
      <c r="Z231" s="121">
        <v>5</v>
      </c>
      <c r="AA231" s="121"/>
      <c r="AB231" s="121"/>
      <c r="AC231" s="121"/>
      <c r="AD231" s="124"/>
    </row>
    <row r="232" spans="1:30" ht="18" customHeight="1">
      <c r="A232" s="101">
        <v>45874</v>
      </c>
      <c r="B232" s="142">
        <v>6628</v>
      </c>
      <c r="C232" s="132" t="s">
        <v>11261</v>
      </c>
      <c r="D232" s="110" t="str">
        <f>IFERROR(VLOOKUP($C232,'Mã KH'!A:E,3,0)," ")</f>
        <v>Vincom+ Nam Đàn, Thị trấn Nam Đàn, Huyện Nam Đàn, Tỉnh Nghệ An, Việt Nam</v>
      </c>
      <c r="E232" s="476">
        <v>4174767338</v>
      </c>
      <c r="F232" s="118"/>
      <c r="G232" s="118"/>
      <c r="H232" s="118"/>
      <c r="I232" s="118"/>
      <c r="J232" s="118"/>
      <c r="K232" s="118"/>
      <c r="L232" s="118"/>
      <c r="M232" s="118">
        <v>12</v>
      </c>
      <c r="N232" s="118"/>
      <c r="O232" s="118">
        <v>8</v>
      </c>
      <c r="P232" s="118"/>
      <c r="Q232" s="121"/>
      <c r="R232" s="121"/>
      <c r="S232" s="121">
        <v>5</v>
      </c>
      <c r="T232" s="121">
        <v>5</v>
      </c>
      <c r="U232" s="121">
        <v>5</v>
      </c>
      <c r="V232" s="121"/>
      <c r="W232" s="121">
        <v>3</v>
      </c>
      <c r="X232" s="121"/>
      <c r="Y232" s="121"/>
      <c r="Z232" s="121">
        <v>3</v>
      </c>
      <c r="AA232" s="121"/>
      <c r="AB232" s="121"/>
      <c r="AC232" s="121"/>
      <c r="AD232" s="124"/>
    </row>
    <row r="233" spans="1:30" ht="18" customHeight="1">
      <c r="A233" s="101">
        <v>45874</v>
      </c>
      <c r="B233" s="102">
        <v>6627</v>
      </c>
      <c r="C233" s="132" t="s">
        <v>11261</v>
      </c>
      <c r="D233" s="110" t="str">
        <f>IFERROR(VLOOKUP($C233,'Mã KH'!A:E,3,0)," ")</f>
        <v>Vincom+ Nam Đàn, Thị trấn Nam Đàn, Huyện Nam Đàn, Tỉnh Nghệ An, Việt Nam</v>
      </c>
      <c r="E233" s="476" t="s">
        <v>11249</v>
      </c>
      <c r="F233" s="118"/>
      <c r="G233" s="118"/>
      <c r="H233" s="118"/>
      <c r="I233" s="118"/>
      <c r="J233" s="118"/>
      <c r="K233" s="118"/>
      <c r="L233" s="118"/>
      <c r="M233" s="118">
        <v>5</v>
      </c>
      <c r="N233" s="118"/>
      <c r="O233" s="118"/>
      <c r="P233" s="118"/>
      <c r="Q233" s="121"/>
      <c r="R233" s="121"/>
      <c r="S233" s="121"/>
      <c r="T233" s="121">
        <v>5</v>
      </c>
      <c r="U233" s="121">
        <v>5</v>
      </c>
      <c r="V233" s="121"/>
      <c r="W233" s="121"/>
      <c r="X233" s="121"/>
      <c r="Y233" s="121"/>
      <c r="Z233" s="121"/>
      <c r="AA233" s="121"/>
      <c r="AB233" s="121"/>
      <c r="AC233" s="121"/>
      <c r="AD233" s="124"/>
    </row>
    <row r="234" spans="1:30" ht="18" customHeight="1">
      <c r="A234" s="101">
        <v>45874</v>
      </c>
      <c r="B234" s="142">
        <v>5784</v>
      </c>
      <c r="C234" s="132" t="s">
        <v>11262</v>
      </c>
      <c r="D234" s="110" t="str">
        <f>IFERROR(VLOOKUP($C234,'Mã KH'!A:E,3,0)," ")</f>
        <v>TTTM Vincom Hà Tĩnh, Góc ngã tư, Đường Hà Huy Tập, Phường Hà Huy Tập, Thành phố Hà Tĩnh, Tỉnh Hà Tĩnh, Việt Nam</v>
      </c>
      <c r="E234" s="476">
        <v>4174766330</v>
      </c>
      <c r="F234" s="118"/>
      <c r="G234" s="118"/>
      <c r="H234" s="118"/>
      <c r="I234" s="118"/>
      <c r="J234" s="118"/>
      <c r="K234" s="118"/>
      <c r="L234" s="118"/>
      <c r="M234" s="118">
        <v>24</v>
      </c>
      <c r="N234" s="118"/>
      <c r="O234" s="118"/>
      <c r="P234" s="118"/>
      <c r="Q234" s="121"/>
      <c r="R234" s="121"/>
      <c r="S234" s="121"/>
      <c r="T234" s="121"/>
      <c r="U234" s="121"/>
      <c r="V234" s="121"/>
      <c r="W234" s="121">
        <v>4</v>
      </c>
      <c r="X234" s="121"/>
      <c r="Y234" s="121"/>
      <c r="Z234" s="121">
        <v>4</v>
      </c>
      <c r="AA234" s="121"/>
      <c r="AB234" s="121"/>
      <c r="AC234" s="121"/>
      <c r="AD234" s="124"/>
    </row>
    <row r="235" spans="1:30" ht="18" customHeight="1">
      <c r="A235" s="135"/>
      <c r="B235" s="136"/>
      <c r="C235" s="137"/>
      <c r="D235" s="138" t="str">
        <f>IFERROR(VLOOKUP($C235,'Mã KH'!A:E,3,0)," ")</f>
        <v xml:space="preserve"> </v>
      </c>
      <c r="E235" s="476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1"/>
    </row>
    <row r="236" spans="1:30" ht="18" customHeight="1">
      <c r="A236" s="101"/>
      <c r="B236" s="102"/>
      <c r="C236" s="132"/>
      <c r="D236" s="133" t="s">
        <v>11330</v>
      </c>
      <c r="E236" s="476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4"/>
    </row>
    <row r="237" spans="1:30" ht="18" customHeight="1">
      <c r="A237" s="101">
        <v>45875</v>
      </c>
      <c r="B237" s="144">
        <v>5057</v>
      </c>
      <c r="C237" s="132" t="s">
        <v>11255</v>
      </c>
      <c r="D237" s="110" t="str">
        <f>IFERROR(VLOOKUP($C237,'Mã KH'!A:E,3,0)," ")</f>
        <v>Số 02-04 Võ Nguyên Giáp, Phường Bắc Cường, Thành phố Lào Cai, Tỉnh Lào Cai, Việt Nam</v>
      </c>
      <c r="E237" s="476">
        <v>4175017868</v>
      </c>
      <c r="F237" s="118"/>
      <c r="G237" s="118"/>
      <c r="H237" s="118"/>
      <c r="I237" s="118"/>
      <c r="J237" s="118"/>
      <c r="K237" s="118"/>
      <c r="L237" s="118"/>
      <c r="M237" s="117">
        <v>5</v>
      </c>
      <c r="N237" s="117"/>
      <c r="O237" s="117">
        <v>5</v>
      </c>
      <c r="P237" s="117"/>
      <c r="Q237" s="116"/>
      <c r="R237" s="116"/>
      <c r="S237" s="116">
        <v>10</v>
      </c>
      <c r="T237" s="116"/>
      <c r="U237" s="116">
        <v>5</v>
      </c>
      <c r="V237" s="116"/>
      <c r="W237" s="116">
        <v>5</v>
      </c>
      <c r="X237" s="116"/>
      <c r="Y237" s="116"/>
      <c r="Z237" s="121"/>
      <c r="AA237" s="121"/>
      <c r="AB237" s="121"/>
      <c r="AC237" s="121"/>
      <c r="AD237" s="124"/>
    </row>
    <row r="238" spans="1:30" ht="18" customHeight="1">
      <c r="A238" s="101">
        <v>45875</v>
      </c>
      <c r="B238" s="144" t="s">
        <v>11331</v>
      </c>
      <c r="C238" s="132" t="s">
        <v>11300</v>
      </c>
      <c r="D238" s="110" t="str">
        <f>IFERROR(VLOOKUP($C238,'Mã KH'!A:E,3,0)," ")</f>
        <v>TTTM Vincom Sơn La, Tổ 3, Phường Quyết Thắng, Thành phố Sơn La, Tỉnh Sơn La, Việt Nam</v>
      </c>
      <c r="E238" s="476" t="s">
        <v>11249</v>
      </c>
      <c r="F238" s="118"/>
      <c r="G238" s="118"/>
      <c r="H238" s="118"/>
      <c r="I238" s="118"/>
      <c r="J238" s="118"/>
      <c r="K238" s="118"/>
      <c r="L238" s="118"/>
      <c r="M238" s="117">
        <v>15</v>
      </c>
      <c r="N238" s="117"/>
      <c r="O238" s="117">
        <v>20</v>
      </c>
      <c r="P238" s="117"/>
      <c r="Q238" s="116">
        <v>5</v>
      </c>
      <c r="R238" s="116"/>
      <c r="S238" s="116">
        <v>5</v>
      </c>
      <c r="T238" s="116"/>
      <c r="U238" s="116"/>
      <c r="V238" s="116"/>
      <c r="W238" s="116">
        <v>5</v>
      </c>
      <c r="X238" s="116"/>
      <c r="Y238" s="116"/>
      <c r="Z238" s="121">
        <v>5</v>
      </c>
      <c r="AA238" s="121"/>
      <c r="AB238" s="121"/>
      <c r="AC238" s="121"/>
      <c r="AD238" s="124"/>
    </row>
    <row r="239" spans="1:30" ht="18" customHeight="1">
      <c r="A239" s="101">
        <v>45875</v>
      </c>
      <c r="B239" s="144">
        <v>5296</v>
      </c>
      <c r="C239" s="132" t="s">
        <v>11300</v>
      </c>
      <c r="D239" s="110" t="str">
        <f>IFERROR(VLOOKUP($C239,'Mã KH'!A:E,3,0)," ")</f>
        <v>TTTM Vincom Sơn La, Tổ 3, Phường Quyết Thắng, Thành phố Sơn La, Tỉnh Sơn La, Việt Nam</v>
      </c>
      <c r="E239" s="476">
        <v>4175306378</v>
      </c>
      <c r="F239" s="118"/>
      <c r="G239" s="118"/>
      <c r="H239" s="118"/>
      <c r="I239" s="117"/>
      <c r="J239" s="117"/>
      <c r="K239" s="117"/>
      <c r="L239" s="117"/>
      <c r="M239" s="117">
        <v>10</v>
      </c>
      <c r="N239" s="117"/>
      <c r="O239" s="117">
        <v>15</v>
      </c>
      <c r="P239" s="117"/>
      <c r="Q239" s="116"/>
      <c r="R239" s="116"/>
      <c r="S239" s="116"/>
      <c r="T239" s="116">
        <v>5</v>
      </c>
      <c r="U239" s="116">
        <v>4</v>
      </c>
      <c r="V239" s="116"/>
      <c r="W239" s="116"/>
      <c r="X239" s="116"/>
      <c r="Y239" s="116"/>
      <c r="Z239" s="121"/>
      <c r="AA239" s="121"/>
      <c r="AB239" s="121"/>
      <c r="AC239" s="121"/>
      <c r="AD239" s="124"/>
    </row>
    <row r="240" spans="1:30" ht="18" customHeight="1">
      <c r="A240" s="101">
        <v>45875</v>
      </c>
      <c r="B240" s="144">
        <v>6179</v>
      </c>
      <c r="C240" s="132" t="s">
        <v>11299</v>
      </c>
      <c r="D240" s="110" t="str">
        <f>IFERROR(VLOOKUP($C240,'Mã KH'!A:E,3,0)," ")</f>
        <v>Tầng 2, TTTM Vincom Tuyên Quang, Số 260 đường Quang Trung, Phường Phan Thiết, Thành Phố Tuyên Quang, Tỉnh Tuyên Quang, Việt Nam</v>
      </c>
      <c r="E240" s="476">
        <v>4175105376</v>
      </c>
      <c r="F240" s="118"/>
      <c r="G240" s="118"/>
      <c r="H240" s="118"/>
      <c r="I240" s="118"/>
      <c r="J240" s="118"/>
      <c r="K240" s="117"/>
      <c r="L240" s="117"/>
      <c r="M240" s="117">
        <v>20</v>
      </c>
      <c r="N240" s="117"/>
      <c r="O240" s="117">
        <v>20</v>
      </c>
      <c r="P240" s="117"/>
      <c r="Q240" s="116">
        <v>10</v>
      </c>
      <c r="R240" s="116"/>
      <c r="S240" s="116">
        <v>10</v>
      </c>
      <c r="T240" s="116"/>
      <c r="U240" s="116"/>
      <c r="V240" s="116"/>
      <c r="W240" s="116">
        <v>5</v>
      </c>
      <c r="X240" s="116"/>
      <c r="Y240" s="116"/>
      <c r="Z240" s="121"/>
      <c r="AA240" s="121"/>
      <c r="AB240" s="121"/>
      <c r="AC240" s="121"/>
      <c r="AD240" s="124"/>
    </row>
    <row r="241" spans="1:30" ht="18" customHeight="1">
      <c r="A241" s="101">
        <v>45875</v>
      </c>
      <c r="B241" s="142">
        <v>5568</v>
      </c>
      <c r="C241" s="132" t="s">
        <v>11258</v>
      </c>
      <c r="D241" s="110" t="str">
        <f>IFERROR(VLOOKUP($C241,'Mã KH'!A:E,3,0)," ")</f>
        <v>Tầng 1, Vincom+ Tĩnh Gia, Thôn Nam Yến, Xã Hải Yến, Thị xã Nghi Sơn, Tỉnh Thanh Hoá, Việt Nam</v>
      </c>
      <c r="E241" s="476">
        <v>4174996342</v>
      </c>
      <c r="F241" s="118"/>
      <c r="G241" s="118"/>
      <c r="H241" s="118"/>
      <c r="I241" s="118"/>
      <c r="J241" s="118"/>
      <c r="K241" s="117"/>
      <c r="L241" s="117"/>
      <c r="M241" s="117">
        <v>15</v>
      </c>
      <c r="N241" s="117"/>
      <c r="O241" s="117">
        <v>17</v>
      </c>
      <c r="P241" s="117"/>
      <c r="Q241" s="116"/>
      <c r="R241" s="116"/>
      <c r="S241" s="116">
        <v>10</v>
      </c>
      <c r="T241" s="116">
        <v>3</v>
      </c>
      <c r="U241" s="116">
        <v>7</v>
      </c>
      <c r="V241" s="116"/>
      <c r="W241" s="116"/>
      <c r="X241" s="116"/>
      <c r="Y241" s="116">
        <v>1</v>
      </c>
      <c r="Z241" s="121"/>
      <c r="AA241" s="121"/>
      <c r="AB241" s="121"/>
      <c r="AC241" s="121"/>
      <c r="AD241" s="124"/>
    </row>
    <row r="242" spans="1:30" ht="18" customHeight="1">
      <c r="A242" s="101">
        <v>45875</v>
      </c>
      <c r="B242" s="142">
        <v>6792</v>
      </c>
      <c r="C242" s="132" t="s">
        <v>11258</v>
      </c>
      <c r="D242" s="110" t="str">
        <f>IFERROR(VLOOKUP($C242,'Mã KH'!A:E,3,0)," ")</f>
        <v>Tầng 1, Vincom+ Tĩnh Gia, Thôn Nam Yến, Xã Hải Yến, Thị xã Nghi Sơn, Tỉnh Thanh Hoá, Việt Nam</v>
      </c>
      <c r="E242" s="476">
        <v>4175191177</v>
      </c>
      <c r="F242" s="118"/>
      <c r="G242" s="118"/>
      <c r="H242" s="118"/>
      <c r="I242" s="118"/>
      <c r="J242" s="118"/>
      <c r="K242" s="117"/>
      <c r="L242" s="117"/>
      <c r="M242" s="117">
        <v>20</v>
      </c>
      <c r="N242" s="117"/>
      <c r="O242" s="117">
        <v>20</v>
      </c>
      <c r="P242" s="117"/>
      <c r="Q242" s="116">
        <v>10</v>
      </c>
      <c r="R242" s="116"/>
      <c r="S242" s="116">
        <v>10</v>
      </c>
      <c r="T242" s="116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4"/>
    </row>
    <row r="243" spans="1:30" ht="18" customHeight="1">
      <c r="A243" s="101">
        <v>45875</v>
      </c>
      <c r="B243" s="142">
        <v>1618</v>
      </c>
      <c r="C243" s="132" t="s">
        <v>11324</v>
      </c>
      <c r="D243" s="110" t="str">
        <f>IFERROR(VLOOKUP($C243,'Mã KH'!A:E,3,0)," ")</f>
        <v>TTTM Vincom Hà Nam, Phường Minh Khai, Thành phố Phủ Lý, Tỉnh Hà Nam, Việt Nam</v>
      </c>
      <c r="E243" s="476">
        <v>4175041434</v>
      </c>
      <c r="F243" s="118"/>
      <c r="G243" s="118"/>
      <c r="H243" s="118"/>
      <c r="I243" s="118"/>
      <c r="J243" s="118"/>
      <c r="K243" s="117">
        <v>10</v>
      </c>
      <c r="L243" s="117"/>
      <c r="M243" s="117">
        <v>10</v>
      </c>
      <c r="N243" s="117"/>
      <c r="O243" s="117">
        <v>12</v>
      </c>
      <c r="P243" s="117"/>
      <c r="Q243" s="116"/>
      <c r="R243" s="116"/>
      <c r="S243" s="116">
        <v>6</v>
      </c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4"/>
    </row>
    <row r="244" spans="1:30" ht="18" customHeight="1">
      <c r="A244" s="101">
        <v>45875</v>
      </c>
      <c r="B244" s="142">
        <v>5790</v>
      </c>
      <c r="C244" s="132" t="s">
        <v>11247</v>
      </c>
      <c r="D244" s="110" t="str">
        <f>IFERROR(VLOOKUP($C244,'Mã KH'!A:E,3,0)," ")</f>
        <v>Số 460, phố Lý Bôn, Phường Đề Thám, Thành phố Thái Bình, Tỉnh Thái Bình, Việt Nam</v>
      </c>
      <c r="E244" s="476">
        <v>4175170008</v>
      </c>
      <c r="F244" s="118"/>
      <c r="G244" s="118"/>
      <c r="H244" s="118"/>
      <c r="I244" s="118"/>
      <c r="J244" s="118"/>
      <c r="K244" s="118"/>
      <c r="L244" s="118"/>
      <c r="M244" s="117">
        <v>10</v>
      </c>
      <c r="N244" s="117"/>
      <c r="O244" s="117">
        <v>20</v>
      </c>
      <c r="P244" s="117"/>
      <c r="Q244" s="116"/>
      <c r="R244" s="116"/>
      <c r="S244" s="116">
        <v>10</v>
      </c>
      <c r="T244" s="116">
        <v>10</v>
      </c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4"/>
    </row>
    <row r="245" spans="1:30" ht="18" customHeight="1">
      <c r="A245" s="101">
        <v>45875</v>
      </c>
      <c r="B245" s="142">
        <v>5845</v>
      </c>
      <c r="C245" s="132" t="s">
        <v>11247</v>
      </c>
      <c r="D245" s="110" t="str">
        <f>IFERROR(VLOOKUP($C245,'Mã KH'!A:E,3,0)," ")</f>
        <v>Số 460, phố Lý Bôn, Phường Đề Thám, Thành phố Thái Bình, Tỉnh Thái Bình, Việt Nam</v>
      </c>
      <c r="E245" s="476">
        <v>4175024149</v>
      </c>
      <c r="F245" s="118"/>
      <c r="G245" s="118"/>
      <c r="H245" s="118"/>
      <c r="I245" s="118"/>
      <c r="J245" s="118"/>
      <c r="K245" s="118"/>
      <c r="L245" s="118"/>
      <c r="M245" s="117">
        <v>10</v>
      </c>
      <c r="N245" s="117"/>
      <c r="O245" s="117">
        <v>30</v>
      </c>
      <c r="P245" s="117"/>
      <c r="Q245" s="116"/>
      <c r="R245" s="116"/>
      <c r="S245" s="116">
        <v>10</v>
      </c>
      <c r="T245" s="116">
        <v>5</v>
      </c>
      <c r="U245" s="116"/>
      <c r="V245" s="121"/>
      <c r="W245" s="121"/>
      <c r="X245" s="121"/>
      <c r="Y245" s="121"/>
      <c r="Z245" s="121"/>
      <c r="AA245" s="121"/>
      <c r="AB245" s="121"/>
      <c r="AC245" s="121"/>
      <c r="AD245" s="124"/>
    </row>
    <row r="246" spans="1:30" ht="18" customHeight="1">
      <c r="A246" s="101">
        <v>45875</v>
      </c>
      <c r="B246" s="142" t="s">
        <v>11332</v>
      </c>
      <c r="C246" s="132" t="s">
        <v>11247</v>
      </c>
      <c r="D246" s="110" t="str">
        <f>IFERROR(VLOOKUP($C246,'Mã KH'!A:E,3,0)," ")</f>
        <v>Số 460, phố Lý Bôn, Phường Đề Thám, Thành phố Thái Bình, Tỉnh Thái Bình, Việt Nam</v>
      </c>
      <c r="E246" s="476">
        <v>4175104729</v>
      </c>
      <c r="F246" s="118"/>
      <c r="G246" s="118"/>
      <c r="H246" s="118"/>
      <c r="I246" s="118"/>
      <c r="J246" s="118"/>
      <c r="K246" s="118"/>
      <c r="L246" s="118"/>
      <c r="M246" s="118">
        <v>10</v>
      </c>
      <c r="N246" s="118"/>
      <c r="O246" s="118">
        <v>10</v>
      </c>
      <c r="P246" s="118"/>
      <c r="Q246" s="121">
        <v>10</v>
      </c>
      <c r="R246" s="121"/>
      <c r="S246" s="121"/>
      <c r="T246" s="121">
        <v>10</v>
      </c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4"/>
    </row>
    <row r="247" spans="1:30" ht="18" customHeight="1">
      <c r="A247" s="101">
        <v>45875</v>
      </c>
      <c r="B247" s="142">
        <v>6721</v>
      </c>
      <c r="C247" s="132" t="s">
        <v>11247</v>
      </c>
      <c r="D247" s="110" t="str">
        <f>IFERROR(VLOOKUP($C247,'Mã KH'!A:E,3,0)," ")</f>
        <v>Số 460, phố Lý Bôn, Phường Đề Thám, Thành phố Thái Bình, Tỉnh Thái Bình, Việt Nam</v>
      </c>
      <c r="E247" s="476">
        <v>4175102253</v>
      </c>
      <c r="F247" s="118"/>
      <c r="G247" s="118"/>
      <c r="H247" s="118"/>
      <c r="I247" s="118"/>
      <c r="J247" s="118"/>
      <c r="K247" s="117"/>
      <c r="L247" s="117"/>
      <c r="M247" s="117">
        <v>10</v>
      </c>
      <c r="N247" s="117"/>
      <c r="O247" s="117">
        <v>5</v>
      </c>
      <c r="P247" s="117"/>
      <c r="Q247" s="116"/>
      <c r="R247" s="116"/>
      <c r="S247" s="116">
        <v>5</v>
      </c>
      <c r="T247" s="116">
        <v>5</v>
      </c>
      <c r="U247" s="116">
        <v>10</v>
      </c>
      <c r="V247" s="116"/>
      <c r="W247" s="116"/>
      <c r="X247" s="121"/>
      <c r="Y247" s="121"/>
      <c r="Z247" s="121"/>
      <c r="AA247" s="121"/>
      <c r="AB247" s="121"/>
      <c r="AC247" s="121"/>
      <c r="AD247" s="124"/>
    </row>
    <row r="248" spans="1:30" ht="18" customHeight="1">
      <c r="A248" s="101">
        <v>45875</v>
      </c>
      <c r="B248" s="142">
        <v>3536</v>
      </c>
      <c r="C248" s="132" t="s">
        <v>11247</v>
      </c>
      <c r="D248" s="110" t="str">
        <f>IFERROR(VLOOKUP($C248,'Mã KH'!A:E,3,0)," ")</f>
        <v>Số 460, phố Lý Bôn, Phường Đề Thám, Thành phố Thái Bình, Tỉnh Thái Bình, Việt Nam</v>
      </c>
      <c r="E248" s="476">
        <v>4175123082</v>
      </c>
      <c r="F248" s="118"/>
      <c r="G248" s="118"/>
      <c r="H248" s="118"/>
      <c r="I248" s="118"/>
      <c r="J248" s="118"/>
      <c r="K248" s="117"/>
      <c r="L248" s="117"/>
      <c r="M248" s="117">
        <v>3</v>
      </c>
      <c r="N248" s="117"/>
      <c r="O248" s="117"/>
      <c r="P248" s="117"/>
      <c r="Q248" s="116"/>
      <c r="R248" s="116"/>
      <c r="S248" s="116">
        <v>3</v>
      </c>
      <c r="T248" s="116">
        <v>6</v>
      </c>
      <c r="U248" s="116">
        <v>9</v>
      </c>
      <c r="V248" s="116"/>
      <c r="W248" s="116"/>
      <c r="X248" s="116"/>
      <c r="Y248" s="116">
        <v>3</v>
      </c>
      <c r="Z248" s="116"/>
      <c r="AA248" s="121"/>
      <c r="AB248" s="121"/>
      <c r="AC248" s="121"/>
      <c r="AD248" s="124"/>
    </row>
    <row r="249" spans="1:30" ht="18" customHeight="1">
      <c r="A249" s="101">
        <v>45875</v>
      </c>
      <c r="B249" s="102">
        <v>5672</v>
      </c>
      <c r="C249" s="132" t="s">
        <v>11247</v>
      </c>
      <c r="D249" s="110" t="str">
        <f>IFERROR(VLOOKUP($C249,'Mã KH'!A:E,3,0)," ")</f>
        <v>Số 460, phố Lý Bôn, Phường Đề Thám, Thành phố Thái Bình, Tỉnh Thái Bình, Việt Nam</v>
      </c>
      <c r="E249" s="476">
        <v>4175123802</v>
      </c>
      <c r="F249" s="118"/>
      <c r="G249" s="118"/>
      <c r="H249" s="118"/>
      <c r="I249" s="118"/>
      <c r="J249" s="118"/>
      <c r="K249" s="118"/>
      <c r="L249" s="118"/>
      <c r="M249" s="117"/>
      <c r="N249" s="117"/>
      <c r="O249" s="117">
        <v>9</v>
      </c>
      <c r="P249" s="117"/>
      <c r="Q249" s="116"/>
      <c r="R249" s="116"/>
      <c r="S249" s="116"/>
      <c r="T249" s="116"/>
      <c r="U249" s="116">
        <v>6</v>
      </c>
      <c r="V249" s="116"/>
      <c r="W249" s="116"/>
      <c r="X249" s="121"/>
      <c r="Y249" s="121"/>
      <c r="Z249" s="121"/>
      <c r="AA249" s="121"/>
      <c r="AB249" s="121"/>
      <c r="AC249" s="121"/>
      <c r="AD249" s="124"/>
    </row>
    <row r="250" spans="1:30" ht="18" customHeight="1">
      <c r="A250" s="101">
        <v>45875</v>
      </c>
      <c r="B250" s="142">
        <v>5953</v>
      </c>
      <c r="C250" s="132" t="s">
        <v>11247</v>
      </c>
      <c r="D250" s="110" t="str">
        <f>IFERROR(VLOOKUP($C250,'Mã KH'!A:E,3,0)," ")</f>
        <v>Số 460, phố Lý Bôn, Phường Đề Thám, Thành phố Thái Bình, Tỉnh Thái Bình, Việt Nam</v>
      </c>
      <c r="E250" s="476">
        <v>4175124014</v>
      </c>
      <c r="F250" s="118"/>
      <c r="G250" s="118"/>
      <c r="H250" s="118"/>
      <c r="I250" s="118"/>
      <c r="J250" s="118"/>
      <c r="K250" s="117"/>
      <c r="L250" s="117"/>
      <c r="M250" s="117">
        <v>3</v>
      </c>
      <c r="N250" s="117"/>
      <c r="O250" s="117">
        <v>6</v>
      </c>
      <c r="P250" s="117"/>
      <c r="Q250" s="116">
        <v>3</v>
      </c>
      <c r="R250" s="116"/>
      <c r="S250" s="116">
        <v>6</v>
      </c>
      <c r="T250" s="116">
        <v>3</v>
      </c>
      <c r="U250" s="116">
        <v>5</v>
      </c>
      <c r="V250" s="121"/>
      <c r="W250" s="121"/>
      <c r="X250" s="121"/>
      <c r="Y250" s="121"/>
      <c r="Z250" s="121"/>
      <c r="AA250" s="121"/>
      <c r="AB250" s="121"/>
      <c r="AC250" s="121"/>
      <c r="AD250" s="124"/>
    </row>
    <row r="251" spans="1:30" ht="18" customHeight="1">
      <c r="A251" s="101">
        <v>45875</v>
      </c>
      <c r="B251" s="142">
        <v>3654</v>
      </c>
      <c r="C251" s="132" t="s">
        <v>11247</v>
      </c>
      <c r="D251" s="110" t="str">
        <f>IFERROR(VLOOKUP($C251,'Mã KH'!A:E,3,0)," ")</f>
        <v>Số 460, phố Lý Bôn, Phường Đề Thám, Thành phố Thái Bình, Tỉnh Thái Bình, Việt Nam</v>
      </c>
      <c r="E251" s="476">
        <v>4175123174</v>
      </c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21"/>
      <c r="R251" s="121"/>
      <c r="S251" s="116"/>
      <c r="T251" s="116">
        <v>3</v>
      </c>
      <c r="U251" s="116">
        <v>6</v>
      </c>
      <c r="V251" s="116"/>
      <c r="W251" s="116"/>
      <c r="X251" s="116"/>
      <c r="Y251" s="116">
        <v>5</v>
      </c>
      <c r="Z251" s="116"/>
      <c r="AA251" s="116"/>
      <c r="AB251" s="116"/>
      <c r="AC251" s="121"/>
      <c r="AD251" s="124"/>
    </row>
    <row r="252" spans="1:30" ht="18" customHeight="1">
      <c r="A252" s="101">
        <v>45875</v>
      </c>
      <c r="B252" s="142">
        <v>6015</v>
      </c>
      <c r="C252" s="132" t="s">
        <v>11251</v>
      </c>
      <c r="D252" s="110" t="str">
        <f>IFERROR(VLOOKUP($C252,'Mã KH'!A:E,3,0)," ")</f>
        <v>Khu dân cư Nguyễn Trãi 1, Phường Sao Đỏ, Thành phố Chí Linh, Tỉnh Hải Dương, Việt Nam</v>
      </c>
      <c r="E252" s="476">
        <v>4175008724</v>
      </c>
      <c r="F252" s="118"/>
      <c r="G252" s="118"/>
      <c r="H252" s="118"/>
      <c r="I252" s="118"/>
      <c r="J252" s="118"/>
      <c r="K252" s="118"/>
      <c r="L252" s="118"/>
      <c r="M252" s="117"/>
      <c r="N252" s="117"/>
      <c r="O252" s="117">
        <v>25</v>
      </c>
      <c r="P252" s="117"/>
      <c r="Q252" s="116">
        <v>5</v>
      </c>
      <c r="R252" s="116"/>
      <c r="S252" s="116">
        <v>5</v>
      </c>
      <c r="T252" s="116"/>
      <c r="U252" s="116"/>
      <c r="V252" s="116"/>
      <c r="W252" s="116"/>
      <c r="X252" s="121"/>
      <c r="Y252" s="121"/>
      <c r="Z252" s="121"/>
      <c r="AA252" s="121"/>
      <c r="AB252" s="121"/>
      <c r="AC252" s="121"/>
      <c r="AD252" s="124"/>
    </row>
    <row r="253" spans="1:30" ht="18" customHeight="1">
      <c r="A253" s="101">
        <v>45875</v>
      </c>
      <c r="B253" s="142">
        <v>5693</v>
      </c>
      <c r="C253" s="132" t="s">
        <v>11251</v>
      </c>
      <c r="D253" s="110" t="str">
        <f>IFERROR(VLOOKUP($C253,'Mã KH'!A:E,3,0)," ")</f>
        <v>Khu dân cư Nguyễn Trãi 1, Phường Sao Đỏ, Thành phố Chí Linh, Tỉnh Hải Dương, Việt Nam</v>
      </c>
      <c r="E253" s="476" t="s">
        <v>11249</v>
      </c>
      <c r="F253" s="118"/>
      <c r="G253" s="118"/>
      <c r="H253" s="118"/>
      <c r="I253" s="118"/>
      <c r="J253" s="118"/>
      <c r="K253" s="118"/>
      <c r="L253" s="118"/>
      <c r="M253" s="118"/>
      <c r="N253" s="118"/>
      <c r="O253" s="118">
        <v>30</v>
      </c>
      <c r="P253" s="118"/>
      <c r="Q253" s="121"/>
      <c r="R253" s="121"/>
      <c r="S253" s="121"/>
      <c r="T253" s="121">
        <v>5</v>
      </c>
      <c r="U253" s="121">
        <v>5</v>
      </c>
      <c r="V253" s="121"/>
      <c r="W253" s="121"/>
      <c r="X253" s="121"/>
      <c r="Y253" s="121"/>
      <c r="Z253" s="121"/>
      <c r="AA253" s="121"/>
      <c r="AB253" s="121"/>
      <c r="AC253" s="121"/>
      <c r="AD253" s="124"/>
    </row>
    <row r="254" spans="1:30" ht="18" customHeight="1">
      <c r="A254" s="101">
        <v>45875</v>
      </c>
      <c r="B254" s="144">
        <v>5694</v>
      </c>
      <c r="C254" s="132" t="s">
        <v>11251</v>
      </c>
      <c r="D254" s="110" t="str">
        <f>IFERROR(VLOOKUP($C254,'Mã KH'!A:E,3,0)," ")</f>
        <v>Khu dân cư Nguyễn Trãi 1, Phường Sao Đỏ, Thành phố Chí Linh, Tỉnh Hải Dương, Việt Nam</v>
      </c>
      <c r="E254" s="476">
        <v>4175161596</v>
      </c>
      <c r="F254" s="118"/>
      <c r="G254" s="118"/>
      <c r="H254" s="118"/>
      <c r="I254" s="118"/>
      <c r="J254" s="118"/>
      <c r="K254" s="117"/>
      <c r="L254" s="117"/>
      <c r="M254" s="117">
        <v>10</v>
      </c>
      <c r="N254" s="117"/>
      <c r="O254" s="117">
        <v>20</v>
      </c>
      <c r="P254" s="117"/>
      <c r="Q254" s="116">
        <v>10</v>
      </c>
      <c r="R254" s="116"/>
      <c r="S254" s="116">
        <v>10</v>
      </c>
      <c r="T254" s="116">
        <v>5</v>
      </c>
      <c r="U254" s="116"/>
      <c r="V254" s="116"/>
      <c r="W254" s="116"/>
      <c r="X254" s="121"/>
      <c r="Y254" s="121"/>
      <c r="Z254" s="121"/>
      <c r="AA254" s="121"/>
      <c r="AB254" s="121"/>
      <c r="AC254" s="121"/>
      <c r="AD254" s="124"/>
    </row>
    <row r="255" spans="1:30" ht="18" customHeight="1">
      <c r="A255" s="101">
        <v>45875</v>
      </c>
      <c r="B255" s="144">
        <v>5715</v>
      </c>
      <c r="C255" s="132" t="s">
        <v>3551</v>
      </c>
      <c r="D255" s="110" t="str">
        <f>IFERROR(VLOOKUP($C255,'Mã KH'!A:E,3,0)," ")</f>
        <v>186 Hùng Vương, Phường Vị Xuyên, Thành phố Nam Định, Tỉnh Nam Định, Việt Nam</v>
      </c>
      <c r="E255" s="476">
        <v>4174906914</v>
      </c>
      <c r="F255" s="118"/>
      <c r="G255" s="118"/>
      <c r="H255" s="118"/>
      <c r="I255" s="118"/>
      <c r="J255" s="118"/>
      <c r="K255" s="118"/>
      <c r="L255" s="118"/>
      <c r="M255" s="117">
        <v>10</v>
      </c>
      <c r="N255" s="117"/>
      <c r="O255" s="117">
        <v>10</v>
      </c>
      <c r="P255" s="117"/>
      <c r="Q255" s="116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4"/>
    </row>
    <row r="256" spans="1:30" ht="18" customHeight="1">
      <c r="A256" s="101">
        <v>45875</v>
      </c>
      <c r="B256" s="102" t="s">
        <v>11333</v>
      </c>
      <c r="C256" s="132" t="s">
        <v>3551</v>
      </c>
      <c r="D256" s="110" t="str">
        <f>IFERROR(VLOOKUP($C256,'Mã KH'!A:E,3,0)," ")</f>
        <v>186 Hùng Vương, Phường Vị Xuyên, Thành phố Nam Định, Tỉnh Nam Định, Việt Nam</v>
      </c>
      <c r="E256" s="476">
        <v>4175122862</v>
      </c>
      <c r="F256" s="118"/>
      <c r="G256" s="118"/>
      <c r="H256" s="118"/>
      <c r="I256" s="118"/>
      <c r="J256" s="118"/>
      <c r="K256" s="118"/>
      <c r="L256" s="118"/>
      <c r="M256" s="118"/>
      <c r="N256" s="118"/>
      <c r="O256" s="117">
        <v>3</v>
      </c>
      <c r="P256" s="117"/>
      <c r="Q256" s="116">
        <v>3</v>
      </c>
      <c r="R256" s="116"/>
      <c r="S256" s="145">
        <v>3</v>
      </c>
      <c r="T256" s="116">
        <v>3</v>
      </c>
      <c r="U256" s="116">
        <v>3</v>
      </c>
      <c r="V256" s="116"/>
      <c r="W256" s="116"/>
      <c r="X256" s="116"/>
      <c r="Y256" s="116">
        <v>3</v>
      </c>
      <c r="Z256" s="121"/>
      <c r="AA256" s="121"/>
      <c r="AB256" s="121"/>
      <c r="AC256" s="121"/>
      <c r="AD256" s="124"/>
    </row>
    <row r="257" spans="1:30" ht="18" customHeight="1">
      <c r="A257" s="101">
        <v>45875</v>
      </c>
      <c r="B257" s="144">
        <v>4956</v>
      </c>
      <c r="C257" s="132" t="s">
        <v>3551</v>
      </c>
      <c r="D257" s="110" t="str">
        <f>IFERROR(VLOOKUP($C257,'Mã KH'!A:E,3,0)," ")</f>
        <v>186 Hùng Vương, Phường Vị Xuyên, Thành phố Nam Định, Tỉnh Nam Định, Việt Nam</v>
      </c>
      <c r="E257" s="476">
        <v>4175123527</v>
      </c>
      <c r="F257" s="118"/>
      <c r="G257" s="118"/>
      <c r="H257" s="118"/>
      <c r="I257" s="118"/>
      <c r="J257" s="118"/>
      <c r="K257" s="117"/>
      <c r="L257" s="117"/>
      <c r="M257" s="117">
        <v>6</v>
      </c>
      <c r="N257" s="117"/>
      <c r="O257" s="117">
        <v>3</v>
      </c>
      <c r="P257" s="117"/>
      <c r="Q257" s="116">
        <v>3</v>
      </c>
      <c r="R257" s="116"/>
      <c r="S257" s="116">
        <v>3</v>
      </c>
      <c r="T257" s="116">
        <v>6</v>
      </c>
      <c r="U257" s="116">
        <v>6</v>
      </c>
      <c r="V257" s="116"/>
      <c r="W257" s="116"/>
      <c r="X257" s="116"/>
      <c r="Y257" s="116">
        <v>3</v>
      </c>
      <c r="Z257" s="121"/>
      <c r="AA257" s="121"/>
      <c r="AB257" s="121"/>
      <c r="AC257" s="121"/>
      <c r="AD257" s="124"/>
    </row>
    <row r="258" spans="1:30" ht="18" customHeight="1">
      <c r="A258" s="101">
        <v>45875</v>
      </c>
      <c r="B258" s="144">
        <v>4833</v>
      </c>
      <c r="C258" s="132" t="s">
        <v>3551</v>
      </c>
      <c r="D258" s="110" t="str">
        <f>IFERROR(VLOOKUP($C258,'Mã KH'!A:E,3,0)," ")</f>
        <v>186 Hùng Vương, Phường Vị Xuyên, Thành phố Nam Định, Tỉnh Nam Định, Việt Nam</v>
      </c>
      <c r="E258" s="476">
        <v>4175123476</v>
      </c>
      <c r="F258" s="118"/>
      <c r="G258" s="118"/>
      <c r="H258" s="118"/>
      <c r="I258" s="118"/>
      <c r="J258" s="118"/>
      <c r="K258" s="117"/>
      <c r="L258" s="117"/>
      <c r="M258" s="117">
        <v>3</v>
      </c>
      <c r="N258" s="117"/>
      <c r="O258" s="117">
        <v>9</v>
      </c>
      <c r="P258" s="117"/>
      <c r="Q258" s="116">
        <v>3</v>
      </c>
      <c r="R258" s="116"/>
      <c r="S258" s="116">
        <v>3</v>
      </c>
      <c r="T258" s="116">
        <v>6</v>
      </c>
      <c r="U258" s="116">
        <v>6</v>
      </c>
      <c r="V258" s="116"/>
      <c r="W258" s="116"/>
      <c r="X258" s="116"/>
      <c r="Y258" s="116">
        <v>6</v>
      </c>
      <c r="Z258" s="121"/>
      <c r="AA258" s="121"/>
      <c r="AB258" s="121"/>
      <c r="AC258" s="121"/>
      <c r="AD258" s="124"/>
    </row>
    <row r="259" spans="1:30" ht="18" customHeight="1">
      <c r="A259" s="101">
        <v>45875</v>
      </c>
      <c r="B259" s="144">
        <v>4834</v>
      </c>
      <c r="C259" s="132" t="s">
        <v>3551</v>
      </c>
      <c r="D259" s="110" t="str">
        <f>IFERROR(VLOOKUP($C259,'Mã KH'!A:E,3,0)," ")</f>
        <v>186 Hùng Vương, Phường Vị Xuyên, Thành phố Nam Định, Tỉnh Nam Định, Việt Nam</v>
      </c>
      <c r="E259" s="476">
        <v>4175123478</v>
      </c>
      <c r="F259" s="118"/>
      <c r="G259" s="118"/>
      <c r="H259" s="118"/>
      <c r="I259" s="118"/>
      <c r="J259" s="118"/>
      <c r="K259" s="118"/>
      <c r="L259" s="118"/>
      <c r="M259" s="117">
        <v>6</v>
      </c>
      <c r="N259" s="118"/>
      <c r="O259" s="118">
        <v>8</v>
      </c>
      <c r="P259" s="118"/>
      <c r="Q259" s="116">
        <v>3</v>
      </c>
      <c r="R259" s="121"/>
      <c r="S259" s="116">
        <v>3</v>
      </c>
      <c r="T259" s="116">
        <v>3</v>
      </c>
      <c r="U259" s="116">
        <v>3</v>
      </c>
      <c r="V259" s="121"/>
      <c r="W259" s="121"/>
      <c r="X259" s="121"/>
      <c r="Y259" s="116">
        <v>6</v>
      </c>
      <c r="Z259" s="121"/>
      <c r="AA259" s="121"/>
      <c r="AB259" s="121"/>
      <c r="AC259" s="121"/>
      <c r="AD259" s="124"/>
    </row>
    <row r="260" spans="1:30" ht="18" customHeight="1">
      <c r="A260" s="101">
        <v>45875</v>
      </c>
      <c r="B260" s="102" t="s">
        <v>11334</v>
      </c>
      <c r="C260" s="132" t="s">
        <v>3551</v>
      </c>
      <c r="D260" s="110" t="str">
        <f>IFERROR(VLOOKUP($C260,'Mã KH'!A:E,3,0)," ")</f>
        <v>186 Hùng Vương, Phường Vị Xuyên, Thành phố Nam Định, Tỉnh Nam Định, Việt Nam</v>
      </c>
      <c r="E260" s="476" t="s">
        <v>11249</v>
      </c>
      <c r="F260" s="118"/>
      <c r="G260" s="118"/>
      <c r="H260" s="118"/>
      <c r="I260" s="118"/>
      <c r="J260" s="118"/>
      <c r="K260" s="118"/>
      <c r="L260" s="118"/>
      <c r="M260" s="118"/>
      <c r="N260" s="118"/>
      <c r="O260" s="118">
        <v>10</v>
      </c>
      <c r="P260" s="118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4"/>
    </row>
    <row r="261" spans="1:30" ht="18" customHeight="1">
      <c r="A261" s="101">
        <v>45875</v>
      </c>
      <c r="B261" s="142">
        <v>6169</v>
      </c>
      <c r="C261" s="132" t="s">
        <v>3551</v>
      </c>
      <c r="D261" s="110" t="str">
        <f>IFERROR(VLOOKUP($C261,'Mã KH'!A:E,3,0)," ")</f>
        <v>186 Hùng Vương, Phường Vị Xuyên, Thành phố Nam Định, Tỉnh Nam Định, Việt Nam</v>
      </c>
      <c r="E261" s="476">
        <v>4175088353</v>
      </c>
      <c r="F261" s="118"/>
      <c r="G261" s="118"/>
      <c r="H261" s="118"/>
      <c r="I261" s="118"/>
      <c r="J261" s="118"/>
      <c r="K261" s="117"/>
      <c r="L261" s="117"/>
      <c r="M261" s="117">
        <v>2</v>
      </c>
      <c r="N261" s="117"/>
      <c r="O261" s="117">
        <v>20</v>
      </c>
      <c r="P261" s="117"/>
      <c r="Q261" s="116"/>
      <c r="R261" s="116"/>
      <c r="S261" s="116">
        <v>5</v>
      </c>
      <c r="T261" s="116">
        <v>5</v>
      </c>
      <c r="U261" s="116"/>
      <c r="V261" s="121"/>
      <c r="W261" s="121"/>
      <c r="X261" s="121"/>
      <c r="Y261" s="121"/>
      <c r="Z261" s="121"/>
      <c r="AA261" s="121"/>
      <c r="AB261" s="121"/>
      <c r="AC261" s="121"/>
      <c r="AD261" s="124"/>
    </row>
    <row r="262" spans="1:30" ht="18" customHeight="1">
      <c r="A262" s="101">
        <v>45875</v>
      </c>
      <c r="B262" s="142">
        <v>4759</v>
      </c>
      <c r="C262" s="132" t="s">
        <v>3551</v>
      </c>
      <c r="D262" s="110" t="str">
        <f>IFERROR(VLOOKUP($C262,'Mã KH'!A:E,3,0)," ")</f>
        <v>186 Hùng Vương, Phường Vị Xuyên, Thành phố Nam Định, Tỉnh Nam Định, Việt Nam</v>
      </c>
      <c r="E262" s="476">
        <v>4175123438</v>
      </c>
      <c r="F262" s="118"/>
      <c r="G262" s="118"/>
      <c r="H262" s="118"/>
      <c r="I262" s="118"/>
      <c r="J262" s="118"/>
      <c r="K262" s="118"/>
      <c r="L262" s="118"/>
      <c r="M262" s="117">
        <v>3</v>
      </c>
      <c r="N262" s="118"/>
      <c r="O262" s="118">
        <v>15</v>
      </c>
      <c r="P262" s="118"/>
      <c r="Q262" s="116">
        <v>3</v>
      </c>
      <c r="R262" s="121"/>
      <c r="S262" s="116">
        <v>3</v>
      </c>
      <c r="T262" s="116">
        <v>6</v>
      </c>
      <c r="U262" s="116">
        <v>3</v>
      </c>
      <c r="V262" s="121"/>
      <c r="W262" s="121"/>
      <c r="X262" s="121"/>
      <c r="Y262" s="116">
        <v>3</v>
      </c>
      <c r="Z262" s="121"/>
      <c r="AA262" s="121"/>
      <c r="AB262" s="121"/>
      <c r="AC262" s="121"/>
      <c r="AD262" s="124"/>
    </row>
    <row r="263" spans="1:30" ht="18" customHeight="1">
      <c r="A263" s="101">
        <v>45875</v>
      </c>
      <c r="B263" s="142">
        <v>5248</v>
      </c>
      <c r="C263" s="132" t="s">
        <v>3551</v>
      </c>
      <c r="D263" s="110" t="str">
        <f>IFERROR(VLOOKUP($C263,'Mã KH'!A:E,3,0)," ")</f>
        <v>186 Hùng Vương, Phường Vị Xuyên, Thành phố Nam Định, Tỉnh Nam Định, Việt Nam</v>
      </c>
      <c r="E263" s="476">
        <v>4175024266</v>
      </c>
      <c r="F263" s="118"/>
      <c r="G263" s="118"/>
      <c r="H263" s="118"/>
      <c r="I263" s="118"/>
      <c r="J263" s="118"/>
      <c r="K263" s="117"/>
      <c r="L263" s="117"/>
      <c r="M263" s="117"/>
      <c r="N263" s="117"/>
      <c r="O263" s="146">
        <v>5</v>
      </c>
      <c r="P263" s="117"/>
      <c r="Q263" s="116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4"/>
    </row>
    <row r="264" spans="1:30" ht="18" customHeight="1">
      <c r="A264" s="101">
        <v>45875</v>
      </c>
      <c r="B264" s="102">
        <v>5248</v>
      </c>
      <c r="C264" s="132" t="s">
        <v>3551</v>
      </c>
      <c r="D264" s="110" t="str">
        <f>IFERROR(VLOOKUP($C264,'Mã KH'!A:E,3,0)," ")</f>
        <v>186 Hùng Vương, Phường Vị Xuyên, Thành phố Nam Định, Tỉnh Nam Định, Việt Nam</v>
      </c>
      <c r="E264" s="476">
        <v>4175123612</v>
      </c>
      <c r="F264" s="118"/>
      <c r="G264" s="118"/>
      <c r="H264" s="118"/>
      <c r="I264" s="118"/>
      <c r="J264" s="118"/>
      <c r="K264" s="117"/>
      <c r="L264" s="117"/>
      <c r="M264" s="146">
        <v>6</v>
      </c>
      <c r="N264" s="117"/>
      <c r="O264" s="117">
        <v>6</v>
      </c>
      <c r="P264" s="117"/>
      <c r="Q264" s="116">
        <v>3</v>
      </c>
      <c r="R264" s="116"/>
      <c r="S264" s="116">
        <v>3</v>
      </c>
      <c r="T264" s="116">
        <v>6</v>
      </c>
      <c r="U264" s="116">
        <v>3</v>
      </c>
      <c r="V264" s="116"/>
      <c r="W264" s="116"/>
      <c r="X264" s="121"/>
      <c r="Y264" s="121"/>
      <c r="Z264" s="121"/>
      <c r="AA264" s="121"/>
      <c r="AB264" s="121"/>
      <c r="AC264" s="121"/>
      <c r="AD264" s="124"/>
    </row>
    <row r="265" spans="1:30" ht="18" customHeight="1">
      <c r="A265" s="101">
        <v>45875</v>
      </c>
      <c r="B265" s="102">
        <v>5758</v>
      </c>
      <c r="C265" s="132" t="s">
        <v>3551</v>
      </c>
      <c r="D265" s="110" t="str">
        <f>IFERROR(VLOOKUP($C265,'Mã KH'!A:E,3,0)," ")</f>
        <v>186 Hùng Vương, Phường Vị Xuyên, Thành phố Nam Định, Tỉnh Nam Định, Việt Nam</v>
      </c>
      <c r="E265" s="476">
        <v>4175123906</v>
      </c>
      <c r="F265" s="118"/>
      <c r="G265" s="118"/>
      <c r="H265" s="118"/>
      <c r="I265" s="118"/>
      <c r="J265" s="118"/>
      <c r="K265" s="117"/>
      <c r="L265" s="117"/>
      <c r="M265" s="117"/>
      <c r="N265" s="117"/>
      <c r="O265" s="117">
        <v>3</v>
      </c>
      <c r="P265" s="117"/>
      <c r="Q265" s="116"/>
      <c r="R265" s="116"/>
      <c r="S265" s="116">
        <v>3</v>
      </c>
      <c r="T265" s="116">
        <v>3</v>
      </c>
      <c r="U265" s="116">
        <v>3</v>
      </c>
      <c r="V265" s="116"/>
      <c r="W265" s="116"/>
      <c r="X265" s="116"/>
      <c r="Y265" s="116">
        <v>6</v>
      </c>
      <c r="Z265" s="116"/>
      <c r="AA265" s="121"/>
      <c r="AB265" s="121"/>
      <c r="AC265" s="121"/>
      <c r="AD265" s="124"/>
    </row>
    <row r="266" spans="1:30" ht="18" customHeight="1">
      <c r="A266" s="101">
        <v>45875</v>
      </c>
      <c r="B266" s="142">
        <v>4758</v>
      </c>
      <c r="C266" s="132" t="s">
        <v>3551</v>
      </c>
      <c r="D266" s="110" t="str">
        <f>IFERROR(VLOOKUP($C266,'Mã KH'!A:E,3,0)," ")</f>
        <v>186 Hùng Vương, Phường Vị Xuyên, Thành phố Nam Định, Tỉnh Nam Định, Việt Nam</v>
      </c>
      <c r="E266" s="476">
        <v>4175123437</v>
      </c>
      <c r="F266" s="118"/>
      <c r="G266" s="118"/>
      <c r="H266" s="118"/>
      <c r="I266" s="118"/>
      <c r="J266" s="118"/>
      <c r="K266" s="117"/>
      <c r="L266" s="117"/>
      <c r="M266" s="117">
        <v>6</v>
      </c>
      <c r="N266" s="117"/>
      <c r="O266" s="117">
        <v>3</v>
      </c>
      <c r="P266" s="117"/>
      <c r="Q266" s="116"/>
      <c r="R266" s="116"/>
      <c r="S266" s="116">
        <v>6</v>
      </c>
      <c r="T266" s="116">
        <v>3</v>
      </c>
      <c r="U266" s="116">
        <v>6</v>
      </c>
      <c r="V266" s="116"/>
      <c r="W266" s="116"/>
      <c r="X266" s="116"/>
      <c r="Y266" s="116">
        <v>3</v>
      </c>
      <c r="Z266" s="116"/>
      <c r="AA266" s="121"/>
      <c r="AB266" s="121"/>
      <c r="AC266" s="121"/>
      <c r="AD266" s="124"/>
    </row>
    <row r="267" spans="1:30" ht="18" customHeight="1">
      <c r="A267" s="101">
        <v>45875</v>
      </c>
      <c r="B267" s="142">
        <v>5066</v>
      </c>
      <c r="C267" s="132" t="s">
        <v>3551</v>
      </c>
      <c r="D267" s="110" t="str">
        <f>IFERROR(VLOOKUP($C267,'Mã KH'!A:E,3,0)," ")</f>
        <v>186 Hùng Vương, Phường Vị Xuyên, Thành phố Nam Định, Tỉnh Nam Định, Việt Nam</v>
      </c>
      <c r="E267" s="476">
        <v>4175123579</v>
      </c>
      <c r="F267" s="118"/>
      <c r="G267" s="118"/>
      <c r="H267" s="118"/>
      <c r="I267" s="118"/>
      <c r="J267" s="118"/>
      <c r="K267" s="118"/>
      <c r="L267" s="118"/>
      <c r="M267" s="117"/>
      <c r="N267" s="117"/>
      <c r="O267" s="117">
        <v>3</v>
      </c>
      <c r="P267" s="117"/>
      <c r="Q267" s="116">
        <v>3</v>
      </c>
      <c r="R267" s="116"/>
      <c r="S267" s="116">
        <v>3</v>
      </c>
      <c r="T267" s="116">
        <v>3</v>
      </c>
      <c r="U267" s="116">
        <v>3</v>
      </c>
      <c r="V267" s="116"/>
      <c r="W267" s="116"/>
      <c r="X267" s="116"/>
      <c r="Y267" s="116">
        <v>3</v>
      </c>
      <c r="Z267" s="116"/>
      <c r="AA267" s="121"/>
      <c r="AB267" s="121"/>
      <c r="AC267" s="121"/>
      <c r="AD267" s="124"/>
    </row>
    <row r="268" spans="1:30" ht="18" customHeight="1">
      <c r="A268" s="101">
        <v>45875</v>
      </c>
      <c r="B268" s="102">
        <v>4741</v>
      </c>
      <c r="C268" s="132" t="s">
        <v>3551</v>
      </c>
      <c r="D268" s="110" t="str">
        <f>IFERROR(VLOOKUP($C268,'Mã KH'!A:E,3,0)," ")</f>
        <v>186 Hùng Vương, Phường Vị Xuyên, Thành phố Nam Định, Tỉnh Nam Định, Việt Nam</v>
      </c>
      <c r="E268" s="476">
        <v>4175123435</v>
      </c>
      <c r="F268" s="118"/>
      <c r="G268" s="118"/>
      <c r="H268" s="118"/>
      <c r="I268" s="118"/>
      <c r="J268" s="118"/>
      <c r="K268" s="117"/>
      <c r="L268" s="117"/>
      <c r="M268" s="117"/>
      <c r="N268" s="117"/>
      <c r="O268" s="117">
        <v>6</v>
      </c>
      <c r="P268" s="117"/>
      <c r="Q268" s="116"/>
      <c r="R268" s="116"/>
      <c r="S268" s="116"/>
      <c r="T268" s="116"/>
      <c r="U268" s="116">
        <v>3</v>
      </c>
      <c r="V268" s="116"/>
      <c r="W268" s="116"/>
      <c r="X268" s="116"/>
      <c r="Y268" s="116">
        <v>6</v>
      </c>
      <c r="Z268" s="121"/>
      <c r="AA268" s="121"/>
      <c r="AB268" s="121"/>
      <c r="AC268" s="121"/>
      <c r="AD268" s="124"/>
    </row>
    <row r="269" spans="1:30" ht="18" customHeight="1">
      <c r="A269" s="101">
        <v>45875</v>
      </c>
      <c r="B269" s="142" t="s">
        <v>11335</v>
      </c>
      <c r="C269" s="132" t="s">
        <v>11244</v>
      </c>
      <c r="D269" s="110" t="str">
        <f>IFERROR(VLOOKUP($C269,'Mã KH'!A:E,3,0)," ")</f>
        <v>Tầng 2, Trung tâm thương mại Vincom Việt Trì Plaza, số 2 đườ, Phường Tiên Cát, Thành phố Việt Trì, Tỉnh Phú Thọ, Việt Nam</v>
      </c>
      <c r="E269" s="476">
        <v>4175168261</v>
      </c>
      <c r="F269" s="118"/>
      <c r="G269" s="118"/>
      <c r="H269" s="118"/>
      <c r="I269" s="117"/>
      <c r="J269" s="117"/>
      <c r="K269" s="117"/>
      <c r="L269" s="117"/>
      <c r="M269" s="117">
        <v>10</v>
      </c>
      <c r="N269" s="117"/>
      <c r="O269" s="117">
        <v>10</v>
      </c>
      <c r="P269" s="117"/>
      <c r="Q269" s="116">
        <v>5</v>
      </c>
      <c r="R269" s="116"/>
      <c r="S269" s="116">
        <v>5</v>
      </c>
      <c r="T269" s="116"/>
      <c r="U269" s="116"/>
      <c r="V269" s="116"/>
      <c r="W269" s="116"/>
      <c r="X269" s="116"/>
      <c r="Y269" s="116"/>
      <c r="Z269" s="116">
        <v>5</v>
      </c>
      <c r="AA269" s="121"/>
      <c r="AB269" s="121"/>
      <c r="AC269" s="121"/>
      <c r="AD269" s="124"/>
    </row>
    <row r="270" spans="1:30" ht="18" customHeight="1">
      <c r="A270" s="101">
        <v>45875</v>
      </c>
      <c r="B270" s="142">
        <v>4642</v>
      </c>
      <c r="C270" s="132" t="s">
        <v>11253</v>
      </c>
      <c r="D270" s="110" t="str">
        <f>IFERROR(VLOOKUP($C270,'Mã KH'!A:E,3,0)," ")</f>
        <v>Đường Lê Quang Đạo, Phường Đông Ngàn, Thành phố Từ Sơn, Tỉnh Bắc Ninh, Việt Nam</v>
      </c>
      <c r="E270" s="476">
        <v>4175159990</v>
      </c>
      <c r="F270" s="118"/>
      <c r="G270" s="118"/>
      <c r="H270" s="118"/>
      <c r="I270" s="117"/>
      <c r="J270" s="117"/>
      <c r="K270" s="117"/>
      <c r="L270" s="117"/>
      <c r="M270" s="117">
        <v>10</v>
      </c>
      <c r="N270" s="117"/>
      <c r="O270" s="117">
        <v>20</v>
      </c>
      <c r="P270" s="117"/>
      <c r="Q270" s="116">
        <v>10</v>
      </c>
      <c r="R270" s="116"/>
      <c r="S270" s="116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4"/>
    </row>
    <row r="271" spans="1:30" ht="18" customHeight="1">
      <c r="A271" s="101">
        <v>45875</v>
      </c>
      <c r="B271" s="142">
        <v>1628</v>
      </c>
      <c r="C271" s="132" t="s">
        <v>11284</v>
      </c>
      <c r="D271" s="110" t="str">
        <f>IFERROR(VLOOKUP($C271,'Mã KH'!A:E,3,0)," ")</f>
        <v>khu trung tâm thương mại Vincom Lê Thánh Tông, Số 5 đường Lê, Phường Máy Tơ, Quận Ngô Quyền, Thành phố Hải Phòng, Việt Nam</v>
      </c>
      <c r="E271" s="476">
        <v>4175093734</v>
      </c>
      <c r="F271" s="118"/>
      <c r="G271" s="118"/>
      <c r="H271" s="118"/>
      <c r="I271" s="117"/>
      <c r="J271" s="117"/>
      <c r="K271" s="117"/>
      <c r="L271" s="117"/>
      <c r="M271" s="117">
        <v>4</v>
      </c>
      <c r="N271" s="117"/>
      <c r="O271" s="117">
        <v>15</v>
      </c>
      <c r="P271" s="117"/>
      <c r="Q271" s="116">
        <v>4</v>
      </c>
      <c r="R271" s="116"/>
      <c r="S271" s="116"/>
      <c r="T271" s="116"/>
      <c r="U271" s="116"/>
      <c r="V271" s="116"/>
      <c r="W271" s="116"/>
      <c r="X271" s="116"/>
      <c r="Y271" s="116">
        <v>5</v>
      </c>
      <c r="Z271" s="121"/>
      <c r="AA271" s="121"/>
      <c r="AB271" s="121"/>
      <c r="AC271" s="121"/>
      <c r="AD271" s="124"/>
    </row>
    <row r="272" spans="1:30" ht="18" customHeight="1">
      <c r="A272" s="101">
        <v>45875</v>
      </c>
      <c r="B272" s="144">
        <v>3525</v>
      </c>
      <c r="C272" s="132" t="s">
        <v>11284</v>
      </c>
      <c r="D272" s="110" t="str">
        <f>IFERROR(VLOOKUP($C272,'Mã KH'!A:E,3,0)," ")</f>
        <v>khu trung tâm thương mại Vincom Lê Thánh Tông, Số 5 đường Lê, Phường Máy Tơ, Quận Ngô Quyền, Thành phố Hải Phòng, Việt Nam</v>
      </c>
      <c r="E272" s="476">
        <v>4175161595</v>
      </c>
      <c r="F272" s="118"/>
      <c r="G272" s="118"/>
      <c r="H272" s="118"/>
      <c r="I272" s="118"/>
      <c r="J272" s="118"/>
      <c r="K272" s="117"/>
      <c r="L272" s="117"/>
      <c r="M272" s="117"/>
      <c r="N272" s="117"/>
      <c r="O272" s="117">
        <v>15</v>
      </c>
      <c r="P272" s="117"/>
      <c r="Q272" s="116"/>
      <c r="R272" s="116"/>
      <c r="S272" s="116">
        <v>5</v>
      </c>
      <c r="T272" s="116">
        <v>5</v>
      </c>
      <c r="U272" s="116">
        <v>5</v>
      </c>
      <c r="V272" s="116"/>
      <c r="W272" s="116"/>
      <c r="X272" s="121"/>
      <c r="Y272" s="121"/>
      <c r="Z272" s="121"/>
      <c r="AA272" s="121"/>
      <c r="AB272" s="121"/>
      <c r="AC272" s="121"/>
      <c r="AD272" s="124"/>
    </row>
    <row r="273" spans="1:30" ht="18" customHeight="1">
      <c r="A273" s="101">
        <v>45875</v>
      </c>
      <c r="B273" s="144">
        <v>6073</v>
      </c>
      <c r="C273" s="132" t="s">
        <v>11284</v>
      </c>
      <c r="D273" s="110" t="str">
        <f>IFERROR(VLOOKUP($C273,'Mã KH'!A:E,3,0)," ")</f>
        <v>khu trung tâm thương mại Vincom Lê Thánh Tông, Số 5 đường Lê, Phường Máy Tơ, Quận Ngô Quyền, Thành phố Hải Phòng, Việt Nam</v>
      </c>
      <c r="E273" s="476">
        <v>4175112428</v>
      </c>
      <c r="F273" s="118"/>
      <c r="G273" s="118"/>
      <c r="H273" s="118"/>
      <c r="I273" s="118"/>
      <c r="J273" s="118"/>
      <c r="K273" s="117"/>
      <c r="L273" s="117"/>
      <c r="M273" s="117">
        <v>10</v>
      </c>
      <c r="N273" s="117"/>
      <c r="O273" s="117">
        <v>30</v>
      </c>
      <c r="P273" s="117"/>
      <c r="Q273" s="116">
        <v>10</v>
      </c>
      <c r="R273" s="116"/>
      <c r="S273" s="116">
        <v>10</v>
      </c>
      <c r="T273" s="116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4"/>
    </row>
    <row r="274" spans="1:30" ht="18" customHeight="1">
      <c r="A274" s="101">
        <v>45875</v>
      </c>
      <c r="B274" s="142">
        <v>1610</v>
      </c>
      <c r="C274" s="132" t="s">
        <v>11325</v>
      </c>
      <c r="D274" s="110" t="str">
        <f>IFERROR(VLOOKUP($C274,'Mã KH'!A:E,3,0)," ")</f>
        <v>TTTM Vincom Thái Nguyên, Đường Lương Ngọc Quyến, Phường Quang Trung, Thành phố Thái Nguyên, Tỉnh Thái Nguyên, Việt Nam</v>
      </c>
      <c r="E274" s="476">
        <v>4175109350</v>
      </c>
      <c r="F274" s="118"/>
      <c r="G274" s="118"/>
      <c r="H274" s="118"/>
      <c r="I274" s="117"/>
      <c r="J274" s="117"/>
      <c r="K274" s="117">
        <v>3</v>
      </c>
      <c r="L274" s="117"/>
      <c r="M274" s="117">
        <v>5</v>
      </c>
      <c r="N274" s="117"/>
      <c r="O274" s="117">
        <v>10</v>
      </c>
      <c r="P274" s="117"/>
      <c r="Q274" s="116"/>
      <c r="R274" s="116"/>
      <c r="S274" s="116">
        <v>5</v>
      </c>
      <c r="T274" s="116"/>
      <c r="U274" s="116">
        <v>3</v>
      </c>
      <c r="V274" s="116"/>
      <c r="W274" s="116">
        <v>3</v>
      </c>
      <c r="X274" s="116"/>
      <c r="Y274" s="116">
        <v>5</v>
      </c>
      <c r="Z274" s="116">
        <v>5</v>
      </c>
      <c r="AA274" s="116"/>
      <c r="AB274" s="116"/>
      <c r="AC274" s="121"/>
      <c r="AD274" s="124"/>
    </row>
    <row r="275" spans="1:30" ht="18" customHeight="1">
      <c r="A275" s="101">
        <v>45875</v>
      </c>
      <c r="B275" s="144">
        <v>4713</v>
      </c>
      <c r="C275" s="132" t="s">
        <v>11285</v>
      </c>
      <c r="D275" s="110" t="str">
        <f>IFERROR(VLOOKUP($C275,'Mã KH'!A:E,3,0)," ")</f>
        <v>Căn RA1, Tầng 01, Tòa A1 Khu căn hộ Rừng Cọ, KĐT TM và DL Vă, Xã Xuân Quan, Huyện Văn Giang, Tỉnh Hưng Yên, Việt Nam</v>
      </c>
      <c r="E275" s="476">
        <v>4175081985</v>
      </c>
      <c r="F275" s="118"/>
      <c r="G275" s="118"/>
      <c r="H275" s="118"/>
      <c r="I275" s="117"/>
      <c r="J275" s="117"/>
      <c r="K275" s="117"/>
      <c r="L275" s="117"/>
      <c r="M275" s="117">
        <v>10</v>
      </c>
      <c r="N275" s="117"/>
      <c r="O275" s="117">
        <v>10</v>
      </c>
      <c r="P275" s="117"/>
      <c r="Q275" s="116"/>
      <c r="R275" s="116"/>
      <c r="S275" s="116"/>
      <c r="T275" s="116"/>
      <c r="U275" s="116">
        <v>10</v>
      </c>
      <c r="V275" s="116"/>
      <c r="W275" s="116"/>
      <c r="X275" s="121"/>
      <c r="Y275" s="121"/>
      <c r="Z275" s="121"/>
      <c r="AA275" s="121"/>
      <c r="AB275" s="121"/>
      <c r="AC275" s="121"/>
      <c r="AD275" s="124"/>
    </row>
    <row r="276" spans="1:30" ht="18" customHeight="1">
      <c r="A276" s="101">
        <v>45875</v>
      </c>
      <c r="B276" s="144">
        <v>5977</v>
      </c>
      <c r="C276" s="132" t="s">
        <v>11285</v>
      </c>
      <c r="D276" s="110" t="str">
        <f>IFERROR(VLOOKUP($C276,'Mã KH'!A:E,3,0)," ")</f>
        <v>Căn RA1, Tầng 01, Tòa A1 Khu căn hộ Rừng Cọ, KĐT TM và DL Vă, Xã Xuân Quan, Huyện Văn Giang, Tỉnh Hưng Yên, Việt Nam</v>
      </c>
      <c r="E276" s="476">
        <v>4175158385</v>
      </c>
      <c r="F276" s="118"/>
      <c r="G276" s="118"/>
      <c r="H276" s="118"/>
      <c r="I276" s="118"/>
      <c r="J276" s="118"/>
      <c r="K276" s="118"/>
      <c r="L276" s="118"/>
      <c r="M276" s="117">
        <v>10</v>
      </c>
      <c r="N276" s="117"/>
      <c r="O276" s="117">
        <v>40</v>
      </c>
      <c r="P276" s="117"/>
      <c r="Q276" s="116"/>
      <c r="R276" s="116"/>
      <c r="S276" s="116">
        <v>10</v>
      </c>
      <c r="T276" s="116">
        <v>10</v>
      </c>
      <c r="U276" s="116"/>
      <c r="V276" s="116"/>
      <c r="W276" s="116"/>
      <c r="X276" s="116"/>
      <c r="Y276" s="116"/>
      <c r="Z276" s="121"/>
      <c r="AA276" s="121"/>
      <c r="AB276" s="121"/>
      <c r="AC276" s="121"/>
      <c r="AD276" s="124"/>
    </row>
    <row r="277" spans="1:30" ht="18" customHeight="1">
      <c r="A277" s="101">
        <v>45875</v>
      </c>
      <c r="B277" s="142">
        <v>1605</v>
      </c>
      <c r="C277" s="132" t="s">
        <v>11245</v>
      </c>
      <c r="D277" s="110" t="str">
        <f>IFERROR(VLOOKUP($C277,'Mã KH'!A:E,3,0)," ")</f>
        <v>Tầng 2, khu TTTM Vincom Plaza Hạ Long, Khu vực Cột đồng hồ, Phường Bạch Đằng, Thành phố Hạ Long, Tỉnh Quảng Ninh, Việt Nam</v>
      </c>
      <c r="E277" s="476">
        <v>4175042083</v>
      </c>
      <c r="F277" s="118"/>
      <c r="G277" s="118"/>
      <c r="H277" s="118"/>
      <c r="I277" s="118"/>
      <c r="J277" s="118"/>
      <c r="K277" s="118">
        <v>5</v>
      </c>
      <c r="L277" s="118"/>
      <c r="M277" s="118"/>
      <c r="N277" s="118"/>
      <c r="O277" s="118">
        <v>10</v>
      </c>
      <c r="P277" s="118"/>
      <c r="Q277" s="121"/>
      <c r="R277" s="121"/>
      <c r="S277" s="121">
        <v>5</v>
      </c>
      <c r="T277" s="121"/>
      <c r="U277" s="121">
        <v>5</v>
      </c>
      <c r="V277" s="121"/>
      <c r="W277" s="121"/>
      <c r="X277" s="121"/>
      <c r="Y277" s="121">
        <v>3</v>
      </c>
      <c r="Z277" s="121"/>
      <c r="AA277" s="121"/>
      <c r="AB277" s="121"/>
      <c r="AC277" s="121"/>
      <c r="AD277" s="124"/>
    </row>
    <row r="278" spans="1:30" ht="18" customHeight="1">
      <c r="A278" s="101">
        <v>45875</v>
      </c>
      <c r="B278" s="142">
        <v>3838</v>
      </c>
      <c r="C278" s="132" t="s">
        <v>11245</v>
      </c>
      <c r="D278" s="110" t="str">
        <f>IFERROR(VLOOKUP($C278,'Mã KH'!A:E,3,0)," ")</f>
        <v>Tầng 2, khu TTTM Vincom Plaza Hạ Long, Khu vực Cột đồng hồ, Phường Bạch Đằng, Thành phố Hạ Long, Tỉnh Quảng Ninh, Việt Nam</v>
      </c>
      <c r="E278" s="476">
        <v>4174822352</v>
      </c>
      <c r="F278" s="118"/>
      <c r="G278" s="118"/>
      <c r="H278" s="118"/>
      <c r="I278" s="118"/>
      <c r="J278" s="118"/>
      <c r="K278" s="117"/>
      <c r="L278" s="117"/>
      <c r="M278" s="117">
        <v>1</v>
      </c>
      <c r="N278" s="117"/>
      <c r="O278" s="117">
        <v>60</v>
      </c>
      <c r="P278" s="117"/>
      <c r="Q278" s="116">
        <v>15</v>
      </c>
      <c r="R278" s="116"/>
      <c r="S278" s="116">
        <v>20</v>
      </c>
      <c r="T278" s="116">
        <v>16</v>
      </c>
      <c r="U278" s="116">
        <v>3</v>
      </c>
      <c r="V278" s="116"/>
      <c r="W278" s="116"/>
      <c r="X278" s="116"/>
      <c r="Y278" s="116">
        <v>5</v>
      </c>
      <c r="Z278" s="116"/>
      <c r="AA278" s="121"/>
      <c r="AB278" s="121"/>
      <c r="AC278" s="121"/>
      <c r="AD278" s="124"/>
    </row>
    <row r="279" spans="1:30" ht="18" customHeight="1">
      <c r="A279" s="135"/>
      <c r="B279" s="136"/>
      <c r="C279" s="137"/>
      <c r="D279" s="138" t="str">
        <f>IFERROR(VLOOKUP($C279,'Mã KH'!A:E,3,0)," ")</f>
        <v xml:space="preserve"> </v>
      </c>
      <c r="E279" s="476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1"/>
    </row>
    <row r="280" spans="1:30" ht="18" customHeight="1">
      <c r="A280" s="101"/>
      <c r="B280" s="102"/>
      <c r="C280" s="132"/>
      <c r="D280" s="133">
        <v>45876</v>
      </c>
      <c r="E280" s="476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4"/>
    </row>
    <row r="281" spans="1:30" ht="18" customHeight="1">
      <c r="A281" s="101">
        <v>45876</v>
      </c>
      <c r="B281" s="142">
        <v>4738</v>
      </c>
      <c r="C281" s="132" t="s">
        <v>11287</v>
      </c>
      <c r="D281" s="110" t="str">
        <f>IFERROR(VLOOKUP($C281,'Mã KH'!A:E,3,0)," ")</f>
        <v>Số nhà 848, đường Trần Hưng Đạo, Phường Tân Thành, Thành phố Ninh Bình, Tỉnh Ninh Bình, Việt Nam</v>
      </c>
      <c r="E281" s="476">
        <v>4175123403</v>
      </c>
      <c r="F281" s="118"/>
      <c r="G281" s="118"/>
      <c r="H281" s="118"/>
      <c r="I281" s="118"/>
      <c r="J281" s="118"/>
      <c r="K281" s="118"/>
      <c r="L281" s="118"/>
      <c r="M281" s="118">
        <v>11</v>
      </c>
      <c r="N281" s="118"/>
      <c r="O281" s="118">
        <v>15</v>
      </c>
      <c r="P281" s="118"/>
      <c r="Q281" s="121">
        <v>3</v>
      </c>
      <c r="R281" s="121"/>
      <c r="S281" s="121">
        <v>3</v>
      </c>
      <c r="T281" s="121">
        <v>9</v>
      </c>
      <c r="U281" s="121">
        <v>6</v>
      </c>
      <c r="V281" s="121"/>
      <c r="W281" s="121"/>
      <c r="X281" s="121"/>
      <c r="Y281" s="121">
        <v>9</v>
      </c>
      <c r="Z281" s="121"/>
      <c r="AA281" s="121"/>
      <c r="AB281" s="121"/>
      <c r="AC281" s="121"/>
      <c r="AD281" s="124"/>
    </row>
    <row r="282" spans="1:30" ht="18" customHeight="1">
      <c r="A282" s="101">
        <v>45876</v>
      </c>
      <c r="B282" s="142">
        <v>4954</v>
      </c>
      <c r="C282" s="132" t="s">
        <v>11324</v>
      </c>
      <c r="D282" s="110" t="str">
        <f>IFERROR(VLOOKUP($C282,'Mã KH'!A:E,3,0)," ")</f>
        <v>TTTM Vincom Hà Nam, Phường Minh Khai, Thành phố Phủ Lý, Tỉnh Hà Nam, Việt Nam</v>
      </c>
      <c r="E282" s="476" t="s">
        <v>11249</v>
      </c>
      <c r="F282" s="118"/>
      <c r="G282" s="118"/>
      <c r="H282" s="118"/>
      <c r="I282" s="118"/>
      <c r="J282" s="118"/>
      <c r="K282" s="118"/>
      <c r="L282" s="118"/>
      <c r="M282" s="118">
        <v>15</v>
      </c>
      <c r="N282" s="118"/>
      <c r="O282" s="118">
        <v>25</v>
      </c>
      <c r="P282" s="118"/>
      <c r="Q282" s="121">
        <v>5</v>
      </c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4"/>
    </row>
    <row r="283" spans="1:30" ht="18" customHeight="1">
      <c r="A283" s="101">
        <v>45876</v>
      </c>
      <c r="B283" s="142">
        <v>6438</v>
      </c>
      <c r="C283" s="132" t="s">
        <v>3551</v>
      </c>
      <c r="D283" s="110" t="str">
        <f>IFERROR(VLOOKUP($C283,'Mã KH'!A:E,3,0)," ")</f>
        <v>186 Hùng Vương, Phường Vị Xuyên, Thành phố Nam Định, Tỉnh Nam Định, Việt Nam</v>
      </c>
      <c r="E283" s="476">
        <v>4175194988</v>
      </c>
      <c r="F283" s="118"/>
      <c r="G283" s="118"/>
      <c r="H283" s="118"/>
      <c r="I283" s="118"/>
      <c r="J283" s="118"/>
      <c r="K283" s="118"/>
      <c r="L283" s="118"/>
      <c r="M283" s="118"/>
      <c r="N283" s="118"/>
      <c r="O283" s="118">
        <v>25</v>
      </c>
      <c r="P283" s="118"/>
      <c r="Q283" s="121"/>
      <c r="R283" s="121"/>
      <c r="S283" s="121">
        <v>5</v>
      </c>
      <c r="T283" s="121">
        <v>3</v>
      </c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4"/>
    </row>
    <row r="284" spans="1:30" ht="18" customHeight="1">
      <c r="A284" s="101">
        <v>45876</v>
      </c>
      <c r="B284" s="142">
        <v>3967</v>
      </c>
      <c r="C284" s="132" t="s">
        <v>11245</v>
      </c>
      <c r="D284" s="110" t="str">
        <f>IFERROR(VLOOKUP($C284,'Mã KH'!A:E,3,0)," ")</f>
        <v>Tầng 2, khu TTTM Vincom Plaza Hạ Long, Khu vực Cột đồng hồ, Phường Bạch Đằng, Thành phố Hạ Long, Tỉnh Quảng Ninh, Việt Nam</v>
      </c>
      <c r="E284" s="476">
        <v>4175200692</v>
      </c>
      <c r="F284" s="118"/>
      <c r="G284" s="118"/>
      <c r="H284" s="118"/>
      <c r="I284" s="118"/>
      <c r="J284" s="118"/>
      <c r="K284" s="118"/>
      <c r="L284" s="118"/>
      <c r="M284" s="118"/>
      <c r="N284" s="118"/>
      <c r="O284" s="118">
        <v>10</v>
      </c>
      <c r="P284" s="118"/>
      <c r="Q284" s="121">
        <v>10</v>
      </c>
      <c r="R284" s="121"/>
      <c r="S284" s="121"/>
      <c r="T284" s="121">
        <v>10</v>
      </c>
      <c r="U284" s="121">
        <v>12</v>
      </c>
      <c r="V284" s="121"/>
      <c r="W284" s="121"/>
      <c r="X284" s="121"/>
      <c r="Y284" s="121"/>
      <c r="Z284" s="121"/>
      <c r="AA284" s="121"/>
      <c r="AB284" s="121"/>
      <c r="AC284" s="121"/>
      <c r="AD284" s="124"/>
    </row>
    <row r="285" spans="1:30" ht="18" customHeight="1">
      <c r="A285" s="101">
        <v>45876</v>
      </c>
      <c r="B285" s="134">
        <v>6311</v>
      </c>
      <c r="C285" s="132" t="s">
        <v>11284</v>
      </c>
      <c r="D285" s="110" t="str">
        <f>IFERROR(VLOOKUP($C285,'Mã KH'!A:E,3,0)," ")</f>
        <v>khu trung tâm thương mại Vincom Lê Thánh Tông, Số 5 đường Lê, Phường Máy Tơ, Quận Ngô Quyền, Thành phố Hải Phòng, Việt Nam</v>
      </c>
      <c r="E285" s="476" t="s">
        <v>11249</v>
      </c>
      <c r="F285" s="118"/>
      <c r="G285" s="118"/>
      <c r="H285" s="118"/>
      <c r="I285" s="118"/>
      <c r="J285" s="118"/>
      <c r="K285" s="118"/>
      <c r="L285" s="118"/>
      <c r="M285" s="118">
        <v>10</v>
      </c>
      <c r="N285" s="118"/>
      <c r="O285" s="118">
        <v>10</v>
      </c>
      <c r="P285" s="118"/>
      <c r="Q285" s="121">
        <v>5</v>
      </c>
      <c r="R285" s="121"/>
      <c r="S285" s="121">
        <v>5</v>
      </c>
      <c r="T285" s="121">
        <v>5</v>
      </c>
      <c r="U285" s="121">
        <v>5</v>
      </c>
      <c r="V285" s="121"/>
      <c r="W285" s="121"/>
      <c r="X285" s="121"/>
      <c r="Y285" s="121"/>
      <c r="Z285" s="121"/>
      <c r="AA285" s="121"/>
      <c r="AB285" s="121"/>
      <c r="AC285" s="121"/>
      <c r="AD285" s="124"/>
    </row>
    <row r="286" spans="1:30" ht="18" customHeight="1">
      <c r="A286" s="101">
        <v>45876</v>
      </c>
      <c r="B286" s="134">
        <v>5108</v>
      </c>
      <c r="C286" s="132" t="s">
        <v>11284</v>
      </c>
      <c r="D286" s="110" t="str">
        <f>IFERROR(VLOOKUP($C286,'Mã KH'!A:E,3,0)," ")</f>
        <v>khu trung tâm thương mại Vincom Lê Thánh Tông, Số 5 đường Lê, Phường Máy Tơ, Quận Ngô Quyền, Thành phố Hải Phòng, Việt Nam</v>
      </c>
      <c r="E286" s="476">
        <v>4175029270</v>
      </c>
      <c r="F286" s="118"/>
      <c r="G286" s="118"/>
      <c r="H286" s="118"/>
      <c r="I286" s="118"/>
      <c r="J286" s="118"/>
      <c r="K286" s="118"/>
      <c r="L286" s="118"/>
      <c r="M286" s="118">
        <v>10</v>
      </c>
      <c r="N286" s="118"/>
      <c r="O286" s="118">
        <v>20</v>
      </c>
      <c r="P286" s="118"/>
      <c r="Q286" s="121"/>
      <c r="R286" s="121"/>
      <c r="S286" s="121"/>
      <c r="T286" s="121"/>
      <c r="U286" s="121">
        <v>10</v>
      </c>
      <c r="V286" s="121"/>
      <c r="W286" s="121"/>
      <c r="X286" s="121"/>
      <c r="Y286" s="121"/>
      <c r="Z286" s="121"/>
      <c r="AA286" s="121"/>
      <c r="AB286" s="121"/>
      <c r="AC286" s="121"/>
      <c r="AD286" s="124"/>
    </row>
    <row r="287" spans="1:30" ht="18" customHeight="1">
      <c r="A287" s="101">
        <v>45876</v>
      </c>
      <c r="B287" s="134" t="s">
        <v>11336</v>
      </c>
      <c r="C287" s="132" t="s">
        <v>11284</v>
      </c>
      <c r="D287" s="110" t="str">
        <f>IFERROR(VLOOKUP($C287,'Mã KH'!A:E,3,0)," ")</f>
        <v>khu trung tâm thương mại Vincom Lê Thánh Tông, Số 5 đường Lê, Phường Máy Tơ, Quận Ngô Quyền, Thành phố Hải Phòng, Việt Nam</v>
      </c>
      <c r="E287" s="476" t="s">
        <v>11249</v>
      </c>
      <c r="F287" s="118"/>
      <c r="G287" s="118"/>
      <c r="H287" s="118"/>
      <c r="I287" s="118"/>
      <c r="J287" s="118"/>
      <c r="K287" s="118"/>
      <c r="L287" s="118"/>
      <c r="M287" s="118"/>
      <c r="N287" s="118"/>
      <c r="O287" s="118">
        <v>35</v>
      </c>
      <c r="P287" s="118"/>
      <c r="Q287" s="121">
        <v>5</v>
      </c>
      <c r="R287" s="121"/>
      <c r="S287" s="121">
        <v>5</v>
      </c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4"/>
    </row>
    <row r="288" spans="1:30" ht="18" customHeight="1">
      <c r="A288" s="101">
        <v>45876</v>
      </c>
      <c r="B288" s="134">
        <v>4703</v>
      </c>
      <c r="C288" s="132" t="s">
        <v>11254</v>
      </c>
      <c r="D288" s="110" t="str">
        <f>IFERROR(VLOOKUP($C288,'Mã KH'!A:E,3,0)," ")</f>
        <v>545 Lê Lợi, Phường Hoàng Văn Thụ, Thành phố  Bắc Giang, Tỉnh Bắc Giang, Việt Nam</v>
      </c>
      <c r="E288" s="476">
        <v>4175123399</v>
      </c>
      <c r="F288" s="118"/>
      <c r="G288" s="118"/>
      <c r="H288" s="118"/>
      <c r="I288" s="118"/>
      <c r="J288" s="118"/>
      <c r="K288" s="118"/>
      <c r="L288" s="118"/>
      <c r="M288" s="118">
        <v>10</v>
      </c>
      <c r="N288" s="118"/>
      <c r="O288" s="118">
        <v>9</v>
      </c>
      <c r="P288" s="118"/>
      <c r="Q288" s="121">
        <v>3</v>
      </c>
      <c r="R288" s="121"/>
      <c r="S288" s="121">
        <v>3</v>
      </c>
      <c r="T288" s="121">
        <v>6</v>
      </c>
      <c r="U288" s="121">
        <v>3</v>
      </c>
      <c r="V288" s="121"/>
      <c r="W288" s="121"/>
      <c r="X288" s="121"/>
      <c r="Y288" s="121"/>
      <c r="Z288" s="121"/>
      <c r="AA288" s="121"/>
      <c r="AB288" s="121"/>
      <c r="AC288" s="121"/>
      <c r="AD288" s="124"/>
    </row>
    <row r="289" spans="1:30" ht="18" customHeight="1">
      <c r="A289" s="101">
        <v>45876</v>
      </c>
      <c r="B289" s="102" t="s">
        <v>11337</v>
      </c>
      <c r="C289" s="132" t="s">
        <v>11254</v>
      </c>
      <c r="D289" s="110" t="str">
        <f>IFERROR(VLOOKUP($C289,'Mã KH'!A:E,3,0)," ")</f>
        <v>545 Lê Lợi, Phường Hoàng Văn Thụ, Thành phố  Bắc Giang, Tỉnh Bắc Giang, Việt Nam</v>
      </c>
      <c r="E289" s="476">
        <v>4175122802</v>
      </c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21"/>
      <c r="R289" s="121"/>
      <c r="S289" s="121">
        <v>6</v>
      </c>
      <c r="T289" s="121">
        <v>6</v>
      </c>
      <c r="U289" s="121">
        <v>3</v>
      </c>
      <c r="V289" s="121"/>
      <c r="W289" s="121"/>
      <c r="X289" s="121"/>
      <c r="Y289" s="121">
        <v>3</v>
      </c>
      <c r="Z289" s="121"/>
      <c r="AA289" s="121"/>
      <c r="AB289" s="121"/>
      <c r="AC289" s="121"/>
      <c r="AD289" s="124"/>
    </row>
    <row r="290" spans="1:30" ht="18" customHeight="1">
      <c r="A290" s="101">
        <v>45876</v>
      </c>
      <c r="B290" s="134" t="s">
        <v>11338</v>
      </c>
      <c r="C290" s="132" t="s">
        <v>11254</v>
      </c>
      <c r="D290" s="110" t="str">
        <f>IFERROR(VLOOKUP($C290,'Mã KH'!A:E,3,0)," ")</f>
        <v>545 Lê Lợi, Phường Hoàng Văn Thụ, Thành phố  Bắc Giang, Tỉnh Bắc Giang, Việt Nam</v>
      </c>
      <c r="E290" s="476">
        <v>4175122917</v>
      </c>
      <c r="F290" s="118"/>
      <c r="G290" s="118"/>
      <c r="H290" s="118"/>
      <c r="I290" s="118"/>
      <c r="J290" s="118"/>
      <c r="K290" s="118"/>
      <c r="L290" s="118"/>
      <c r="M290" s="118">
        <v>10</v>
      </c>
      <c r="N290" s="118"/>
      <c r="O290" s="118">
        <v>10</v>
      </c>
      <c r="P290" s="118"/>
      <c r="Q290" s="121">
        <v>6</v>
      </c>
      <c r="R290" s="121"/>
      <c r="S290" s="121"/>
      <c r="T290" s="121"/>
      <c r="U290" s="121"/>
      <c r="V290" s="121"/>
      <c r="W290" s="121"/>
      <c r="X290" s="121"/>
      <c r="Y290" s="121">
        <v>5</v>
      </c>
      <c r="Z290" s="121"/>
      <c r="AA290" s="121"/>
      <c r="AB290" s="121"/>
      <c r="AC290" s="121"/>
      <c r="AD290" s="124"/>
    </row>
    <row r="291" spans="1:30" ht="18" customHeight="1">
      <c r="A291" s="101">
        <v>45876</v>
      </c>
      <c r="B291" s="134">
        <v>4710</v>
      </c>
      <c r="C291" s="132" t="s">
        <v>11254</v>
      </c>
      <c r="D291" s="110" t="str">
        <f>IFERROR(VLOOKUP($C291,'Mã KH'!A:E,3,0)," ")</f>
        <v>545 Lê Lợi, Phường Hoàng Văn Thụ, Thành phố  Bắc Giang, Tỉnh Bắc Giang, Việt Nam</v>
      </c>
      <c r="E291" s="476">
        <v>4175123400</v>
      </c>
      <c r="F291" s="118"/>
      <c r="G291" s="118"/>
      <c r="H291" s="118"/>
      <c r="I291" s="118"/>
      <c r="J291" s="118"/>
      <c r="K291" s="118"/>
      <c r="L291" s="118"/>
      <c r="M291" s="118">
        <v>8</v>
      </c>
      <c r="N291" s="118"/>
      <c r="O291" s="118">
        <v>10</v>
      </c>
      <c r="P291" s="118"/>
      <c r="Q291" s="121"/>
      <c r="R291" s="121"/>
      <c r="S291" s="121">
        <v>10</v>
      </c>
      <c r="T291" s="121">
        <v>10</v>
      </c>
      <c r="U291" s="121">
        <v>10</v>
      </c>
      <c r="V291" s="121"/>
      <c r="W291" s="121"/>
      <c r="X291" s="121"/>
      <c r="Y291" s="121"/>
      <c r="Z291" s="121"/>
      <c r="AA291" s="121"/>
      <c r="AB291" s="121"/>
      <c r="AC291" s="121"/>
      <c r="AD291" s="124"/>
    </row>
    <row r="292" spans="1:30" ht="18" customHeight="1">
      <c r="A292" s="101">
        <v>45876</v>
      </c>
      <c r="B292" s="102">
        <v>4710</v>
      </c>
      <c r="C292" s="132" t="s">
        <v>11254</v>
      </c>
      <c r="D292" s="110" t="str">
        <f>IFERROR(VLOOKUP($C292,'Mã KH'!A:E,3,0)," ")</f>
        <v>545 Lê Lợi, Phường Hoàng Văn Thụ, Thành phố  Bắc Giang, Tỉnh Bắc Giang, Việt Nam</v>
      </c>
      <c r="E292" s="476">
        <v>4174532067</v>
      </c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>
        <v>10</v>
      </c>
      <c r="AA292" s="121"/>
      <c r="AB292" s="121"/>
      <c r="AC292" s="121"/>
      <c r="AD292" s="124"/>
    </row>
    <row r="293" spans="1:30" ht="18" customHeight="1">
      <c r="A293" s="101">
        <v>45876</v>
      </c>
      <c r="B293" s="134">
        <v>4498</v>
      </c>
      <c r="C293" s="132" t="s">
        <v>11294</v>
      </c>
      <c r="D293" s="110" t="str">
        <f>IFERROR(VLOOKUP($C293,'Mã KH'!A:E,3,0)," ")</f>
        <v>481 Hùng Vương, Phường Đồng Tâm, Thành phố Vĩnh Yên, Tỉnh Vĩnh Phúc, Việt Nam</v>
      </c>
      <c r="E293" s="476">
        <v>4175176539</v>
      </c>
      <c r="F293" s="118"/>
      <c r="G293" s="118"/>
      <c r="H293" s="118"/>
      <c r="I293" s="118"/>
      <c r="J293" s="118"/>
      <c r="K293" s="118"/>
      <c r="L293" s="118"/>
      <c r="M293" s="118">
        <v>30</v>
      </c>
      <c r="N293" s="118"/>
      <c r="O293" s="118">
        <v>30</v>
      </c>
      <c r="P293" s="118"/>
      <c r="Q293" s="121"/>
      <c r="R293" s="121"/>
      <c r="S293" s="121">
        <v>30</v>
      </c>
      <c r="T293" s="121">
        <v>20</v>
      </c>
      <c r="U293" s="121">
        <v>25</v>
      </c>
      <c r="V293" s="121"/>
      <c r="W293" s="121"/>
      <c r="X293" s="121"/>
      <c r="Y293" s="121">
        <v>25</v>
      </c>
      <c r="Z293" s="121"/>
      <c r="AA293" s="121"/>
      <c r="AB293" s="121"/>
      <c r="AC293" s="121"/>
      <c r="AD293" s="124"/>
    </row>
    <row r="294" spans="1:30" ht="18" customHeight="1">
      <c r="A294" s="101">
        <v>45876</v>
      </c>
      <c r="B294" s="134" t="s">
        <v>11339</v>
      </c>
      <c r="C294" s="132" t="s">
        <v>11294</v>
      </c>
      <c r="D294" s="110" t="str">
        <f>IFERROR(VLOOKUP($C294,'Mã KH'!A:E,3,0)," ")</f>
        <v>481 Hùng Vương, Phường Đồng Tâm, Thành phố Vĩnh Yên, Tỉnh Vĩnh Phúc, Việt Nam</v>
      </c>
      <c r="E294" s="476">
        <v>4175173270</v>
      </c>
      <c r="F294" s="118"/>
      <c r="G294" s="118"/>
      <c r="H294" s="118"/>
      <c r="I294" s="118"/>
      <c r="J294" s="118"/>
      <c r="K294" s="118"/>
      <c r="L294" s="118"/>
      <c r="M294" s="118">
        <v>20</v>
      </c>
      <c r="N294" s="118"/>
      <c r="O294" s="118">
        <v>20</v>
      </c>
      <c r="P294" s="118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4"/>
    </row>
    <row r="295" spans="1:30" ht="18" customHeight="1">
      <c r="A295" s="101">
        <v>45876</v>
      </c>
      <c r="B295" s="134">
        <v>5901</v>
      </c>
      <c r="C295" s="132" t="s">
        <v>11251</v>
      </c>
      <c r="D295" s="110" t="str">
        <f>IFERROR(VLOOKUP($C295,'Mã KH'!A:E,3,0)," ")</f>
        <v>Khu dân cư Nguyễn Trãi 1, Phường Sao Đỏ, Thành phố Chí Linh, Tỉnh Hải Dương, Việt Nam</v>
      </c>
      <c r="E295" s="476" t="s">
        <v>11249</v>
      </c>
      <c r="F295" s="118"/>
      <c r="G295" s="118"/>
      <c r="H295" s="118"/>
      <c r="I295" s="118"/>
      <c r="J295" s="118"/>
      <c r="K295" s="118"/>
      <c r="L295" s="118"/>
      <c r="M295" s="118">
        <v>10</v>
      </c>
      <c r="N295" s="118"/>
      <c r="O295" s="118">
        <v>10</v>
      </c>
      <c r="P295" s="118"/>
      <c r="Q295" s="121"/>
      <c r="R295" s="121"/>
      <c r="S295" s="121">
        <v>5</v>
      </c>
      <c r="T295" s="121">
        <v>10</v>
      </c>
      <c r="U295" s="121">
        <v>10</v>
      </c>
      <c r="V295" s="121"/>
      <c r="W295" s="121"/>
      <c r="X295" s="121"/>
      <c r="Y295" s="121"/>
      <c r="Z295" s="121"/>
      <c r="AA295" s="121"/>
      <c r="AB295" s="121"/>
      <c r="AC295" s="121"/>
      <c r="AD295" s="124"/>
    </row>
    <row r="296" spans="1:30" ht="18" customHeight="1">
      <c r="A296" s="101">
        <v>45876</v>
      </c>
      <c r="B296" s="134">
        <v>6007</v>
      </c>
      <c r="C296" s="132" t="s">
        <v>11251</v>
      </c>
      <c r="D296" s="110" t="str">
        <f>IFERROR(VLOOKUP($C296,'Mã KH'!A:E,3,0)," ")</f>
        <v>Khu dân cư Nguyễn Trãi 1, Phường Sao Đỏ, Thành phố Chí Linh, Tỉnh Hải Dương, Việt Nam</v>
      </c>
      <c r="E296" s="476" t="s">
        <v>11249</v>
      </c>
      <c r="F296" s="118"/>
      <c r="G296" s="118"/>
      <c r="H296" s="118"/>
      <c r="I296" s="118"/>
      <c r="J296" s="118"/>
      <c r="K296" s="118"/>
      <c r="L296" s="118"/>
      <c r="M296" s="118">
        <v>20</v>
      </c>
      <c r="N296" s="118"/>
      <c r="O296" s="118">
        <v>35</v>
      </c>
      <c r="P296" s="118"/>
      <c r="Q296" s="121">
        <v>6</v>
      </c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4"/>
    </row>
    <row r="297" spans="1:30" ht="18" customHeight="1">
      <c r="A297" s="101">
        <v>45876</v>
      </c>
      <c r="B297" s="134">
        <v>5951</v>
      </c>
      <c r="C297" s="132" t="s">
        <v>11251</v>
      </c>
      <c r="D297" s="110" t="str">
        <f>IFERROR(VLOOKUP($C297,'Mã KH'!A:E,3,0)," ")</f>
        <v>Khu dân cư Nguyễn Trãi 1, Phường Sao Đỏ, Thành phố Chí Linh, Tỉnh Hải Dương, Việt Nam</v>
      </c>
      <c r="E297" s="476" t="s">
        <v>11249</v>
      </c>
      <c r="F297" s="118"/>
      <c r="G297" s="118"/>
      <c r="H297" s="118"/>
      <c r="I297" s="118"/>
      <c r="J297" s="118"/>
      <c r="K297" s="118"/>
      <c r="L297" s="118"/>
      <c r="M297" s="118">
        <v>10</v>
      </c>
      <c r="N297" s="118"/>
      <c r="O297" s="118">
        <v>25</v>
      </c>
      <c r="P297" s="118"/>
      <c r="Q297" s="121"/>
      <c r="R297" s="121"/>
      <c r="S297" s="121">
        <v>10</v>
      </c>
      <c r="T297" s="121"/>
      <c r="U297" s="121">
        <v>10</v>
      </c>
      <c r="V297" s="121"/>
      <c r="W297" s="121"/>
      <c r="X297" s="121"/>
      <c r="Y297" s="121"/>
      <c r="Z297" s="121"/>
      <c r="AA297" s="121"/>
      <c r="AB297" s="121"/>
      <c r="AC297" s="121"/>
      <c r="AD297" s="124"/>
    </row>
    <row r="298" spans="1:30" ht="18" customHeight="1">
      <c r="A298" s="101">
        <v>45876</v>
      </c>
      <c r="B298" s="134">
        <v>6821</v>
      </c>
      <c r="C298" s="132" t="s">
        <v>11251</v>
      </c>
      <c r="D298" s="110" t="str">
        <f>IFERROR(VLOOKUP($C298,'Mã KH'!A:E,3,0)," ")</f>
        <v>Khu dân cư Nguyễn Trãi 1, Phường Sao Đỏ, Thành phố Chí Linh, Tỉnh Hải Dương, Việt Nam</v>
      </c>
      <c r="E298" s="476">
        <v>4175213177</v>
      </c>
      <c r="F298" s="118"/>
      <c r="G298" s="118"/>
      <c r="H298" s="118"/>
      <c r="I298" s="118"/>
      <c r="J298" s="118"/>
      <c r="K298" s="118"/>
      <c r="L298" s="118"/>
      <c r="M298" s="118">
        <v>5</v>
      </c>
      <c r="N298" s="118"/>
      <c r="O298" s="118">
        <v>15</v>
      </c>
      <c r="P298" s="118"/>
      <c r="Q298" s="121">
        <v>5</v>
      </c>
      <c r="R298" s="121"/>
      <c r="S298" s="121">
        <v>5</v>
      </c>
      <c r="T298" s="121">
        <v>5</v>
      </c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4"/>
    </row>
    <row r="299" spans="1:30" ht="18" customHeight="1">
      <c r="A299" s="101">
        <v>45876</v>
      </c>
      <c r="B299" s="134">
        <v>6281</v>
      </c>
      <c r="C299" s="132" t="s">
        <v>11244</v>
      </c>
      <c r="D299" s="110" t="str">
        <f>IFERROR(VLOOKUP($C299,'Mã KH'!A:E,3,0)," ")</f>
        <v>Tầng 2, Trung tâm thương mại Vincom Việt Trì Plaza, số 2 đườ, Phường Tiên Cát, Thành phố Việt Trì, Tỉnh Phú Thọ, Việt Nam</v>
      </c>
      <c r="E299" s="476">
        <v>4175222062</v>
      </c>
      <c r="F299" s="118"/>
      <c r="G299" s="118"/>
      <c r="H299" s="118"/>
      <c r="I299" s="118"/>
      <c r="J299" s="118"/>
      <c r="K299" s="118"/>
      <c r="L299" s="118"/>
      <c r="M299" s="118">
        <v>5</v>
      </c>
      <c r="N299" s="118"/>
      <c r="O299" s="118">
        <v>20</v>
      </c>
      <c r="P299" s="118"/>
      <c r="Q299" s="121">
        <v>5</v>
      </c>
      <c r="R299" s="121"/>
      <c r="S299" s="121">
        <v>5</v>
      </c>
      <c r="T299" s="121"/>
      <c r="U299" s="121">
        <v>5</v>
      </c>
      <c r="V299" s="121"/>
      <c r="W299" s="121">
        <v>5</v>
      </c>
      <c r="X299" s="121"/>
      <c r="Y299" s="121"/>
      <c r="Z299" s="121"/>
      <c r="AA299" s="121"/>
      <c r="AB299" s="121"/>
      <c r="AC299" s="121"/>
      <c r="AD299" s="124"/>
    </row>
    <row r="300" spans="1:30" ht="18" customHeight="1">
      <c r="A300" s="101">
        <v>45876</v>
      </c>
      <c r="B300" s="134">
        <v>1629</v>
      </c>
      <c r="C300" s="132" t="s">
        <v>11253</v>
      </c>
      <c r="D300" s="110" t="str">
        <f>IFERROR(VLOOKUP($C300,'Mã KH'!A:E,3,0)," ")</f>
        <v>Đường Lê Quang Đạo, Phường Đông Ngàn, Thành phố Từ Sơn, Tỉnh Bắc Ninh, Việt Nam</v>
      </c>
      <c r="E300" s="476">
        <v>4175049791</v>
      </c>
      <c r="F300" s="118"/>
      <c r="G300" s="118"/>
      <c r="H300" s="118"/>
      <c r="I300" s="118"/>
      <c r="J300" s="118"/>
      <c r="K300" s="118"/>
      <c r="L300" s="118"/>
      <c r="M300" s="118">
        <v>20</v>
      </c>
      <c r="N300" s="118"/>
      <c r="O300" s="118">
        <v>30</v>
      </c>
      <c r="P300" s="118"/>
      <c r="Q300" s="121">
        <v>3</v>
      </c>
      <c r="R300" s="121"/>
      <c r="S300" s="121">
        <v>5</v>
      </c>
      <c r="T300" s="121">
        <v>5</v>
      </c>
      <c r="U300" s="121">
        <v>2</v>
      </c>
      <c r="V300" s="121"/>
      <c r="W300" s="121"/>
      <c r="X300" s="121"/>
      <c r="Y300" s="121"/>
      <c r="Z300" s="121">
        <v>5</v>
      </c>
      <c r="AA300" s="121"/>
      <c r="AB300" s="121"/>
      <c r="AC300" s="121"/>
      <c r="AD300" s="124"/>
    </row>
    <row r="301" spans="1:30" ht="18" customHeight="1">
      <c r="A301" s="101">
        <v>45876</v>
      </c>
      <c r="B301" s="134" t="s">
        <v>11340</v>
      </c>
      <c r="C301" s="132" t="s">
        <v>11247</v>
      </c>
      <c r="D301" s="110" t="str">
        <f>IFERROR(VLOOKUP($C301,'Mã KH'!A:E,3,0)," ")</f>
        <v>Số 460, phố Lý Bôn, Phường Đề Thám, Thành phố Thái Bình, Tỉnh Thái Bình, Việt Nam</v>
      </c>
      <c r="E301" s="476" t="s">
        <v>11249</v>
      </c>
      <c r="F301" s="118"/>
      <c r="G301" s="118"/>
      <c r="H301" s="118"/>
      <c r="I301" s="118"/>
      <c r="J301" s="118"/>
      <c r="K301" s="118"/>
      <c r="L301" s="118"/>
      <c r="M301" s="118">
        <v>10</v>
      </c>
      <c r="N301" s="118"/>
      <c r="O301" s="118">
        <v>40</v>
      </c>
      <c r="P301" s="118"/>
      <c r="Q301" s="121"/>
      <c r="R301" s="121"/>
      <c r="S301" s="121">
        <v>6</v>
      </c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4"/>
    </row>
    <row r="302" spans="1:30" ht="18" customHeight="1">
      <c r="A302" s="101">
        <v>45876</v>
      </c>
      <c r="B302" s="134">
        <v>6061</v>
      </c>
      <c r="C302" s="132" t="s">
        <v>11247</v>
      </c>
      <c r="D302" s="110" t="str">
        <f>IFERROR(VLOOKUP($C302,'Mã KH'!A:E,3,0)," ")</f>
        <v>Số 460, phố Lý Bôn, Phường Đề Thám, Thành phố Thái Bình, Tỉnh Thái Bình, Việt Nam</v>
      </c>
      <c r="E302" s="476" t="s">
        <v>11249</v>
      </c>
      <c r="F302" s="118"/>
      <c r="G302" s="118"/>
      <c r="H302" s="118"/>
      <c r="I302" s="118"/>
      <c r="J302" s="118"/>
      <c r="K302" s="118"/>
      <c r="L302" s="118"/>
      <c r="M302" s="118">
        <v>15</v>
      </c>
      <c r="N302" s="118"/>
      <c r="O302" s="118">
        <v>20</v>
      </c>
      <c r="P302" s="118"/>
      <c r="Q302" s="121"/>
      <c r="R302" s="121"/>
      <c r="S302" s="121">
        <v>10</v>
      </c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4"/>
    </row>
    <row r="303" spans="1:30" ht="18" customHeight="1">
      <c r="A303" s="101">
        <v>45876</v>
      </c>
      <c r="B303" s="134">
        <v>5916</v>
      </c>
      <c r="C303" s="132" t="s">
        <v>11247</v>
      </c>
      <c r="D303" s="110" t="str">
        <f>IFERROR(VLOOKUP($C303,'Mã KH'!A:E,3,0)," ")</f>
        <v>Số 460, phố Lý Bôn, Phường Đề Thám, Thành phố Thái Bình, Tỉnh Thái Bình, Việt Nam</v>
      </c>
      <c r="E303" s="476">
        <v>4175123969</v>
      </c>
      <c r="F303" s="118"/>
      <c r="G303" s="118"/>
      <c r="H303" s="118"/>
      <c r="I303" s="118"/>
      <c r="J303" s="118"/>
      <c r="K303" s="118"/>
      <c r="L303" s="118"/>
      <c r="M303" s="118">
        <v>6</v>
      </c>
      <c r="N303" s="118"/>
      <c r="O303" s="118">
        <v>6</v>
      </c>
      <c r="P303" s="118"/>
      <c r="Q303" s="121">
        <v>3</v>
      </c>
      <c r="R303" s="121"/>
      <c r="S303" s="121">
        <v>3</v>
      </c>
      <c r="T303" s="121">
        <v>3</v>
      </c>
      <c r="U303" s="121">
        <v>3</v>
      </c>
      <c r="V303" s="121"/>
      <c r="W303" s="121"/>
      <c r="X303" s="121"/>
      <c r="Y303" s="121">
        <v>3</v>
      </c>
      <c r="Z303" s="121"/>
      <c r="AA303" s="121"/>
      <c r="AB303" s="121"/>
      <c r="AC303" s="121"/>
      <c r="AD303" s="124"/>
    </row>
    <row r="304" spans="1:30" ht="18" customHeight="1">
      <c r="A304" s="101">
        <v>45876</v>
      </c>
      <c r="B304" s="102">
        <v>5222</v>
      </c>
      <c r="C304" s="132" t="s">
        <v>11247</v>
      </c>
      <c r="D304" s="110" t="str">
        <f>IFERROR(VLOOKUP($C304,'Mã KH'!A:E,3,0)," ")</f>
        <v>Số 460, phố Lý Bôn, Phường Đề Thám, Thành phố Thái Bình, Tỉnh Thái Bình, Việt Nam</v>
      </c>
      <c r="E304" s="476">
        <v>4175123611</v>
      </c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21"/>
      <c r="R304" s="121"/>
      <c r="S304" s="121">
        <v>5</v>
      </c>
      <c r="T304" s="121">
        <v>5</v>
      </c>
      <c r="U304" s="121">
        <v>5</v>
      </c>
      <c r="V304" s="121"/>
      <c r="W304" s="121"/>
      <c r="X304" s="121"/>
      <c r="Y304" s="121">
        <v>5</v>
      </c>
      <c r="Z304" s="121"/>
      <c r="AA304" s="121"/>
      <c r="AB304" s="121"/>
      <c r="AC304" s="121"/>
      <c r="AD304" s="124"/>
    </row>
    <row r="305" spans="1:30" ht="18" customHeight="1">
      <c r="A305" s="101">
        <v>45876</v>
      </c>
      <c r="B305" s="134">
        <v>5974</v>
      </c>
      <c r="C305" s="132" t="s">
        <v>11247</v>
      </c>
      <c r="D305" s="110" t="str">
        <f>IFERROR(VLOOKUP($C305,'Mã KH'!A:E,3,0)," ")</f>
        <v>Số 460, phố Lý Bôn, Phường Đề Thám, Thành phố Thái Bình, Tỉnh Thái Bình, Việt Nam</v>
      </c>
      <c r="E305" s="476">
        <v>4175124040</v>
      </c>
      <c r="F305" s="118"/>
      <c r="G305" s="118"/>
      <c r="H305" s="118"/>
      <c r="I305" s="118"/>
      <c r="J305" s="118"/>
      <c r="K305" s="118"/>
      <c r="L305" s="118"/>
      <c r="M305" s="118">
        <v>9</v>
      </c>
      <c r="N305" s="118"/>
      <c r="O305" s="118">
        <v>9</v>
      </c>
      <c r="P305" s="118"/>
      <c r="Q305" s="121">
        <v>3</v>
      </c>
      <c r="R305" s="121"/>
      <c r="S305" s="121">
        <v>9</v>
      </c>
      <c r="T305" s="121">
        <v>3</v>
      </c>
      <c r="U305" s="121">
        <v>9</v>
      </c>
      <c r="V305" s="121"/>
      <c r="W305" s="121"/>
      <c r="X305" s="121"/>
      <c r="Y305" s="121">
        <v>3</v>
      </c>
      <c r="Z305" s="121"/>
      <c r="AA305" s="121"/>
      <c r="AB305" s="121"/>
      <c r="AC305" s="121"/>
      <c r="AD305" s="124"/>
    </row>
    <row r="306" spans="1:30" ht="18" customHeight="1">
      <c r="A306" s="101">
        <v>45876</v>
      </c>
      <c r="B306" s="134">
        <v>5671</v>
      </c>
      <c r="C306" s="132" t="s">
        <v>11247</v>
      </c>
      <c r="D306" s="110" t="str">
        <f>IFERROR(VLOOKUP($C306,'Mã KH'!A:E,3,0)," ")</f>
        <v>Số 460, phố Lý Bôn, Phường Đề Thám, Thành phố Thái Bình, Tỉnh Thái Bình, Việt Nam</v>
      </c>
      <c r="E306" s="476">
        <v>4175123793</v>
      </c>
      <c r="F306" s="118"/>
      <c r="G306" s="118"/>
      <c r="H306" s="118"/>
      <c r="I306" s="118"/>
      <c r="J306" s="118"/>
      <c r="K306" s="118"/>
      <c r="L306" s="118"/>
      <c r="M306" s="118">
        <v>3</v>
      </c>
      <c r="N306" s="118"/>
      <c r="O306" s="118">
        <v>3</v>
      </c>
      <c r="P306" s="118"/>
      <c r="Q306" s="121">
        <v>3</v>
      </c>
      <c r="R306" s="121"/>
      <c r="S306" s="121">
        <v>3</v>
      </c>
      <c r="T306" s="121">
        <v>6</v>
      </c>
      <c r="U306" s="121">
        <v>3</v>
      </c>
      <c r="V306" s="121"/>
      <c r="W306" s="121"/>
      <c r="X306" s="121"/>
      <c r="Y306" s="121">
        <v>6</v>
      </c>
      <c r="Z306" s="121"/>
      <c r="AA306" s="121"/>
      <c r="AB306" s="121"/>
      <c r="AC306" s="121"/>
      <c r="AD306" s="124"/>
    </row>
    <row r="307" spans="1:30" ht="18" customHeight="1">
      <c r="A307" s="101">
        <v>45876</v>
      </c>
      <c r="B307" s="102">
        <v>6201</v>
      </c>
      <c r="C307" s="132" t="s">
        <v>11247</v>
      </c>
      <c r="D307" s="110" t="str">
        <f>IFERROR(VLOOKUP($C307,'Mã KH'!A:E,3,0)," ")</f>
        <v>Số 460, phố Lý Bôn, Phường Đề Thám, Thành phố Thái Bình, Tỉnh Thái Bình, Việt Nam</v>
      </c>
      <c r="E307" s="476">
        <v>4175124103</v>
      </c>
      <c r="F307" s="118"/>
      <c r="G307" s="118"/>
      <c r="H307" s="118"/>
      <c r="I307" s="118"/>
      <c r="J307" s="118"/>
      <c r="K307" s="118"/>
      <c r="L307" s="118"/>
      <c r="M307" s="118"/>
      <c r="N307" s="118"/>
      <c r="O307" s="118">
        <v>3</v>
      </c>
      <c r="P307" s="118"/>
      <c r="Q307" s="121"/>
      <c r="R307" s="121"/>
      <c r="S307" s="121">
        <v>3</v>
      </c>
      <c r="T307" s="121">
        <v>3</v>
      </c>
      <c r="U307" s="121">
        <v>3</v>
      </c>
      <c r="V307" s="121"/>
      <c r="W307" s="121"/>
      <c r="X307" s="121"/>
      <c r="Y307" s="121">
        <v>3</v>
      </c>
      <c r="Z307" s="121"/>
      <c r="AA307" s="121"/>
      <c r="AB307" s="121"/>
      <c r="AC307" s="121"/>
      <c r="AD307" s="124"/>
    </row>
    <row r="308" spans="1:30" ht="18" customHeight="1">
      <c r="A308" s="101">
        <v>45876</v>
      </c>
      <c r="B308" s="134">
        <v>5256</v>
      </c>
      <c r="C308" s="132" t="s">
        <v>11325</v>
      </c>
      <c r="D308" s="110" t="str">
        <f>IFERROR(VLOOKUP($C308,'Mã KH'!A:E,3,0)," ")</f>
        <v>TTTM Vincom Thái Nguyên, Đường Lương Ngọc Quyến, Phường Quang Trung, Thành phố Thái Nguyên, Tỉnh Thái Nguyên, Việt Nam</v>
      </c>
      <c r="E308" s="476">
        <v>4175123644</v>
      </c>
      <c r="F308" s="118"/>
      <c r="G308" s="118"/>
      <c r="H308" s="118"/>
      <c r="I308" s="118"/>
      <c r="J308" s="118"/>
      <c r="K308" s="118"/>
      <c r="L308" s="118"/>
      <c r="M308" s="118">
        <v>3</v>
      </c>
      <c r="N308" s="118"/>
      <c r="O308" s="118">
        <v>10</v>
      </c>
      <c r="P308" s="118"/>
      <c r="Q308" s="121">
        <v>5</v>
      </c>
      <c r="R308" s="121"/>
      <c r="S308" s="121">
        <v>5</v>
      </c>
      <c r="T308" s="121"/>
      <c r="U308" s="121"/>
      <c r="V308" s="121"/>
      <c r="W308" s="121"/>
      <c r="X308" s="121"/>
      <c r="Y308" s="121">
        <v>3</v>
      </c>
      <c r="Z308" s="121"/>
      <c r="AA308" s="121"/>
      <c r="AB308" s="121"/>
      <c r="AC308" s="121"/>
      <c r="AD308" s="124"/>
    </row>
    <row r="309" spans="1:30" ht="18" customHeight="1">
      <c r="A309" s="101">
        <v>45876</v>
      </c>
      <c r="B309" s="134">
        <v>6612</v>
      </c>
      <c r="C309" s="132" t="s">
        <v>11325</v>
      </c>
      <c r="D309" s="110" t="str">
        <f>IFERROR(VLOOKUP($C309,'Mã KH'!A:E,3,0)," ")</f>
        <v>TTTM Vincom Thái Nguyên, Đường Lương Ngọc Quyến, Phường Quang Trung, Thành phố Thái Nguyên, Tỉnh Thái Nguyên, Việt Nam</v>
      </c>
      <c r="E309" s="476">
        <v>4175124272</v>
      </c>
      <c r="F309" s="118"/>
      <c r="G309" s="118"/>
      <c r="H309" s="118"/>
      <c r="I309" s="118"/>
      <c r="J309" s="118"/>
      <c r="K309" s="118"/>
      <c r="L309" s="118"/>
      <c r="M309" s="118">
        <v>6</v>
      </c>
      <c r="N309" s="118"/>
      <c r="O309" s="118">
        <v>3</v>
      </c>
      <c r="P309" s="118"/>
      <c r="Q309" s="121">
        <v>6</v>
      </c>
      <c r="R309" s="121"/>
      <c r="S309" s="121">
        <v>3</v>
      </c>
      <c r="T309" s="121"/>
      <c r="U309" s="121">
        <v>3</v>
      </c>
      <c r="V309" s="121"/>
      <c r="W309" s="121"/>
      <c r="X309" s="121"/>
      <c r="Y309" s="121"/>
      <c r="Z309" s="121"/>
      <c r="AA309" s="121"/>
      <c r="AB309" s="121"/>
      <c r="AC309" s="121"/>
      <c r="AD309" s="124"/>
    </row>
    <row r="310" spans="1:30" ht="18" customHeight="1">
      <c r="A310" s="101">
        <v>45876</v>
      </c>
      <c r="B310" s="102">
        <v>5596</v>
      </c>
      <c r="C310" s="132" t="s">
        <v>11325</v>
      </c>
      <c r="D310" s="110" t="str">
        <f>IFERROR(VLOOKUP($C310,'Mã KH'!A:E,3,0)," ")</f>
        <v>TTTM Vincom Thái Nguyên, Đường Lương Ngọc Quyến, Phường Quang Trung, Thành phố Thái Nguyên, Tỉnh Thái Nguyên, Việt Nam</v>
      </c>
      <c r="E310" s="476">
        <v>4175123753</v>
      </c>
      <c r="F310" s="118"/>
      <c r="G310" s="118"/>
      <c r="H310" s="118"/>
      <c r="I310" s="118"/>
      <c r="J310" s="118"/>
      <c r="K310" s="118"/>
      <c r="L310" s="118"/>
      <c r="M310" s="118">
        <v>3</v>
      </c>
      <c r="N310" s="118"/>
      <c r="O310" s="118">
        <v>3</v>
      </c>
      <c r="P310" s="118"/>
      <c r="Q310" s="121">
        <v>3</v>
      </c>
      <c r="R310" s="121"/>
      <c r="S310" s="121">
        <v>3</v>
      </c>
      <c r="T310" s="121"/>
      <c r="U310" s="121">
        <v>3</v>
      </c>
      <c r="V310" s="121"/>
      <c r="W310" s="121"/>
      <c r="X310" s="121"/>
      <c r="Y310" s="121">
        <v>3</v>
      </c>
      <c r="Z310" s="121"/>
      <c r="AA310" s="121"/>
      <c r="AB310" s="121"/>
      <c r="AC310" s="121"/>
      <c r="AD310" s="124"/>
    </row>
    <row r="311" spans="1:30" ht="18" customHeight="1">
      <c r="A311" s="101">
        <v>45876</v>
      </c>
      <c r="B311" s="102">
        <v>6941</v>
      </c>
      <c r="C311" s="132" t="s">
        <v>11325</v>
      </c>
      <c r="D311" s="110" t="str">
        <f>IFERROR(VLOOKUP($C311,'Mã KH'!A:E,3,0)," ")</f>
        <v>TTTM Vincom Thái Nguyên, Đường Lương Ngọc Quyến, Phường Quang Trung, Thành phố Thái Nguyên, Tỉnh Thái Nguyên, Việt Nam</v>
      </c>
      <c r="E311" s="476">
        <v>4175124343</v>
      </c>
      <c r="F311" s="118"/>
      <c r="G311" s="118"/>
      <c r="H311" s="118"/>
      <c r="I311" s="118"/>
      <c r="J311" s="118"/>
      <c r="K311" s="118"/>
      <c r="L311" s="118"/>
      <c r="M311" s="118"/>
      <c r="N311" s="118"/>
      <c r="O311" s="118">
        <v>6</v>
      </c>
      <c r="P311" s="118"/>
      <c r="Q311" s="121">
        <v>3</v>
      </c>
      <c r="R311" s="121"/>
      <c r="S311" s="121">
        <v>3</v>
      </c>
      <c r="T311" s="121">
        <v>3</v>
      </c>
      <c r="U311" s="121">
        <v>3</v>
      </c>
      <c r="V311" s="121"/>
      <c r="W311" s="121"/>
      <c r="X311" s="121"/>
      <c r="Y311" s="121">
        <v>3</v>
      </c>
      <c r="Z311" s="121"/>
      <c r="AA311" s="121"/>
      <c r="AB311" s="121"/>
      <c r="AC311" s="121"/>
      <c r="AD311" s="124"/>
    </row>
    <row r="312" spans="1:30" ht="18" customHeight="1">
      <c r="A312" s="101">
        <v>45876</v>
      </c>
      <c r="B312" s="144">
        <v>4977</v>
      </c>
      <c r="C312" s="132" t="s">
        <v>11325</v>
      </c>
      <c r="D312" s="110" t="str">
        <f>IFERROR(VLOOKUP($C312,'Mã KH'!A:E,3,0)," ")</f>
        <v>TTTM Vincom Thái Nguyên, Đường Lương Ngọc Quyến, Phường Quang Trung, Thành phố Thái Nguyên, Tỉnh Thái Nguyên, Việt Nam</v>
      </c>
      <c r="E312" s="476">
        <v>4175123533</v>
      </c>
      <c r="F312" s="118"/>
      <c r="G312" s="118"/>
      <c r="H312" s="118"/>
      <c r="I312" s="118"/>
      <c r="J312" s="118"/>
      <c r="K312" s="118"/>
      <c r="L312" s="118"/>
      <c r="M312" s="118">
        <v>3</v>
      </c>
      <c r="N312" s="118"/>
      <c r="O312" s="118">
        <v>6</v>
      </c>
      <c r="P312" s="118"/>
      <c r="Q312" s="121">
        <v>6</v>
      </c>
      <c r="R312" s="121"/>
      <c r="S312" s="121">
        <v>6</v>
      </c>
      <c r="T312" s="121"/>
      <c r="U312" s="121">
        <v>6</v>
      </c>
      <c r="V312" s="121"/>
      <c r="W312" s="121"/>
      <c r="X312" s="121"/>
      <c r="Y312" s="121">
        <v>6</v>
      </c>
      <c r="Z312" s="121"/>
      <c r="AA312" s="121"/>
      <c r="AB312" s="121"/>
      <c r="AC312" s="121"/>
      <c r="AD312" s="124"/>
    </row>
    <row r="313" spans="1:30" ht="18" customHeight="1">
      <c r="A313" s="101">
        <v>45876</v>
      </c>
      <c r="B313" s="144">
        <v>6176</v>
      </c>
      <c r="C313" s="132" t="s">
        <v>11325</v>
      </c>
      <c r="D313" s="110" t="str">
        <f>IFERROR(VLOOKUP($C313,'Mã KH'!A:E,3,0)," ")</f>
        <v>TTTM Vincom Thái Nguyên, Đường Lương Ngọc Quyến, Phường Quang Trung, Thành phố Thái Nguyên, Tỉnh Thái Nguyên, Việt Nam</v>
      </c>
      <c r="E313" s="476">
        <v>4175124077</v>
      </c>
      <c r="F313" s="118"/>
      <c r="G313" s="118"/>
      <c r="H313" s="118"/>
      <c r="I313" s="118"/>
      <c r="J313" s="118"/>
      <c r="K313" s="118"/>
      <c r="L313" s="118"/>
      <c r="M313" s="118">
        <v>6</v>
      </c>
      <c r="N313" s="118"/>
      <c r="O313" s="118">
        <v>6</v>
      </c>
      <c r="P313" s="118"/>
      <c r="Q313" s="121"/>
      <c r="R313" s="121"/>
      <c r="S313" s="121">
        <v>6</v>
      </c>
      <c r="T313" s="121">
        <v>6</v>
      </c>
      <c r="U313" s="121">
        <v>3</v>
      </c>
      <c r="V313" s="121"/>
      <c r="W313" s="121"/>
      <c r="X313" s="121"/>
      <c r="Y313" s="121"/>
      <c r="Z313" s="121"/>
      <c r="AA313" s="121"/>
      <c r="AB313" s="121"/>
      <c r="AC313" s="121"/>
      <c r="AD313" s="124"/>
    </row>
    <row r="314" spans="1:30" ht="18" customHeight="1">
      <c r="A314" s="101">
        <v>45876</v>
      </c>
      <c r="B314" s="134">
        <v>5173</v>
      </c>
      <c r="C314" s="132" t="s">
        <v>11325</v>
      </c>
      <c r="D314" s="110" t="str">
        <f>IFERROR(VLOOKUP($C314,'Mã KH'!A:E,3,0)," ")</f>
        <v>TTTM Vincom Thái Nguyên, Đường Lương Ngọc Quyến, Phường Quang Trung, Thành phố Thái Nguyên, Tỉnh Thái Nguyên, Việt Nam</v>
      </c>
      <c r="E314" s="476">
        <v>4175123607</v>
      </c>
      <c r="F314" s="118"/>
      <c r="G314" s="118"/>
      <c r="H314" s="118"/>
      <c r="I314" s="118"/>
      <c r="J314" s="118"/>
      <c r="K314" s="118"/>
      <c r="L314" s="118"/>
      <c r="M314" s="118"/>
      <c r="N314" s="118"/>
      <c r="O314" s="118">
        <v>15</v>
      </c>
      <c r="P314" s="118"/>
      <c r="Q314" s="121">
        <v>6</v>
      </c>
      <c r="R314" s="121"/>
      <c r="S314" s="121">
        <v>3</v>
      </c>
      <c r="T314" s="121">
        <v>3</v>
      </c>
      <c r="U314" s="121">
        <v>3</v>
      </c>
      <c r="V314" s="121"/>
      <c r="W314" s="121"/>
      <c r="X314" s="121"/>
      <c r="Y314" s="121"/>
      <c r="Z314" s="121"/>
      <c r="AA314" s="121"/>
      <c r="AB314" s="121"/>
      <c r="AC314" s="121"/>
      <c r="AD314" s="124"/>
    </row>
    <row r="315" spans="1:30" ht="18" customHeight="1">
      <c r="A315" s="101">
        <v>45876</v>
      </c>
      <c r="B315" s="102">
        <v>5759</v>
      </c>
      <c r="C315" s="132" t="s">
        <v>11325</v>
      </c>
      <c r="D315" s="110" t="str">
        <f>IFERROR(VLOOKUP($C315,'Mã KH'!A:E,3,0)," ")</f>
        <v>TTTM Vincom Thái Nguyên, Đường Lương Ngọc Quyến, Phường Quang Trung, Thành phố Thái Nguyên, Tỉnh Thái Nguyên, Việt Nam</v>
      </c>
      <c r="E315" s="476">
        <v>4175123917</v>
      </c>
      <c r="F315" s="118"/>
      <c r="G315" s="118"/>
      <c r="H315" s="118"/>
      <c r="I315" s="118"/>
      <c r="J315" s="118"/>
      <c r="K315" s="118"/>
      <c r="L315" s="118"/>
      <c r="M315" s="118">
        <v>6</v>
      </c>
      <c r="N315" s="118"/>
      <c r="O315" s="118">
        <v>3</v>
      </c>
      <c r="P315" s="118"/>
      <c r="Q315" s="121">
        <v>3</v>
      </c>
      <c r="R315" s="121"/>
      <c r="S315" s="121">
        <v>3</v>
      </c>
      <c r="T315" s="121">
        <v>3</v>
      </c>
      <c r="U315" s="121"/>
      <c r="V315" s="121"/>
      <c r="W315" s="121"/>
      <c r="X315" s="121"/>
      <c r="Y315" s="121">
        <v>3</v>
      </c>
      <c r="Z315" s="121"/>
      <c r="AA315" s="121"/>
      <c r="AB315" s="121"/>
      <c r="AC315" s="121"/>
      <c r="AD315" s="124"/>
    </row>
    <row r="316" spans="1:30" ht="18" customHeight="1">
      <c r="A316" s="101">
        <v>45876</v>
      </c>
      <c r="B316" s="134">
        <v>5426</v>
      </c>
      <c r="C316" s="132" t="s">
        <v>11255</v>
      </c>
      <c r="D316" s="110" t="str">
        <f>IFERROR(VLOOKUP($C316,'Mã KH'!A:E,3,0)," ")</f>
        <v>Số 02-04 Võ Nguyên Giáp, Phường Bắc Cường, Thành phố Lào Cai, Tỉnh Lào Cai, Việt Nam</v>
      </c>
      <c r="E316" s="476">
        <v>4175212379</v>
      </c>
      <c r="F316" s="118"/>
      <c r="G316" s="118"/>
      <c r="H316" s="118"/>
      <c r="I316" s="118"/>
      <c r="J316" s="118"/>
      <c r="K316" s="118"/>
      <c r="L316" s="118"/>
      <c r="M316" s="118">
        <v>15</v>
      </c>
      <c r="N316" s="118"/>
      <c r="O316" s="118">
        <v>8</v>
      </c>
      <c r="P316" s="118"/>
      <c r="Q316" s="121"/>
      <c r="R316" s="121"/>
      <c r="S316" s="121"/>
      <c r="T316" s="121">
        <v>10</v>
      </c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4"/>
    </row>
    <row r="317" spans="1:30" ht="18" customHeight="1">
      <c r="A317" s="101">
        <v>45876</v>
      </c>
      <c r="B317" s="134">
        <v>6053</v>
      </c>
      <c r="C317" s="132" t="s">
        <v>11299</v>
      </c>
      <c r="D317" s="110" t="str">
        <f>IFERROR(VLOOKUP($C317,'Mã KH'!A:E,3,0)," ")</f>
        <v>Tầng 2, TTTM Vincom Tuyên Quang, Số 260 đường Quang Trung, Phường Phan Thiết, Thành Phố Tuyên Quang, Tỉnh Tuyên Quang, Việt Nam</v>
      </c>
      <c r="E317" s="476">
        <v>4175201503</v>
      </c>
      <c r="F317" s="118"/>
      <c r="G317" s="118"/>
      <c r="H317" s="118"/>
      <c r="I317" s="118"/>
      <c r="J317" s="118"/>
      <c r="K317" s="118"/>
      <c r="L317" s="118"/>
      <c r="M317" s="118">
        <v>20</v>
      </c>
      <c r="N317" s="118"/>
      <c r="O317" s="118">
        <v>10</v>
      </c>
      <c r="P317" s="118"/>
      <c r="Q317" s="121">
        <v>5</v>
      </c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4"/>
    </row>
    <row r="318" spans="1:30" ht="18" customHeight="1">
      <c r="A318" s="101">
        <v>45876</v>
      </c>
      <c r="B318" s="142">
        <v>6215</v>
      </c>
      <c r="C318" s="132" t="s">
        <v>11300</v>
      </c>
      <c r="D318" s="110" t="str">
        <f>IFERROR(VLOOKUP($C318,'Mã KH'!A:E,3,0)," ")</f>
        <v>TTTM Vincom Sơn La, Tổ 3, Phường Quyết Thắng, Thành phố Sơn La, Tỉnh Sơn La, Việt Nam</v>
      </c>
      <c r="E318" s="476" t="s">
        <v>11249</v>
      </c>
      <c r="F318" s="118"/>
      <c r="G318" s="118"/>
      <c r="H318" s="118"/>
      <c r="I318" s="118"/>
      <c r="J318" s="118"/>
      <c r="K318" s="118"/>
      <c r="L318" s="118"/>
      <c r="M318" s="118"/>
      <c r="N318" s="118"/>
      <c r="O318" s="118">
        <v>20</v>
      </c>
      <c r="P318" s="118"/>
      <c r="Q318" s="121">
        <v>10</v>
      </c>
      <c r="R318" s="121"/>
      <c r="S318" s="121">
        <v>20</v>
      </c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4"/>
    </row>
    <row r="319" spans="1:30" ht="18" customHeight="1">
      <c r="A319" s="101">
        <v>45876</v>
      </c>
      <c r="B319" s="144">
        <v>6523</v>
      </c>
      <c r="C319" s="132" t="s">
        <v>11256</v>
      </c>
      <c r="D319" s="110" t="str">
        <f>IFERROR(VLOOKUP($C319,'Mã KH'!A:E,3,0)," ")</f>
        <v>TTTM Vincom Yên Bái, đường Thành Công, Phường Nguyễn Thái Học, Thành phố  Yên Bái, Tỉnh Yên Bái, Việt Nam</v>
      </c>
      <c r="E319" s="476">
        <v>4175195511</v>
      </c>
      <c r="F319" s="118"/>
      <c r="G319" s="118"/>
      <c r="H319" s="118"/>
      <c r="I319" s="118"/>
      <c r="J319" s="118"/>
      <c r="K319" s="118"/>
      <c r="L319" s="118"/>
      <c r="M319" s="118">
        <v>10</v>
      </c>
      <c r="N319" s="118"/>
      <c r="O319" s="118">
        <v>10</v>
      </c>
      <c r="P319" s="118"/>
      <c r="Q319" s="121"/>
      <c r="R319" s="121"/>
      <c r="S319" s="121">
        <v>15</v>
      </c>
      <c r="T319" s="121">
        <v>5</v>
      </c>
      <c r="U319" s="121">
        <v>5</v>
      </c>
      <c r="V319" s="121"/>
      <c r="W319" s="121"/>
      <c r="X319" s="121"/>
      <c r="Y319" s="121"/>
      <c r="Z319" s="121"/>
      <c r="AA319" s="121"/>
      <c r="AB319" s="121"/>
      <c r="AC319" s="121"/>
      <c r="AD319" s="124"/>
    </row>
    <row r="320" spans="1:30" ht="18" customHeight="1">
      <c r="A320" s="101">
        <v>45876</v>
      </c>
      <c r="B320" s="134">
        <v>4997</v>
      </c>
      <c r="C320" s="132" t="s">
        <v>11256</v>
      </c>
      <c r="D320" s="110" t="str">
        <f>IFERROR(VLOOKUP($C320,'Mã KH'!A:E,3,0)," ")</f>
        <v>TTTM Vincom Yên Bái, đường Thành Công, Phường Nguyễn Thái Học, Thành phố  Yên Bái, Tỉnh Yên Bái, Việt Nam</v>
      </c>
      <c r="E320" s="476">
        <v>4175187371</v>
      </c>
      <c r="F320" s="118"/>
      <c r="G320" s="118"/>
      <c r="H320" s="118"/>
      <c r="I320" s="118"/>
      <c r="J320" s="118"/>
      <c r="K320" s="118"/>
      <c r="L320" s="118"/>
      <c r="M320" s="118">
        <v>10</v>
      </c>
      <c r="N320" s="118"/>
      <c r="O320" s="118"/>
      <c r="P320" s="118"/>
      <c r="Q320" s="121"/>
      <c r="R320" s="121"/>
      <c r="S320" s="121">
        <v>8</v>
      </c>
      <c r="T320" s="121"/>
      <c r="U320" s="121">
        <v>20</v>
      </c>
      <c r="V320" s="121"/>
      <c r="W320" s="121"/>
      <c r="X320" s="121"/>
      <c r="Y320" s="121"/>
      <c r="Z320" s="121"/>
      <c r="AA320" s="121"/>
      <c r="AB320" s="121"/>
      <c r="AC320" s="121"/>
      <c r="AD320" s="124"/>
    </row>
    <row r="321" spans="1:30" ht="18" customHeight="1">
      <c r="A321" s="101">
        <v>45876</v>
      </c>
      <c r="B321" s="134">
        <v>5770</v>
      </c>
      <c r="C321" s="132" t="s">
        <v>11301</v>
      </c>
      <c r="D321" s="110" t="str">
        <f>IFERROR(VLOOKUP($C321,'Mã KH'!A:E,3,0)," ")</f>
        <v>Số 39 Phố Cũ, Phường Hợp Giang, Thành phố Cao Bằng, Tỉnh Cao Bằng, Việt Nam</v>
      </c>
      <c r="E321" s="476">
        <v>4175213629</v>
      </c>
      <c r="F321" s="118"/>
      <c r="G321" s="118"/>
      <c r="H321" s="118"/>
      <c r="I321" s="118"/>
      <c r="J321" s="118"/>
      <c r="K321" s="118"/>
      <c r="L321" s="118"/>
      <c r="M321" s="118">
        <v>10</v>
      </c>
      <c r="N321" s="118"/>
      <c r="O321" s="118">
        <v>25</v>
      </c>
      <c r="P321" s="118"/>
      <c r="Q321" s="121">
        <v>10</v>
      </c>
      <c r="R321" s="121"/>
      <c r="S321" s="121">
        <v>15</v>
      </c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4"/>
    </row>
    <row r="322" spans="1:30" ht="18" customHeight="1">
      <c r="A322" s="101">
        <v>45876</v>
      </c>
      <c r="B322" s="142">
        <v>5438</v>
      </c>
      <c r="C322" s="132" t="s">
        <v>11265</v>
      </c>
      <c r="D322" s="110" t="str">
        <f>IFERROR(VLOOKUP($C322,'Mã KH'!A:E,3,0)," ")</f>
        <v>Tầng 2, TTTM Vincom Plaza Hòa Bình, Phường Đồng Tiến, Thành phố Hoà Bình, Tỉnh Hòa Bình, Việt Nam</v>
      </c>
      <c r="E322" s="476" t="s">
        <v>11249</v>
      </c>
      <c r="F322" s="118"/>
      <c r="G322" s="118"/>
      <c r="H322" s="118"/>
      <c r="I322" s="118"/>
      <c r="J322" s="118"/>
      <c r="K322" s="118"/>
      <c r="L322" s="118"/>
      <c r="M322" s="118"/>
      <c r="N322" s="118"/>
      <c r="O322" s="118">
        <v>30</v>
      </c>
      <c r="P322" s="118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4"/>
    </row>
    <row r="323" spans="1:30" ht="18" customHeight="1">
      <c r="A323" s="101">
        <v>45876</v>
      </c>
      <c r="B323" s="134" t="s">
        <v>11341</v>
      </c>
      <c r="C323" s="132" t="s">
        <v>11258</v>
      </c>
      <c r="D323" s="110" t="str">
        <f>IFERROR(VLOOKUP($C323,'Mã KH'!A:E,3,0)," ")</f>
        <v>Tầng 1, Vincom+ Tĩnh Gia, Thôn Nam Yến, Xã Hải Yến, Thị xã Nghi Sơn, Tỉnh Thanh Hoá, Việt Nam</v>
      </c>
      <c r="E323" s="476">
        <v>4175116448</v>
      </c>
      <c r="F323" s="118"/>
      <c r="G323" s="118"/>
      <c r="H323" s="118"/>
      <c r="I323" s="118"/>
      <c r="J323" s="118"/>
      <c r="K323" s="118"/>
      <c r="L323" s="118"/>
      <c r="M323" s="118">
        <v>10</v>
      </c>
      <c r="N323" s="118"/>
      <c r="O323" s="118">
        <v>10</v>
      </c>
      <c r="P323" s="118"/>
      <c r="Q323" s="121">
        <v>5</v>
      </c>
      <c r="R323" s="121"/>
      <c r="S323" s="121">
        <v>15</v>
      </c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4"/>
    </row>
    <row r="324" spans="1:30" ht="18" customHeight="1">
      <c r="A324" s="101">
        <v>45876</v>
      </c>
      <c r="B324" s="102" t="s">
        <v>11341</v>
      </c>
      <c r="C324" s="132" t="s">
        <v>11258</v>
      </c>
      <c r="D324" s="110" t="str">
        <f>IFERROR(VLOOKUP($C324,'Mã KH'!A:E,3,0)," ")</f>
        <v>Tầng 1, Vincom+ Tĩnh Gia, Thôn Nam Yến, Xã Hải Yến, Thị xã Nghi Sơn, Tỉnh Thanh Hoá, Việt Nam</v>
      </c>
      <c r="E324" s="476">
        <v>4174764332</v>
      </c>
      <c r="F324" s="118"/>
      <c r="G324" s="118"/>
      <c r="H324" s="118"/>
      <c r="I324" s="118"/>
      <c r="J324" s="118"/>
      <c r="K324" s="118"/>
      <c r="L324" s="118"/>
      <c r="M324" s="118">
        <v>12</v>
      </c>
      <c r="N324" s="118"/>
      <c r="O324" s="118"/>
      <c r="P324" s="118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4"/>
    </row>
    <row r="325" spans="1:30" ht="18" customHeight="1">
      <c r="A325" s="101">
        <v>45876</v>
      </c>
      <c r="B325" s="134" t="s">
        <v>11342</v>
      </c>
      <c r="C325" s="132" t="s">
        <v>11258</v>
      </c>
      <c r="D325" s="110" t="str">
        <f>IFERROR(VLOOKUP($C325,'Mã KH'!A:E,3,0)," ")</f>
        <v>Tầng 1, Vincom+ Tĩnh Gia, Thôn Nam Yến, Xã Hải Yến, Thị xã Nghi Sơn, Tỉnh Thanh Hoá, Việt Nam</v>
      </c>
      <c r="E325" s="476">
        <v>4174762060</v>
      </c>
      <c r="F325" s="118"/>
      <c r="G325" s="118"/>
      <c r="H325" s="118"/>
      <c r="I325" s="118"/>
      <c r="J325" s="118"/>
      <c r="K325" s="118"/>
      <c r="L325" s="118"/>
      <c r="M325" s="118">
        <v>10</v>
      </c>
      <c r="N325" s="118"/>
      <c r="O325" s="118">
        <v>20</v>
      </c>
      <c r="P325" s="118"/>
      <c r="Q325" s="121">
        <v>5</v>
      </c>
      <c r="R325" s="121"/>
      <c r="S325" s="121">
        <v>5</v>
      </c>
      <c r="T325" s="121">
        <v>5</v>
      </c>
      <c r="U325" s="121"/>
      <c r="V325" s="121"/>
      <c r="W325" s="121">
        <v>5</v>
      </c>
      <c r="X325" s="121"/>
      <c r="Y325" s="121"/>
      <c r="Z325" s="121">
        <v>5</v>
      </c>
      <c r="AA325" s="121"/>
      <c r="AB325" s="121"/>
      <c r="AC325" s="121"/>
      <c r="AD325" s="124"/>
    </row>
    <row r="326" spans="1:30" ht="18" customHeight="1">
      <c r="A326" s="101">
        <v>45876</v>
      </c>
      <c r="B326" s="142">
        <v>6983</v>
      </c>
      <c r="C326" s="132" t="s">
        <v>11262</v>
      </c>
      <c r="D326" s="110" t="str">
        <f>IFERROR(VLOOKUP($C326,'Mã KH'!A:E,3,0)," ")</f>
        <v>TTTM Vincom Hà Tĩnh, Góc ngã tư, Đường Hà Huy Tập, Phường Hà Huy Tập, Thành phố Hà Tĩnh, Tỉnh Hà Tĩnh, Việt Nam</v>
      </c>
      <c r="E326" s="476">
        <v>4175120070</v>
      </c>
      <c r="F326" s="118"/>
      <c r="G326" s="118"/>
      <c r="H326" s="118"/>
      <c r="I326" s="118"/>
      <c r="J326" s="118"/>
      <c r="K326" s="118"/>
      <c r="L326" s="118"/>
      <c r="M326" s="118">
        <v>15</v>
      </c>
      <c r="N326" s="118"/>
      <c r="O326" s="118">
        <v>10</v>
      </c>
      <c r="P326" s="118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4"/>
    </row>
    <row r="327" spans="1:30" ht="18" customHeight="1">
      <c r="A327" s="101">
        <v>45876</v>
      </c>
      <c r="B327" s="102">
        <v>6983</v>
      </c>
      <c r="C327" s="132" t="s">
        <v>11262</v>
      </c>
      <c r="D327" s="110" t="str">
        <f>IFERROR(VLOOKUP($C327,'Mã KH'!A:E,3,0)," ")</f>
        <v>TTTM Vincom Hà Tĩnh, Góc ngã tư, Đường Hà Huy Tập, Phường Hà Huy Tập, Thành phố Hà Tĩnh, Tỉnh Hà Tĩnh, Việt Nam</v>
      </c>
      <c r="E327" s="476">
        <v>4174768300</v>
      </c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21"/>
      <c r="R327" s="121"/>
      <c r="S327" s="121"/>
      <c r="T327" s="121">
        <v>5</v>
      </c>
      <c r="U327" s="121">
        <v>4</v>
      </c>
      <c r="V327" s="121"/>
      <c r="W327" s="121"/>
      <c r="X327" s="121"/>
      <c r="Y327" s="121"/>
      <c r="Z327" s="121"/>
      <c r="AA327" s="121"/>
      <c r="AB327" s="121"/>
      <c r="AC327" s="121"/>
      <c r="AD327" s="124"/>
    </row>
    <row r="328" spans="1:30" ht="18" customHeight="1">
      <c r="A328" s="101">
        <v>45876</v>
      </c>
      <c r="B328" s="102" t="s">
        <v>11343</v>
      </c>
      <c r="C328" s="132" t="s">
        <v>11262</v>
      </c>
      <c r="D328" s="110" t="str">
        <f>IFERROR(VLOOKUP($C328,'Mã KH'!A:E,3,0)," ")</f>
        <v>TTTM Vincom Hà Tĩnh, Góc ngã tư, Đường Hà Huy Tập, Phường Hà Huy Tập, Thành phố Hà Tĩnh, Tỉnh Hà Tĩnh, Việt Nam</v>
      </c>
      <c r="E328" s="476">
        <v>4174763091</v>
      </c>
      <c r="F328" s="118"/>
      <c r="G328" s="118"/>
      <c r="H328" s="118"/>
      <c r="I328" s="118"/>
      <c r="J328" s="118"/>
      <c r="K328" s="118"/>
      <c r="L328" s="118"/>
      <c r="M328" s="118">
        <v>4</v>
      </c>
      <c r="N328" s="118"/>
      <c r="O328" s="118">
        <v>8</v>
      </c>
      <c r="P328" s="118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4"/>
    </row>
    <row r="329" spans="1:30" ht="18" customHeight="1">
      <c r="A329" s="101">
        <v>45876</v>
      </c>
      <c r="B329" s="142" t="s">
        <v>11344</v>
      </c>
      <c r="C329" s="132" t="s">
        <v>11262</v>
      </c>
      <c r="D329" s="110" t="str">
        <f>IFERROR(VLOOKUP($C329,'Mã KH'!A:E,3,0)," ")</f>
        <v>TTTM Vincom Hà Tĩnh, Góc ngã tư, Đường Hà Huy Tập, Phường Hà Huy Tập, Thành phố Hà Tĩnh, Tỉnh Hà Tĩnh, Việt Nam</v>
      </c>
      <c r="E329" s="476">
        <v>4174761890</v>
      </c>
      <c r="F329" s="118"/>
      <c r="G329" s="118"/>
      <c r="H329" s="118"/>
      <c r="I329" s="118"/>
      <c r="J329" s="118"/>
      <c r="K329" s="118"/>
      <c r="L329" s="118"/>
      <c r="M329" s="118">
        <v>12</v>
      </c>
      <c r="N329" s="118"/>
      <c r="O329" s="118">
        <v>12</v>
      </c>
      <c r="P329" s="118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4"/>
    </row>
    <row r="330" spans="1:30" ht="18" customHeight="1">
      <c r="A330" s="101">
        <v>45876</v>
      </c>
      <c r="B330" s="102" t="s">
        <v>11344</v>
      </c>
      <c r="C330" s="132" t="s">
        <v>11262</v>
      </c>
      <c r="D330" s="110" t="str">
        <f>IFERROR(VLOOKUP($C330,'Mã KH'!A:E,3,0)," ")</f>
        <v>TTTM Vincom Hà Tĩnh, Góc ngã tư, Đường Hà Huy Tập, Phường Hà Huy Tập, Thành phố Hà Tĩnh, Tỉnh Hà Tĩnh, Việt Nam</v>
      </c>
      <c r="E330" s="476">
        <v>4175114910</v>
      </c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21"/>
      <c r="R330" s="121"/>
      <c r="S330" s="121"/>
      <c r="T330" s="121"/>
      <c r="U330" s="121">
        <v>3</v>
      </c>
      <c r="V330" s="121"/>
      <c r="W330" s="121">
        <v>4</v>
      </c>
      <c r="X330" s="121"/>
      <c r="Y330" s="121"/>
      <c r="Z330" s="121">
        <v>2</v>
      </c>
      <c r="AA330" s="121"/>
      <c r="AB330" s="121"/>
      <c r="AC330" s="121"/>
      <c r="AD330" s="124"/>
    </row>
    <row r="331" spans="1:30" ht="18" customHeight="1">
      <c r="A331" s="101">
        <v>45876</v>
      </c>
      <c r="B331" s="142" t="s">
        <v>11345</v>
      </c>
      <c r="C331" s="132" t="s">
        <v>11262</v>
      </c>
      <c r="D331" s="110" t="str">
        <f>IFERROR(VLOOKUP($C331,'Mã KH'!A:E,3,0)," ")</f>
        <v>TTTM Vincom Hà Tĩnh, Góc ngã tư, Đường Hà Huy Tập, Phường Hà Huy Tập, Thành phố Hà Tĩnh, Tỉnh Hà Tĩnh, Việt Nam</v>
      </c>
      <c r="E331" s="476">
        <v>4174763116</v>
      </c>
      <c r="F331" s="118"/>
      <c r="G331" s="118"/>
      <c r="H331" s="118"/>
      <c r="I331" s="118"/>
      <c r="J331" s="118"/>
      <c r="K331" s="118"/>
      <c r="L331" s="118"/>
      <c r="M331" s="118">
        <v>12</v>
      </c>
      <c r="N331" s="118"/>
      <c r="O331" s="118">
        <v>8</v>
      </c>
      <c r="P331" s="118"/>
      <c r="Q331" s="121">
        <v>8</v>
      </c>
      <c r="R331" s="121"/>
      <c r="S331" s="121"/>
      <c r="T331" s="121"/>
      <c r="U331" s="121"/>
      <c r="V331" s="121"/>
      <c r="W331" s="121">
        <v>8</v>
      </c>
      <c r="X331" s="121"/>
      <c r="Y331" s="121"/>
      <c r="Z331" s="121">
        <v>8</v>
      </c>
      <c r="AA331" s="121"/>
      <c r="AB331" s="121"/>
      <c r="AC331" s="121"/>
      <c r="AD331" s="124"/>
    </row>
    <row r="332" spans="1:30" ht="18" customHeight="1">
      <c r="A332" s="101">
        <v>45876</v>
      </c>
      <c r="B332" s="142">
        <v>6996</v>
      </c>
      <c r="C332" s="132" t="s">
        <v>11262</v>
      </c>
      <c r="D332" s="110" t="str">
        <f>IFERROR(VLOOKUP($C332,'Mã KH'!A:E,3,0)," ")</f>
        <v>TTTM Vincom Hà Tĩnh, Góc ngã tư, Đường Hà Huy Tập, Phường Hà Huy Tập, Thành phố Hà Tĩnh, Tỉnh Hà Tĩnh, Việt Nam</v>
      </c>
      <c r="E332" s="476">
        <v>4175120126</v>
      </c>
      <c r="F332" s="118"/>
      <c r="G332" s="118"/>
      <c r="H332" s="118"/>
      <c r="I332" s="118"/>
      <c r="J332" s="118"/>
      <c r="K332" s="118"/>
      <c r="L332" s="118"/>
      <c r="M332" s="118">
        <v>6</v>
      </c>
      <c r="N332" s="118"/>
      <c r="O332" s="118">
        <v>12</v>
      </c>
      <c r="P332" s="118"/>
      <c r="Q332" s="121">
        <v>2</v>
      </c>
      <c r="R332" s="121"/>
      <c r="S332" s="121">
        <v>2</v>
      </c>
      <c r="T332" s="121"/>
      <c r="U332" s="121">
        <v>4</v>
      </c>
      <c r="V332" s="121"/>
      <c r="W332" s="121">
        <v>4</v>
      </c>
      <c r="X332" s="121"/>
      <c r="Y332" s="121"/>
      <c r="Z332" s="121">
        <v>4</v>
      </c>
      <c r="AA332" s="121"/>
      <c r="AB332" s="121"/>
      <c r="AC332" s="121"/>
      <c r="AD332" s="124"/>
    </row>
    <row r="333" spans="1:30" ht="18" customHeight="1">
      <c r="A333" s="101">
        <v>45876</v>
      </c>
      <c r="B333" s="102">
        <v>6996</v>
      </c>
      <c r="C333" s="132" t="s">
        <v>11262</v>
      </c>
      <c r="D333" s="110" t="str">
        <f>IFERROR(VLOOKUP($C333,'Mã KH'!A:E,3,0)," ")</f>
        <v>TTTM Vincom Hà Tĩnh, Góc ngã tư, Đường Hà Huy Tập, Phường Hà Huy Tập, Thành phố Hà Tĩnh, Tỉnh Hà Tĩnh, Việt Nam</v>
      </c>
      <c r="E333" s="476">
        <v>4174768338</v>
      </c>
      <c r="F333" s="118"/>
      <c r="G333" s="118"/>
      <c r="H333" s="118"/>
      <c r="I333" s="118"/>
      <c r="J333" s="118"/>
      <c r="K333" s="118"/>
      <c r="L333" s="118"/>
      <c r="M333" s="118">
        <v>6</v>
      </c>
      <c r="N333" s="118"/>
      <c r="O333" s="118">
        <v>12</v>
      </c>
      <c r="P333" s="118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4"/>
    </row>
    <row r="334" spans="1:30" ht="18" customHeight="1">
      <c r="A334" s="101">
        <v>45876</v>
      </c>
      <c r="B334" s="142">
        <v>6667</v>
      </c>
      <c r="C334" s="132" t="s">
        <v>11262</v>
      </c>
      <c r="D334" s="110" t="str">
        <f>IFERROR(VLOOKUP($C334,'Mã KH'!A:E,3,0)," ")</f>
        <v>TTTM Vincom Hà Tĩnh, Góc ngã tư, Đường Hà Huy Tập, Phường Hà Huy Tập, Thành phố Hà Tĩnh, Tỉnh Hà Tĩnh, Việt Nam</v>
      </c>
      <c r="E334" s="476">
        <v>4174767484</v>
      </c>
      <c r="F334" s="118"/>
      <c r="G334" s="118"/>
      <c r="H334" s="118"/>
      <c r="I334" s="118"/>
      <c r="J334" s="118"/>
      <c r="K334" s="118"/>
      <c r="L334" s="118"/>
      <c r="M334" s="118">
        <v>24</v>
      </c>
      <c r="N334" s="118"/>
      <c r="O334" s="118"/>
      <c r="P334" s="118"/>
      <c r="Q334" s="121"/>
      <c r="R334" s="121"/>
      <c r="S334" s="121"/>
      <c r="T334" s="121"/>
      <c r="U334" s="121"/>
      <c r="V334" s="121"/>
      <c r="W334" s="121">
        <v>4</v>
      </c>
      <c r="X334" s="121"/>
      <c r="Y334" s="121"/>
      <c r="Z334" s="121"/>
      <c r="AA334" s="121"/>
      <c r="AB334" s="121"/>
      <c r="AC334" s="121"/>
      <c r="AD334" s="124"/>
    </row>
    <row r="335" spans="1:30" ht="18" customHeight="1">
      <c r="A335" s="101">
        <v>45876</v>
      </c>
      <c r="B335" s="102">
        <v>5737</v>
      </c>
      <c r="C335" s="132" t="s">
        <v>11262</v>
      </c>
      <c r="D335" s="110" t="str">
        <f>IFERROR(VLOOKUP($C335,'Mã KH'!A:E,3,0)," ")</f>
        <v>TTTM Vincom Hà Tĩnh, Góc ngã tư, Đường Hà Huy Tập, Phường Hà Huy Tập, Thành phố Hà Tĩnh, Tỉnh Hà Tĩnh, Việt Nam</v>
      </c>
      <c r="E335" s="476">
        <v>4174766271</v>
      </c>
      <c r="F335" s="118"/>
      <c r="G335" s="118"/>
      <c r="H335" s="118"/>
      <c r="I335" s="118"/>
      <c r="J335" s="118"/>
      <c r="K335" s="118"/>
      <c r="L335" s="118"/>
      <c r="M335" s="118"/>
      <c r="N335" s="118"/>
      <c r="O335" s="118">
        <v>10</v>
      </c>
      <c r="P335" s="118"/>
      <c r="Q335" s="121"/>
      <c r="R335" s="121"/>
      <c r="S335" s="121"/>
      <c r="T335" s="121">
        <v>8</v>
      </c>
      <c r="U335" s="121"/>
      <c r="V335" s="121"/>
      <c r="W335" s="121"/>
      <c r="X335" s="121"/>
      <c r="Y335" s="121"/>
      <c r="Z335" s="121">
        <v>5</v>
      </c>
      <c r="AA335" s="121"/>
      <c r="AB335" s="121"/>
      <c r="AC335" s="121"/>
      <c r="AD335" s="124"/>
    </row>
    <row r="336" spans="1:30" ht="18" customHeight="1">
      <c r="A336" s="101">
        <v>45876</v>
      </c>
      <c r="B336" s="142">
        <v>5069</v>
      </c>
      <c r="C336" s="132" t="s">
        <v>11262</v>
      </c>
      <c r="D336" s="110" t="str">
        <f>IFERROR(VLOOKUP($C336,'Mã KH'!A:E,3,0)," ")</f>
        <v>TTTM Vincom Hà Tĩnh, Góc ngã tư, Đường Hà Huy Tập, Phường Hà Huy Tập, Thành phố Hà Tĩnh, Tỉnh Hà Tĩnh, Việt Nam</v>
      </c>
      <c r="E336" s="476">
        <v>4174996100</v>
      </c>
      <c r="F336" s="118"/>
      <c r="G336" s="118"/>
      <c r="H336" s="118"/>
      <c r="I336" s="118"/>
      <c r="J336" s="118"/>
      <c r="K336" s="118"/>
      <c r="L336" s="118"/>
      <c r="M336" s="118">
        <v>14</v>
      </c>
      <c r="N336" s="118"/>
      <c r="O336" s="118">
        <v>12</v>
      </c>
      <c r="P336" s="118"/>
      <c r="Q336" s="121"/>
      <c r="R336" s="121"/>
      <c r="S336" s="121">
        <v>4</v>
      </c>
      <c r="T336" s="121"/>
      <c r="U336" s="121">
        <v>3</v>
      </c>
      <c r="V336" s="121"/>
      <c r="W336" s="121"/>
      <c r="X336" s="121"/>
      <c r="Y336" s="121">
        <v>1</v>
      </c>
      <c r="Z336" s="121"/>
      <c r="AA336" s="121"/>
      <c r="AB336" s="121"/>
      <c r="AC336" s="121"/>
      <c r="AD336" s="124"/>
    </row>
    <row r="337" spans="1:30" ht="18" customHeight="1">
      <c r="A337" s="101">
        <v>45876</v>
      </c>
      <c r="B337" s="142">
        <v>6257</v>
      </c>
      <c r="C337" s="132" t="s">
        <v>11262</v>
      </c>
      <c r="D337" s="110" t="str">
        <f>IFERROR(VLOOKUP($C337,'Mã KH'!A:E,3,0)," ")</f>
        <v>TTTM Vincom Hà Tĩnh, Góc ngã tư, Đường Hà Huy Tập, Phường Hà Huy Tập, Thành phố Hà Tĩnh, Tỉnh Hà Tĩnh, Việt Nam</v>
      </c>
      <c r="E337" s="476">
        <v>4174766516</v>
      </c>
      <c r="F337" s="118"/>
      <c r="G337" s="118"/>
      <c r="H337" s="118"/>
      <c r="I337" s="118"/>
      <c r="J337" s="118"/>
      <c r="K337" s="118"/>
      <c r="L337" s="118"/>
      <c r="M337" s="118">
        <v>12</v>
      </c>
      <c r="N337" s="118"/>
      <c r="O337" s="118"/>
      <c r="P337" s="118"/>
      <c r="Q337" s="121"/>
      <c r="R337" s="121"/>
      <c r="S337" s="121">
        <v>4</v>
      </c>
      <c r="T337" s="121">
        <v>6</v>
      </c>
      <c r="U337" s="121">
        <v>4</v>
      </c>
      <c r="V337" s="121"/>
      <c r="W337" s="121">
        <v>8</v>
      </c>
      <c r="X337" s="121"/>
      <c r="Y337" s="121"/>
      <c r="Z337" s="121"/>
      <c r="AA337" s="121"/>
      <c r="AB337" s="121"/>
      <c r="AC337" s="121"/>
      <c r="AD337" s="124"/>
    </row>
    <row r="338" spans="1:30" ht="18" customHeight="1">
      <c r="A338" s="101">
        <v>45876</v>
      </c>
      <c r="B338" s="142">
        <v>6381</v>
      </c>
      <c r="C338" s="132" t="s">
        <v>11262</v>
      </c>
      <c r="D338" s="110" t="str">
        <f>IFERROR(VLOOKUP($C338,'Mã KH'!A:E,3,0)," ")</f>
        <v>TTTM Vincom Hà Tĩnh, Góc ngã tư, Đường Hà Huy Tập, Phường Hà Huy Tập, Thành phố Hà Tĩnh, Tỉnh Hà Tĩnh, Việt Nam</v>
      </c>
      <c r="E338" s="476">
        <v>4175118424</v>
      </c>
      <c r="F338" s="118"/>
      <c r="G338" s="118"/>
      <c r="H338" s="118"/>
      <c r="I338" s="118"/>
      <c r="J338" s="118"/>
      <c r="K338" s="118"/>
      <c r="L338" s="118"/>
      <c r="M338" s="118">
        <v>12</v>
      </c>
      <c r="N338" s="118"/>
      <c r="O338" s="118">
        <v>16</v>
      </c>
      <c r="P338" s="118"/>
      <c r="Q338" s="121"/>
      <c r="R338" s="121"/>
      <c r="S338" s="121"/>
      <c r="T338" s="121">
        <v>5</v>
      </c>
      <c r="U338" s="121">
        <v>6</v>
      </c>
      <c r="V338" s="121"/>
      <c r="W338" s="121"/>
      <c r="X338" s="121"/>
      <c r="Y338" s="121"/>
      <c r="Z338" s="121"/>
      <c r="AA338" s="121"/>
      <c r="AB338" s="121"/>
      <c r="AC338" s="121"/>
      <c r="AD338" s="124"/>
    </row>
    <row r="339" spans="1:30" ht="18" customHeight="1">
      <c r="A339" s="101">
        <v>45876</v>
      </c>
      <c r="B339" s="102">
        <v>6381</v>
      </c>
      <c r="C339" s="132" t="s">
        <v>11262</v>
      </c>
      <c r="D339" s="110" t="str">
        <f>IFERROR(VLOOKUP($C339,'Mã KH'!A:E,3,0)," ")</f>
        <v>TTTM Vincom Hà Tĩnh, Góc ngã tư, Đường Hà Huy Tập, Phường Hà Huy Tập, Thành phố Hà Tĩnh, Tỉnh Hà Tĩnh, Việt Nam</v>
      </c>
      <c r="E339" s="476">
        <v>4174766683</v>
      </c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21"/>
      <c r="R339" s="121"/>
      <c r="S339" s="121"/>
      <c r="T339" s="121"/>
      <c r="U339" s="121"/>
      <c r="V339" s="121"/>
      <c r="W339" s="121">
        <v>5</v>
      </c>
      <c r="X339" s="121"/>
      <c r="Y339" s="121"/>
      <c r="Z339" s="121">
        <v>5</v>
      </c>
      <c r="AA339" s="121"/>
      <c r="AB339" s="121"/>
      <c r="AC339" s="121"/>
      <c r="AD339" s="124"/>
    </row>
    <row r="340" spans="1:30" ht="18" customHeight="1">
      <c r="A340" s="101">
        <v>45876</v>
      </c>
      <c r="B340" s="142">
        <v>6342</v>
      </c>
      <c r="C340" s="132" t="s">
        <v>11262</v>
      </c>
      <c r="D340" s="110" t="str">
        <f>IFERROR(VLOOKUP($C340,'Mã KH'!A:E,3,0)," ")</f>
        <v>TTTM Vincom Hà Tĩnh, Góc ngã tư, Đường Hà Huy Tập, Phường Hà Huy Tập, Thành phố Hà Tĩnh, Tỉnh Hà Tĩnh, Việt Nam</v>
      </c>
      <c r="E340" s="476">
        <v>4174766602</v>
      </c>
      <c r="F340" s="118"/>
      <c r="G340" s="118"/>
      <c r="H340" s="118"/>
      <c r="I340" s="118"/>
      <c r="J340" s="118"/>
      <c r="K340" s="118"/>
      <c r="L340" s="118"/>
      <c r="M340" s="118">
        <v>12</v>
      </c>
      <c r="N340" s="118"/>
      <c r="O340" s="118">
        <v>12</v>
      </c>
      <c r="P340" s="118"/>
      <c r="Q340" s="121">
        <v>8</v>
      </c>
      <c r="R340" s="121"/>
      <c r="S340" s="121"/>
      <c r="T340" s="121">
        <v>6</v>
      </c>
      <c r="U340" s="121">
        <v>10</v>
      </c>
      <c r="V340" s="121"/>
      <c r="W340" s="121">
        <v>6</v>
      </c>
      <c r="X340" s="121"/>
      <c r="Y340" s="121"/>
      <c r="Z340" s="121">
        <v>6</v>
      </c>
      <c r="AA340" s="121"/>
      <c r="AB340" s="121"/>
      <c r="AC340" s="121"/>
      <c r="AD340" s="124"/>
    </row>
    <row r="341" spans="1:30" ht="18" customHeight="1">
      <c r="A341" s="101">
        <v>45876</v>
      </c>
      <c r="B341" s="142">
        <v>6447</v>
      </c>
      <c r="C341" s="132" t="s">
        <v>11262</v>
      </c>
      <c r="D341" s="110" t="str">
        <f>IFERROR(VLOOKUP($C341,'Mã KH'!A:E,3,0)," ")</f>
        <v>TTTM Vincom Hà Tĩnh, Góc ngã tư, Đường Hà Huy Tập, Phường Hà Huy Tập, Thành phố Hà Tĩnh, Tỉnh Hà Tĩnh, Việt Nam</v>
      </c>
      <c r="E341" s="476">
        <v>4174997388</v>
      </c>
      <c r="F341" s="118"/>
      <c r="G341" s="118"/>
      <c r="H341" s="118"/>
      <c r="I341" s="118"/>
      <c r="J341" s="118"/>
      <c r="K341" s="118"/>
      <c r="L341" s="118"/>
      <c r="M341" s="118">
        <v>5</v>
      </c>
      <c r="N341" s="118"/>
      <c r="O341" s="118">
        <v>4</v>
      </c>
      <c r="P341" s="118"/>
      <c r="Q341" s="121">
        <v>2</v>
      </c>
      <c r="R341" s="121"/>
      <c r="S341" s="121">
        <v>3</v>
      </c>
      <c r="T341" s="121">
        <v>3</v>
      </c>
      <c r="U341" s="121">
        <v>4</v>
      </c>
      <c r="V341" s="121"/>
      <c r="W341" s="121"/>
      <c r="X341" s="121"/>
      <c r="Y341" s="121">
        <v>3</v>
      </c>
      <c r="Z341" s="121"/>
      <c r="AA341" s="121"/>
      <c r="AB341" s="121"/>
      <c r="AC341" s="121"/>
      <c r="AD341" s="124"/>
    </row>
    <row r="342" spans="1:30" ht="18" customHeight="1">
      <c r="A342" s="101">
        <v>45876</v>
      </c>
      <c r="B342" s="142">
        <v>1626</v>
      </c>
      <c r="C342" s="132" t="s">
        <v>11262</v>
      </c>
      <c r="D342" s="110" t="str">
        <f>IFERROR(VLOOKUP($C342,'Mã KH'!A:E,3,0)," ")</f>
        <v>TTTM Vincom Hà Tĩnh, Góc ngã tư, Đường Hà Huy Tập, Phường Hà Huy Tập, Thành phố Hà Tĩnh, Tỉnh Hà Tĩnh, Việt Nam</v>
      </c>
      <c r="E342" s="476">
        <v>4175034302</v>
      </c>
      <c r="F342" s="118"/>
      <c r="G342" s="118"/>
      <c r="H342" s="118"/>
      <c r="I342" s="118"/>
      <c r="J342" s="118"/>
      <c r="K342" s="118"/>
      <c r="L342" s="118"/>
      <c r="M342" s="118">
        <v>5</v>
      </c>
      <c r="N342" s="118"/>
      <c r="O342" s="118">
        <v>5</v>
      </c>
      <c r="P342" s="118"/>
      <c r="Q342" s="121"/>
      <c r="R342" s="121"/>
      <c r="S342" s="121">
        <v>5</v>
      </c>
      <c r="T342" s="121"/>
      <c r="U342" s="121">
        <v>5</v>
      </c>
      <c r="V342" s="121"/>
      <c r="W342" s="121"/>
      <c r="X342" s="121"/>
      <c r="Y342" s="121">
        <v>5</v>
      </c>
      <c r="Z342" s="121"/>
      <c r="AA342" s="121"/>
      <c r="AB342" s="121"/>
      <c r="AC342" s="121"/>
      <c r="AD342" s="124"/>
    </row>
    <row r="343" spans="1:30" ht="18" customHeight="1">
      <c r="A343" s="101">
        <v>45876</v>
      </c>
      <c r="B343" s="142">
        <v>5292</v>
      </c>
      <c r="C343" s="132" t="s">
        <v>11261</v>
      </c>
      <c r="D343" s="110" t="str">
        <f>IFERROR(VLOOKUP($C343,'Mã KH'!A:E,3,0)," ")</f>
        <v>Vincom+ Nam Đàn, Thị trấn Nam Đàn, Huyện Nam Đàn, Tỉnh Nghệ An, Việt Nam</v>
      </c>
      <c r="E343" s="476">
        <v>4174996247</v>
      </c>
      <c r="F343" s="118"/>
      <c r="G343" s="118"/>
      <c r="H343" s="118"/>
      <c r="I343" s="118"/>
      <c r="J343" s="118"/>
      <c r="K343" s="118"/>
      <c r="L343" s="118"/>
      <c r="M343" s="118">
        <v>10</v>
      </c>
      <c r="N343" s="118"/>
      <c r="O343" s="118">
        <v>13</v>
      </c>
      <c r="P343" s="118"/>
      <c r="Q343" s="121"/>
      <c r="R343" s="121"/>
      <c r="S343" s="121">
        <v>7</v>
      </c>
      <c r="T343" s="121">
        <v>6</v>
      </c>
      <c r="U343" s="121">
        <v>7</v>
      </c>
      <c r="V343" s="121"/>
      <c r="W343" s="121"/>
      <c r="X343" s="121"/>
      <c r="Y343" s="121">
        <v>2</v>
      </c>
      <c r="Z343" s="121"/>
      <c r="AA343" s="121"/>
      <c r="AB343" s="121"/>
      <c r="AC343" s="121"/>
      <c r="AD343" s="124"/>
    </row>
    <row r="344" spans="1:30" ht="18" customHeight="1">
      <c r="A344" s="101">
        <v>45876</v>
      </c>
      <c r="B344" s="142">
        <v>4720</v>
      </c>
      <c r="C344" s="132" t="s">
        <v>11261</v>
      </c>
      <c r="D344" s="110" t="str">
        <f>IFERROR(VLOOKUP($C344,'Mã KH'!A:E,3,0)," ")</f>
        <v>Vincom+ Nam Đàn, Thị trấn Nam Đàn, Huyện Nam Đàn, Tỉnh Nghệ An, Việt Nam</v>
      </c>
      <c r="E344" s="476">
        <v>4174996006</v>
      </c>
      <c r="F344" s="118"/>
      <c r="G344" s="118"/>
      <c r="H344" s="118"/>
      <c r="I344" s="118"/>
      <c r="J344" s="118"/>
      <c r="K344" s="118"/>
      <c r="L344" s="118"/>
      <c r="M344" s="118">
        <v>26</v>
      </c>
      <c r="N344" s="118"/>
      <c r="O344" s="118">
        <v>8</v>
      </c>
      <c r="P344" s="118"/>
      <c r="Q344" s="121">
        <v>2</v>
      </c>
      <c r="R344" s="121"/>
      <c r="S344" s="121">
        <v>18</v>
      </c>
      <c r="T344" s="121">
        <v>11</v>
      </c>
      <c r="U344" s="121">
        <v>5</v>
      </c>
      <c r="V344" s="121"/>
      <c r="W344" s="121"/>
      <c r="X344" s="121"/>
      <c r="Y344" s="121">
        <v>2</v>
      </c>
      <c r="Z344" s="121"/>
      <c r="AA344" s="121"/>
      <c r="AB344" s="121"/>
      <c r="AC344" s="121"/>
      <c r="AD344" s="124"/>
    </row>
    <row r="345" spans="1:30" ht="18" customHeight="1">
      <c r="A345" s="101">
        <v>45876</v>
      </c>
      <c r="B345" s="142">
        <v>1678</v>
      </c>
      <c r="C345" s="132" t="s">
        <v>11261</v>
      </c>
      <c r="D345" s="110" t="str">
        <f>IFERROR(VLOOKUP($C345,'Mã KH'!A:E,3,0)," ")</f>
        <v>Vincom+ Nam Đàn, Thị trấn Nam Đàn, Huyện Nam Đàn, Tỉnh Nghệ An, Việt Nam</v>
      </c>
      <c r="E345" s="476">
        <v>4175084810</v>
      </c>
      <c r="F345" s="118"/>
      <c r="G345" s="118"/>
      <c r="H345" s="118"/>
      <c r="I345" s="118"/>
      <c r="J345" s="118"/>
      <c r="K345" s="118">
        <v>5</v>
      </c>
      <c r="L345" s="118"/>
      <c r="M345" s="118">
        <v>20</v>
      </c>
      <c r="N345" s="118"/>
      <c r="O345" s="118">
        <v>5</v>
      </c>
      <c r="P345" s="118"/>
      <c r="Q345" s="121"/>
      <c r="R345" s="121"/>
      <c r="S345" s="121">
        <v>5</v>
      </c>
      <c r="T345" s="121"/>
      <c r="U345" s="121"/>
      <c r="V345" s="121"/>
      <c r="W345" s="121">
        <v>2</v>
      </c>
      <c r="X345" s="121"/>
      <c r="Y345" s="121"/>
      <c r="Z345" s="121"/>
      <c r="AA345" s="121"/>
      <c r="AB345" s="121"/>
      <c r="AC345" s="121"/>
      <c r="AD345" s="124"/>
    </row>
    <row r="346" spans="1:30" ht="18" customHeight="1">
      <c r="A346" s="101">
        <v>45876</v>
      </c>
      <c r="B346" s="142">
        <v>4581</v>
      </c>
      <c r="C346" s="132" t="s">
        <v>11261</v>
      </c>
      <c r="D346" s="110" t="str">
        <f>IFERROR(VLOOKUP($C346,'Mã KH'!A:E,3,0)," ")</f>
        <v>Vincom+ Nam Đàn, Thị trấn Nam Đàn, Huyện Nam Đàn, Tỉnh Nghệ An, Việt Nam</v>
      </c>
      <c r="E346" s="476">
        <v>4174995937</v>
      </c>
      <c r="F346" s="118"/>
      <c r="G346" s="118"/>
      <c r="H346" s="118"/>
      <c r="I346" s="118"/>
      <c r="J346" s="118"/>
      <c r="K346" s="118"/>
      <c r="L346" s="118"/>
      <c r="M346" s="118">
        <v>11</v>
      </c>
      <c r="N346" s="118"/>
      <c r="O346" s="118">
        <v>19</v>
      </c>
      <c r="P346" s="118"/>
      <c r="Q346" s="121">
        <v>2</v>
      </c>
      <c r="R346" s="121"/>
      <c r="S346" s="121">
        <v>10</v>
      </c>
      <c r="T346" s="121">
        <v>4</v>
      </c>
      <c r="U346" s="121">
        <v>16</v>
      </c>
      <c r="V346" s="121"/>
      <c r="W346" s="121"/>
      <c r="X346" s="121"/>
      <c r="Y346" s="121">
        <v>8</v>
      </c>
      <c r="Z346" s="121"/>
      <c r="AA346" s="121"/>
      <c r="AB346" s="121"/>
      <c r="AC346" s="121"/>
      <c r="AD346" s="124"/>
    </row>
    <row r="347" spans="1:30" ht="18" customHeight="1">
      <c r="A347" s="101">
        <v>45876</v>
      </c>
      <c r="B347" s="142">
        <v>5601</v>
      </c>
      <c r="C347" s="132" t="s">
        <v>11261</v>
      </c>
      <c r="D347" s="110" t="str">
        <f>IFERROR(VLOOKUP($C347,'Mã KH'!A:E,3,0)," ")</f>
        <v>Vincom+ Nam Đàn, Thị trấn Nam Đàn, Huyện Nam Đàn, Tỉnh Nghệ An, Việt Nam</v>
      </c>
      <c r="E347" s="476">
        <v>4174997147</v>
      </c>
      <c r="F347" s="118"/>
      <c r="G347" s="118"/>
      <c r="H347" s="118"/>
      <c r="I347" s="118"/>
      <c r="J347" s="118"/>
      <c r="K347" s="118"/>
      <c r="L347" s="118"/>
      <c r="M347" s="118">
        <v>5</v>
      </c>
      <c r="N347" s="118"/>
      <c r="O347" s="118">
        <v>5</v>
      </c>
      <c r="P347" s="118"/>
      <c r="Q347" s="121">
        <v>4</v>
      </c>
      <c r="R347" s="121"/>
      <c r="S347" s="121"/>
      <c r="T347" s="121">
        <v>4</v>
      </c>
      <c r="U347" s="121">
        <v>4</v>
      </c>
      <c r="V347" s="121"/>
      <c r="W347" s="121"/>
      <c r="X347" s="121"/>
      <c r="Y347" s="121">
        <v>3</v>
      </c>
      <c r="Z347" s="121"/>
      <c r="AA347" s="121"/>
      <c r="AB347" s="121"/>
      <c r="AC347" s="121"/>
      <c r="AD347" s="124"/>
    </row>
    <row r="348" spans="1:30" ht="18" customHeight="1">
      <c r="A348" s="101">
        <v>45876</v>
      </c>
      <c r="B348" s="142">
        <v>6369</v>
      </c>
      <c r="C348" s="132" t="s">
        <v>11261</v>
      </c>
      <c r="D348" s="110" t="str">
        <f>IFERROR(VLOOKUP($C348,'Mã KH'!A:E,3,0)," ")</f>
        <v>Vincom+ Nam Đàn, Thị trấn Nam Đàn, Huyện Nam Đàn, Tỉnh Nghệ An, Việt Nam</v>
      </c>
      <c r="E348" s="476">
        <v>4174996575</v>
      </c>
      <c r="F348" s="118"/>
      <c r="G348" s="118"/>
      <c r="H348" s="118"/>
      <c r="I348" s="118"/>
      <c r="J348" s="118"/>
      <c r="K348" s="118"/>
      <c r="L348" s="118"/>
      <c r="M348" s="118">
        <v>4</v>
      </c>
      <c r="N348" s="118"/>
      <c r="O348" s="118">
        <v>15</v>
      </c>
      <c r="P348" s="118"/>
      <c r="Q348" s="121">
        <v>3</v>
      </c>
      <c r="R348" s="121"/>
      <c r="S348" s="121">
        <v>7</v>
      </c>
      <c r="T348" s="121">
        <v>9</v>
      </c>
      <c r="U348" s="121">
        <v>6</v>
      </c>
      <c r="V348" s="121"/>
      <c r="W348" s="121"/>
      <c r="X348" s="121"/>
      <c r="Y348" s="121">
        <v>2</v>
      </c>
      <c r="Z348" s="121"/>
      <c r="AA348" s="121"/>
      <c r="AB348" s="121"/>
      <c r="AC348" s="121"/>
      <c r="AD348" s="124"/>
    </row>
    <row r="349" spans="1:30" ht="18" customHeight="1">
      <c r="A349" s="101">
        <v>45876</v>
      </c>
      <c r="B349" s="142">
        <v>4633</v>
      </c>
      <c r="C349" s="132" t="s">
        <v>11261</v>
      </c>
      <c r="D349" s="110" t="str">
        <f>IFERROR(VLOOKUP($C349,'Mã KH'!A:E,3,0)," ")</f>
        <v>Vincom+ Nam Đàn, Thị trấn Nam Đàn, Huyện Nam Đàn, Tỉnh Nghệ An, Việt Nam</v>
      </c>
      <c r="E349" s="476">
        <v>4174995962</v>
      </c>
      <c r="F349" s="118"/>
      <c r="G349" s="118"/>
      <c r="H349" s="118"/>
      <c r="I349" s="118"/>
      <c r="J349" s="118"/>
      <c r="K349" s="118"/>
      <c r="L349" s="118"/>
      <c r="M349" s="118">
        <v>5</v>
      </c>
      <c r="N349" s="118"/>
      <c r="O349" s="118">
        <v>9</v>
      </c>
      <c r="P349" s="118"/>
      <c r="Q349" s="121"/>
      <c r="R349" s="121"/>
      <c r="S349" s="121">
        <v>6</v>
      </c>
      <c r="T349" s="121">
        <v>10</v>
      </c>
      <c r="U349" s="121">
        <v>10</v>
      </c>
      <c r="V349" s="121"/>
      <c r="W349" s="121"/>
      <c r="X349" s="121"/>
      <c r="Y349" s="121">
        <v>1</v>
      </c>
      <c r="Z349" s="121"/>
      <c r="AA349" s="121"/>
      <c r="AB349" s="121"/>
      <c r="AC349" s="121"/>
      <c r="AD349" s="124"/>
    </row>
    <row r="350" spans="1:30" ht="18" customHeight="1">
      <c r="A350" s="101">
        <v>45876</v>
      </c>
      <c r="B350" s="142">
        <v>6516</v>
      </c>
      <c r="C350" s="132" t="s">
        <v>11261</v>
      </c>
      <c r="D350" s="110" t="str">
        <f>IFERROR(VLOOKUP($C350,'Mã KH'!A:E,3,0)," ")</f>
        <v>Vincom+ Nam Đàn, Thị trấn Nam Đàn, Huyện Nam Đàn, Tỉnh Nghệ An, Việt Nam</v>
      </c>
      <c r="E350" s="476">
        <v>4174996802</v>
      </c>
      <c r="F350" s="118"/>
      <c r="G350" s="118"/>
      <c r="H350" s="118"/>
      <c r="I350" s="118"/>
      <c r="J350" s="118"/>
      <c r="K350" s="118"/>
      <c r="L350" s="118"/>
      <c r="M350" s="118">
        <v>15</v>
      </c>
      <c r="N350" s="118"/>
      <c r="O350" s="118">
        <v>8</v>
      </c>
      <c r="P350" s="118"/>
      <c r="Q350" s="121">
        <v>4</v>
      </c>
      <c r="R350" s="121"/>
      <c r="S350" s="121">
        <v>8</v>
      </c>
      <c r="T350" s="121">
        <v>8</v>
      </c>
      <c r="U350" s="121">
        <v>8</v>
      </c>
      <c r="V350" s="121"/>
      <c r="W350" s="121"/>
      <c r="X350" s="121"/>
      <c r="Y350" s="121">
        <v>4</v>
      </c>
      <c r="Z350" s="121"/>
      <c r="AA350" s="121"/>
      <c r="AB350" s="121"/>
      <c r="AC350" s="121"/>
      <c r="AD350" s="124"/>
    </row>
    <row r="351" spans="1:30" ht="18" customHeight="1">
      <c r="A351" s="101">
        <v>45876</v>
      </c>
      <c r="B351" s="142" t="s">
        <v>11346</v>
      </c>
      <c r="C351" s="132" t="s">
        <v>11261</v>
      </c>
      <c r="D351" s="110" t="str">
        <f>IFERROR(VLOOKUP($C351,'Mã KH'!A:E,3,0)," ")</f>
        <v>Vincom+ Nam Đàn, Thị trấn Nam Đàn, Huyện Nam Đàn, Tỉnh Nghệ An, Việt Nam</v>
      </c>
      <c r="E351" s="476">
        <v>4174765308</v>
      </c>
      <c r="F351" s="118"/>
      <c r="G351" s="118"/>
      <c r="H351" s="118"/>
      <c r="I351" s="118"/>
      <c r="J351" s="118"/>
      <c r="K351" s="118"/>
      <c r="L351" s="118"/>
      <c r="M351" s="118">
        <v>10</v>
      </c>
      <c r="N351" s="118"/>
      <c r="O351" s="118"/>
      <c r="P351" s="118"/>
      <c r="Q351" s="121">
        <v>5</v>
      </c>
      <c r="R351" s="121"/>
      <c r="S351" s="121">
        <v>5</v>
      </c>
      <c r="T351" s="121">
        <v>5</v>
      </c>
      <c r="U351" s="121">
        <v>5</v>
      </c>
      <c r="V351" s="121"/>
      <c r="W351" s="121">
        <v>5</v>
      </c>
      <c r="X351" s="121"/>
      <c r="Y351" s="121"/>
      <c r="Z351" s="121">
        <v>5</v>
      </c>
      <c r="AA351" s="121"/>
      <c r="AB351" s="121"/>
      <c r="AC351" s="121"/>
      <c r="AD351" s="124"/>
    </row>
    <row r="352" spans="1:30" ht="18" customHeight="1">
      <c r="A352" s="135"/>
      <c r="B352" s="136"/>
      <c r="C352" s="137"/>
      <c r="D352" s="138" t="str">
        <f>IFERROR(VLOOKUP($C352,'Mã KH'!A:E,3,0)," ")</f>
        <v xml:space="preserve"> </v>
      </c>
      <c r="E352" s="476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1"/>
    </row>
    <row r="353" spans="1:30" ht="18" customHeight="1">
      <c r="A353" s="101"/>
      <c r="B353" s="102"/>
      <c r="C353" s="132"/>
      <c r="D353" s="133">
        <v>45877</v>
      </c>
      <c r="E353" s="476"/>
      <c r="F353" s="118"/>
      <c r="G353" s="118"/>
      <c r="H353" s="118"/>
      <c r="I353" s="118"/>
      <c r="J353" s="118"/>
      <c r="K353" s="118"/>
      <c r="L353" s="118"/>
      <c r="M353" s="118"/>
      <c r="N353" s="118"/>
      <c r="O353" s="118"/>
      <c r="P353" s="118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4"/>
    </row>
    <row r="354" spans="1:30" ht="18" customHeight="1">
      <c r="A354" s="101">
        <v>45877</v>
      </c>
      <c r="B354" s="142">
        <v>6181</v>
      </c>
      <c r="C354" s="132" t="s">
        <v>11285</v>
      </c>
      <c r="D354" s="110" t="str">
        <f>IFERROR(VLOOKUP($C354,'Mã KH'!A:E,3,0)," ")</f>
        <v>Căn RA1, Tầng 01, Tòa A1 Khu căn hộ Rừng Cọ, KĐT TM và DL Vă, Xã Xuân Quan, Huyện Văn Giang, Tỉnh Hưng Yên, Việt Nam</v>
      </c>
      <c r="E354" s="476">
        <v>4175187165</v>
      </c>
      <c r="F354" s="118"/>
      <c r="G354" s="118"/>
      <c r="H354" s="118"/>
      <c r="I354" s="118"/>
      <c r="J354" s="118"/>
      <c r="K354" s="118"/>
      <c r="L354" s="118"/>
      <c r="M354" s="118"/>
      <c r="N354" s="118"/>
      <c r="O354" s="118">
        <v>15</v>
      </c>
      <c r="P354" s="118"/>
      <c r="Q354" s="121">
        <v>5</v>
      </c>
      <c r="R354" s="121"/>
      <c r="S354" s="121"/>
      <c r="T354" s="121">
        <v>5</v>
      </c>
      <c r="U354" s="121">
        <v>10</v>
      </c>
      <c r="V354" s="121"/>
      <c r="W354" s="121">
        <v>5</v>
      </c>
      <c r="X354" s="121"/>
      <c r="Y354" s="121"/>
      <c r="Z354" s="121"/>
      <c r="AA354" s="121"/>
      <c r="AB354" s="121"/>
      <c r="AC354" s="121"/>
      <c r="AD354" s="124"/>
    </row>
    <row r="355" spans="1:30" ht="18" customHeight="1">
      <c r="A355" s="101">
        <v>45877</v>
      </c>
      <c r="B355" s="142">
        <v>4855</v>
      </c>
      <c r="C355" s="132" t="s">
        <v>11285</v>
      </c>
      <c r="D355" s="110" t="str">
        <f>IFERROR(VLOOKUP($C355,'Mã KH'!A:E,3,0)," ")</f>
        <v>Căn RA1, Tầng 01, Tòa A1 Khu căn hộ Rừng Cọ, KĐT TM và DL Vă, Xã Xuân Quan, Huyện Văn Giang, Tỉnh Hưng Yên, Việt Nam</v>
      </c>
      <c r="E355" s="476">
        <v>4175199135</v>
      </c>
      <c r="F355" s="118"/>
      <c r="G355" s="118"/>
      <c r="H355" s="118"/>
      <c r="I355" s="118"/>
      <c r="J355" s="118"/>
      <c r="K355" s="118"/>
      <c r="L355" s="118"/>
      <c r="M355" s="118"/>
      <c r="N355" s="118"/>
      <c r="O355" s="118">
        <v>20</v>
      </c>
      <c r="P355" s="118"/>
      <c r="Q355" s="121">
        <v>3</v>
      </c>
      <c r="R355" s="121"/>
      <c r="S355" s="121">
        <v>3</v>
      </c>
      <c r="T355" s="121"/>
      <c r="U355" s="121">
        <v>5</v>
      </c>
      <c r="V355" s="121"/>
      <c r="W355" s="121"/>
      <c r="X355" s="121"/>
      <c r="Y355" s="121"/>
      <c r="Z355" s="121"/>
      <c r="AA355" s="121"/>
      <c r="AB355" s="121"/>
      <c r="AC355" s="121"/>
      <c r="AD355" s="124"/>
    </row>
    <row r="356" spans="1:30" ht="18" customHeight="1">
      <c r="A356" s="101">
        <v>45877</v>
      </c>
      <c r="B356" s="142">
        <v>3681</v>
      </c>
      <c r="C356" s="132" t="s">
        <v>11251</v>
      </c>
      <c r="D356" s="110" t="str">
        <f>IFERROR(VLOOKUP($C356,'Mã KH'!A:E,3,0)," ")</f>
        <v>Khu dân cư Nguyễn Trãi 1, Phường Sao Đỏ, Thành phố Chí Linh, Tỉnh Hải Dương, Việt Nam</v>
      </c>
      <c r="E356" s="476">
        <v>4175123176</v>
      </c>
      <c r="F356" s="118"/>
      <c r="G356" s="118"/>
      <c r="H356" s="118"/>
      <c r="I356" s="118"/>
      <c r="J356" s="118"/>
      <c r="K356" s="118"/>
      <c r="L356" s="118"/>
      <c r="M356" s="118">
        <v>12</v>
      </c>
      <c r="N356" s="118"/>
      <c r="O356" s="118">
        <v>12</v>
      </c>
      <c r="P356" s="118"/>
      <c r="Q356" s="121">
        <v>6</v>
      </c>
      <c r="R356" s="121"/>
      <c r="S356" s="121"/>
      <c r="T356" s="121">
        <v>6</v>
      </c>
      <c r="U356" s="121">
        <v>6</v>
      </c>
      <c r="V356" s="121"/>
      <c r="W356" s="121"/>
      <c r="X356" s="121"/>
      <c r="Y356" s="121">
        <v>6</v>
      </c>
      <c r="Z356" s="121"/>
      <c r="AA356" s="121"/>
      <c r="AB356" s="121"/>
      <c r="AC356" s="121"/>
      <c r="AD356" s="124"/>
    </row>
    <row r="357" spans="1:30" ht="18" customHeight="1">
      <c r="A357" s="101">
        <v>45877</v>
      </c>
      <c r="B357" s="142">
        <v>5894</v>
      </c>
      <c r="C357" s="132" t="s">
        <v>11251</v>
      </c>
      <c r="D357" s="110" t="str">
        <f>IFERROR(VLOOKUP($C357,'Mã KH'!A:E,3,0)," ")</f>
        <v>Khu dân cư Nguyễn Trãi 1, Phường Sao Đỏ, Thành phố Chí Linh, Tỉnh Hải Dương, Việt Nam</v>
      </c>
      <c r="E357" s="476" t="s">
        <v>11249</v>
      </c>
      <c r="F357" s="118"/>
      <c r="G357" s="118"/>
      <c r="H357" s="118"/>
      <c r="I357" s="118"/>
      <c r="J357" s="118"/>
      <c r="K357" s="118"/>
      <c r="L357" s="118"/>
      <c r="M357" s="118">
        <v>5</v>
      </c>
      <c r="N357" s="118"/>
      <c r="O357" s="118">
        <v>15</v>
      </c>
      <c r="P357" s="118"/>
      <c r="Q357" s="121"/>
      <c r="R357" s="121"/>
      <c r="S357" s="121">
        <v>10</v>
      </c>
      <c r="T357" s="121">
        <v>5</v>
      </c>
      <c r="U357" s="121">
        <v>5</v>
      </c>
      <c r="V357" s="121"/>
      <c r="W357" s="121"/>
      <c r="X357" s="121"/>
      <c r="Y357" s="121"/>
      <c r="Z357" s="121"/>
      <c r="AA357" s="121"/>
      <c r="AB357" s="121"/>
      <c r="AC357" s="121"/>
      <c r="AD357" s="124"/>
    </row>
    <row r="358" spans="1:30" ht="18" customHeight="1">
      <c r="A358" s="101">
        <v>45877</v>
      </c>
      <c r="B358" s="142">
        <v>3712</v>
      </c>
      <c r="C358" s="132" t="s">
        <v>11251</v>
      </c>
      <c r="D358" s="110" t="str">
        <f>IFERROR(VLOOKUP($C358,'Mã KH'!A:E,3,0)," ")</f>
        <v>Khu dân cư Nguyễn Trãi 1, Phường Sao Đỏ, Thành phố Chí Linh, Tỉnh Hải Dương, Việt Nam</v>
      </c>
      <c r="E358" s="476">
        <v>4175123178</v>
      </c>
      <c r="F358" s="118"/>
      <c r="G358" s="118"/>
      <c r="H358" s="118"/>
      <c r="I358" s="118"/>
      <c r="J358" s="118"/>
      <c r="K358" s="118"/>
      <c r="L358" s="118"/>
      <c r="M358" s="118">
        <v>6</v>
      </c>
      <c r="N358" s="118"/>
      <c r="O358" s="118">
        <v>12</v>
      </c>
      <c r="P358" s="118"/>
      <c r="Q358" s="121">
        <v>9</v>
      </c>
      <c r="R358" s="121"/>
      <c r="S358" s="121">
        <v>9</v>
      </c>
      <c r="T358" s="121">
        <v>5</v>
      </c>
      <c r="U358" s="121">
        <v>3</v>
      </c>
      <c r="V358" s="121"/>
      <c r="W358" s="121"/>
      <c r="X358" s="121"/>
      <c r="Y358" s="121">
        <v>3</v>
      </c>
      <c r="Z358" s="121"/>
      <c r="AA358" s="121"/>
      <c r="AB358" s="121"/>
      <c r="AC358" s="121"/>
      <c r="AD358" s="124"/>
    </row>
    <row r="359" spans="1:30" ht="18" customHeight="1">
      <c r="A359" s="101">
        <v>45877</v>
      </c>
      <c r="B359" s="142">
        <v>6680</v>
      </c>
      <c r="C359" s="132" t="s">
        <v>11244</v>
      </c>
      <c r="D359" s="110" t="str">
        <f>IFERROR(VLOOKUP($C359,'Mã KH'!A:E,3,0)," ")</f>
        <v>Tầng 2, Trung tâm thương mại Vincom Việt Trì Plaza, số 2 đườ, Phường Tiên Cát, Thành phố Việt Trì, Tỉnh Phú Thọ, Việt Nam</v>
      </c>
      <c r="E359" s="476">
        <v>4174866331</v>
      </c>
      <c r="F359" s="118"/>
      <c r="G359" s="118"/>
      <c r="H359" s="118"/>
      <c r="I359" s="118"/>
      <c r="J359" s="118"/>
      <c r="K359" s="118"/>
      <c r="L359" s="118"/>
      <c r="M359" s="118">
        <v>10</v>
      </c>
      <c r="N359" s="118"/>
      <c r="O359" s="118">
        <v>15</v>
      </c>
      <c r="P359" s="118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4"/>
    </row>
    <row r="360" spans="1:30" ht="18" customHeight="1">
      <c r="A360" s="101">
        <v>45877</v>
      </c>
      <c r="B360" s="142" t="s">
        <v>11347</v>
      </c>
      <c r="C360" s="132" t="s">
        <v>11244</v>
      </c>
      <c r="D360" s="110" t="str">
        <f>IFERROR(VLOOKUP($C360,'Mã KH'!A:E,3,0)," ")</f>
        <v>Tầng 2, Trung tâm thương mại Vincom Việt Trì Plaza, số 2 đườ, Phường Tiên Cát, Thành phố Việt Trì, Tỉnh Phú Thọ, Việt Nam</v>
      </c>
      <c r="E360" s="476">
        <v>4175194536</v>
      </c>
      <c r="F360" s="118"/>
      <c r="G360" s="118"/>
      <c r="H360" s="118"/>
      <c r="I360" s="118"/>
      <c r="J360" s="118"/>
      <c r="K360" s="118"/>
      <c r="L360" s="118"/>
      <c r="M360" s="118">
        <v>10</v>
      </c>
      <c r="N360" s="118"/>
      <c r="O360" s="118">
        <v>10</v>
      </c>
      <c r="P360" s="118"/>
      <c r="Q360" s="121">
        <v>3</v>
      </c>
      <c r="R360" s="121"/>
      <c r="S360" s="121"/>
      <c r="T360" s="121">
        <v>3</v>
      </c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4"/>
    </row>
    <row r="361" spans="1:30" ht="18" customHeight="1">
      <c r="A361" s="101">
        <v>45877</v>
      </c>
      <c r="B361" s="142">
        <v>5947</v>
      </c>
      <c r="C361" s="132" t="s">
        <v>11244</v>
      </c>
      <c r="D361" s="110" t="str">
        <f>IFERROR(VLOOKUP($C361,'Mã KH'!A:E,3,0)," ")</f>
        <v>Tầng 2, Trung tâm thương mại Vincom Việt Trì Plaza, số 2 đườ, Phường Tiên Cát, Thành phố Việt Trì, Tỉnh Phú Thọ, Việt Nam</v>
      </c>
      <c r="E361" s="476" t="s">
        <v>11249</v>
      </c>
      <c r="F361" s="118"/>
      <c r="G361" s="118"/>
      <c r="H361" s="118"/>
      <c r="I361" s="118"/>
      <c r="J361" s="118"/>
      <c r="K361" s="118"/>
      <c r="L361" s="118"/>
      <c r="M361" s="118">
        <v>15</v>
      </c>
      <c r="N361" s="118"/>
      <c r="O361" s="118">
        <v>10</v>
      </c>
      <c r="P361" s="118"/>
      <c r="Q361" s="121">
        <v>5</v>
      </c>
      <c r="R361" s="121"/>
      <c r="S361" s="121"/>
      <c r="T361" s="121"/>
      <c r="U361" s="121">
        <v>5</v>
      </c>
      <c r="V361" s="121"/>
      <c r="W361" s="121"/>
      <c r="X361" s="121"/>
      <c r="Y361" s="121"/>
      <c r="Z361" s="121"/>
      <c r="AA361" s="121"/>
      <c r="AB361" s="121"/>
      <c r="AC361" s="121"/>
      <c r="AD361" s="124"/>
    </row>
    <row r="362" spans="1:30" ht="18" customHeight="1">
      <c r="A362" s="101">
        <v>45877</v>
      </c>
      <c r="B362" s="142">
        <v>3685</v>
      </c>
      <c r="C362" s="132" t="s">
        <v>11244</v>
      </c>
      <c r="D362" s="110" t="str">
        <f>IFERROR(VLOOKUP($C362,'Mã KH'!A:E,3,0)," ")</f>
        <v>Tầng 2, Trung tâm thương mại Vincom Việt Trì Plaza, số 2 đườ, Phường Tiên Cát, Thành phố Việt Trì, Tỉnh Phú Thọ, Việt Nam</v>
      </c>
      <c r="E362" s="476">
        <v>4175195012</v>
      </c>
      <c r="F362" s="118"/>
      <c r="G362" s="118"/>
      <c r="H362" s="118"/>
      <c r="I362" s="118"/>
      <c r="J362" s="118"/>
      <c r="K362" s="118"/>
      <c r="L362" s="118"/>
      <c r="M362" s="118">
        <v>15</v>
      </c>
      <c r="N362" s="118"/>
      <c r="O362" s="118">
        <v>3</v>
      </c>
      <c r="P362" s="118"/>
      <c r="Q362" s="121"/>
      <c r="R362" s="121"/>
      <c r="S362" s="121">
        <v>5</v>
      </c>
      <c r="T362" s="121"/>
      <c r="U362" s="121">
        <v>3</v>
      </c>
      <c r="V362" s="121"/>
      <c r="W362" s="121"/>
      <c r="X362" s="121"/>
      <c r="Y362" s="121"/>
      <c r="Z362" s="121"/>
      <c r="AA362" s="121"/>
      <c r="AB362" s="121"/>
      <c r="AC362" s="121"/>
      <c r="AD362" s="124"/>
    </row>
    <row r="363" spans="1:30" ht="18" customHeight="1">
      <c r="A363" s="101">
        <v>45877</v>
      </c>
      <c r="B363" s="142" t="s">
        <v>11348</v>
      </c>
      <c r="C363" s="132" t="s">
        <v>3551</v>
      </c>
      <c r="D363" s="110" t="str">
        <f>IFERROR(VLOOKUP($C363,'Mã KH'!A:E,3,0)," ")</f>
        <v>186 Hùng Vương, Phường Vị Xuyên, Thành phố Nam Định, Tỉnh Nam Định, Việt Nam</v>
      </c>
      <c r="E363" s="476">
        <v>4175088076</v>
      </c>
      <c r="F363" s="118"/>
      <c r="G363" s="118"/>
      <c r="H363" s="118"/>
      <c r="I363" s="118"/>
      <c r="J363" s="118"/>
      <c r="K363" s="118"/>
      <c r="L363" s="118"/>
      <c r="M363" s="118">
        <v>20</v>
      </c>
      <c r="N363" s="118"/>
      <c r="O363" s="118">
        <v>10</v>
      </c>
      <c r="P363" s="118"/>
      <c r="Q363" s="121">
        <v>10</v>
      </c>
      <c r="R363" s="121"/>
      <c r="S363" s="121">
        <v>10</v>
      </c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4"/>
    </row>
    <row r="364" spans="1:30" ht="18" customHeight="1">
      <c r="A364" s="101">
        <v>45877</v>
      </c>
      <c r="B364" s="142" t="s">
        <v>11349</v>
      </c>
      <c r="C364" s="132" t="s">
        <v>3551</v>
      </c>
      <c r="D364" s="110" t="str">
        <f>IFERROR(VLOOKUP($C364,'Mã KH'!A:E,3,0)," ")</f>
        <v>186 Hùng Vương, Phường Vị Xuyên, Thành phố Nam Định, Tỉnh Nam Định, Việt Nam</v>
      </c>
      <c r="E364" s="476">
        <v>4175225095</v>
      </c>
      <c r="F364" s="118"/>
      <c r="G364" s="118"/>
      <c r="H364" s="118"/>
      <c r="I364" s="118"/>
      <c r="J364" s="118"/>
      <c r="K364" s="118"/>
      <c r="L364" s="118"/>
      <c r="M364" s="118">
        <v>5</v>
      </c>
      <c r="N364" s="118"/>
      <c r="O364" s="118">
        <v>30</v>
      </c>
      <c r="P364" s="118"/>
      <c r="Q364" s="121">
        <v>8</v>
      </c>
      <c r="R364" s="121"/>
      <c r="S364" s="121">
        <v>8</v>
      </c>
      <c r="T364" s="121">
        <v>8</v>
      </c>
      <c r="U364" s="121">
        <v>8</v>
      </c>
      <c r="V364" s="121"/>
      <c r="W364" s="121"/>
      <c r="X364" s="121"/>
      <c r="Y364" s="121"/>
      <c r="Z364" s="121"/>
      <c r="AA364" s="121"/>
      <c r="AB364" s="121"/>
      <c r="AC364" s="121"/>
      <c r="AD364" s="124"/>
    </row>
    <row r="365" spans="1:30" ht="18" customHeight="1">
      <c r="A365" s="101">
        <v>45877</v>
      </c>
      <c r="B365" s="142" t="s">
        <v>11350</v>
      </c>
      <c r="C365" s="132" t="s">
        <v>11287</v>
      </c>
      <c r="D365" s="110" t="str">
        <f>IFERROR(VLOOKUP($C365,'Mã KH'!A:E,3,0)," ")</f>
        <v>Số nhà 848, đường Trần Hưng Đạo, Phường Tân Thành, Thành phố Ninh Bình, Tỉnh Ninh Bình, Việt Nam</v>
      </c>
      <c r="E365" s="476">
        <v>4175195018</v>
      </c>
      <c r="F365" s="118"/>
      <c r="G365" s="118"/>
      <c r="H365" s="118"/>
      <c r="I365" s="118"/>
      <c r="J365" s="118"/>
      <c r="K365" s="118"/>
      <c r="L365" s="118"/>
      <c r="M365" s="118"/>
      <c r="N365" s="118"/>
      <c r="O365" s="118">
        <v>10</v>
      </c>
      <c r="P365" s="118"/>
      <c r="Q365" s="121"/>
      <c r="R365" s="121"/>
      <c r="S365" s="121"/>
      <c r="T365" s="121">
        <v>10</v>
      </c>
      <c r="U365" s="121">
        <v>5</v>
      </c>
      <c r="V365" s="121"/>
      <c r="W365" s="121"/>
      <c r="X365" s="121"/>
      <c r="Y365" s="121">
        <v>5</v>
      </c>
      <c r="Z365" s="121"/>
      <c r="AA365" s="121"/>
      <c r="AB365" s="121"/>
      <c r="AC365" s="121"/>
      <c r="AD365" s="124"/>
    </row>
    <row r="366" spans="1:30" ht="18" customHeight="1">
      <c r="A366" s="101">
        <v>45877</v>
      </c>
      <c r="B366" s="102" t="s">
        <v>11350</v>
      </c>
      <c r="C366" s="132" t="s">
        <v>11287</v>
      </c>
      <c r="D366" s="110" t="str">
        <f>IFERROR(VLOOKUP($C366,'Mã KH'!A:E,3,0)," ")</f>
        <v>Số nhà 848, đường Trần Hưng Đạo, Phường Tân Thành, Thành phố Ninh Bình, Tỉnh Ninh Bình, Việt Nam</v>
      </c>
      <c r="E366" s="476">
        <v>4175122923</v>
      </c>
      <c r="F366" s="118"/>
      <c r="G366" s="118"/>
      <c r="H366" s="118"/>
      <c r="I366" s="118"/>
      <c r="J366" s="118"/>
      <c r="K366" s="118"/>
      <c r="L366" s="118"/>
      <c r="M366" s="118"/>
      <c r="N366" s="118"/>
      <c r="O366" s="118"/>
      <c r="P366" s="118"/>
      <c r="Q366" s="121">
        <v>6</v>
      </c>
      <c r="R366" s="121"/>
      <c r="S366" s="121">
        <v>6</v>
      </c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4"/>
    </row>
    <row r="367" spans="1:30" ht="18" customHeight="1">
      <c r="A367" s="101">
        <v>45877</v>
      </c>
      <c r="B367" s="142">
        <v>6579</v>
      </c>
      <c r="C367" s="132" t="s">
        <v>11287</v>
      </c>
      <c r="D367" s="110" t="str">
        <f>IFERROR(VLOOKUP($C367,'Mã KH'!A:E,3,0)," ")</f>
        <v>Số nhà 848, đường Trần Hưng Đạo, Phường Tân Thành, Thành phố Ninh Bình, Tỉnh Ninh Bình, Việt Nam</v>
      </c>
      <c r="E367" s="476">
        <v>4175163981</v>
      </c>
      <c r="F367" s="118"/>
      <c r="G367" s="118"/>
      <c r="H367" s="118"/>
      <c r="I367" s="118"/>
      <c r="J367" s="118"/>
      <c r="K367" s="118"/>
      <c r="L367" s="118"/>
      <c r="M367" s="118">
        <v>10</v>
      </c>
      <c r="N367" s="118"/>
      <c r="O367" s="118">
        <v>10</v>
      </c>
      <c r="P367" s="118"/>
      <c r="Q367" s="121"/>
      <c r="R367" s="121"/>
      <c r="S367" s="121"/>
      <c r="T367" s="121">
        <v>5</v>
      </c>
      <c r="U367" s="121">
        <v>5</v>
      </c>
      <c r="V367" s="121"/>
      <c r="W367" s="121"/>
      <c r="X367" s="121"/>
      <c r="Y367" s="121">
        <v>5</v>
      </c>
      <c r="Z367" s="121"/>
      <c r="AA367" s="121"/>
      <c r="AB367" s="121"/>
      <c r="AC367" s="121"/>
      <c r="AD367" s="124"/>
    </row>
    <row r="368" spans="1:30" ht="18" customHeight="1">
      <c r="A368" s="101">
        <v>45877</v>
      </c>
      <c r="B368" s="142">
        <v>3909</v>
      </c>
      <c r="C368" s="132" t="s">
        <v>11284</v>
      </c>
      <c r="D368" s="110" t="str">
        <f>IFERROR(VLOOKUP($C368,'Mã KH'!A:E,3,0)," ")</f>
        <v>khu trung tâm thương mại Vincom Lê Thánh Tông, Số 5 đường Lê, Phường Máy Tơ, Quận Ngô Quyền, Thành phố Hải Phòng, Việt Nam</v>
      </c>
      <c r="E368" s="476">
        <v>4175208419</v>
      </c>
      <c r="F368" s="118"/>
      <c r="G368" s="118"/>
      <c r="H368" s="118"/>
      <c r="I368" s="118"/>
      <c r="J368" s="118"/>
      <c r="K368" s="118"/>
      <c r="L368" s="118"/>
      <c r="M368" s="118">
        <v>10</v>
      </c>
      <c r="N368" s="118"/>
      <c r="O368" s="118">
        <v>20</v>
      </c>
      <c r="P368" s="118"/>
      <c r="Q368" s="121"/>
      <c r="R368" s="121"/>
      <c r="S368" s="121"/>
      <c r="T368" s="121">
        <v>10</v>
      </c>
      <c r="U368" s="121">
        <v>30</v>
      </c>
      <c r="V368" s="121"/>
      <c r="W368" s="121"/>
      <c r="X368" s="121"/>
      <c r="Y368" s="121">
        <v>5</v>
      </c>
      <c r="Z368" s="121"/>
      <c r="AA368" s="121"/>
      <c r="AB368" s="121"/>
      <c r="AC368" s="121"/>
      <c r="AD368" s="124"/>
    </row>
    <row r="369" spans="1:30" ht="18" customHeight="1">
      <c r="A369" s="101">
        <v>45877</v>
      </c>
      <c r="B369" s="142" t="s">
        <v>11351</v>
      </c>
      <c r="C369" s="132" t="s">
        <v>11284</v>
      </c>
      <c r="D369" s="110" t="str">
        <f>IFERROR(VLOOKUP($C369,'Mã KH'!A:E,3,0)," ")</f>
        <v>khu trung tâm thương mại Vincom Lê Thánh Tông, Số 5 đường Lê, Phường Máy Tơ, Quận Ngô Quyền, Thành phố Hải Phòng, Việt Nam</v>
      </c>
      <c r="E369" s="476">
        <v>4174733796</v>
      </c>
      <c r="F369" s="118"/>
      <c r="G369" s="118"/>
      <c r="H369" s="118"/>
      <c r="I369" s="118"/>
      <c r="J369" s="118"/>
      <c r="K369" s="118"/>
      <c r="L369" s="118"/>
      <c r="M369" s="118">
        <v>14</v>
      </c>
      <c r="N369" s="118"/>
      <c r="O369" s="118">
        <v>19</v>
      </c>
      <c r="P369" s="118"/>
      <c r="Q369" s="121">
        <v>9</v>
      </c>
      <c r="R369" s="121"/>
      <c r="S369" s="121">
        <v>10</v>
      </c>
      <c r="T369" s="121">
        <v>10</v>
      </c>
      <c r="U369" s="121">
        <v>10</v>
      </c>
      <c r="V369" s="121"/>
      <c r="W369" s="121"/>
      <c r="X369" s="121"/>
      <c r="Y369" s="121">
        <v>10</v>
      </c>
      <c r="Z369" s="121"/>
      <c r="AA369" s="121"/>
      <c r="AB369" s="121"/>
      <c r="AC369" s="121"/>
      <c r="AD369" s="124" t="s">
        <v>11352</v>
      </c>
    </row>
    <row r="370" spans="1:30" ht="18" customHeight="1">
      <c r="A370" s="101">
        <v>45877</v>
      </c>
      <c r="B370" s="142">
        <v>5699</v>
      </c>
      <c r="C370" s="132" t="s">
        <v>11247</v>
      </c>
      <c r="D370" s="110" t="str">
        <f>IFERROR(VLOOKUP($C370,'Mã KH'!A:E,3,0)," ")</f>
        <v>Số 460, phố Lý Bôn, Phường Đề Thám, Thành phố Thái Bình, Tỉnh Thái Bình, Việt Nam</v>
      </c>
      <c r="E370" s="476">
        <v>4175230980</v>
      </c>
      <c r="F370" s="118"/>
      <c r="G370" s="118"/>
      <c r="H370" s="118"/>
      <c r="I370" s="118"/>
      <c r="J370" s="118"/>
      <c r="K370" s="118"/>
      <c r="L370" s="118"/>
      <c r="M370" s="118">
        <v>8</v>
      </c>
      <c r="N370" s="118"/>
      <c r="O370" s="118">
        <v>8</v>
      </c>
      <c r="P370" s="118"/>
      <c r="Q370" s="121">
        <v>3</v>
      </c>
      <c r="R370" s="121"/>
      <c r="S370" s="121"/>
      <c r="T370" s="121">
        <v>5</v>
      </c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4"/>
    </row>
    <row r="371" spans="1:30" ht="18" customHeight="1">
      <c r="A371" s="101">
        <v>45877</v>
      </c>
      <c r="B371" s="142">
        <v>1573</v>
      </c>
      <c r="C371" s="132" t="s">
        <v>11247</v>
      </c>
      <c r="D371" s="110" t="str">
        <f>IFERROR(VLOOKUP($C371,'Mã KH'!A:E,3,0)," ")</f>
        <v>Số 460, phố Lý Bôn, Phường Đề Thám, Thành phố Thái Bình, Tỉnh Thái Bình, Việt Nam</v>
      </c>
      <c r="E371" s="476">
        <v>4174739819</v>
      </c>
      <c r="F371" s="118"/>
      <c r="G371" s="118"/>
      <c r="H371" s="118"/>
      <c r="I371" s="118"/>
      <c r="J371" s="118"/>
      <c r="K371" s="118">
        <v>6</v>
      </c>
      <c r="L371" s="118"/>
      <c r="M371" s="118">
        <v>10</v>
      </c>
      <c r="N371" s="118"/>
      <c r="O371" s="118">
        <v>20</v>
      </c>
      <c r="P371" s="118"/>
      <c r="Q371" s="121"/>
      <c r="R371" s="121"/>
      <c r="S371" s="121">
        <v>5</v>
      </c>
      <c r="T371" s="121">
        <v>5</v>
      </c>
      <c r="U371" s="121">
        <v>10</v>
      </c>
      <c r="V371" s="121"/>
      <c r="W371" s="121"/>
      <c r="X371" s="121"/>
      <c r="Y371" s="121"/>
      <c r="Z371" s="121"/>
      <c r="AA371" s="121"/>
      <c r="AB371" s="121"/>
      <c r="AC371" s="121"/>
      <c r="AD371" s="124"/>
    </row>
    <row r="372" spans="1:30" ht="18" customHeight="1">
      <c r="A372" s="101">
        <v>45877</v>
      </c>
      <c r="B372" s="142">
        <v>5143</v>
      </c>
      <c r="C372" s="132" t="s">
        <v>11253</v>
      </c>
      <c r="D372" s="110" t="str">
        <f>IFERROR(VLOOKUP($C372,'Mã KH'!A:E,3,0)," ")</f>
        <v>Đường Lê Quang Đạo, Phường Đông Ngàn, Thành phố Từ Sơn, Tỉnh Bắc Ninh, Việt Nam</v>
      </c>
      <c r="E372" s="476">
        <v>4175193462</v>
      </c>
      <c r="F372" s="118"/>
      <c r="G372" s="118"/>
      <c r="H372" s="118"/>
      <c r="I372" s="118"/>
      <c r="J372" s="118"/>
      <c r="K372" s="118"/>
      <c r="L372" s="118"/>
      <c r="M372" s="118">
        <v>20</v>
      </c>
      <c r="N372" s="118"/>
      <c r="O372" s="118"/>
      <c r="P372" s="118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4"/>
    </row>
    <row r="373" spans="1:30" ht="18" customHeight="1">
      <c r="A373" s="101">
        <v>45877</v>
      </c>
      <c r="B373" s="142">
        <v>5676</v>
      </c>
      <c r="C373" s="132" t="s">
        <v>11253</v>
      </c>
      <c r="D373" s="110" t="str">
        <f>IFERROR(VLOOKUP($C373,'Mã KH'!A:E,3,0)," ")</f>
        <v>Đường Lê Quang Đạo, Phường Đông Ngàn, Thành phố Từ Sơn, Tỉnh Bắc Ninh, Việt Nam</v>
      </c>
      <c r="E373" s="476">
        <v>4175017040</v>
      </c>
      <c r="F373" s="118"/>
      <c r="G373" s="118"/>
      <c r="H373" s="118"/>
      <c r="I373" s="118"/>
      <c r="J373" s="118"/>
      <c r="K373" s="118"/>
      <c r="L373" s="118"/>
      <c r="M373" s="118">
        <v>5</v>
      </c>
      <c r="N373" s="118"/>
      <c r="O373" s="118">
        <v>10</v>
      </c>
      <c r="P373" s="118"/>
      <c r="Q373" s="121"/>
      <c r="R373" s="121"/>
      <c r="S373" s="121"/>
      <c r="T373" s="121"/>
      <c r="U373" s="121">
        <v>10</v>
      </c>
      <c r="V373" s="121"/>
      <c r="W373" s="121"/>
      <c r="X373" s="121"/>
      <c r="Y373" s="121"/>
      <c r="Z373" s="121"/>
      <c r="AA373" s="121"/>
      <c r="AB373" s="121"/>
      <c r="AC373" s="121"/>
      <c r="AD373" s="124"/>
    </row>
    <row r="374" spans="1:30" ht="18" customHeight="1">
      <c r="A374" s="101">
        <v>45877</v>
      </c>
      <c r="B374" s="142">
        <v>4238</v>
      </c>
      <c r="C374" s="132" t="s">
        <v>11253</v>
      </c>
      <c r="D374" s="110" t="str">
        <f>IFERROR(VLOOKUP($C374,'Mã KH'!A:E,3,0)," ")</f>
        <v>Đường Lê Quang Đạo, Phường Đông Ngàn, Thành phố Từ Sơn, Tỉnh Bắc Ninh, Việt Nam</v>
      </c>
      <c r="E374" s="476">
        <v>4175311990</v>
      </c>
      <c r="F374" s="118"/>
      <c r="G374" s="118"/>
      <c r="H374" s="118"/>
      <c r="I374" s="118"/>
      <c r="J374" s="118"/>
      <c r="K374" s="118"/>
      <c r="L374" s="118"/>
      <c r="M374" s="118">
        <v>25</v>
      </c>
      <c r="N374" s="118"/>
      <c r="O374" s="118">
        <v>40</v>
      </c>
      <c r="P374" s="118"/>
      <c r="Q374" s="121"/>
      <c r="R374" s="121"/>
      <c r="S374" s="121">
        <v>10</v>
      </c>
      <c r="T374" s="121">
        <v>5</v>
      </c>
      <c r="U374" s="121">
        <v>5</v>
      </c>
      <c r="V374" s="121"/>
      <c r="W374" s="121"/>
      <c r="X374" s="121"/>
      <c r="Y374" s="121"/>
      <c r="Z374" s="121"/>
      <c r="AA374" s="121"/>
      <c r="AB374" s="121"/>
      <c r="AC374" s="121"/>
      <c r="AD374" s="124"/>
    </row>
    <row r="375" spans="1:30" ht="18" customHeight="1">
      <c r="A375" s="101">
        <v>45877</v>
      </c>
      <c r="B375" s="142">
        <v>4538</v>
      </c>
      <c r="C375" s="132" t="s">
        <v>11253</v>
      </c>
      <c r="D375" s="110" t="str">
        <f>IFERROR(VLOOKUP($C375,'Mã KH'!A:E,3,0)," ")</f>
        <v>Đường Lê Quang Đạo, Phường Đông Ngàn, Thành phố Từ Sơn, Tỉnh Bắc Ninh, Việt Nam</v>
      </c>
      <c r="E375" s="476">
        <v>4175252281</v>
      </c>
      <c r="F375" s="118"/>
      <c r="G375" s="118"/>
      <c r="H375" s="118"/>
      <c r="I375" s="118"/>
      <c r="J375" s="118"/>
      <c r="K375" s="118"/>
      <c r="L375" s="118"/>
      <c r="M375" s="118"/>
      <c r="N375" s="118"/>
      <c r="O375" s="118">
        <v>10</v>
      </c>
      <c r="P375" s="118"/>
      <c r="Q375" s="121"/>
      <c r="R375" s="121"/>
      <c r="S375" s="121">
        <v>10</v>
      </c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4"/>
    </row>
    <row r="376" spans="1:30" ht="18" customHeight="1">
      <c r="A376" s="101">
        <v>45877</v>
      </c>
      <c r="B376" s="102">
        <v>4538</v>
      </c>
      <c r="C376" s="132" t="s">
        <v>11253</v>
      </c>
      <c r="D376" s="110" t="str">
        <f>IFERROR(VLOOKUP($C376,'Mã KH'!A:E,3,0)," ")</f>
        <v>Đường Lê Quang Đạo, Phường Đông Ngàn, Thành phố Từ Sơn, Tỉnh Bắc Ninh, Việt Nam</v>
      </c>
      <c r="E376" s="476">
        <v>4175123349</v>
      </c>
      <c r="F376" s="118"/>
      <c r="G376" s="118"/>
      <c r="H376" s="118"/>
      <c r="I376" s="118"/>
      <c r="J376" s="118"/>
      <c r="K376" s="118"/>
      <c r="L376" s="118"/>
      <c r="M376" s="118">
        <v>6</v>
      </c>
      <c r="N376" s="118"/>
      <c r="O376" s="118"/>
      <c r="P376" s="118"/>
      <c r="Q376" s="121"/>
      <c r="R376" s="121"/>
      <c r="S376" s="121"/>
      <c r="T376" s="121"/>
      <c r="U376" s="121"/>
      <c r="V376" s="121"/>
      <c r="W376" s="121"/>
      <c r="X376" s="121"/>
      <c r="Y376" s="121">
        <v>6</v>
      </c>
      <c r="Z376" s="121"/>
      <c r="AA376" s="121"/>
      <c r="AB376" s="121"/>
      <c r="AC376" s="121"/>
      <c r="AD376" s="124"/>
    </row>
    <row r="377" spans="1:30" ht="18" customHeight="1">
      <c r="A377" s="101">
        <v>45877</v>
      </c>
      <c r="B377" s="142" t="s">
        <v>11353</v>
      </c>
      <c r="C377" s="132" t="s">
        <v>11325</v>
      </c>
      <c r="D377" s="110" t="str">
        <f>IFERROR(VLOOKUP($C377,'Mã KH'!A:E,3,0)," ")</f>
        <v>TTTM Vincom Thái Nguyên, Đường Lương Ngọc Quyến, Phường Quang Trung, Thành phố Thái Nguyên, Tỉnh Thái Nguyên, Việt Nam</v>
      </c>
      <c r="E377" s="476">
        <v>4175216226</v>
      </c>
      <c r="F377" s="118"/>
      <c r="G377" s="118"/>
      <c r="H377" s="118"/>
      <c r="I377" s="118"/>
      <c r="J377" s="118"/>
      <c r="K377" s="118"/>
      <c r="L377" s="118"/>
      <c r="M377" s="118">
        <v>10</v>
      </c>
      <c r="N377" s="118"/>
      <c r="O377" s="118">
        <v>5</v>
      </c>
      <c r="P377" s="118"/>
      <c r="Q377" s="121"/>
      <c r="R377" s="121"/>
      <c r="S377" s="121">
        <v>10</v>
      </c>
      <c r="T377" s="121">
        <v>5</v>
      </c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4"/>
    </row>
    <row r="378" spans="1:30" ht="18" customHeight="1">
      <c r="A378" s="101">
        <v>45877</v>
      </c>
      <c r="B378" s="142">
        <v>1695</v>
      </c>
      <c r="C378" s="132" t="s">
        <v>11312</v>
      </c>
      <c r="D378" s="110" t="str">
        <f>IFERROR(VLOOKUP($C378,'Mã KH'!A:E,3,0)," ")</f>
        <v>Đường Điện Biên Phủ, Tổ 9, Phường Tân Phong, Thành Phố Lai Châu, Tỉnh Lai Châu, Việt Nam</v>
      </c>
      <c r="E378" s="476">
        <v>4175270175</v>
      </c>
      <c r="F378" s="118"/>
      <c r="G378" s="118"/>
      <c r="H378" s="118"/>
      <c r="I378" s="118"/>
      <c r="J378" s="118"/>
      <c r="K378" s="118">
        <v>5</v>
      </c>
      <c r="L378" s="118"/>
      <c r="M378" s="118">
        <v>10</v>
      </c>
      <c r="N378" s="118"/>
      <c r="O378" s="118">
        <v>5</v>
      </c>
      <c r="P378" s="118"/>
      <c r="Q378" s="121"/>
      <c r="R378" s="121"/>
      <c r="S378" s="121">
        <v>5</v>
      </c>
      <c r="T378" s="121"/>
      <c r="U378" s="121">
        <v>10</v>
      </c>
      <c r="V378" s="121"/>
      <c r="W378" s="121">
        <v>5</v>
      </c>
      <c r="X378" s="121"/>
      <c r="Y378" s="121">
        <v>5</v>
      </c>
      <c r="Z378" s="121"/>
      <c r="AA378" s="121"/>
      <c r="AB378" s="121"/>
      <c r="AC378" s="121"/>
      <c r="AD378" s="124"/>
    </row>
    <row r="379" spans="1:30" ht="18" customHeight="1">
      <c r="A379" s="101">
        <v>45877</v>
      </c>
      <c r="B379" s="142">
        <v>1611</v>
      </c>
      <c r="C379" s="132" t="s">
        <v>11295</v>
      </c>
      <c r="D379" s="110" t="str">
        <f>IFERROR(VLOOKUP($C379,'Mã KH'!A:E,3,0)," ")</f>
        <v>TTTM Vincom Lạng Sơn, Cầu Kỳ Lừa, Phường Chi Lăng, Thành phố Lạng Sơn, Tỉnh Lạng Sơn, Việt Nam</v>
      </c>
      <c r="E379" s="476">
        <v>4175266456</v>
      </c>
      <c r="F379" s="118"/>
      <c r="G379" s="118"/>
      <c r="H379" s="118"/>
      <c r="I379" s="118"/>
      <c r="J379" s="118"/>
      <c r="K379" s="118"/>
      <c r="L379" s="118"/>
      <c r="M379" s="118">
        <v>10</v>
      </c>
      <c r="N379" s="118"/>
      <c r="O379" s="118"/>
      <c r="P379" s="118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4"/>
    </row>
    <row r="380" spans="1:30" ht="18" customHeight="1">
      <c r="A380" s="101">
        <v>45877</v>
      </c>
      <c r="B380" s="102">
        <v>1611</v>
      </c>
      <c r="C380" s="132" t="s">
        <v>11295</v>
      </c>
      <c r="D380" s="110" t="str">
        <f>IFERROR(VLOOKUP($C380,'Mã KH'!A:E,3,0)," ")</f>
        <v>TTTM Vincom Lạng Sơn, Cầu Kỳ Lừa, Phường Chi Lăng, Thành phố Lạng Sơn, Tỉnh Lạng Sơn, Việt Nam</v>
      </c>
      <c r="E380" s="476">
        <v>4175035937</v>
      </c>
      <c r="F380" s="118"/>
      <c r="G380" s="118"/>
      <c r="H380" s="118"/>
      <c r="I380" s="118"/>
      <c r="J380" s="118"/>
      <c r="K380" s="118">
        <v>10</v>
      </c>
      <c r="L380" s="118"/>
      <c r="M380" s="118"/>
      <c r="N380" s="118"/>
      <c r="O380" s="118"/>
      <c r="P380" s="118"/>
      <c r="Q380" s="121"/>
      <c r="R380" s="121"/>
      <c r="S380" s="121"/>
      <c r="T380" s="121"/>
      <c r="U380" s="121"/>
      <c r="V380" s="121"/>
      <c r="W380" s="121">
        <v>10</v>
      </c>
      <c r="X380" s="121"/>
      <c r="Y380" s="121"/>
      <c r="Z380" s="121"/>
      <c r="AA380" s="121"/>
      <c r="AB380" s="121"/>
      <c r="AC380" s="121"/>
      <c r="AD380" s="124"/>
    </row>
    <row r="381" spans="1:30" ht="18" customHeight="1">
      <c r="A381" s="101">
        <v>45877</v>
      </c>
      <c r="B381" s="142">
        <v>1648</v>
      </c>
      <c r="C381" s="132" t="s">
        <v>11265</v>
      </c>
      <c r="D381" s="110" t="str">
        <f>IFERROR(VLOOKUP($C381,'Mã KH'!A:E,3,0)," ")</f>
        <v>Tầng 2, TTTM Vincom Plaza Hòa Bình, Phường Đồng Tiến, Thành phố Hoà Bình, Tỉnh Hòa Bình, Việt Nam</v>
      </c>
      <c r="E381" s="476">
        <v>4175200898</v>
      </c>
      <c r="F381" s="118"/>
      <c r="G381" s="118"/>
      <c r="H381" s="118"/>
      <c r="I381" s="118"/>
      <c r="J381" s="118"/>
      <c r="K381" s="118">
        <v>3</v>
      </c>
      <c r="L381" s="118"/>
      <c r="M381" s="118">
        <v>6</v>
      </c>
      <c r="N381" s="118"/>
      <c r="O381" s="118">
        <v>6</v>
      </c>
      <c r="P381" s="118"/>
      <c r="Q381" s="121"/>
      <c r="R381" s="121"/>
      <c r="S381" s="121">
        <v>6</v>
      </c>
      <c r="T381" s="121"/>
      <c r="U381" s="121">
        <v>6</v>
      </c>
      <c r="V381" s="121"/>
      <c r="W381" s="121">
        <v>6</v>
      </c>
      <c r="X381" s="121"/>
      <c r="Y381" s="121"/>
      <c r="Z381" s="121">
        <v>6</v>
      </c>
      <c r="AA381" s="121"/>
      <c r="AB381" s="121"/>
      <c r="AC381" s="121"/>
      <c r="AD381" s="124"/>
    </row>
    <row r="382" spans="1:30" ht="18" customHeight="1">
      <c r="A382" s="101">
        <v>45877</v>
      </c>
      <c r="B382" s="142" t="s">
        <v>11354</v>
      </c>
      <c r="C382" s="132" t="s">
        <v>11256</v>
      </c>
      <c r="D382" s="110" t="str">
        <f>IFERROR(VLOOKUP($C382,'Mã KH'!A:E,3,0)," ")</f>
        <v>TTTM Vincom Yên Bái, đường Thành Công, Phường Nguyễn Thái Học, Thành phố  Yên Bái, Tỉnh Yên Bái, Việt Nam</v>
      </c>
      <c r="E382" s="476">
        <v>4174700886</v>
      </c>
      <c r="F382" s="118"/>
      <c r="G382" s="118"/>
      <c r="H382" s="118"/>
      <c r="I382" s="118"/>
      <c r="J382" s="118"/>
      <c r="K382" s="118"/>
      <c r="L382" s="118"/>
      <c r="M382" s="118">
        <v>20</v>
      </c>
      <c r="N382" s="118"/>
      <c r="O382" s="118"/>
      <c r="P382" s="118"/>
      <c r="Q382" s="121"/>
      <c r="R382" s="121"/>
      <c r="S382" s="121"/>
      <c r="T382" s="121"/>
      <c r="U382" s="121">
        <v>10</v>
      </c>
      <c r="V382" s="121"/>
      <c r="W382" s="121"/>
      <c r="X382" s="121"/>
      <c r="Y382" s="121"/>
      <c r="Z382" s="121"/>
      <c r="AA382" s="121"/>
      <c r="AB382" s="121"/>
      <c r="AC382" s="121"/>
      <c r="AD382" s="124"/>
    </row>
    <row r="383" spans="1:30" ht="18" customHeight="1">
      <c r="A383" s="101">
        <v>45877</v>
      </c>
      <c r="B383" s="142">
        <v>5946</v>
      </c>
      <c r="C383" s="132" t="s">
        <v>11257</v>
      </c>
      <c r="D383" s="110" t="str">
        <f>IFERROR(VLOOKUP($C383,'Mã KH'!A:E,3,0)," ")</f>
        <v>89 Nguyễn Thái Học, Phường Minh Khai, TP Hà Giang, Tỉnh Hà Giang, Việt Nam</v>
      </c>
      <c r="E383" s="476" t="s">
        <v>11249</v>
      </c>
      <c r="F383" s="118"/>
      <c r="G383" s="118"/>
      <c r="H383" s="118"/>
      <c r="I383" s="118"/>
      <c r="J383" s="118"/>
      <c r="K383" s="118"/>
      <c r="L383" s="118"/>
      <c r="M383" s="118"/>
      <c r="N383" s="118"/>
      <c r="O383" s="118">
        <v>30</v>
      </c>
      <c r="P383" s="118"/>
      <c r="Q383" s="121">
        <v>10</v>
      </c>
      <c r="R383" s="121"/>
      <c r="S383" s="121">
        <v>20</v>
      </c>
      <c r="T383" s="121"/>
      <c r="U383" s="121">
        <v>5</v>
      </c>
      <c r="V383" s="121"/>
      <c r="W383" s="121"/>
      <c r="X383" s="121"/>
      <c r="Y383" s="121"/>
      <c r="Z383" s="121"/>
      <c r="AA383" s="121"/>
      <c r="AB383" s="121"/>
      <c r="AC383" s="121"/>
      <c r="AD383" s="124"/>
    </row>
    <row r="384" spans="1:30" ht="18" customHeight="1">
      <c r="A384" s="101">
        <v>45877</v>
      </c>
      <c r="B384" s="142">
        <v>6665</v>
      </c>
      <c r="C384" s="132" t="s">
        <v>11294</v>
      </c>
      <c r="D384" s="110" t="str">
        <f>IFERROR(VLOOKUP($C384,'Mã KH'!A:E,3,0)," ")</f>
        <v>481 Hùng Vương, Phường Đồng Tâm, Thành phố Vĩnh Yên, Tỉnh Vĩnh Phúc, Việt Nam</v>
      </c>
      <c r="E384" s="476">
        <v>4175198886</v>
      </c>
      <c r="F384" s="118"/>
      <c r="G384" s="118"/>
      <c r="H384" s="118"/>
      <c r="I384" s="118"/>
      <c r="J384" s="118"/>
      <c r="K384" s="118"/>
      <c r="L384" s="118"/>
      <c r="M384" s="118">
        <v>20</v>
      </c>
      <c r="N384" s="118"/>
      <c r="O384" s="118"/>
      <c r="P384" s="118"/>
      <c r="Q384" s="121"/>
      <c r="R384" s="121"/>
      <c r="S384" s="121"/>
      <c r="T384" s="121"/>
      <c r="U384" s="121">
        <v>5</v>
      </c>
      <c r="V384" s="121"/>
      <c r="W384" s="121"/>
      <c r="X384" s="121"/>
      <c r="Y384" s="121"/>
      <c r="Z384" s="121"/>
      <c r="AA384" s="121"/>
      <c r="AB384" s="121"/>
      <c r="AC384" s="121"/>
      <c r="AD384" s="124"/>
    </row>
    <row r="385" spans="1:30" ht="18" customHeight="1">
      <c r="A385" s="101">
        <v>45877</v>
      </c>
      <c r="B385" s="142">
        <v>6258</v>
      </c>
      <c r="C385" s="132" t="s">
        <v>11294</v>
      </c>
      <c r="D385" s="110" t="str">
        <f>IFERROR(VLOOKUP($C385,'Mã KH'!A:E,3,0)," ")</f>
        <v>481 Hùng Vương, Phường Đồng Tâm, Thành phố Vĩnh Yên, Tỉnh Vĩnh Phúc, Việt Nam</v>
      </c>
      <c r="E385" s="476" t="s">
        <v>11249</v>
      </c>
      <c r="F385" s="118"/>
      <c r="G385" s="118"/>
      <c r="H385" s="118"/>
      <c r="I385" s="118"/>
      <c r="J385" s="118"/>
      <c r="K385" s="118"/>
      <c r="L385" s="118"/>
      <c r="M385" s="118">
        <v>30</v>
      </c>
      <c r="N385" s="118"/>
      <c r="O385" s="118"/>
      <c r="P385" s="118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4"/>
    </row>
    <row r="386" spans="1:30" ht="18" customHeight="1">
      <c r="A386" s="101">
        <v>45877</v>
      </c>
      <c r="B386" s="142" t="s">
        <v>11355</v>
      </c>
      <c r="C386" s="132" t="s">
        <v>11294</v>
      </c>
      <c r="D386" s="110" t="str">
        <f>IFERROR(VLOOKUP($C386,'Mã KH'!A:E,3,0)," ")</f>
        <v>481 Hùng Vương, Phường Đồng Tâm, Thành phố Vĩnh Yên, Tỉnh Vĩnh Phúc, Việt Nam</v>
      </c>
      <c r="E386" s="476" t="s">
        <v>11249</v>
      </c>
      <c r="F386" s="118"/>
      <c r="G386" s="118"/>
      <c r="H386" s="118"/>
      <c r="I386" s="118"/>
      <c r="J386" s="118"/>
      <c r="K386" s="118"/>
      <c r="L386" s="118"/>
      <c r="M386" s="118">
        <v>5</v>
      </c>
      <c r="N386" s="118"/>
      <c r="O386" s="118">
        <v>15</v>
      </c>
      <c r="P386" s="118"/>
      <c r="Q386" s="121"/>
      <c r="R386" s="121"/>
      <c r="S386" s="121">
        <v>5</v>
      </c>
      <c r="T386" s="121"/>
      <c r="U386" s="121"/>
      <c r="V386" s="121"/>
      <c r="W386" s="121"/>
      <c r="X386" s="121"/>
      <c r="Y386" s="121"/>
      <c r="Z386" s="121">
        <v>5</v>
      </c>
      <c r="AA386" s="121"/>
      <c r="AB386" s="121"/>
      <c r="AC386" s="121"/>
      <c r="AD386" s="124"/>
    </row>
    <row r="387" spans="1:30" ht="18" customHeight="1">
      <c r="A387" s="101">
        <v>45877</v>
      </c>
      <c r="B387" s="142">
        <v>4516</v>
      </c>
      <c r="C387" s="132" t="s">
        <v>11294</v>
      </c>
      <c r="D387" s="110" t="str">
        <f>IFERROR(VLOOKUP($C387,'Mã KH'!A:E,3,0)," ")</f>
        <v>481 Hùng Vương, Phường Đồng Tâm, Thành phố Vĩnh Yên, Tỉnh Vĩnh Phúc, Việt Nam</v>
      </c>
      <c r="E387" s="476">
        <v>4175123346</v>
      </c>
      <c r="F387" s="118"/>
      <c r="G387" s="118"/>
      <c r="H387" s="118"/>
      <c r="I387" s="118"/>
      <c r="J387" s="118"/>
      <c r="K387" s="118"/>
      <c r="L387" s="118"/>
      <c r="M387" s="118">
        <v>10</v>
      </c>
      <c r="N387" s="118"/>
      <c r="O387" s="118">
        <v>10</v>
      </c>
      <c r="P387" s="118"/>
      <c r="Q387" s="121">
        <v>3</v>
      </c>
      <c r="R387" s="121"/>
      <c r="S387" s="121">
        <v>3</v>
      </c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4"/>
    </row>
    <row r="388" spans="1:30" ht="18" customHeight="1">
      <c r="A388" s="101">
        <v>45877</v>
      </c>
      <c r="B388" s="142">
        <v>4809</v>
      </c>
      <c r="C388" s="132" t="s">
        <v>11294</v>
      </c>
      <c r="D388" s="110" t="str">
        <f>IFERROR(VLOOKUP($C388,'Mã KH'!A:E,3,0)," ")</f>
        <v>481 Hùng Vương, Phường Đồng Tâm, Thành phố Vĩnh Yên, Tỉnh Vĩnh Phúc, Việt Nam</v>
      </c>
      <c r="E388" s="476">
        <v>4175123443</v>
      </c>
      <c r="F388" s="118"/>
      <c r="G388" s="118"/>
      <c r="H388" s="118"/>
      <c r="I388" s="118"/>
      <c r="J388" s="118"/>
      <c r="K388" s="118"/>
      <c r="L388" s="118"/>
      <c r="M388" s="118"/>
      <c r="N388" s="118"/>
      <c r="O388" s="118"/>
      <c r="P388" s="118"/>
      <c r="Q388" s="121"/>
      <c r="R388" s="121"/>
      <c r="S388" s="121">
        <v>6</v>
      </c>
      <c r="T388" s="121"/>
      <c r="U388" s="121">
        <v>6</v>
      </c>
      <c r="V388" s="121"/>
      <c r="W388" s="121"/>
      <c r="X388" s="121"/>
      <c r="Y388" s="121">
        <v>4</v>
      </c>
      <c r="Z388" s="121"/>
      <c r="AA388" s="121"/>
      <c r="AB388" s="121"/>
      <c r="AC388" s="121"/>
      <c r="AD388" s="124"/>
    </row>
    <row r="389" spans="1:30" ht="18" customHeight="1">
      <c r="A389" s="101">
        <v>45877</v>
      </c>
      <c r="B389" s="102">
        <v>4482</v>
      </c>
      <c r="C389" s="132" t="s">
        <v>11294</v>
      </c>
      <c r="D389" s="110" t="str">
        <f>IFERROR(VLOOKUP($C389,'Mã KH'!A:E,3,0)," ")</f>
        <v>481 Hùng Vương, Phường Đồng Tâm, Thành phố Vĩnh Yên, Tỉnh Vĩnh Phúc, Việt Nam</v>
      </c>
      <c r="E389" s="476">
        <v>4175123310</v>
      </c>
      <c r="F389" s="118"/>
      <c r="G389" s="118"/>
      <c r="H389" s="118"/>
      <c r="I389" s="118"/>
      <c r="J389" s="118"/>
      <c r="K389" s="118"/>
      <c r="L389" s="118"/>
      <c r="M389" s="118"/>
      <c r="N389" s="118"/>
      <c r="O389" s="118">
        <v>6</v>
      </c>
      <c r="P389" s="118"/>
      <c r="Q389" s="121">
        <v>3</v>
      </c>
      <c r="R389" s="121"/>
      <c r="S389" s="121">
        <v>3</v>
      </c>
      <c r="T389" s="121"/>
      <c r="U389" s="121">
        <v>3</v>
      </c>
      <c r="V389" s="121"/>
      <c r="W389" s="121"/>
      <c r="X389" s="121"/>
      <c r="Y389" s="121">
        <v>3</v>
      </c>
      <c r="Z389" s="121"/>
      <c r="AA389" s="121"/>
      <c r="AB389" s="121"/>
      <c r="AC389" s="121"/>
      <c r="AD389" s="124"/>
    </row>
    <row r="390" spans="1:30" ht="18" customHeight="1">
      <c r="A390" s="101">
        <v>45877</v>
      </c>
      <c r="B390" s="102">
        <v>6347</v>
      </c>
      <c r="C390" s="132" t="s">
        <v>11294</v>
      </c>
      <c r="D390" s="110" t="str">
        <f>IFERROR(VLOOKUP($C390,'Mã KH'!A:E,3,0)," ")</f>
        <v>481 Hùng Vương, Phường Đồng Tâm, Thành phố Vĩnh Yên, Tỉnh Vĩnh Phúc, Việt Nam</v>
      </c>
      <c r="E390" s="476">
        <v>4175124177</v>
      </c>
      <c r="F390" s="118"/>
      <c r="G390" s="118"/>
      <c r="H390" s="118"/>
      <c r="I390" s="118"/>
      <c r="J390" s="118"/>
      <c r="K390" s="118"/>
      <c r="L390" s="118"/>
      <c r="M390" s="118">
        <v>5</v>
      </c>
      <c r="N390" s="118"/>
      <c r="O390" s="118">
        <v>5</v>
      </c>
      <c r="P390" s="118"/>
      <c r="Q390" s="121"/>
      <c r="R390" s="121"/>
      <c r="S390" s="121">
        <v>5</v>
      </c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4"/>
    </row>
    <row r="391" spans="1:30" ht="18" customHeight="1">
      <c r="A391" s="101">
        <v>45877</v>
      </c>
      <c r="B391" s="142">
        <v>5836</v>
      </c>
      <c r="C391" s="132" t="s">
        <v>11294</v>
      </c>
      <c r="D391" s="110" t="str">
        <f>IFERROR(VLOOKUP($C391,'Mã KH'!A:E,3,0)," ")</f>
        <v>481 Hùng Vương, Phường Đồng Tâm, Thành phố Vĩnh Yên, Tỉnh Vĩnh Phúc, Việt Nam</v>
      </c>
      <c r="E391" s="476">
        <v>4175123943</v>
      </c>
      <c r="F391" s="118"/>
      <c r="G391" s="118"/>
      <c r="H391" s="118"/>
      <c r="I391" s="118"/>
      <c r="J391" s="118"/>
      <c r="K391" s="118"/>
      <c r="L391" s="118"/>
      <c r="M391" s="118">
        <v>10</v>
      </c>
      <c r="N391" s="118"/>
      <c r="O391" s="118">
        <v>10</v>
      </c>
      <c r="P391" s="118"/>
      <c r="Q391" s="121"/>
      <c r="R391" s="121"/>
      <c r="S391" s="121">
        <v>5</v>
      </c>
      <c r="T391" s="121"/>
      <c r="U391" s="121">
        <v>5</v>
      </c>
      <c r="V391" s="121"/>
      <c r="W391" s="121"/>
      <c r="X391" s="121"/>
      <c r="Y391" s="121"/>
      <c r="Z391" s="121"/>
      <c r="AA391" s="121"/>
      <c r="AB391" s="121"/>
      <c r="AC391" s="121"/>
      <c r="AD391" s="124"/>
    </row>
    <row r="392" spans="1:30" ht="18" customHeight="1">
      <c r="A392" s="101">
        <v>45877</v>
      </c>
      <c r="B392" s="142">
        <v>6182</v>
      </c>
      <c r="C392" s="132" t="s">
        <v>11294</v>
      </c>
      <c r="D392" s="110" t="str">
        <f>IFERROR(VLOOKUP($C392,'Mã KH'!A:E,3,0)," ")</f>
        <v>481 Hùng Vương, Phường Đồng Tâm, Thành phố Vĩnh Yên, Tỉnh Vĩnh Phúc, Việt Nam</v>
      </c>
      <c r="E392" s="476">
        <v>4175124098</v>
      </c>
      <c r="F392" s="118"/>
      <c r="G392" s="118"/>
      <c r="H392" s="118"/>
      <c r="I392" s="118"/>
      <c r="J392" s="118"/>
      <c r="K392" s="118"/>
      <c r="L392" s="118"/>
      <c r="M392" s="118">
        <v>9</v>
      </c>
      <c r="N392" s="118"/>
      <c r="O392" s="118">
        <v>3</v>
      </c>
      <c r="P392" s="118"/>
      <c r="Q392" s="121">
        <v>3</v>
      </c>
      <c r="R392" s="121"/>
      <c r="S392" s="121">
        <v>6</v>
      </c>
      <c r="T392" s="121">
        <v>9</v>
      </c>
      <c r="U392" s="121">
        <v>6</v>
      </c>
      <c r="V392" s="121"/>
      <c r="W392" s="121"/>
      <c r="X392" s="121"/>
      <c r="Y392" s="121"/>
      <c r="Z392" s="121"/>
      <c r="AA392" s="121"/>
      <c r="AB392" s="121"/>
      <c r="AC392" s="121"/>
      <c r="AD392" s="124"/>
    </row>
    <row r="393" spans="1:30" ht="18" customHeight="1">
      <c r="A393" s="101">
        <v>45877</v>
      </c>
      <c r="B393" s="142">
        <v>4480</v>
      </c>
      <c r="C393" s="132" t="s">
        <v>11294</v>
      </c>
      <c r="D393" s="110" t="str">
        <f>IFERROR(VLOOKUP($C393,'Mã KH'!A:E,3,0)," ")</f>
        <v>481 Hùng Vương, Phường Đồng Tâm, Thành phố Vĩnh Yên, Tỉnh Vĩnh Phúc, Việt Nam</v>
      </c>
      <c r="E393" s="476">
        <v>4175123309</v>
      </c>
      <c r="F393" s="118"/>
      <c r="G393" s="118"/>
      <c r="H393" s="118"/>
      <c r="I393" s="118"/>
      <c r="J393" s="118"/>
      <c r="K393" s="118"/>
      <c r="L393" s="118"/>
      <c r="M393" s="118">
        <v>12</v>
      </c>
      <c r="N393" s="118"/>
      <c r="O393" s="118"/>
      <c r="P393" s="118"/>
      <c r="Q393" s="121">
        <v>6</v>
      </c>
      <c r="R393" s="121"/>
      <c r="S393" s="121">
        <v>6</v>
      </c>
      <c r="T393" s="121">
        <v>9</v>
      </c>
      <c r="U393" s="121">
        <v>6</v>
      </c>
      <c r="V393" s="121"/>
      <c r="W393" s="121"/>
      <c r="X393" s="121"/>
      <c r="Y393" s="121">
        <v>3</v>
      </c>
      <c r="Z393" s="121"/>
      <c r="AA393" s="121"/>
      <c r="AB393" s="121"/>
      <c r="AC393" s="121"/>
      <c r="AD393" s="124"/>
    </row>
    <row r="394" spans="1:30" ht="18" customHeight="1">
      <c r="A394" s="101">
        <v>45877</v>
      </c>
      <c r="B394" s="142">
        <v>4497</v>
      </c>
      <c r="C394" s="132" t="s">
        <v>11294</v>
      </c>
      <c r="D394" s="110" t="str">
        <f>IFERROR(VLOOKUP($C394,'Mã KH'!A:E,3,0)," ")</f>
        <v>481 Hùng Vương, Phường Đồng Tâm, Thành phố Vĩnh Yên, Tỉnh Vĩnh Phúc, Việt Nam</v>
      </c>
      <c r="E394" s="476">
        <v>4175123313</v>
      </c>
      <c r="F394" s="118"/>
      <c r="G394" s="118"/>
      <c r="H394" s="118"/>
      <c r="I394" s="118"/>
      <c r="J394" s="118"/>
      <c r="K394" s="118"/>
      <c r="L394" s="118"/>
      <c r="M394" s="118">
        <v>9</v>
      </c>
      <c r="N394" s="118"/>
      <c r="O394" s="118">
        <v>12</v>
      </c>
      <c r="P394" s="118"/>
      <c r="Q394" s="121"/>
      <c r="R394" s="121"/>
      <c r="S394" s="121">
        <v>3</v>
      </c>
      <c r="T394" s="121">
        <v>3</v>
      </c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4"/>
    </row>
    <row r="395" spans="1:30" ht="18" customHeight="1">
      <c r="A395" s="101">
        <v>45877</v>
      </c>
      <c r="B395" s="102" t="s">
        <v>11356</v>
      </c>
      <c r="C395" s="132" t="s">
        <v>11294</v>
      </c>
      <c r="D395" s="110" t="str">
        <f>IFERROR(VLOOKUP($C395,'Mã KH'!A:E,3,0)," ")</f>
        <v>481 Hùng Vương, Phường Đồng Tâm, Thành phố Vĩnh Yên, Tỉnh Vĩnh Phúc, Việt Nam</v>
      </c>
      <c r="E395" s="476">
        <v>4175122747</v>
      </c>
      <c r="F395" s="118"/>
      <c r="G395" s="118"/>
      <c r="H395" s="118"/>
      <c r="I395" s="118"/>
      <c r="J395" s="118"/>
      <c r="K395" s="118"/>
      <c r="L395" s="118"/>
      <c r="M395" s="118">
        <v>6</v>
      </c>
      <c r="N395" s="118"/>
      <c r="O395" s="118">
        <v>9</v>
      </c>
      <c r="P395" s="118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4"/>
    </row>
    <row r="396" spans="1:30" ht="18" customHeight="1">
      <c r="A396" s="101">
        <v>45877</v>
      </c>
      <c r="B396" s="142">
        <v>4966</v>
      </c>
      <c r="C396" s="132" t="s">
        <v>11294</v>
      </c>
      <c r="D396" s="110" t="str">
        <f>IFERROR(VLOOKUP($C396,'Mã KH'!A:E,3,0)," ")</f>
        <v>481 Hùng Vương, Phường Đồng Tâm, Thành phố Vĩnh Yên, Tỉnh Vĩnh Phúc, Việt Nam</v>
      </c>
      <c r="E396" s="476">
        <v>4175123531</v>
      </c>
      <c r="F396" s="118"/>
      <c r="G396" s="118"/>
      <c r="H396" s="118"/>
      <c r="I396" s="118"/>
      <c r="J396" s="118"/>
      <c r="K396" s="118"/>
      <c r="L396" s="118"/>
      <c r="M396" s="118">
        <v>20</v>
      </c>
      <c r="N396" s="118"/>
      <c r="O396" s="118"/>
      <c r="P396" s="118"/>
      <c r="Q396" s="121"/>
      <c r="R396" s="121"/>
      <c r="S396" s="121">
        <v>6</v>
      </c>
      <c r="T396" s="121">
        <v>10</v>
      </c>
      <c r="U396" s="121">
        <v>10</v>
      </c>
      <c r="V396" s="121"/>
      <c r="W396" s="121"/>
      <c r="X396" s="121"/>
      <c r="Y396" s="121"/>
      <c r="Z396" s="121"/>
      <c r="AA396" s="121"/>
      <c r="AB396" s="121"/>
      <c r="AC396" s="121"/>
      <c r="AD396" s="124"/>
    </row>
    <row r="397" spans="1:30" ht="18" customHeight="1">
      <c r="A397" s="101">
        <v>45877</v>
      </c>
      <c r="B397" s="142" t="s">
        <v>11357</v>
      </c>
      <c r="C397" s="132" t="s">
        <v>11294</v>
      </c>
      <c r="D397" s="110" t="str">
        <f>IFERROR(VLOOKUP($C397,'Mã KH'!A:E,3,0)," ")</f>
        <v>481 Hùng Vương, Phường Đồng Tâm, Thành phố Vĩnh Yên, Tỉnh Vĩnh Phúc, Việt Nam</v>
      </c>
      <c r="E397" s="476">
        <v>4175122849</v>
      </c>
      <c r="F397" s="118"/>
      <c r="G397" s="118"/>
      <c r="H397" s="118"/>
      <c r="I397" s="118"/>
      <c r="J397" s="118"/>
      <c r="K397" s="118"/>
      <c r="L397" s="118"/>
      <c r="M397" s="118"/>
      <c r="N397" s="118"/>
      <c r="O397" s="118">
        <v>15</v>
      </c>
      <c r="P397" s="118"/>
      <c r="Q397" s="121">
        <v>6</v>
      </c>
      <c r="R397" s="121"/>
      <c r="S397" s="121">
        <v>10</v>
      </c>
      <c r="T397" s="121">
        <v>6</v>
      </c>
      <c r="U397" s="121">
        <v>6</v>
      </c>
      <c r="V397" s="121"/>
      <c r="W397" s="121"/>
      <c r="X397" s="121"/>
      <c r="Y397" s="121">
        <v>6</v>
      </c>
      <c r="Z397" s="121"/>
      <c r="AA397" s="121"/>
      <c r="AB397" s="121"/>
      <c r="AC397" s="121"/>
      <c r="AD397" s="124"/>
    </row>
    <row r="398" spans="1:30" ht="18" customHeight="1">
      <c r="A398" s="101">
        <v>45877</v>
      </c>
      <c r="B398" s="142">
        <v>4491</v>
      </c>
      <c r="C398" s="132" t="s">
        <v>11294</v>
      </c>
      <c r="D398" s="110" t="str">
        <f>IFERROR(VLOOKUP($C398,'Mã KH'!A:E,3,0)," ")</f>
        <v>481 Hùng Vương, Phường Đồng Tâm, Thành phố Vĩnh Yên, Tỉnh Vĩnh Phúc, Việt Nam</v>
      </c>
      <c r="E398" s="476">
        <v>4175123311</v>
      </c>
      <c r="F398" s="118"/>
      <c r="G398" s="118"/>
      <c r="H398" s="118"/>
      <c r="I398" s="118"/>
      <c r="J398" s="118"/>
      <c r="K398" s="118"/>
      <c r="L398" s="118"/>
      <c r="M398" s="118">
        <v>10</v>
      </c>
      <c r="N398" s="118"/>
      <c r="O398" s="118">
        <v>10</v>
      </c>
      <c r="P398" s="118"/>
      <c r="Q398" s="121">
        <v>10</v>
      </c>
      <c r="R398" s="121"/>
      <c r="S398" s="121">
        <v>10</v>
      </c>
      <c r="T398" s="121">
        <v>10</v>
      </c>
      <c r="U398" s="121">
        <v>10</v>
      </c>
      <c r="V398" s="121"/>
      <c r="W398" s="121"/>
      <c r="X398" s="121"/>
      <c r="Y398" s="121">
        <v>5</v>
      </c>
      <c r="Z398" s="121"/>
      <c r="AA398" s="121"/>
      <c r="AB398" s="121"/>
      <c r="AC398" s="121"/>
      <c r="AD398" s="124"/>
    </row>
    <row r="399" spans="1:30" ht="18" customHeight="1">
      <c r="A399" s="101">
        <v>45877</v>
      </c>
      <c r="B399" s="102" t="s">
        <v>11358</v>
      </c>
      <c r="C399" s="132" t="s">
        <v>11294</v>
      </c>
      <c r="D399" s="110" t="str">
        <f>IFERROR(VLOOKUP($C399,'Mã KH'!A:E,3,0)," ")</f>
        <v>481 Hùng Vương, Phường Đồng Tâm, Thành phố Vĩnh Yên, Tỉnh Vĩnh Phúc, Việt Nam</v>
      </c>
      <c r="E399" s="476">
        <v>4175122946</v>
      </c>
      <c r="F399" s="118"/>
      <c r="G399" s="118"/>
      <c r="H399" s="118"/>
      <c r="I399" s="118"/>
      <c r="J399" s="118"/>
      <c r="K399" s="118"/>
      <c r="L399" s="118"/>
      <c r="M399" s="118"/>
      <c r="N399" s="118"/>
      <c r="O399" s="118"/>
      <c r="P399" s="118"/>
      <c r="Q399" s="121"/>
      <c r="R399" s="121"/>
      <c r="S399" s="121">
        <v>9</v>
      </c>
      <c r="T399" s="121">
        <v>9</v>
      </c>
      <c r="U399" s="121">
        <v>6</v>
      </c>
      <c r="V399" s="121"/>
      <c r="W399" s="121"/>
      <c r="X399" s="121"/>
      <c r="Y399" s="121">
        <v>6</v>
      </c>
      <c r="Z399" s="121"/>
      <c r="AA399" s="121"/>
      <c r="AB399" s="121"/>
      <c r="AC399" s="121"/>
      <c r="AD399" s="124"/>
    </row>
    <row r="400" spans="1:30" ht="18" customHeight="1">
      <c r="A400" s="101">
        <v>45877</v>
      </c>
      <c r="B400" s="142">
        <v>4957</v>
      </c>
      <c r="C400" s="132" t="s">
        <v>11294</v>
      </c>
      <c r="D400" s="110" t="str">
        <f>IFERROR(VLOOKUP($C400,'Mã KH'!A:E,3,0)," ")</f>
        <v>481 Hùng Vương, Phường Đồng Tâm, Thành phố Vĩnh Yên, Tỉnh Vĩnh Phúc, Việt Nam</v>
      </c>
      <c r="E400" s="476">
        <v>4175123529</v>
      </c>
      <c r="F400" s="118"/>
      <c r="G400" s="118"/>
      <c r="H400" s="118"/>
      <c r="I400" s="118"/>
      <c r="J400" s="118"/>
      <c r="K400" s="118"/>
      <c r="L400" s="118"/>
      <c r="M400" s="118">
        <v>10</v>
      </c>
      <c r="N400" s="118"/>
      <c r="O400" s="118"/>
      <c r="P400" s="118"/>
      <c r="Q400" s="121">
        <v>6</v>
      </c>
      <c r="R400" s="121"/>
      <c r="S400" s="121">
        <v>6</v>
      </c>
      <c r="T400" s="121">
        <v>6</v>
      </c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4"/>
    </row>
    <row r="401" spans="1:30" ht="18" customHeight="1">
      <c r="A401" s="101">
        <v>45877</v>
      </c>
      <c r="B401" s="142">
        <v>4532</v>
      </c>
      <c r="C401" s="132" t="s">
        <v>11294</v>
      </c>
      <c r="D401" s="110" t="str">
        <f>IFERROR(VLOOKUP($C401,'Mã KH'!A:E,3,0)," ")</f>
        <v>481 Hùng Vương, Phường Đồng Tâm, Thành phố Vĩnh Yên, Tỉnh Vĩnh Phúc, Việt Nam</v>
      </c>
      <c r="E401" s="476">
        <v>4175123347</v>
      </c>
      <c r="F401" s="118"/>
      <c r="G401" s="118"/>
      <c r="H401" s="118"/>
      <c r="I401" s="118"/>
      <c r="J401" s="118"/>
      <c r="K401" s="118"/>
      <c r="L401" s="118"/>
      <c r="M401" s="118">
        <v>20</v>
      </c>
      <c r="N401" s="118"/>
      <c r="O401" s="118">
        <v>15</v>
      </c>
      <c r="P401" s="118"/>
      <c r="Q401" s="121"/>
      <c r="R401" s="121"/>
      <c r="S401" s="121">
        <v>6</v>
      </c>
      <c r="T401" s="121">
        <v>3</v>
      </c>
      <c r="U401" s="121">
        <v>6</v>
      </c>
      <c r="V401" s="121"/>
      <c r="W401" s="121"/>
      <c r="X401" s="121"/>
      <c r="Y401" s="121">
        <v>12</v>
      </c>
      <c r="Z401" s="121"/>
      <c r="AA401" s="121"/>
      <c r="AB401" s="121"/>
      <c r="AC401" s="121"/>
      <c r="AD401" s="124"/>
    </row>
    <row r="402" spans="1:30" ht="18" customHeight="1">
      <c r="A402" s="101">
        <v>45877</v>
      </c>
      <c r="B402" s="142" t="s">
        <v>11359</v>
      </c>
      <c r="C402" s="132" t="s">
        <v>11258</v>
      </c>
      <c r="D402" s="110" t="str">
        <f>IFERROR(VLOOKUP($C402,'Mã KH'!A:E,3,0)," ")</f>
        <v>Tầng 1, Vincom+ Tĩnh Gia, Thôn Nam Yến, Xã Hải Yến, Thị xã Nghi Sơn, Tỉnh Thanh Hoá, Việt Nam</v>
      </c>
      <c r="E402" s="476">
        <v>4174996452</v>
      </c>
      <c r="F402" s="118"/>
      <c r="G402" s="118"/>
      <c r="H402" s="118"/>
      <c r="I402" s="118"/>
      <c r="J402" s="118"/>
      <c r="K402" s="118"/>
      <c r="L402" s="118"/>
      <c r="M402" s="118">
        <v>10</v>
      </c>
      <c r="N402" s="118"/>
      <c r="O402" s="118">
        <v>10</v>
      </c>
      <c r="P402" s="118"/>
      <c r="Q402" s="121">
        <v>10</v>
      </c>
      <c r="R402" s="121"/>
      <c r="S402" s="121">
        <v>10</v>
      </c>
      <c r="T402" s="121">
        <v>6</v>
      </c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4" t="s">
        <v>11352</v>
      </c>
    </row>
    <row r="403" spans="1:30" ht="18" customHeight="1">
      <c r="A403" s="101">
        <v>45877</v>
      </c>
      <c r="B403" s="142">
        <v>6167</v>
      </c>
      <c r="C403" s="132" t="s">
        <v>11258</v>
      </c>
      <c r="D403" s="110" t="str">
        <f>IFERROR(VLOOKUP($C403,'Mã KH'!A:E,3,0)," ")</f>
        <v>Tầng 1, Vincom+ Tĩnh Gia, Thôn Nam Yến, Xã Hải Yến, Thị xã Nghi Sơn, Tỉnh Thanh Hoá, Việt Nam</v>
      </c>
      <c r="E403" s="476">
        <v>4174996467</v>
      </c>
      <c r="F403" s="118"/>
      <c r="G403" s="118"/>
      <c r="H403" s="118"/>
      <c r="I403" s="118"/>
      <c r="J403" s="118"/>
      <c r="K403" s="118"/>
      <c r="L403" s="118"/>
      <c r="M403" s="118">
        <v>10</v>
      </c>
      <c r="N403" s="118"/>
      <c r="O403" s="118">
        <v>4</v>
      </c>
      <c r="P403" s="118"/>
      <c r="Q403" s="121">
        <v>1</v>
      </c>
      <c r="R403" s="121"/>
      <c r="S403" s="121">
        <v>9</v>
      </c>
      <c r="T403" s="121">
        <v>7</v>
      </c>
      <c r="U403" s="121">
        <v>1</v>
      </c>
      <c r="V403" s="121"/>
      <c r="W403" s="121"/>
      <c r="X403" s="121"/>
      <c r="Y403" s="121">
        <v>8</v>
      </c>
      <c r="Z403" s="121"/>
      <c r="AA403" s="121"/>
      <c r="AB403" s="121"/>
      <c r="AC403" s="121"/>
      <c r="AD403" s="124"/>
    </row>
    <row r="404" spans="1:30" ht="18" customHeight="1">
      <c r="A404" s="101">
        <v>45877</v>
      </c>
      <c r="B404" s="102">
        <v>4177</v>
      </c>
      <c r="C404" s="132" t="s">
        <v>11258</v>
      </c>
      <c r="D404" s="110" t="str">
        <f>IFERROR(VLOOKUP($C404,'Mã KH'!A:E,3,0)," ")</f>
        <v>Tầng 1, Vincom+ Tĩnh Gia, Thôn Nam Yến, Xã Hải Yến, Thị xã Nghi Sơn, Tỉnh Thanh Hoá, Việt Nam</v>
      </c>
      <c r="E404" s="476">
        <v>4174996624</v>
      </c>
      <c r="F404" s="118"/>
      <c r="G404" s="118"/>
      <c r="H404" s="118"/>
      <c r="I404" s="118"/>
      <c r="J404" s="118"/>
      <c r="K404" s="118"/>
      <c r="L404" s="118"/>
      <c r="M404" s="118">
        <v>6</v>
      </c>
      <c r="N404" s="118"/>
      <c r="O404" s="118">
        <v>6</v>
      </c>
      <c r="P404" s="118"/>
      <c r="Q404" s="121">
        <v>1</v>
      </c>
      <c r="R404" s="121"/>
      <c r="S404" s="121"/>
      <c r="T404" s="121">
        <v>5</v>
      </c>
      <c r="U404" s="121">
        <v>3</v>
      </c>
      <c r="V404" s="121"/>
      <c r="W404" s="121"/>
      <c r="X404" s="121"/>
      <c r="Y404" s="121"/>
      <c r="Z404" s="121"/>
      <c r="AA404" s="121"/>
      <c r="AB404" s="121"/>
      <c r="AC404" s="121"/>
      <c r="AD404" s="124"/>
    </row>
    <row r="405" spans="1:30" ht="18" customHeight="1">
      <c r="A405" s="101">
        <v>45877</v>
      </c>
      <c r="B405" s="142">
        <v>6378</v>
      </c>
      <c r="C405" s="132" t="s">
        <v>11258</v>
      </c>
      <c r="D405" s="110" t="str">
        <f>IFERROR(VLOOKUP($C405,'Mã KH'!A:E,3,0)," ")</f>
        <v>Tầng 1, Vincom+ Tĩnh Gia, Thôn Nam Yến, Xã Hải Yến, Thị xã Nghi Sơn, Tỉnh Thanh Hoá, Việt Nam</v>
      </c>
      <c r="E405" s="476">
        <v>4174996724</v>
      </c>
      <c r="F405" s="118"/>
      <c r="G405" s="118"/>
      <c r="H405" s="118"/>
      <c r="I405" s="118"/>
      <c r="J405" s="118"/>
      <c r="K405" s="118"/>
      <c r="L405" s="118"/>
      <c r="M405" s="118">
        <v>12</v>
      </c>
      <c r="N405" s="118"/>
      <c r="O405" s="118">
        <v>6</v>
      </c>
      <c r="P405" s="118"/>
      <c r="Q405" s="121">
        <v>3</v>
      </c>
      <c r="R405" s="121"/>
      <c r="S405" s="121"/>
      <c r="T405" s="121">
        <v>6</v>
      </c>
      <c r="U405" s="121">
        <v>9</v>
      </c>
      <c r="V405" s="121"/>
      <c r="W405" s="121"/>
      <c r="X405" s="121"/>
      <c r="Y405" s="121">
        <v>7</v>
      </c>
      <c r="Z405" s="121"/>
      <c r="AA405" s="121"/>
      <c r="AB405" s="121"/>
      <c r="AC405" s="121"/>
      <c r="AD405" s="124"/>
    </row>
    <row r="406" spans="1:30" ht="18" customHeight="1">
      <c r="A406" s="101">
        <v>45877</v>
      </c>
      <c r="B406" s="102">
        <v>4329</v>
      </c>
      <c r="C406" s="132" t="s">
        <v>11258</v>
      </c>
      <c r="D406" s="110" t="str">
        <f>IFERROR(VLOOKUP($C406,'Mã KH'!A:E,3,0)," ")</f>
        <v>Tầng 1, Vincom+ Tĩnh Gia, Thôn Nam Yến, Xã Hải Yến, Thị xã Nghi Sơn, Tỉnh Thanh Hoá, Việt Nam</v>
      </c>
      <c r="E406" s="476">
        <v>4174996654</v>
      </c>
      <c r="F406" s="118"/>
      <c r="G406" s="118"/>
      <c r="H406" s="118"/>
      <c r="I406" s="118"/>
      <c r="J406" s="118"/>
      <c r="K406" s="118"/>
      <c r="L406" s="118"/>
      <c r="M406" s="118">
        <v>9</v>
      </c>
      <c r="N406" s="118"/>
      <c r="O406" s="118">
        <v>4</v>
      </c>
      <c r="P406" s="118"/>
      <c r="Q406" s="121">
        <v>1</v>
      </c>
      <c r="R406" s="121"/>
      <c r="S406" s="121">
        <v>5</v>
      </c>
      <c r="T406" s="121"/>
      <c r="U406" s="121"/>
      <c r="V406" s="121"/>
      <c r="W406" s="121"/>
      <c r="X406" s="121"/>
      <c r="Y406" s="121">
        <v>2</v>
      </c>
      <c r="Z406" s="121"/>
      <c r="AA406" s="121"/>
      <c r="AB406" s="121"/>
      <c r="AC406" s="121"/>
      <c r="AD406" s="124"/>
    </row>
    <row r="407" spans="1:30" ht="18" customHeight="1">
      <c r="A407" s="101">
        <v>45877</v>
      </c>
      <c r="B407" s="142">
        <v>3823</v>
      </c>
      <c r="C407" s="132" t="s">
        <v>11258</v>
      </c>
      <c r="D407" s="110" t="str">
        <f>IFERROR(VLOOKUP($C407,'Mã KH'!A:E,3,0)," ")</f>
        <v>Tầng 1, Vincom+ Tĩnh Gia, Thôn Nam Yến, Xã Hải Yến, Thị xã Nghi Sơn, Tỉnh Thanh Hoá, Việt Nam</v>
      </c>
      <c r="E407" s="476">
        <v>4174995761</v>
      </c>
      <c r="F407" s="118"/>
      <c r="G407" s="118"/>
      <c r="H407" s="118"/>
      <c r="I407" s="118"/>
      <c r="J407" s="118"/>
      <c r="K407" s="118"/>
      <c r="L407" s="118"/>
      <c r="M407" s="118">
        <v>8</v>
      </c>
      <c r="N407" s="118"/>
      <c r="O407" s="118">
        <v>10</v>
      </c>
      <c r="P407" s="118"/>
      <c r="Q407" s="121">
        <v>1</v>
      </c>
      <c r="R407" s="121"/>
      <c r="S407" s="121">
        <v>10</v>
      </c>
      <c r="T407" s="121">
        <v>7</v>
      </c>
      <c r="U407" s="121">
        <v>7</v>
      </c>
      <c r="V407" s="121"/>
      <c r="W407" s="121"/>
      <c r="X407" s="121"/>
      <c r="Y407" s="121"/>
      <c r="Z407" s="121"/>
      <c r="AA407" s="121"/>
      <c r="AB407" s="121"/>
      <c r="AC407" s="121"/>
      <c r="AD407" s="124"/>
    </row>
    <row r="408" spans="1:30" ht="18" customHeight="1">
      <c r="A408" s="101">
        <v>45877</v>
      </c>
      <c r="B408" s="142">
        <v>3825</v>
      </c>
      <c r="C408" s="132" t="s">
        <v>11258</v>
      </c>
      <c r="D408" s="110" t="str">
        <f>IFERROR(VLOOKUP($C408,'Mã KH'!A:E,3,0)," ")</f>
        <v>Tầng 1, Vincom+ Tĩnh Gia, Thôn Nam Yến, Xã Hải Yến, Thị xã Nghi Sơn, Tỉnh Thanh Hoá, Việt Nam</v>
      </c>
      <c r="E408" s="476">
        <v>4174996526</v>
      </c>
      <c r="F408" s="118"/>
      <c r="G408" s="118"/>
      <c r="H408" s="118"/>
      <c r="I408" s="118"/>
      <c r="J408" s="118"/>
      <c r="K408" s="118"/>
      <c r="L408" s="118"/>
      <c r="M408" s="118">
        <v>3</v>
      </c>
      <c r="N408" s="118"/>
      <c r="O408" s="118">
        <v>7</v>
      </c>
      <c r="P408" s="118"/>
      <c r="Q408" s="121"/>
      <c r="R408" s="121"/>
      <c r="S408" s="121">
        <v>2</v>
      </c>
      <c r="T408" s="121">
        <v>5</v>
      </c>
      <c r="U408" s="121">
        <v>5</v>
      </c>
      <c r="V408" s="121"/>
      <c r="W408" s="121"/>
      <c r="X408" s="121"/>
      <c r="Y408" s="121">
        <v>3</v>
      </c>
      <c r="Z408" s="121"/>
      <c r="AA408" s="121"/>
      <c r="AB408" s="121"/>
      <c r="AC408" s="121"/>
      <c r="AD408" s="124"/>
    </row>
    <row r="409" spans="1:30" ht="18" customHeight="1">
      <c r="A409" s="101">
        <v>45877</v>
      </c>
      <c r="B409" s="142">
        <v>6695</v>
      </c>
      <c r="C409" s="132" t="s">
        <v>11258</v>
      </c>
      <c r="D409" s="110" t="str">
        <f>IFERROR(VLOOKUP($C409,'Mã KH'!A:E,3,0)," ")</f>
        <v>Tầng 1, Vincom+ Tĩnh Gia, Thôn Nam Yến, Xã Hải Yến, Thị xã Nghi Sơn, Tỉnh Thanh Hoá, Việt Nam</v>
      </c>
      <c r="E409" s="476">
        <v>4174996895</v>
      </c>
      <c r="F409" s="118"/>
      <c r="G409" s="118"/>
      <c r="H409" s="118"/>
      <c r="I409" s="118"/>
      <c r="J409" s="118"/>
      <c r="K409" s="118"/>
      <c r="L409" s="118"/>
      <c r="M409" s="118">
        <v>13</v>
      </c>
      <c r="N409" s="118"/>
      <c r="O409" s="118">
        <v>3</v>
      </c>
      <c r="P409" s="118"/>
      <c r="Q409" s="121">
        <v>2</v>
      </c>
      <c r="R409" s="121"/>
      <c r="S409" s="121">
        <v>1</v>
      </c>
      <c r="T409" s="121">
        <v>3</v>
      </c>
      <c r="U409" s="121">
        <v>2</v>
      </c>
      <c r="V409" s="121"/>
      <c r="W409" s="121"/>
      <c r="X409" s="121"/>
      <c r="Y409" s="121"/>
      <c r="Z409" s="121"/>
      <c r="AA409" s="121"/>
      <c r="AB409" s="121"/>
      <c r="AC409" s="121"/>
      <c r="AD409" s="124"/>
    </row>
    <row r="410" spans="1:30" ht="18" customHeight="1">
      <c r="A410" s="101">
        <v>45877</v>
      </c>
      <c r="B410" s="142">
        <v>4406</v>
      </c>
      <c r="C410" s="132" t="s">
        <v>11258</v>
      </c>
      <c r="D410" s="110" t="str">
        <f>IFERROR(VLOOKUP($C410,'Mã KH'!A:E,3,0)," ")</f>
        <v>Tầng 1, Vincom+ Tĩnh Gia, Thôn Nam Yến, Xã Hải Yến, Thị xã Nghi Sơn, Tỉnh Thanh Hoá, Việt Nam</v>
      </c>
      <c r="E410" s="476">
        <v>4174996669</v>
      </c>
      <c r="F410" s="118"/>
      <c r="G410" s="118"/>
      <c r="H410" s="118"/>
      <c r="I410" s="118"/>
      <c r="J410" s="118"/>
      <c r="K410" s="118"/>
      <c r="L410" s="118"/>
      <c r="M410" s="118">
        <v>7</v>
      </c>
      <c r="N410" s="118"/>
      <c r="O410" s="118">
        <v>7</v>
      </c>
      <c r="P410" s="118"/>
      <c r="Q410" s="121">
        <v>8</v>
      </c>
      <c r="R410" s="121"/>
      <c r="S410" s="121">
        <v>1</v>
      </c>
      <c r="T410" s="121">
        <v>5</v>
      </c>
      <c r="U410" s="121">
        <v>6</v>
      </c>
      <c r="V410" s="121"/>
      <c r="W410" s="121"/>
      <c r="X410" s="121"/>
      <c r="Y410" s="121">
        <v>4</v>
      </c>
      <c r="Z410" s="121"/>
      <c r="AA410" s="121"/>
      <c r="AB410" s="121"/>
      <c r="AC410" s="121"/>
      <c r="AD410" s="124"/>
    </row>
    <row r="411" spans="1:30" ht="18" customHeight="1">
      <c r="A411" s="101">
        <v>45877</v>
      </c>
      <c r="B411" s="142">
        <v>4507</v>
      </c>
      <c r="C411" s="132" t="s">
        <v>11258</v>
      </c>
      <c r="D411" s="110" t="str">
        <f>IFERROR(VLOOKUP($C411,'Mã KH'!A:E,3,0)," ")</f>
        <v>Tầng 1, Vincom+ Tĩnh Gia, Thôn Nam Yến, Xã Hải Yến, Thị xã Nghi Sơn, Tỉnh Thanh Hoá, Việt Nam</v>
      </c>
      <c r="E411" s="476">
        <v>4174995885</v>
      </c>
      <c r="F411" s="118"/>
      <c r="G411" s="118"/>
      <c r="H411" s="118"/>
      <c r="I411" s="118"/>
      <c r="J411" s="118"/>
      <c r="K411" s="118"/>
      <c r="L411" s="118"/>
      <c r="M411" s="118">
        <v>14</v>
      </c>
      <c r="N411" s="118"/>
      <c r="O411" s="118">
        <v>14</v>
      </c>
      <c r="P411" s="118"/>
      <c r="Q411" s="121">
        <v>6</v>
      </c>
      <c r="R411" s="121"/>
      <c r="S411" s="121">
        <v>4</v>
      </c>
      <c r="T411" s="121">
        <v>5</v>
      </c>
      <c r="U411" s="121">
        <v>1</v>
      </c>
      <c r="V411" s="121"/>
      <c r="W411" s="121"/>
      <c r="X411" s="121"/>
      <c r="Y411" s="121">
        <v>2</v>
      </c>
      <c r="Z411" s="121"/>
      <c r="AA411" s="121"/>
      <c r="AB411" s="121"/>
      <c r="AC411" s="121"/>
      <c r="AD411" s="124"/>
    </row>
    <row r="412" spans="1:30" ht="18" customHeight="1">
      <c r="A412" s="101">
        <v>45877</v>
      </c>
      <c r="B412" s="142">
        <v>4176</v>
      </c>
      <c r="C412" s="132" t="s">
        <v>11258</v>
      </c>
      <c r="D412" s="110" t="str">
        <f>IFERROR(VLOOKUP($C412,'Mã KH'!A:E,3,0)," ")</f>
        <v>Tầng 1, Vincom+ Tĩnh Gia, Thôn Nam Yến, Xã Hải Yến, Thị xã Nghi Sơn, Tỉnh Thanh Hoá, Việt Nam</v>
      </c>
      <c r="E412" s="476">
        <v>4174996619</v>
      </c>
      <c r="F412" s="118"/>
      <c r="G412" s="118"/>
      <c r="H412" s="118"/>
      <c r="I412" s="118"/>
      <c r="J412" s="118"/>
      <c r="K412" s="118"/>
      <c r="L412" s="118"/>
      <c r="M412" s="118">
        <v>9</v>
      </c>
      <c r="N412" s="118"/>
      <c r="O412" s="118">
        <v>10</v>
      </c>
      <c r="P412" s="118"/>
      <c r="Q412" s="121">
        <v>1</v>
      </c>
      <c r="R412" s="121"/>
      <c r="S412" s="121">
        <v>2</v>
      </c>
      <c r="T412" s="121">
        <v>7</v>
      </c>
      <c r="U412" s="121"/>
      <c r="V412" s="121"/>
      <c r="W412" s="121"/>
      <c r="X412" s="121"/>
      <c r="Y412" s="121">
        <v>1</v>
      </c>
      <c r="Z412" s="121"/>
      <c r="AA412" s="121"/>
      <c r="AB412" s="121"/>
      <c r="AC412" s="121"/>
      <c r="AD412" s="124"/>
    </row>
    <row r="413" spans="1:30" ht="18" customHeight="1">
      <c r="A413" s="101">
        <v>45877</v>
      </c>
      <c r="B413" s="142">
        <v>3942</v>
      </c>
      <c r="C413" s="132" t="s">
        <v>11258</v>
      </c>
      <c r="D413" s="110" t="str">
        <f>IFERROR(VLOOKUP($C413,'Mã KH'!A:E,3,0)," ")</f>
        <v>Tầng 1, Vincom+ Tĩnh Gia, Thôn Nam Yến, Xã Hải Yến, Thị xã Nghi Sơn, Tỉnh Thanh Hoá, Việt Nam</v>
      </c>
      <c r="E413" s="476">
        <v>4174996571</v>
      </c>
      <c r="F413" s="118"/>
      <c r="G413" s="118"/>
      <c r="H413" s="118"/>
      <c r="I413" s="118"/>
      <c r="J413" s="118"/>
      <c r="K413" s="118"/>
      <c r="L413" s="118"/>
      <c r="M413" s="118">
        <v>8</v>
      </c>
      <c r="N413" s="118"/>
      <c r="O413" s="118">
        <v>6</v>
      </c>
      <c r="P413" s="118"/>
      <c r="Q413" s="121">
        <v>3</v>
      </c>
      <c r="R413" s="121"/>
      <c r="S413" s="121">
        <v>3</v>
      </c>
      <c r="T413" s="121">
        <v>4</v>
      </c>
      <c r="U413" s="121">
        <v>3</v>
      </c>
      <c r="V413" s="121"/>
      <c r="W413" s="121"/>
      <c r="X413" s="121"/>
      <c r="Y413" s="121">
        <v>1</v>
      </c>
      <c r="Z413" s="121"/>
      <c r="AA413" s="121"/>
      <c r="AB413" s="121"/>
      <c r="AC413" s="121"/>
      <c r="AD413" s="124"/>
    </row>
    <row r="414" spans="1:30" ht="18" customHeight="1">
      <c r="A414" s="101">
        <v>45877</v>
      </c>
      <c r="B414" s="142">
        <v>4483</v>
      </c>
      <c r="C414" s="132" t="s">
        <v>11258</v>
      </c>
      <c r="D414" s="110" t="str">
        <f>IFERROR(VLOOKUP($C414,'Mã KH'!A:E,3,0)," ")</f>
        <v>Tầng 1, Vincom+ Tĩnh Gia, Thôn Nam Yến, Xã Hải Yến, Thị xã Nghi Sơn, Tỉnh Thanh Hoá, Việt Nam</v>
      </c>
      <c r="E414" s="476">
        <v>4174995814</v>
      </c>
      <c r="F414" s="118"/>
      <c r="G414" s="118"/>
      <c r="H414" s="118"/>
      <c r="I414" s="118"/>
      <c r="J414" s="118"/>
      <c r="K414" s="118"/>
      <c r="L414" s="118"/>
      <c r="M414" s="118">
        <v>23</v>
      </c>
      <c r="N414" s="118"/>
      <c r="O414" s="118">
        <v>14</v>
      </c>
      <c r="P414" s="118"/>
      <c r="Q414" s="121">
        <v>6</v>
      </c>
      <c r="R414" s="121"/>
      <c r="S414" s="121">
        <v>10</v>
      </c>
      <c r="T414" s="121">
        <v>7</v>
      </c>
      <c r="U414" s="121">
        <v>7</v>
      </c>
      <c r="V414" s="121"/>
      <c r="W414" s="121"/>
      <c r="X414" s="121"/>
      <c r="Y414" s="121">
        <v>5</v>
      </c>
      <c r="Z414" s="121"/>
      <c r="AA414" s="121"/>
      <c r="AB414" s="121"/>
      <c r="AC414" s="121"/>
      <c r="AD414" s="124"/>
    </row>
    <row r="415" spans="1:30" ht="18" customHeight="1">
      <c r="A415" s="101">
        <v>45877</v>
      </c>
      <c r="B415" s="142">
        <v>3614</v>
      </c>
      <c r="C415" s="132" t="s">
        <v>11258</v>
      </c>
      <c r="D415" s="110" t="str">
        <f>IFERROR(VLOOKUP($C415,'Mã KH'!A:E,3,0)," ")</f>
        <v>Tầng 1, Vincom+ Tĩnh Gia, Thôn Nam Yến, Xã Hải Yến, Thị xã Nghi Sơn, Tỉnh Thanh Hoá, Việt Nam</v>
      </c>
      <c r="E415" s="476">
        <v>4174995690</v>
      </c>
      <c r="F415" s="118"/>
      <c r="G415" s="118"/>
      <c r="H415" s="118"/>
      <c r="I415" s="118"/>
      <c r="J415" s="118"/>
      <c r="K415" s="118"/>
      <c r="L415" s="118"/>
      <c r="M415" s="118">
        <v>13</v>
      </c>
      <c r="N415" s="118"/>
      <c r="O415" s="118">
        <v>19</v>
      </c>
      <c r="P415" s="118"/>
      <c r="Q415" s="121">
        <v>9</v>
      </c>
      <c r="R415" s="121"/>
      <c r="S415" s="121">
        <v>10</v>
      </c>
      <c r="T415" s="121">
        <v>17</v>
      </c>
      <c r="U415" s="121">
        <v>11</v>
      </c>
      <c r="V415" s="121"/>
      <c r="W415" s="121"/>
      <c r="X415" s="121"/>
      <c r="Y415" s="121">
        <v>12</v>
      </c>
      <c r="Z415" s="121"/>
      <c r="AA415" s="121"/>
      <c r="AB415" s="121"/>
      <c r="AC415" s="121"/>
      <c r="AD415" s="124"/>
    </row>
    <row r="416" spans="1:30" ht="18" customHeight="1">
      <c r="A416" s="101">
        <v>45877</v>
      </c>
      <c r="B416" s="142" t="s">
        <v>11360</v>
      </c>
      <c r="C416" s="132" t="s">
        <v>11258</v>
      </c>
      <c r="D416" s="110" t="str">
        <f>IFERROR(VLOOKUP($C416,'Mã KH'!A:E,3,0)," ")</f>
        <v>Tầng 1, Vincom+ Tĩnh Gia, Thôn Nam Yến, Xã Hải Yến, Thị xã Nghi Sơn, Tỉnh Thanh Hoá, Việt Nam</v>
      </c>
      <c r="E416" s="476">
        <v>4174763482</v>
      </c>
      <c r="F416" s="118"/>
      <c r="G416" s="118"/>
      <c r="H416" s="118"/>
      <c r="I416" s="118"/>
      <c r="J416" s="118"/>
      <c r="K416" s="118"/>
      <c r="L416" s="118"/>
      <c r="M416" s="118"/>
      <c r="N416" s="118"/>
      <c r="O416" s="118">
        <v>12</v>
      </c>
      <c r="P416" s="118"/>
      <c r="Q416" s="121"/>
      <c r="R416" s="121"/>
      <c r="S416" s="121">
        <v>12</v>
      </c>
      <c r="T416" s="121"/>
      <c r="U416" s="121">
        <v>12</v>
      </c>
      <c r="V416" s="121"/>
      <c r="W416" s="121">
        <v>10</v>
      </c>
      <c r="X416" s="121"/>
      <c r="Y416" s="121"/>
      <c r="Z416" s="121">
        <v>10</v>
      </c>
      <c r="AA416" s="121"/>
      <c r="AB416" s="121"/>
      <c r="AC416" s="121"/>
      <c r="AD416" s="124"/>
    </row>
    <row r="417" spans="1:30" ht="18" customHeight="1">
      <c r="A417" s="101">
        <v>45877</v>
      </c>
      <c r="B417" s="142">
        <v>6564</v>
      </c>
      <c r="C417" s="132" t="s">
        <v>11258</v>
      </c>
      <c r="D417" s="110" t="str">
        <f>IFERROR(VLOOKUP($C417,'Mã KH'!A:E,3,0)," ")</f>
        <v>Tầng 1, Vincom+ Tĩnh Gia, Thôn Nam Yến, Xã Hải Yến, Thị xã Nghi Sơn, Tỉnh Thanh Hoá, Việt Nam</v>
      </c>
      <c r="E417" s="476">
        <v>4174767215</v>
      </c>
      <c r="F417" s="118"/>
      <c r="G417" s="118"/>
      <c r="H417" s="118"/>
      <c r="I417" s="118"/>
      <c r="J417" s="118"/>
      <c r="K417" s="118"/>
      <c r="L417" s="118"/>
      <c r="M417" s="118">
        <v>12</v>
      </c>
      <c r="N417" s="118"/>
      <c r="O417" s="118"/>
      <c r="P417" s="118"/>
      <c r="Q417" s="121"/>
      <c r="R417" s="121"/>
      <c r="S417" s="121"/>
      <c r="T417" s="121"/>
      <c r="U417" s="121"/>
      <c r="V417" s="121"/>
      <c r="W417" s="121">
        <v>6</v>
      </c>
      <c r="X417" s="121"/>
      <c r="Y417" s="121"/>
      <c r="Z417" s="121">
        <v>6</v>
      </c>
      <c r="AA417" s="121"/>
      <c r="AB417" s="121"/>
      <c r="AC417" s="121"/>
      <c r="AD417" s="124"/>
    </row>
    <row r="418" spans="1:30" ht="18" customHeight="1">
      <c r="A418" s="101">
        <v>45877</v>
      </c>
      <c r="B418" s="102" t="s">
        <v>11361</v>
      </c>
      <c r="C418" s="132" t="s">
        <v>11258</v>
      </c>
      <c r="D418" s="110" t="str">
        <f>IFERROR(VLOOKUP($C418,'Mã KH'!A:E,3,0)," ")</f>
        <v>Tầng 1, Vincom+ Tĩnh Gia, Thôn Nam Yến, Xã Hải Yến, Thị xã Nghi Sơn, Tỉnh Thanh Hoá, Việt Nam</v>
      </c>
      <c r="E418" s="476">
        <v>4174770786</v>
      </c>
      <c r="F418" s="118"/>
      <c r="G418" s="118"/>
      <c r="H418" s="118"/>
      <c r="I418" s="118"/>
      <c r="J418" s="118"/>
      <c r="K418" s="118"/>
      <c r="L418" s="118"/>
      <c r="M418" s="118">
        <v>12</v>
      </c>
      <c r="N418" s="118"/>
      <c r="O418" s="118"/>
      <c r="P418" s="118"/>
      <c r="Q418" s="121">
        <v>4</v>
      </c>
      <c r="R418" s="121"/>
      <c r="S418" s="121">
        <v>4</v>
      </c>
      <c r="T418" s="121">
        <v>4</v>
      </c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4"/>
    </row>
    <row r="419" spans="1:30" ht="18" customHeight="1">
      <c r="A419" s="101">
        <v>45877</v>
      </c>
      <c r="B419" s="142" t="s">
        <v>11362</v>
      </c>
      <c r="C419" s="132" t="s">
        <v>11258</v>
      </c>
      <c r="D419" s="110" t="str">
        <f>IFERROR(VLOOKUP($C419,'Mã KH'!A:E,3,0)," ")</f>
        <v>Tầng 1, Vincom+ Tĩnh Gia, Thôn Nam Yến, Xã Hải Yến, Thị xã Nghi Sơn, Tỉnh Thanh Hoá, Việt Nam</v>
      </c>
      <c r="E419" s="476">
        <v>4174765713</v>
      </c>
      <c r="F419" s="118"/>
      <c r="G419" s="118"/>
      <c r="H419" s="118"/>
      <c r="I419" s="118"/>
      <c r="J419" s="118"/>
      <c r="K419" s="118"/>
      <c r="L419" s="118"/>
      <c r="M419" s="118">
        <v>12</v>
      </c>
      <c r="N419" s="118"/>
      <c r="O419" s="118">
        <v>12</v>
      </c>
      <c r="P419" s="118"/>
      <c r="Q419" s="121"/>
      <c r="R419" s="121"/>
      <c r="S419" s="121"/>
      <c r="T419" s="121"/>
      <c r="U419" s="121">
        <v>8</v>
      </c>
      <c r="V419" s="121"/>
      <c r="W419" s="121">
        <v>6</v>
      </c>
      <c r="X419" s="121"/>
      <c r="Y419" s="121"/>
      <c r="Z419" s="121">
        <v>6</v>
      </c>
      <c r="AA419" s="121"/>
      <c r="AB419" s="121"/>
      <c r="AC419" s="121"/>
      <c r="AD419" s="124"/>
    </row>
    <row r="420" spans="1:30" ht="18" customHeight="1">
      <c r="A420" s="101">
        <v>45877</v>
      </c>
      <c r="B420" s="142" t="s">
        <v>11363</v>
      </c>
      <c r="C420" s="132" t="s">
        <v>11258</v>
      </c>
      <c r="D420" s="110" t="str">
        <f>IFERROR(VLOOKUP($C420,'Mã KH'!A:E,3,0)," ")</f>
        <v>Tầng 1, Vincom+ Tĩnh Gia, Thôn Nam Yến, Xã Hải Yến, Thị xã Nghi Sơn, Tỉnh Thanh Hoá, Việt Nam</v>
      </c>
      <c r="E420" s="476">
        <v>4174764377</v>
      </c>
      <c r="F420" s="118"/>
      <c r="G420" s="118"/>
      <c r="H420" s="118"/>
      <c r="I420" s="118"/>
      <c r="J420" s="118"/>
      <c r="K420" s="118"/>
      <c r="L420" s="118"/>
      <c r="M420" s="118">
        <v>10</v>
      </c>
      <c r="N420" s="118"/>
      <c r="O420" s="118">
        <v>10</v>
      </c>
      <c r="P420" s="118"/>
      <c r="Q420" s="121"/>
      <c r="R420" s="121"/>
      <c r="S420" s="121">
        <v>8</v>
      </c>
      <c r="T420" s="121">
        <v>4</v>
      </c>
      <c r="U420" s="121">
        <v>4</v>
      </c>
      <c r="V420" s="121"/>
      <c r="W420" s="121"/>
      <c r="X420" s="121"/>
      <c r="Y420" s="121"/>
      <c r="Z420" s="121"/>
      <c r="AA420" s="121"/>
      <c r="AB420" s="121"/>
      <c r="AC420" s="121"/>
      <c r="AD420" s="124"/>
    </row>
    <row r="421" spans="1:30" ht="18" customHeight="1">
      <c r="A421" s="101">
        <v>45877</v>
      </c>
      <c r="B421" s="142" t="s">
        <v>11364</v>
      </c>
      <c r="C421" s="132" t="s">
        <v>11258</v>
      </c>
      <c r="D421" s="110" t="str">
        <f>IFERROR(VLOOKUP($C421,'Mã KH'!A:E,3,0)," ")</f>
        <v>Tầng 1, Vincom+ Tĩnh Gia, Thôn Nam Yến, Xã Hải Yến, Thị xã Nghi Sơn, Tỉnh Thanh Hoá, Việt Nam</v>
      </c>
      <c r="E421" s="476">
        <v>4175115968</v>
      </c>
      <c r="F421" s="118"/>
      <c r="G421" s="118"/>
      <c r="H421" s="118"/>
      <c r="I421" s="118"/>
      <c r="J421" s="118"/>
      <c r="K421" s="118"/>
      <c r="L421" s="118"/>
      <c r="M421" s="118">
        <v>12</v>
      </c>
      <c r="N421" s="118"/>
      <c r="O421" s="118">
        <v>10</v>
      </c>
      <c r="P421" s="118"/>
      <c r="Q421" s="121"/>
      <c r="R421" s="121"/>
      <c r="S421" s="121"/>
      <c r="T421" s="121">
        <v>10</v>
      </c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4"/>
    </row>
    <row r="422" spans="1:30" ht="18" customHeight="1">
      <c r="A422" s="101">
        <v>45877</v>
      </c>
      <c r="B422" s="142" t="s">
        <v>11364</v>
      </c>
      <c r="C422" s="132" t="s">
        <v>11258</v>
      </c>
      <c r="D422" s="110" t="str">
        <f>IFERROR(VLOOKUP($C422,'Mã KH'!A:E,3,0)," ")</f>
        <v>Tầng 1, Vincom+ Tĩnh Gia, Thôn Nam Yến, Xã Hải Yến, Thị xã Nghi Sơn, Tỉnh Thanh Hoá, Việt Nam</v>
      </c>
      <c r="E422" s="476">
        <v>4174763438</v>
      </c>
      <c r="F422" s="118"/>
      <c r="G422" s="118"/>
      <c r="H422" s="118"/>
      <c r="I422" s="118"/>
      <c r="J422" s="118"/>
      <c r="K422" s="118"/>
      <c r="L422" s="118"/>
      <c r="M422" s="118"/>
      <c r="N422" s="118"/>
      <c r="O422" s="118"/>
      <c r="P422" s="118"/>
      <c r="Q422" s="121">
        <v>5</v>
      </c>
      <c r="R422" s="121"/>
      <c r="S422" s="121"/>
      <c r="T422" s="121"/>
      <c r="U422" s="121"/>
      <c r="V422" s="121"/>
      <c r="W422" s="121">
        <v>5</v>
      </c>
      <c r="X422" s="121"/>
      <c r="Y422" s="121"/>
      <c r="Z422" s="121">
        <v>5</v>
      </c>
      <c r="AA422" s="121"/>
      <c r="AB422" s="121"/>
      <c r="AC422" s="121"/>
      <c r="AD422" s="124"/>
    </row>
    <row r="423" spans="1:30" ht="18" customHeight="1">
      <c r="A423" s="101">
        <v>45877</v>
      </c>
      <c r="B423" s="142">
        <v>5731</v>
      </c>
      <c r="C423" s="132" t="s">
        <v>11258</v>
      </c>
      <c r="D423" s="110" t="str">
        <f>IFERROR(VLOOKUP($C423,'Mã KH'!A:E,3,0)," ")</f>
        <v>Tầng 1, Vincom+ Tĩnh Gia, Thôn Nam Yến, Xã Hải Yến, Thị xã Nghi Sơn, Tỉnh Thanh Hoá, Việt Nam</v>
      </c>
      <c r="E423" s="476">
        <v>4175117879</v>
      </c>
      <c r="F423" s="118"/>
      <c r="G423" s="118"/>
      <c r="H423" s="118"/>
      <c r="I423" s="118"/>
      <c r="J423" s="118"/>
      <c r="K423" s="118"/>
      <c r="L423" s="118"/>
      <c r="M423" s="118">
        <v>12</v>
      </c>
      <c r="N423" s="118"/>
      <c r="O423" s="118">
        <v>10</v>
      </c>
      <c r="P423" s="118"/>
      <c r="Q423" s="121"/>
      <c r="R423" s="121"/>
      <c r="S423" s="121"/>
      <c r="T423" s="121"/>
      <c r="U423" s="121"/>
      <c r="V423" s="121"/>
      <c r="W423" s="121">
        <v>5</v>
      </c>
      <c r="X423" s="121"/>
      <c r="Y423" s="121"/>
      <c r="Z423" s="121">
        <v>5</v>
      </c>
      <c r="AA423" s="121"/>
      <c r="AB423" s="121"/>
      <c r="AC423" s="121"/>
      <c r="AD423" s="124"/>
    </row>
    <row r="424" spans="1:30" ht="18" customHeight="1">
      <c r="A424" s="101">
        <v>45877</v>
      </c>
      <c r="B424" s="142">
        <v>6218</v>
      </c>
      <c r="C424" s="132" t="s">
        <v>11299</v>
      </c>
      <c r="D424" s="110" t="str">
        <f>IFERROR(VLOOKUP($C424,'Mã KH'!A:E,3,0)," ")</f>
        <v>Tầng 2, TTTM Vincom Tuyên Quang, Số 260 đường Quang Trung, Phường Phan Thiết, Thành Phố Tuyên Quang, Tỉnh Tuyên Quang, Việt Nam</v>
      </c>
      <c r="E424" s="476" t="s">
        <v>11249</v>
      </c>
      <c r="F424" s="118"/>
      <c r="G424" s="118"/>
      <c r="H424" s="118"/>
      <c r="I424" s="118"/>
      <c r="J424" s="118"/>
      <c r="K424" s="118"/>
      <c r="L424" s="118"/>
      <c r="M424" s="118">
        <v>10</v>
      </c>
      <c r="N424" s="118"/>
      <c r="O424" s="118">
        <v>10</v>
      </c>
      <c r="P424" s="118"/>
      <c r="Q424" s="121"/>
      <c r="R424" s="121"/>
      <c r="S424" s="121">
        <v>5</v>
      </c>
      <c r="T424" s="121">
        <v>10</v>
      </c>
      <c r="U424" s="121">
        <v>5</v>
      </c>
      <c r="V424" s="121"/>
      <c r="W424" s="121"/>
      <c r="X424" s="121"/>
      <c r="Y424" s="121"/>
      <c r="Z424" s="121"/>
      <c r="AA424" s="121"/>
      <c r="AB424" s="121"/>
      <c r="AC424" s="121"/>
      <c r="AD424" s="124"/>
    </row>
    <row r="425" spans="1:30" s="439" customFormat="1" ht="18" customHeight="1">
      <c r="A425" s="432"/>
      <c r="B425" s="433"/>
      <c r="C425" s="434"/>
      <c r="D425" s="435" t="str">
        <f>IFERROR(VLOOKUP($C425,'Mã KH'!A:E,3,0)," ")</f>
        <v xml:space="preserve"> </v>
      </c>
      <c r="E425" s="436"/>
      <c r="F425" s="436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7"/>
      <c r="R425" s="437"/>
      <c r="S425" s="437"/>
      <c r="T425" s="437"/>
      <c r="U425" s="437"/>
      <c r="V425" s="437"/>
      <c r="W425" s="437"/>
      <c r="X425" s="437"/>
      <c r="Y425" s="437"/>
      <c r="Z425" s="437"/>
      <c r="AA425" s="437"/>
      <c r="AB425" s="437"/>
      <c r="AC425" s="437"/>
      <c r="AD425" s="438"/>
    </row>
    <row r="426" spans="1:30" ht="18" customHeight="1">
      <c r="A426" s="101"/>
      <c r="B426" s="102"/>
      <c r="C426" s="132"/>
      <c r="D426" s="133">
        <v>45878</v>
      </c>
      <c r="E426" s="476"/>
      <c r="F426" s="118"/>
      <c r="G426" s="118"/>
      <c r="H426" s="118"/>
      <c r="I426" s="118"/>
      <c r="J426" s="118"/>
      <c r="K426" s="118"/>
      <c r="L426" s="118"/>
      <c r="M426" s="118"/>
      <c r="N426" s="118"/>
      <c r="O426" s="118"/>
      <c r="P426" s="118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4"/>
    </row>
    <row r="427" spans="1:30" ht="18" customHeight="1">
      <c r="A427" s="101">
        <v>45878</v>
      </c>
      <c r="B427" s="440">
        <v>6449</v>
      </c>
      <c r="C427" s="132" t="s">
        <v>11261</v>
      </c>
      <c r="D427" s="110" t="str">
        <f>IFERROR(VLOOKUP($C427,'Mã KH'!A:E,3,0)," ")</f>
        <v>Vincom+ Nam Đàn, Thị trấn Nam Đàn, Huyện Nam Đàn, Tỉnh Nghệ An, Việt Nam</v>
      </c>
      <c r="E427" s="476">
        <v>4175118558</v>
      </c>
      <c r="F427" s="118"/>
      <c r="G427" s="118"/>
      <c r="H427" s="118"/>
      <c r="I427" s="118"/>
      <c r="J427" s="118"/>
      <c r="K427" s="118"/>
      <c r="L427" s="118"/>
      <c r="M427" s="118">
        <v>6</v>
      </c>
      <c r="N427" s="118"/>
      <c r="O427" s="118">
        <v>4</v>
      </c>
      <c r="P427" s="118"/>
      <c r="Q427" s="121">
        <v>3</v>
      </c>
      <c r="R427" s="121"/>
      <c r="S427" s="121"/>
      <c r="T427" s="121">
        <v>2</v>
      </c>
      <c r="U427" s="121">
        <v>4</v>
      </c>
      <c r="V427" s="121"/>
      <c r="W427" s="121">
        <v>3</v>
      </c>
      <c r="X427" s="121"/>
      <c r="Y427" s="121"/>
      <c r="Z427" s="121">
        <v>3</v>
      </c>
      <c r="AA427" s="121"/>
      <c r="AB427" s="121"/>
      <c r="AC427" s="121"/>
      <c r="AD427" s="124"/>
    </row>
    <row r="428" spans="1:30" ht="18" customHeight="1">
      <c r="A428" s="101">
        <v>45878</v>
      </c>
      <c r="B428" s="102" t="s">
        <v>11267</v>
      </c>
      <c r="C428" s="132" t="s">
        <v>11261</v>
      </c>
      <c r="D428" s="110" t="str">
        <f>IFERROR(VLOOKUP($C428,'Mã KH'!A:E,3,0)," ")</f>
        <v>Vincom+ Nam Đàn, Thị trấn Nam Đàn, Huyện Nam Đàn, Tỉnh Nghệ An, Việt Nam</v>
      </c>
      <c r="E428" s="476">
        <v>4175115981</v>
      </c>
      <c r="F428" s="118"/>
      <c r="G428" s="118"/>
      <c r="H428" s="118"/>
      <c r="I428" s="118"/>
      <c r="J428" s="118"/>
      <c r="K428" s="118"/>
      <c r="L428" s="118"/>
      <c r="M428" s="118">
        <v>2</v>
      </c>
      <c r="N428" s="118"/>
      <c r="O428" s="118">
        <v>6</v>
      </c>
      <c r="P428" s="118"/>
      <c r="Q428" s="121"/>
      <c r="R428" s="121"/>
      <c r="S428" s="121">
        <v>6</v>
      </c>
      <c r="T428" s="121">
        <v>5</v>
      </c>
      <c r="U428" s="121">
        <v>5</v>
      </c>
      <c r="V428" s="121"/>
      <c r="W428" s="121"/>
      <c r="X428" s="121"/>
      <c r="Y428" s="121"/>
      <c r="Z428" s="121"/>
      <c r="AA428" s="121"/>
      <c r="AB428" s="121"/>
      <c r="AC428" s="121"/>
      <c r="AD428" s="124"/>
    </row>
    <row r="429" spans="1:30" ht="18" customHeight="1">
      <c r="A429" s="101">
        <v>45878</v>
      </c>
      <c r="B429" s="440">
        <v>6493</v>
      </c>
      <c r="C429" s="132" t="s">
        <v>11261</v>
      </c>
      <c r="D429" s="110" t="str">
        <f>IFERROR(VLOOKUP($C429,'Mã KH'!A:E,3,0)," ")</f>
        <v>Vincom+ Nam Đàn, Thị trấn Nam Đàn, Huyện Nam Đàn, Tỉnh Nghệ An, Việt Nam</v>
      </c>
      <c r="E429" s="476">
        <v>4175118607</v>
      </c>
      <c r="F429" s="118"/>
      <c r="G429" s="118"/>
      <c r="H429" s="118"/>
      <c r="I429" s="118"/>
      <c r="J429" s="118"/>
      <c r="K429" s="118"/>
      <c r="L429" s="118"/>
      <c r="M429" s="118">
        <v>6</v>
      </c>
      <c r="N429" s="118"/>
      <c r="O429" s="118">
        <v>9</v>
      </c>
      <c r="P429" s="118"/>
      <c r="Q429" s="121">
        <v>2</v>
      </c>
      <c r="R429" s="121"/>
      <c r="S429" s="121">
        <v>9</v>
      </c>
      <c r="T429" s="121">
        <v>2</v>
      </c>
      <c r="U429" s="121">
        <v>4</v>
      </c>
      <c r="V429" s="121"/>
      <c r="W429" s="121">
        <v>2</v>
      </c>
      <c r="X429" s="121"/>
      <c r="Y429" s="121"/>
      <c r="Z429" s="121">
        <v>6</v>
      </c>
      <c r="AA429" s="121"/>
      <c r="AB429" s="121"/>
      <c r="AC429" s="121"/>
      <c r="AD429" s="124"/>
    </row>
    <row r="430" spans="1:30" ht="18" customHeight="1">
      <c r="A430" s="101">
        <v>45878</v>
      </c>
      <c r="B430" s="102" t="s">
        <v>11992</v>
      </c>
      <c r="C430" s="132" t="s">
        <v>11261</v>
      </c>
      <c r="D430" s="110" t="str">
        <f>IFERROR(VLOOKUP($C430,'Mã KH'!A:E,3,0)," ")</f>
        <v>Vincom+ Nam Đàn, Thị trấn Nam Đàn, Huyện Nam Đàn, Tỉnh Nghệ An, Việt Nam</v>
      </c>
      <c r="E430" s="476">
        <v>4175116627</v>
      </c>
      <c r="F430" s="118"/>
      <c r="G430" s="118"/>
      <c r="H430" s="118"/>
      <c r="I430" s="118"/>
      <c r="J430" s="118"/>
      <c r="K430" s="118"/>
      <c r="L430" s="118"/>
      <c r="M430" s="118">
        <v>6</v>
      </c>
      <c r="N430" s="118"/>
      <c r="O430" s="118">
        <v>3</v>
      </c>
      <c r="P430" s="118"/>
      <c r="Q430" s="121"/>
      <c r="R430" s="121"/>
      <c r="S430" s="121"/>
      <c r="T430" s="121"/>
      <c r="U430" s="121"/>
      <c r="V430" s="121"/>
      <c r="W430" s="121">
        <v>3</v>
      </c>
      <c r="X430" s="121"/>
      <c r="Y430" s="121"/>
      <c r="Z430" s="121">
        <v>3</v>
      </c>
      <c r="AA430" s="121"/>
      <c r="AB430" s="121"/>
      <c r="AC430" s="121"/>
      <c r="AD430" s="124"/>
    </row>
    <row r="431" spans="1:30" ht="18" customHeight="1">
      <c r="A431" s="101">
        <v>45878</v>
      </c>
      <c r="B431" s="102">
        <v>5692</v>
      </c>
      <c r="C431" s="132" t="s">
        <v>11261</v>
      </c>
      <c r="D431" s="110" t="str">
        <f>IFERROR(VLOOKUP($C431,'Mã KH'!A:E,3,0)," ")</f>
        <v>Vincom+ Nam Đàn, Thị trấn Nam Đàn, Huyện Nam Đàn, Tỉnh Nghệ An, Việt Nam</v>
      </c>
      <c r="E431" s="476">
        <v>4175117798</v>
      </c>
      <c r="F431" s="118"/>
      <c r="G431" s="118"/>
      <c r="H431" s="118"/>
      <c r="I431" s="118"/>
      <c r="J431" s="118"/>
      <c r="K431" s="118"/>
      <c r="L431" s="118"/>
      <c r="M431" s="118">
        <v>6</v>
      </c>
      <c r="N431" s="118"/>
      <c r="O431" s="118">
        <v>2</v>
      </c>
      <c r="P431" s="118"/>
      <c r="Q431" s="121">
        <v>4</v>
      </c>
      <c r="R431" s="121"/>
      <c r="S431" s="121"/>
      <c r="T431" s="121">
        <v>4</v>
      </c>
      <c r="U431" s="121">
        <v>2</v>
      </c>
      <c r="V431" s="121"/>
      <c r="W431" s="121">
        <v>2</v>
      </c>
      <c r="X431" s="121"/>
      <c r="Y431" s="121"/>
      <c r="Z431" s="121">
        <v>4</v>
      </c>
      <c r="AA431" s="121"/>
      <c r="AB431" s="121"/>
      <c r="AC431" s="121"/>
      <c r="AD431" s="124"/>
    </row>
    <row r="432" spans="1:30" ht="18" customHeight="1">
      <c r="A432" s="101">
        <v>45878</v>
      </c>
      <c r="B432" s="440">
        <v>6793</v>
      </c>
      <c r="C432" s="132" t="s">
        <v>11261</v>
      </c>
      <c r="D432" s="110" t="str">
        <f>IFERROR(VLOOKUP($C432,'Mã KH'!A:E,3,0)," ")</f>
        <v>Vincom+ Nam Đàn, Thị trấn Nam Đàn, Huyện Nam Đàn, Tỉnh Nghệ An, Việt Nam</v>
      </c>
      <c r="E432" s="476">
        <v>4175119624</v>
      </c>
      <c r="F432" s="118"/>
      <c r="G432" s="118"/>
      <c r="H432" s="118"/>
      <c r="I432" s="118"/>
      <c r="J432" s="118"/>
      <c r="K432" s="118"/>
      <c r="L432" s="118"/>
      <c r="M432" s="118">
        <v>6</v>
      </c>
      <c r="N432" s="118"/>
      <c r="O432" s="118">
        <v>4</v>
      </c>
      <c r="P432" s="118"/>
      <c r="Q432" s="121">
        <v>2</v>
      </c>
      <c r="R432" s="121"/>
      <c r="S432" s="121"/>
      <c r="T432" s="121">
        <v>6</v>
      </c>
      <c r="U432" s="121">
        <v>10</v>
      </c>
      <c r="V432" s="121"/>
      <c r="W432" s="121">
        <v>4</v>
      </c>
      <c r="X432" s="121"/>
      <c r="Y432" s="121"/>
      <c r="Z432" s="121">
        <v>5</v>
      </c>
      <c r="AA432" s="121"/>
      <c r="AB432" s="121"/>
      <c r="AC432" s="121"/>
      <c r="AD432" s="124"/>
    </row>
    <row r="433" spans="1:30" ht="18" customHeight="1">
      <c r="A433" s="101">
        <v>45878</v>
      </c>
      <c r="B433" s="440" t="s">
        <v>11329</v>
      </c>
      <c r="C433" s="132" t="s">
        <v>11261</v>
      </c>
      <c r="D433" s="110" t="str">
        <f>IFERROR(VLOOKUP($C433,'Mã KH'!A:E,3,0)," ")</f>
        <v>Vincom+ Nam Đàn, Thị trấn Nam Đàn, Huyện Nam Đàn, Tỉnh Nghệ An, Việt Nam</v>
      </c>
      <c r="E433" s="476">
        <v>4175358105</v>
      </c>
      <c r="F433" s="118"/>
      <c r="G433" s="118"/>
      <c r="H433" s="118"/>
      <c r="I433" s="118"/>
      <c r="J433" s="118"/>
      <c r="K433" s="118"/>
      <c r="L433" s="118"/>
      <c r="M433" s="118">
        <v>12</v>
      </c>
      <c r="N433" s="118"/>
      <c r="O433" s="118">
        <v>8</v>
      </c>
      <c r="P433" s="118"/>
      <c r="Q433" s="121">
        <v>4</v>
      </c>
      <c r="R433" s="121"/>
      <c r="S433" s="121">
        <v>8</v>
      </c>
      <c r="T433" s="121"/>
      <c r="U433" s="121"/>
      <c r="V433" s="121"/>
      <c r="W433" s="121"/>
      <c r="X433" s="121"/>
      <c r="Y433" s="121"/>
      <c r="Z433" s="121">
        <v>4</v>
      </c>
      <c r="AA433" s="121"/>
      <c r="AB433" s="121"/>
      <c r="AC433" s="121"/>
      <c r="AD433" s="124"/>
    </row>
    <row r="434" spans="1:30" ht="18" customHeight="1">
      <c r="A434" s="101">
        <v>45878</v>
      </c>
      <c r="B434" s="440">
        <v>5729</v>
      </c>
      <c r="C434" s="132" t="s">
        <v>11261</v>
      </c>
      <c r="D434" s="110" t="str">
        <f>IFERROR(VLOOKUP($C434,'Mã KH'!A:E,3,0)," ")</f>
        <v>Vincom+ Nam Đàn, Thị trấn Nam Đàn, Huyện Nam Đàn, Tỉnh Nghệ An, Việt Nam</v>
      </c>
      <c r="E434" s="476">
        <v>4175117839</v>
      </c>
      <c r="F434" s="118"/>
      <c r="G434" s="118"/>
      <c r="H434" s="118"/>
      <c r="I434" s="118"/>
      <c r="J434" s="118"/>
      <c r="K434" s="118"/>
      <c r="L434" s="118"/>
      <c r="M434" s="118">
        <v>12</v>
      </c>
      <c r="N434" s="118"/>
      <c r="O434" s="118">
        <v>2</v>
      </c>
      <c r="P434" s="118"/>
      <c r="Q434" s="121">
        <v>4</v>
      </c>
      <c r="R434" s="121"/>
      <c r="S434" s="121">
        <v>8</v>
      </c>
      <c r="T434" s="121">
        <v>2</v>
      </c>
      <c r="U434" s="121">
        <v>6</v>
      </c>
      <c r="V434" s="121"/>
      <c r="W434" s="121">
        <v>2</v>
      </c>
      <c r="X434" s="121"/>
      <c r="Y434" s="121"/>
      <c r="Z434" s="121">
        <v>6</v>
      </c>
      <c r="AA434" s="121"/>
      <c r="AB434" s="121"/>
      <c r="AC434" s="121"/>
      <c r="AD434" s="124"/>
    </row>
    <row r="435" spans="1:30" ht="18" customHeight="1">
      <c r="A435" s="101">
        <v>45878</v>
      </c>
      <c r="B435" s="440" t="s">
        <v>11993</v>
      </c>
      <c r="C435" s="132" t="s">
        <v>11262</v>
      </c>
      <c r="D435" s="110" t="str">
        <f>IFERROR(VLOOKUP($C435,'Mã KH'!A:E,3,0)," ")</f>
        <v>TTTM Vincom Hà Tĩnh, Góc ngã tư, Đường Hà Huy Tập, Phường Hà Huy Tập, Thành phố Hà Tĩnh, Tỉnh Hà Tĩnh, Việt Nam</v>
      </c>
      <c r="E435" s="476">
        <v>4174430427</v>
      </c>
      <c r="F435" s="118"/>
      <c r="G435" s="118"/>
      <c r="H435" s="118"/>
      <c r="I435" s="118"/>
      <c r="J435" s="118"/>
      <c r="K435" s="118"/>
      <c r="L435" s="118"/>
      <c r="M435" s="118"/>
      <c r="N435" s="118"/>
      <c r="O435" s="118">
        <v>20</v>
      </c>
      <c r="P435" s="118"/>
      <c r="Q435" s="121">
        <v>2</v>
      </c>
      <c r="R435" s="121"/>
      <c r="S435" s="121"/>
      <c r="T435" s="121"/>
      <c r="U435" s="121"/>
      <c r="V435" s="121"/>
      <c r="W435" s="121"/>
      <c r="X435" s="121"/>
      <c r="Y435" s="121"/>
      <c r="Z435" s="121">
        <v>2</v>
      </c>
      <c r="AA435" s="121"/>
      <c r="AB435" s="121"/>
      <c r="AC435" s="121"/>
      <c r="AD435" s="124"/>
    </row>
    <row r="436" spans="1:30" ht="18" customHeight="1">
      <c r="A436" s="101">
        <v>45878</v>
      </c>
      <c r="B436" s="102" t="s">
        <v>11993</v>
      </c>
      <c r="C436" s="132" t="s">
        <v>11262</v>
      </c>
      <c r="D436" s="110" t="str">
        <f>IFERROR(VLOOKUP($C436,'Mã KH'!A:E,3,0)," ")</f>
        <v>TTTM Vincom Hà Tĩnh, Góc ngã tư, Đường Hà Huy Tập, Phường Hà Huy Tập, Thành phố Hà Tĩnh, Tỉnh Hà Tĩnh, Việt Nam</v>
      </c>
      <c r="E436" s="476">
        <v>4174765422</v>
      </c>
      <c r="F436" s="118"/>
      <c r="G436" s="118"/>
      <c r="H436" s="118"/>
      <c r="I436" s="118"/>
      <c r="J436" s="118"/>
      <c r="K436" s="118"/>
      <c r="L436" s="118"/>
      <c r="M436" s="118">
        <v>6</v>
      </c>
      <c r="N436" s="118"/>
      <c r="O436" s="118"/>
      <c r="P436" s="118"/>
      <c r="Q436" s="121"/>
      <c r="R436" s="121"/>
      <c r="S436" s="121"/>
      <c r="T436" s="121"/>
      <c r="U436" s="121"/>
      <c r="V436" s="121"/>
      <c r="W436" s="121">
        <v>2</v>
      </c>
      <c r="X436" s="121"/>
      <c r="Y436" s="121"/>
      <c r="Z436" s="121"/>
      <c r="AA436" s="121"/>
      <c r="AB436" s="121"/>
      <c r="AC436" s="121"/>
      <c r="AD436" s="124"/>
    </row>
    <row r="437" spans="1:30" ht="18" customHeight="1">
      <c r="A437" s="101">
        <v>45878</v>
      </c>
      <c r="B437" s="440">
        <v>6894</v>
      </c>
      <c r="C437" s="132" t="s">
        <v>11262</v>
      </c>
      <c r="D437" s="110" t="str">
        <f>IFERROR(VLOOKUP($C437,'Mã KH'!A:E,3,0)," ")</f>
        <v>TTTM Vincom Hà Tĩnh, Góc ngã tư, Đường Hà Huy Tập, Phường Hà Huy Tập, Thành phố Hà Tĩnh, Tỉnh Hà Tĩnh, Việt Nam</v>
      </c>
      <c r="E437" s="476">
        <v>4174768174</v>
      </c>
      <c r="F437" s="118"/>
      <c r="G437" s="118"/>
      <c r="H437" s="118"/>
      <c r="I437" s="118"/>
      <c r="J437" s="118"/>
      <c r="K437" s="118"/>
      <c r="L437" s="118"/>
      <c r="M437" s="118">
        <v>12</v>
      </c>
      <c r="N437" s="118"/>
      <c r="O437" s="118">
        <v>5</v>
      </c>
      <c r="P437" s="118"/>
      <c r="Q437" s="121"/>
      <c r="R437" s="121"/>
      <c r="S437" s="121">
        <v>4</v>
      </c>
      <c r="T437" s="121"/>
      <c r="U437" s="121"/>
      <c r="V437" s="121"/>
      <c r="W437" s="121">
        <v>5</v>
      </c>
      <c r="X437" s="121"/>
      <c r="Y437" s="121"/>
      <c r="Z437" s="121">
        <v>5</v>
      </c>
      <c r="AA437" s="121"/>
      <c r="AB437" s="121"/>
      <c r="AC437" s="121"/>
      <c r="AD437" s="124"/>
    </row>
    <row r="438" spans="1:30" ht="18" customHeight="1">
      <c r="A438" s="101">
        <v>45878</v>
      </c>
      <c r="B438" s="102" t="s">
        <v>11996</v>
      </c>
      <c r="C438" s="132" t="s">
        <v>11262</v>
      </c>
      <c r="D438" s="110" t="str">
        <f>IFERROR(VLOOKUP($C438,'Mã KH'!A:E,3,0)," ")</f>
        <v>TTTM Vincom Hà Tĩnh, Góc ngã tư, Đường Hà Huy Tập, Phường Hà Huy Tập, Thành phố Hà Tĩnh, Tỉnh Hà Tĩnh, Việt Nam</v>
      </c>
      <c r="E438" s="476">
        <v>4174763361</v>
      </c>
      <c r="F438" s="118"/>
      <c r="G438" s="118"/>
      <c r="H438" s="118"/>
      <c r="I438" s="118"/>
      <c r="J438" s="118"/>
      <c r="K438" s="118"/>
      <c r="L438" s="118"/>
      <c r="M438" s="118">
        <v>5</v>
      </c>
      <c r="N438" s="118"/>
      <c r="O438" s="118">
        <v>4</v>
      </c>
      <c r="P438" s="118"/>
      <c r="Q438" s="121">
        <v>2</v>
      </c>
      <c r="R438" s="121"/>
      <c r="S438" s="121">
        <v>4</v>
      </c>
      <c r="T438" s="121">
        <v>4</v>
      </c>
      <c r="U438" s="121">
        <v>4</v>
      </c>
      <c r="V438" s="121"/>
      <c r="W438" s="121">
        <v>3</v>
      </c>
      <c r="X438" s="121"/>
      <c r="Y438" s="121"/>
      <c r="Z438" s="121">
        <v>6</v>
      </c>
      <c r="AA438" s="121"/>
      <c r="AB438" s="121"/>
      <c r="AC438" s="121"/>
      <c r="AD438" s="124"/>
    </row>
    <row r="439" spans="1:30" ht="18" customHeight="1">
      <c r="A439" s="101">
        <v>45878</v>
      </c>
      <c r="B439" s="440">
        <v>5264</v>
      </c>
      <c r="C439" s="132" t="s">
        <v>11262</v>
      </c>
      <c r="D439" s="110" t="str">
        <f>IFERROR(VLOOKUP($C439,'Mã KH'!A:E,3,0)," ")</f>
        <v>TTTM Vincom Hà Tĩnh, Góc ngã tư, Đường Hà Huy Tập, Phường Hà Huy Tập, Thành phố Hà Tĩnh, Tỉnh Hà Tĩnh, Việt Nam</v>
      </c>
      <c r="E439" s="476">
        <v>4174996177</v>
      </c>
      <c r="F439" s="118"/>
      <c r="G439" s="118"/>
      <c r="H439" s="118"/>
      <c r="I439" s="118"/>
      <c r="J439" s="118"/>
      <c r="K439" s="118"/>
      <c r="L439" s="118"/>
      <c r="M439" s="118">
        <v>10</v>
      </c>
      <c r="N439" s="118"/>
      <c r="O439" s="118">
        <v>8</v>
      </c>
      <c r="P439" s="118"/>
      <c r="Q439" s="121">
        <v>2</v>
      </c>
      <c r="R439" s="121"/>
      <c r="S439" s="121">
        <v>5</v>
      </c>
      <c r="T439" s="121">
        <v>2</v>
      </c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4"/>
    </row>
    <row r="440" spans="1:30" ht="18" customHeight="1">
      <c r="A440" s="101">
        <v>45878</v>
      </c>
      <c r="B440" s="440">
        <v>6205</v>
      </c>
      <c r="C440" s="132" t="s">
        <v>11262</v>
      </c>
      <c r="D440" s="110" t="str">
        <f>IFERROR(VLOOKUP($C440,'Mã KH'!A:E,3,0)," ")</f>
        <v>TTTM Vincom Hà Tĩnh, Góc ngã tư, Đường Hà Huy Tập, Phường Hà Huy Tập, Thành phố Hà Tĩnh, Tỉnh Hà Tĩnh, Việt Nam</v>
      </c>
      <c r="E440" s="476">
        <v>4174766469</v>
      </c>
      <c r="F440" s="118"/>
      <c r="G440" s="118"/>
      <c r="H440" s="118"/>
      <c r="I440" s="118"/>
      <c r="J440" s="118"/>
      <c r="K440" s="118"/>
      <c r="L440" s="118"/>
      <c r="M440" s="118">
        <v>12</v>
      </c>
      <c r="N440" s="118"/>
      <c r="O440" s="118">
        <v>16</v>
      </c>
      <c r="P440" s="118"/>
      <c r="Q440" s="121">
        <v>5</v>
      </c>
      <c r="R440" s="121"/>
      <c r="S440" s="121">
        <v>10</v>
      </c>
      <c r="T440" s="121"/>
      <c r="U440" s="121">
        <v>12</v>
      </c>
      <c r="V440" s="121"/>
      <c r="W440" s="121">
        <v>5</v>
      </c>
      <c r="X440" s="121"/>
      <c r="Y440" s="121"/>
      <c r="Z440" s="121">
        <v>20</v>
      </c>
      <c r="AA440" s="121"/>
      <c r="AB440" s="121"/>
      <c r="AC440" s="121"/>
      <c r="AD440" s="124"/>
    </row>
    <row r="441" spans="1:30" ht="18" customHeight="1">
      <c r="A441" s="101">
        <v>45878</v>
      </c>
      <c r="B441" s="440">
        <v>5328</v>
      </c>
      <c r="C441" s="132" t="s">
        <v>11262</v>
      </c>
      <c r="D441" s="110" t="str">
        <f>IFERROR(VLOOKUP($C441,'Mã KH'!A:E,3,0)," ")</f>
        <v>TTTM Vincom Hà Tĩnh, Góc ngã tư, Đường Hà Huy Tập, Phường Hà Huy Tập, Thành phố Hà Tĩnh, Tỉnh Hà Tĩnh, Việt Nam</v>
      </c>
      <c r="E441" s="476">
        <v>4174766185</v>
      </c>
      <c r="F441" s="118"/>
      <c r="G441" s="118"/>
      <c r="H441" s="118"/>
      <c r="I441" s="118"/>
      <c r="J441" s="118"/>
      <c r="K441" s="118"/>
      <c r="L441" s="118"/>
      <c r="M441" s="118">
        <v>24</v>
      </c>
      <c r="N441" s="118"/>
      <c r="O441" s="118">
        <v>4</v>
      </c>
      <c r="P441" s="118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4"/>
    </row>
    <row r="442" spans="1:30" ht="18" customHeight="1">
      <c r="A442" s="101">
        <v>45878</v>
      </c>
      <c r="B442" s="440" t="s">
        <v>11997</v>
      </c>
      <c r="C442" s="132" t="s">
        <v>11262</v>
      </c>
      <c r="D442" s="110" t="str">
        <f>IFERROR(VLOOKUP($C442,'Mã KH'!A:E,3,0)," ")</f>
        <v>TTTM Vincom Hà Tĩnh, Góc ngã tư, Đường Hà Huy Tập, Phường Hà Huy Tập, Thành phố Hà Tĩnh, Tỉnh Hà Tĩnh, Việt Nam</v>
      </c>
      <c r="E442" s="476">
        <v>4175116143</v>
      </c>
      <c r="F442" s="118"/>
      <c r="G442" s="118"/>
      <c r="H442" s="118"/>
      <c r="I442" s="118"/>
      <c r="J442" s="118"/>
      <c r="K442" s="118"/>
      <c r="L442" s="118"/>
      <c r="M442" s="118">
        <v>10</v>
      </c>
      <c r="N442" s="118"/>
      <c r="O442" s="118">
        <v>10</v>
      </c>
      <c r="P442" s="118"/>
      <c r="Q442" s="121">
        <v>5</v>
      </c>
      <c r="R442" s="121"/>
      <c r="S442" s="121"/>
      <c r="T442" s="121"/>
      <c r="U442" s="121"/>
      <c r="V442" s="121"/>
      <c r="W442" s="121">
        <v>3</v>
      </c>
      <c r="X442" s="121"/>
      <c r="Y442" s="121">
        <v>5</v>
      </c>
      <c r="Z442" s="121">
        <v>5</v>
      </c>
      <c r="AA442" s="121"/>
      <c r="AB442" s="121"/>
      <c r="AC442" s="121"/>
      <c r="AD442" s="124"/>
    </row>
    <row r="443" spans="1:30" ht="18" customHeight="1">
      <c r="A443" s="101">
        <v>45878</v>
      </c>
      <c r="B443" s="440">
        <v>6686</v>
      </c>
      <c r="C443" s="132" t="s">
        <v>11262</v>
      </c>
      <c r="D443" s="110" t="str">
        <f>IFERROR(VLOOKUP($C443,'Mã KH'!A:E,3,0)," ")</f>
        <v>TTTM Vincom Hà Tĩnh, Góc ngã tư, Đường Hà Huy Tập, Phường Hà Huy Tập, Thành phố Hà Tĩnh, Tỉnh Hà Tĩnh, Việt Nam</v>
      </c>
      <c r="E443" s="476">
        <v>4174767520</v>
      </c>
      <c r="F443" s="118"/>
      <c r="G443" s="118"/>
      <c r="H443" s="118"/>
      <c r="I443" s="118"/>
      <c r="J443" s="118"/>
      <c r="K443" s="118"/>
      <c r="L443" s="118"/>
      <c r="M443" s="118">
        <v>12</v>
      </c>
      <c r="N443" s="118"/>
      <c r="O443" s="118">
        <v>10</v>
      </c>
      <c r="P443" s="118"/>
      <c r="Q443" s="121">
        <v>4</v>
      </c>
      <c r="R443" s="121"/>
      <c r="S443" s="121">
        <v>8</v>
      </c>
      <c r="T443" s="121">
        <v>4</v>
      </c>
      <c r="U443" s="121">
        <v>4</v>
      </c>
      <c r="V443" s="121"/>
      <c r="W443" s="121">
        <v>12</v>
      </c>
      <c r="X443" s="121"/>
      <c r="Y443" s="121"/>
      <c r="Z443" s="121">
        <v>12</v>
      </c>
      <c r="AA443" s="121"/>
      <c r="AB443" s="121"/>
      <c r="AC443" s="121"/>
      <c r="AD443" s="124"/>
    </row>
    <row r="444" spans="1:30" ht="18" customHeight="1">
      <c r="A444" s="101">
        <v>45878</v>
      </c>
      <c r="B444" s="440" t="s">
        <v>11998</v>
      </c>
      <c r="C444" s="132" t="s">
        <v>11262</v>
      </c>
      <c r="D444" s="110" t="str">
        <f>IFERROR(VLOOKUP($C444,'Mã KH'!A:E,3,0)," ")</f>
        <v>TTTM Vincom Hà Tĩnh, Góc ngã tư, Đường Hà Huy Tập, Phường Hà Huy Tập, Thành phố Hà Tĩnh, Tỉnh Hà Tĩnh, Việt Nam</v>
      </c>
      <c r="E444" s="476">
        <v>4174765886</v>
      </c>
      <c r="F444" s="118"/>
      <c r="G444" s="118"/>
      <c r="H444" s="118"/>
      <c r="I444" s="118"/>
      <c r="J444" s="118"/>
      <c r="K444" s="118"/>
      <c r="L444" s="118"/>
      <c r="M444" s="118">
        <v>12</v>
      </c>
      <c r="N444" s="118"/>
      <c r="O444" s="118">
        <v>8</v>
      </c>
      <c r="P444" s="118"/>
      <c r="Q444" s="121">
        <v>8</v>
      </c>
      <c r="R444" s="121"/>
      <c r="S444" s="121">
        <v>8</v>
      </c>
      <c r="T444" s="121"/>
      <c r="U444" s="121">
        <v>4</v>
      </c>
      <c r="V444" s="121"/>
      <c r="W444" s="121">
        <v>4</v>
      </c>
      <c r="X444" s="121"/>
      <c r="Y444" s="121"/>
      <c r="Z444" s="121">
        <v>4</v>
      </c>
      <c r="AA444" s="121"/>
      <c r="AB444" s="121"/>
      <c r="AC444" s="121"/>
      <c r="AD444" s="124"/>
    </row>
    <row r="445" spans="1:30" ht="18" customHeight="1">
      <c r="A445" s="101">
        <v>45878</v>
      </c>
      <c r="B445" s="440">
        <v>6724</v>
      </c>
      <c r="C445" s="132" t="s">
        <v>12087</v>
      </c>
      <c r="D445" s="110" t="str">
        <f>IFERROR(VLOOKUP($C445,'Mã KH'!A:E,3,0)," ")</f>
        <v>Số nhà 310 Trường Chinh, Tổ dân phố 06, Phường Mường Thanh, Thành phố Điện Biên Phủ, Tỉnh Điện Biên, Việt Nam</v>
      </c>
      <c r="E445" s="476">
        <v>4175327570</v>
      </c>
      <c r="F445" s="118"/>
      <c r="G445" s="118"/>
      <c r="H445" s="118"/>
      <c r="I445" s="118"/>
      <c r="J445" s="118"/>
      <c r="K445" s="118"/>
      <c r="L445" s="118"/>
      <c r="M445" s="118">
        <v>15</v>
      </c>
      <c r="N445" s="118"/>
      <c r="O445" s="118">
        <v>20</v>
      </c>
      <c r="P445" s="118"/>
      <c r="Q445" s="121"/>
      <c r="R445" s="121"/>
      <c r="S445" s="121">
        <v>10</v>
      </c>
      <c r="T445" s="121">
        <v>10</v>
      </c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4"/>
    </row>
    <row r="446" spans="1:30" ht="18" customHeight="1">
      <c r="A446" s="101">
        <v>45878</v>
      </c>
      <c r="B446" s="440" t="s">
        <v>12088</v>
      </c>
      <c r="C446" s="132" t="s">
        <v>11256</v>
      </c>
      <c r="D446" s="110" t="str">
        <f>IFERROR(VLOOKUP($C446,'Mã KH'!A:E,3,0)," ")</f>
        <v>TTTM Vincom Yên Bái, đường Thành Công, Phường Nguyễn Thái Học, Thành phố  Yên Bái, Tỉnh Yên Bái, Việt Nam</v>
      </c>
      <c r="E446" s="476">
        <v>4175326795</v>
      </c>
      <c r="F446" s="118"/>
      <c r="G446" s="118"/>
      <c r="H446" s="118"/>
      <c r="I446" s="118"/>
      <c r="J446" s="118"/>
      <c r="K446" s="118"/>
      <c r="L446" s="118"/>
      <c r="M446" s="118">
        <v>10</v>
      </c>
      <c r="N446" s="118"/>
      <c r="O446" s="118">
        <v>15</v>
      </c>
      <c r="P446" s="118"/>
      <c r="Q446" s="121"/>
      <c r="R446" s="121"/>
      <c r="S446" s="121">
        <v>10</v>
      </c>
      <c r="T446" s="121">
        <v>10</v>
      </c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4"/>
    </row>
    <row r="447" spans="1:30" ht="18" customHeight="1">
      <c r="A447" s="101">
        <v>45878</v>
      </c>
      <c r="B447" s="440">
        <v>5930</v>
      </c>
      <c r="C447" s="132" t="s">
        <v>11295</v>
      </c>
      <c r="D447" s="110" t="str">
        <f>IFERROR(VLOOKUP($C447,'Mã KH'!A:E,3,0)," ")</f>
        <v>TTTM Vincom Lạng Sơn, Cầu Kỳ Lừa, Phường Chi Lăng, Thành phố Lạng Sơn, Tỉnh Lạng Sơn, Việt Nam</v>
      </c>
      <c r="E447" s="476">
        <v>4175343143</v>
      </c>
      <c r="F447" s="118"/>
      <c r="G447" s="118"/>
      <c r="H447" s="118"/>
      <c r="I447" s="118"/>
      <c r="J447" s="118"/>
      <c r="K447" s="118"/>
      <c r="L447" s="118"/>
      <c r="M447" s="118">
        <v>20</v>
      </c>
      <c r="N447" s="118"/>
      <c r="O447" s="118">
        <v>30</v>
      </c>
      <c r="P447" s="118"/>
      <c r="Q447" s="121">
        <v>10</v>
      </c>
      <c r="R447" s="121"/>
      <c r="S447" s="121">
        <v>10</v>
      </c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4"/>
    </row>
    <row r="448" spans="1:30" ht="18" customHeight="1">
      <c r="A448" s="101">
        <v>45878</v>
      </c>
      <c r="B448" s="440">
        <v>6320</v>
      </c>
      <c r="C448" s="132" t="s">
        <v>11255</v>
      </c>
      <c r="D448" s="110" t="str">
        <f>IFERROR(VLOOKUP($C448,'Mã KH'!A:E,3,0)," ")</f>
        <v>Số 02-04 Võ Nguyên Giáp, Phường Bắc Cường, Thành phố Lào Cai, Tỉnh Lào Cai, Việt Nam</v>
      </c>
      <c r="E448" s="476">
        <v>4175331160</v>
      </c>
      <c r="F448" s="118"/>
      <c r="G448" s="118"/>
      <c r="H448" s="118"/>
      <c r="I448" s="118"/>
      <c r="J448" s="118"/>
      <c r="K448" s="118"/>
      <c r="L448" s="118"/>
      <c r="M448" s="118">
        <v>15</v>
      </c>
      <c r="N448" s="118"/>
      <c r="O448" s="118">
        <v>15</v>
      </c>
      <c r="P448" s="118"/>
      <c r="Q448" s="121">
        <v>10</v>
      </c>
      <c r="R448" s="121"/>
      <c r="S448" s="121">
        <v>5</v>
      </c>
      <c r="T448" s="121"/>
      <c r="U448" s="121"/>
      <c r="V448" s="121"/>
      <c r="W448" s="121"/>
      <c r="X448" s="121"/>
      <c r="Y448" s="121"/>
      <c r="Z448" s="121">
        <v>5</v>
      </c>
      <c r="AA448" s="121"/>
      <c r="AB448" s="121"/>
      <c r="AC448" s="121"/>
      <c r="AD448" s="124"/>
    </row>
    <row r="449" spans="1:30" ht="18" customHeight="1">
      <c r="A449" s="101">
        <v>45878</v>
      </c>
      <c r="B449" s="440">
        <v>6933</v>
      </c>
      <c r="C449" s="132" t="s">
        <v>11255</v>
      </c>
      <c r="D449" s="110" t="str">
        <f>IFERROR(VLOOKUP($C449,'Mã KH'!A:E,3,0)," ")</f>
        <v>Số 02-04 Võ Nguyên Giáp, Phường Bắc Cường, Thành phố Lào Cai, Tỉnh Lào Cai, Việt Nam</v>
      </c>
      <c r="E449" s="476">
        <v>4175343535</v>
      </c>
      <c r="F449" s="118"/>
      <c r="G449" s="118"/>
      <c r="H449" s="118"/>
      <c r="I449" s="118"/>
      <c r="J449" s="118"/>
      <c r="K449" s="118"/>
      <c r="L449" s="118"/>
      <c r="M449" s="118">
        <v>10</v>
      </c>
      <c r="N449" s="118"/>
      <c r="O449" s="118">
        <v>20</v>
      </c>
      <c r="P449" s="118"/>
      <c r="Q449" s="121"/>
      <c r="R449" s="121"/>
      <c r="S449" s="121"/>
      <c r="T449" s="121">
        <v>5</v>
      </c>
      <c r="U449" s="121">
        <v>5</v>
      </c>
      <c r="V449" s="121"/>
      <c r="W449" s="121"/>
      <c r="X449" s="121"/>
      <c r="Y449" s="121"/>
      <c r="Z449" s="121"/>
      <c r="AA449" s="121"/>
      <c r="AB449" s="121"/>
      <c r="AC449" s="121"/>
      <c r="AD449" s="124"/>
    </row>
    <row r="450" spans="1:30" ht="18" customHeight="1">
      <c r="A450" s="101">
        <v>45878</v>
      </c>
      <c r="B450" s="440" t="s">
        <v>12089</v>
      </c>
      <c r="C450" s="132" t="s">
        <v>11258</v>
      </c>
      <c r="D450" s="110" t="str">
        <f>IFERROR(VLOOKUP($C450,'Mã KH'!A:E,3,0)," ")</f>
        <v>Tầng 1, Vincom+ Tĩnh Gia, Thôn Nam Yến, Xã Hải Yến, Thị xã Nghi Sơn, Tỉnh Thanh Hoá, Việt Nam</v>
      </c>
      <c r="E450" s="476">
        <v>4174766142</v>
      </c>
      <c r="F450" s="118"/>
      <c r="G450" s="118"/>
      <c r="H450" s="118"/>
      <c r="I450" s="118"/>
      <c r="J450" s="118"/>
      <c r="K450" s="118"/>
      <c r="L450" s="118"/>
      <c r="M450" s="118">
        <v>12</v>
      </c>
      <c r="N450" s="118"/>
      <c r="O450" s="118"/>
      <c r="P450" s="118"/>
      <c r="Q450" s="121"/>
      <c r="R450" s="121"/>
      <c r="S450" s="121"/>
      <c r="T450" s="121"/>
      <c r="U450" s="121"/>
      <c r="V450" s="121"/>
      <c r="W450" s="121">
        <v>6</v>
      </c>
      <c r="X450" s="121"/>
      <c r="Y450" s="121"/>
      <c r="Z450" s="121">
        <v>6</v>
      </c>
      <c r="AA450" s="121"/>
      <c r="AB450" s="121"/>
      <c r="AC450" s="121"/>
      <c r="AD450" s="124"/>
    </row>
    <row r="451" spans="1:30" ht="18" customHeight="1">
      <c r="A451" s="101">
        <v>45878</v>
      </c>
      <c r="B451" s="102" t="s">
        <v>12089</v>
      </c>
      <c r="C451" s="132" t="s">
        <v>11258</v>
      </c>
      <c r="D451" s="110" t="str">
        <f>IFERROR(VLOOKUP($C451,'Mã KH'!A:E,3,0)," ")</f>
        <v>Tầng 1, Vincom+ Tĩnh Gia, Thôn Nam Yến, Xã Hải Yến, Thị xã Nghi Sơn, Tỉnh Thanh Hoá, Việt Nam</v>
      </c>
      <c r="E451" s="476">
        <v>4175117764</v>
      </c>
      <c r="F451" s="118"/>
      <c r="G451" s="118"/>
      <c r="H451" s="118"/>
      <c r="I451" s="118"/>
      <c r="J451" s="118"/>
      <c r="K451" s="118"/>
      <c r="L451" s="118"/>
      <c r="M451" s="118"/>
      <c r="N451" s="118"/>
      <c r="O451" s="118">
        <v>6</v>
      </c>
      <c r="P451" s="118"/>
      <c r="Q451" s="121">
        <v>6</v>
      </c>
      <c r="R451" s="121"/>
      <c r="S451" s="121">
        <v>6</v>
      </c>
      <c r="T451" s="121">
        <v>6</v>
      </c>
      <c r="U451" s="121">
        <v>6</v>
      </c>
      <c r="V451" s="121"/>
      <c r="W451" s="121"/>
      <c r="X451" s="121"/>
      <c r="Y451" s="121"/>
      <c r="Z451" s="121"/>
      <c r="AA451" s="121"/>
      <c r="AB451" s="121"/>
      <c r="AC451" s="121"/>
      <c r="AD451" s="124"/>
    </row>
    <row r="452" spans="1:30" ht="18" customHeight="1">
      <c r="A452" s="101">
        <v>45878</v>
      </c>
      <c r="B452" s="440">
        <v>6666</v>
      </c>
      <c r="C452" s="132" t="s">
        <v>11258</v>
      </c>
      <c r="D452" s="110" t="str">
        <f>IFERROR(VLOOKUP($C452,'Mã KH'!A:E,3,0)," ")</f>
        <v>Tầng 1, Vincom+ Tĩnh Gia, Thôn Nam Yến, Xã Hải Yến, Thị xã Nghi Sơn, Tỉnh Thanh Hoá, Việt Nam</v>
      </c>
      <c r="E452" s="476">
        <v>4174767476</v>
      </c>
      <c r="F452" s="118"/>
      <c r="G452" s="118"/>
      <c r="H452" s="118"/>
      <c r="I452" s="118"/>
      <c r="J452" s="118"/>
      <c r="K452" s="118"/>
      <c r="L452" s="118"/>
      <c r="M452" s="118">
        <v>12</v>
      </c>
      <c r="N452" s="118"/>
      <c r="O452" s="118">
        <v>8</v>
      </c>
      <c r="P452" s="118"/>
      <c r="Q452" s="121"/>
      <c r="R452" s="121"/>
      <c r="S452" s="121"/>
      <c r="T452" s="121">
        <v>4</v>
      </c>
      <c r="U452" s="121">
        <v>4</v>
      </c>
      <c r="V452" s="121"/>
      <c r="W452" s="121">
        <v>4</v>
      </c>
      <c r="X452" s="121"/>
      <c r="Y452" s="121"/>
      <c r="Z452" s="121">
        <v>4</v>
      </c>
      <c r="AA452" s="121"/>
      <c r="AB452" s="121"/>
      <c r="AC452" s="121"/>
      <c r="AD452" s="124"/>
    </row>
    <row r="453" spans="1:30" ht="18" customHeight="1">
      <c r="A453" s="101">
        <v>45878</v>
      </c>
      <c r="B453" s="440" t="s">
        <v>12090</v>
      </c>
      <c r="C453" s="132" t="s">
        <v>11258</v>
      </c>
      <c r="D453" s="110" t="str">
        <f>IFERROR(VLOOKUP($C453,'Mã KH'!A:E,3,0)," ")</f>
        <v>Tầng 1, Vincom+ Tĩnh Gia, Thôn Nam Yến, Xã Hải Yến, Thị xã Nghi Sơn, Tỉnh Thanh Hoá, Việt Nam</v>
      </c>
      <c r="E453" s="476">
        <v>4175117034</v>
      </c>
      <c r="F453" s="118"/>
      <c r="G453" s="118"/>
      <c r="H453" s="118"/>
      <c r="I453" s="118"/>
      <c r="J453" s="118"/>
      <c r="K453" s="118"/>
      <c r="L453" s="118"/>
      <c r="M453" s="118">
        <v>10</v>
      </c>
      <c r="N453" s="118"/>
      <c r="O453" s="118">
        <v>4</v>
      </c>
      <c r="P453" s="118"/>
      <c r="Q453" s="121">
        <v>4</v>
      </c>
      <c r="R453" s="121"/>
      <c r="S453" s="121">
        <v>4</v>
      </c>
      <c r="T453" s="121">
        <v>4</v>
      </c>
      <c r="U453" s="121">
        <v>4</v>
      </c>
      <c r="V453" s="121"/>
      <c r="W453" s="121"/>
      <c r="X453" s="121"/>
      <c r="Y453" s="121"/>
      <c r="Z453" s="121">
        <v>2</v>
      </c>
      <c r="AA453" s="121"/>
      <c r="AB453" s="121"/>
      <c r="AC453" s="121"/>
      <c r="AD453" s="124"/>
    </row>
    <row r="454" spans="1:30" ht="18" customHeight="1">
      <c r="A454" s="101">
        <v>45878</v>
      </c>
      <c r="B454" s="440" t="s">
        <v>12091</v>
      </c>
      <c r="C454" s="132" t="s">
        <v>11258</v>
      </c>
      <c r="D454" s="110" t="str">
        <f>IFERROR(VLOOKUP($C454,'Mã KH'!A:E,3,0)," ")</f>
        <v>Tầng 1, Vincom+ Tĩnh Gia, Thôn Nam Yến, Xã Hải Yến, Thị xã Nghi Sơn, Tỉnh Thanh Hoá, Việt Nam</v>
      </c>
      <c r="E454" s="476">
        <v>4175115901</v>
      </c>
      <c r="F454" s="118"/>
      <c r="G454" s="118"/>
      <c r="H454" s="118"/>
      <c r="I454" s="118"/>
      <c r="J454" s="118"/>
      <c r="K454" s="118"/>
      <c r="L454" s="118"/>
      <c r="M454" s="118">
        <v>6</v>
      </c>
      <c r="N454" s="118"/>
      <c r="O454" s="118">
        <v>4</v>
      </c>
      <c r="P454" s="118"/>
      <c r="Q454" s="121">
        <v>4</v>
      </c>
      <c r="R454" s="121"/>
      <c r="S454" s="121">
        <v>4</v>
      </c>
      <c r="T454" s="121">
        <v>10</v>
      </c>
      <c r="U454" s="121">
        <v>6</v>
      </c>
      <c r="V454" s="121"/>
      <c r="W454" s="121">
        <v>8</v>
      </c>
      <c r="X454" s="121"/>
      <c r="Y454" s="121"/>
      <c r="Z454" s="121">
        <v>8</v>
      </c>
      <c r="AA454" s="121"/>
      <c r="AB454" s="121"/>
      <c r="AC454" s="121"/>
      <c r="AD454" s="124"/>
    </row>
    <row r="455" spans="1:30" ht="18" customHeight="1">
      <c r="A455" s="101">
        <v>45878</v>
      </c>
      <c r="B455" s="440">
        <v>6202</v>
      </c>
      <c r="C455" s="132" t="s">
        <v>11258</v>
      </c>
      <c r="D455" s="110" t="str">
        <f>IFERROR(VLOOKUP($C455,'Mã KH'!A:E,3,0)," ")</f>
        <v>Tầng 1, Vincom+ Tĩnh Gia, Thôn Nam Yến, Xã Hải Yến, Thị xã Nghi Sơn, Tỉnh Thanh Hoá, Việt Nam</v>
      </c>
      <c r="E455" s="476">
        <v>4175118182</v>
      </c>
      <c r="F455" s="118"/>
      <c r="G455" s="118"/>
      <c r="H455" s="118"/>
      <c r="I455" s="118"/>
      <c r="J455" s="118"/>
      <c r="K455" s="118"/>
      <c r="L455" s="118"/>
      <c r="M455" s="118"/>
      <c r="N455" s="118"/>
      <c r="O455" s="118">
        <v>30</v>
      </c>
      <c r="P455" s="118"/>
      <c r="Q455" s="121"/>
      <c r="R455" s="121"/>
      <c r="S455" s="121"/>
      <c r="T455" s="121"/>
      <c r="U455" s="121"/>
      <c r="V455" s="121"/>
      <c r="W455" s="121">
        <v>10</v>
      </c>
      <c r="X455" s="121"/>
      <c r="Y455" s="121"/>
      <c r="Z455" s="121">
        <v>10</v>
      </c>
      <c r="AA455" s="121"/>
      <c r="AB455" s="121"/>
      <c r="AC455" s="121"/>
      <c r="AD455" s="124"/>
    </row>
    <row r="456" spans="1:30" ht="18" customHeight="1">
      <c r="A456" s="101">
        <v>45878</v>
      </c>
      <c r="B456" s="440">
        <v>6328</v>
      </c>
      <c r="C456" s="132" t="s">
        <v>11258</v>
      </c>
      <c r="D456" s="110" t="str">
        <f>IFERROR(VLOOKUP($C456,'Mã KH'!A:E,3,0)," ")</f>
        <v>Tầng 1, Vincom+ Tĩnh Gia, Thôn Nam Yến, Xã Hải Yến, Thị xã Nghi Sơn, Tỉnh Thanh Hoá, Việt Nam</v>
      </c>
      <c r="E456" s="476">
        <v>4174432265</v>
      </c>
      <c r="F456" s="118"/>
      <c r="G456" s="118"/>
      <c r="H456" s="118"/>
      <c r="I456" s="118"/>
      <c r="J456" s="118"/>
      <c r="K456" s="118"/>
      <c r="L456" s="118"/>
      <c r="M456" s="118">
        <v>6</v>
      </c>
      <c r="N456" s="118"/>
      <c r="O456" s="118">
        <v>8</v>
      </c>
      <c r="P456" s="118"/>
      <c r="Q456" s="121"/>
      <c r="R456" s="121"/>
      <c r="S456" s="121">
        <v>6</v>
      </c>
      <c r="T456" s="121">
        <v>8</v>
      </c>
      <c r="U456" s="121">
        <v>4</v>
      </c>
      <c r="V456" s="121"/>
      <c r="W456" s="121">
        <v>4</v>
      </c>
      <c r="X456" s="121"/>
      <c r="Y456" s="121"/>
      <c r="Z456" s="121">
        <v>4</v>
      </c>
      <c r="AA456" s="121"/>
      <c r="AB456" s="121"/>
      <c r="AC456" s="121"/>
      <c r="AD456" s="124"/>
    </row>
    <row r="457" spans="1:30" ht="18" customHeight="1">
      <c r="A457" s="101">
        <v>45878</v>
      </c>
      <c r="B457" s="440">
        <v>6854</v>
      </c>
      <c r="C457" s="132" t="s">
        <v>11258</v>
      </c>
      <c r="D457" s="110" t="str">
        <f>IFERROR(VLOOKUP($C457,'Mã KH'!A:E,3,0)," ")</f>
        <v>Tầng 1, Vincom+ Tĩnh Gia, Thôn Nam Yến, Xã Hải Yến, Thị xã Nghi Sơn, Tỉnh Thanh Hoá, Việt Nam</v>
      </c>
      <c r="E457" s="476">
        <v>4174433946</v>
      </c>
      <c r="F457" s="118"/>
      <c r="G457" s="118"/>
      <c r="H457" s="118"/>
      <c r="I457" s="118"/>
      <c r="J457" s="118"/>
      <c r="K457" s="118"/>
      <c r="L457" s="118"/>
      <c r="M457" s="118">
        <v>16</v>
      </c>
      <c r="N457" s="118"/>
      <c r="O457" s="118">
        <v>6</v>
      </c>
      <c r="P457" s="118"/>
      <c r="Q457" s="121"/>
      <c r="R457" s="121"/>
      <c r="S457" s="121"/>
      <c r="T457" s="121">
        <v>2</v>
      </c>
      <c r="U457" s="121">
        <v>10</v>
      </c>
      <c r="V457" s="121"/>
      <c r="W457" s="121"/>
      <c r="X457" s="121"/>
      <c r="Y457" s="121"/>
      <c r="Z457" s="121"/>
      <c r="AA457" s="121"/>
      <c r="AB457" s="121"/>
      <c r="AC457" s="121"/>
      <c r="AD457" s="124"/>
    </row>
    <row r="458" spans="1:30" ht="18" customHeight="1">
      <c r="A458" s="101">
        <v>45878</v>
      </c>
      <c r="B458" s="440" t="s">
        <v>12092</v>
      </c>
      <c r="C458" s="132" t="s">
        <v>11258</v>
      </c>
      <c r="D458" s="110" t="str">
        <f>IFERROR(VLOOKUP($C458,'Mã KH'!A:E,3,0)," ")</f>
        <v>Tầng 1, Vincom+ Tĩnh Gia, Thôn Nam Yến, Xã Hải Yến, Thị xã Nghi Sơn, Tỉnh Thanh Hoá, Việt Nam</v>
      </c>
      <c r="E458" s="476">
        <v>4175116740</v>
      </c>
      <c r="F458" s="118"/>
      <c r="G458" s="118"/>
      <c r="H458" s="118"/>
      <c r="I458" s="118"/>
      <c r="J458" s="118"/>
      <c r="K458" s="118"/>
      <c r="L458" s="118"/>
      <c r="M458" s="118">
        <v>12</v>
      </c>
      <c r="N458" s="118"/>
      <c r="O458" s="118"/>
      <c r="P458" s="118"/>
      <c r="Q458" s="121"/>
      <c r="R458" s="121"/>
      <c r="S458" s="121"/>
      <c r="T458" s="121">
        <v>10</v>
      </c>
      <c r="U458" s="121"/>
      <c r="V458" s="121"/>
      <c r="W458" s="121">
        <v>4</v>
      </c>
      <c r="X458" s="121"/>
      <c r="Y458" s="121"/>
      <c r="Z458" s="121"/>
      <c r="AA458" s="121"/>
      <c r="AB458" s="121"/>
      <c r="AC458" s="121"/>
      <c r="AD458" s="124"/>
    </row>
    <row r="459" spans="1:30" ht="18" customHeight="1">
      <c r="A459" s="101">
        <v>45878</v>
      </c>
      <c r="B459" s="102" t="s">
        <v>12092</v>
      </c>
      <c r="C459" s="132" t="s">
        <v>11258</v>
      </c>
      <c r="D459" s="110" t="str">
        <f>IFERROR(VLOOKUP($C459,'Mã KH'!A:E,3,0)," ")</f>
        <v>Tầng 1, Vincom+ Tĩnh Gia, Thôn Nam Yến, Xã Hải Yến, Thị xã Nghi Sơn, Tỉnh Thanh Hoá, Việt Nam</v>
      </c>
      <c r="E459" s="476">
        <v>4174765091</v>
      </c>
      <c r="F459" s="118"/>
      <c r="G459" s="118"/>
      <c r="H459" s="118"/>
      <c r="I459" s="118"/>
      <c r="J459" s="118"/>
      <c r="K459" s="118"/>
      <c r="L459" s="118"/>
      <c r="M459" s="118"/>
      <c r="N459" s="118"/>
      <c r="O459" s="118">
        <v>20</v>
      </c>
      <c r="P459" s="118"/>
      <c r="Q459" s="121">
        <v>6</v>
      </c>
      <c r="R459" s="121"/>
      <c r="S459" s="121"/>
      <c r="T459" s="121"/>
      <c r="U459" s="121"/>
      <c r="V459" s="121"/>
      <c r="W459" s="121">
        <v>4</v>
      </c>
      <c r="X459" s="121"/>
      <c r="Y459" s="121"/>
      <c r="Z459" s="121">
        <v>4</v>
      </c>
      <c r="AA459" s="121"/>
      <c r="AB459" s="121"/>
      <c r="AC459" s="121"/>
      <c r="AD459" s="124"/>
    </row>
    <row r="460" spans="1:30" ht="18" customHeight="1">
      <c r="A460" s="101">
        <v>45878</v>
      </c>
      <c r="B460" s="440">
        <v>6495</v>
      </c>
      <c r="C460" s="132" t="s">
        <v>11258</v>
      </c>
      <c r="D460" s="110" t="str">
        <f>IFERROR(VLOOKUP($C460,'Mã KH'!A:E,3,0)," ")</f>
        <v>Tầng 1, Vincom+ Tĩnh Gia, Thôn Nam Yến, Xã Hải Yến, Thị xã Nghi Sơn, Tỉnh Thanh Hoá, Việt Nam</v>
      </c>
      <c r="E460" s="476">
        <v>4174766898</v>
      </c>
      <c r="F460" s="118"/>
      <c r="G460" s="118"/>
      <c r="H460" s="118"/>
      <c r="I460" s="118"/>
      <c r="J460" s="118"/>
      <c r="K460" s="118"/>
      <c r="L460" s="118"/>
      <c r="M460" s="118">
        <v>12</v>
      </c>
      <c r="N460" s="118"/>
      <c r="O460" s="118">
        <v>6</v>
      </c>
      <c r="P460" s="118"/>
      <c r="Q460" s="121">
        <v>4</v>
      </c>
      <c r="R460" s="121"/>
      <c r="S460" s="121"/>
      <c r="T460" s="121"/>
      <c r="U460" s="121"/>
      <c r="V460" s="121"/>
      <c r="W460" s="121">
        <v>6</v>
      </c>
      <c r="X460" s="121"/>
      <c r="Y460" s="121"/>
      <c r="Z460" s="121">
        <v>8</v>
      </c>
      <c r="AA460" s="121"/>
      <c r="AB460" s="121"/>
      <c r="AC460" s="121"/>
      <c r="AD460" s="124"/>
    </row>
    <row r="461" spans="1:30" ht="18" customHeight="1">
      <c r="A461" s="101">
        <v>45878</v>
      </c>
      <c r="B461" s="440" t="s">
        <v>12093</v>
      </c>
      <c r="C461" s="132" t="s">
        <v>11258</v>
      </c>
      <c r="D461" s="110" t="str">
        <f>IFERROR(VLOOKUP($C461,'Mã KH'!A:E,3,0)," ")</f>
        <v>Tầng 1, Vincom+ Tĩnh Gia, Thôn Nam Yến, Xã Hải Yến, Thị xã Nghi Sơn, Tỉnh Thanh Hoá, Việt Nam</v>
      </c>
      <c r="E461" s="476">
        <v>4175116907</v>
      </c>
      <c r="F461" s="118"/>
      <c r="G461" s="118"/>
      <c r="H461" s="118"/>
      <c r="I461" s="118"/>
      <c r="J461" s="118"/>
      <c r="K461" s="118"/>
      <c r="L461" s="118"/>
      <c r="M461" s="118">
        <v>12</v>
      </c>
      <c r="N461" s="118"/>
      <c r="O461" s="118">
        <v>6</v>
      </c>
      <c r="P461" s="118"/>
      <c r="Q461" s="121"/>
      <c r="R461" s="121"/>
      <c r="S461" s="121">
        <v>6</v>
      </c>
      <c r="T461" s="121"/>
      <c r="U461" s="121">
        <v>4</v>
      </c>
      <c r="V461" s="121"/>
      <c r="W461" s="121"/>
      <c r="X461" s="121"/>
      <c r="Y461" s="121"/>
      <c r="Z461" s="121"/>
      <c r="AA461" s="121"/>
      <c r="AB461" s="121"/>
      <c r="AC461" s="121"/>
      <c r="AD461" s="124"/>
    </row>
    <row r="462" spans="1:30" ht="18" customHeight="1">
      <c r="A462" s="101">
        <v>45878</v>
      </c>
      <c r="B462" s="102" t="s">
        <v>12093</v>
      </c>
      <c r="C462" s="132" t="s">
        <v>11258</v>
      </c>
      <c r="D462" s="110" t="str">
        <f>IFERROR(VLOOKUP($C462,'Mã KH'!A:E,3,0)," ")</f>
        <v>Tầng 1, Vincom+ Tĩnh Gia, Thôn Nam Yến, Xã Hải Yến, Thị xã Nghi Sơn, Tỉnh Thanh Hoá, Việt Nam</v>
      </c>
      <c r="E462" s="476">
        <v>4174765386</v>
      </c>
      <c r="F462" s="118"/>
      <c r="G462" s="118"/>
      <c r="H462" s="118"/>
      <c r="I462" s="118"/>
      <c r="J462" s="118"/>
      <c r="K462" s="118"/>
      <c r="L462" s="118"/>
      <c r="M462" s="118"/>
      <c r="N462" s="118"/>
      <c r="O462" s="118"/>
      <c r="P462" s="118"/>
      <c r="Q462" s="121">
        <v>8</v>
      </c>
      <c r="R462" s="121"/>
      <c r="S462" s="121"/>
      <c r="T462" s="121">
        <v>4</v>
      </c>
      <c r="U462" s="121"/>
      <c r="V462" s="121"/>
      <c r="W462" s="121">
        <v>3</v>
      </c>
      <c r="X462" s="121"/>
      <c r="Y462" s="121"/>
      <c r="Z462" s="121">
        <v>3</v>
      </c>
      <c r="AA462" s="121"/>
      <c r="AB462" s="121"/>
      <c r="AC462" s="121"/>
      <c r="AD462" s="124"/>
    </row>
    <row r="463" spans="1:30" ht="18" customHeight="1">
      <c r="A463" s="101">
        <v>45878</v>
      </c>
      <c r="B463" s="440">
        <v>5663</v>
      </c>
      <c r="C463" s="132" t="s">
        <v>11258</v>
      </c>
      <c r="D463" s="110" t="str">
        <f>IFERROR(VLOOKUP($C463,'Mã KH'!A:E,3,0)," ")</f>
        <v>Tầng 1, Vincom+ Tĩnh Gia, Thôn Nam Yến, Xã Hải Yến, Thị xã Nghi Sơn, Tỉnh Thanh Hoá, Việt Nam</v>
      </c>
      <c r="E463" s="476">
        <v>4175117797</v>
      </c>
      <c r="F463" s="118"/>
      <c r="G463" s="118"/>
      <c r="H463" s="118"/>
      <c r="I463" s="118"/>
      <c r="J463" s="118"/>
      <c r="K463" s="118"/>
      <c r="L463" s="118"/>
      <c r="M463" s="118">
        <v>6</v>
      </c>
      <c r="N463" s="118"/>
      <c r="O463" s="118">
        <v>4</v>
      </c>
      <c r="P463" s="118"/>
      <c r="Q463" s="121"/>
      <c r="R463" s="121"/>
      <c r="S463" s="121">
        <v>4</v>
      </c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4"/>
    </row>
    <row r="464" spans="1:30" ht="18" customHeight="1">
      <c r="A464" s="101">
        <v>45878</v>
      </c>
      <c r="B464" s="102">
        <v>5663</v>
      </c>
      <c r="C464" s="132" t="s">
        <v>11258</v>
      </c>
      <c r="D464" s="110" t="str">
        <f>IFERROR(VLOOKUP($C464,'Mã KH'!A:E,3,0)," ")</f>
        <v>Tầng 1, Vincom+ Tĩnh Gia, Thôn Nam Yến, Xã Hải Yến, Thị xã Nghi Sơn, Tỉnh Thanh Hoá, Việt Nam</v>
      </c>
      <c r="E464" s="476">
        <v>4174431500</v>
      </c>
      <c r="F464" s="118"/>
      <c r="G464" s="118"/>
      <c r="H464" s="118"/>
      <c r="I464" s="118"/>
      <c r="J464" s="118"/>
      <c r="K464" s="118"/>
      <c r="L464" s="118"/>
      <c r="M464" s="118">
        <v>6</v>
      </c>
      <c r="N464" s="118"/>
      <c r="O464" s="118"/>
      <c r="P464" s="118"/>
      <c r="Q464" s="121"/>
      <c r="R464" s="121"/>
      <c r="S464" s="121">
        <v>4</v>
      </c>
      <c r="T464" s="121">
        <v>2</v>
      </c>
      <c r="U464" s="121">
        <v>4</v>
      </c>
      <c r="V464" s="121"/>
      <c r="W464" s="121">
        <v>2</v>
      </c>
      <c r="X464" s="121"/>
      <c r="Y464" s="121"/>
      <c r="Z464" s="121">
        <v>2</v>
      </c>
      <c r="AA464" s="121"/>
      <c r="AB464" s="121"/>
      <c r="AC464" s="121"/>
      <c r="AD464" s="124"/>
    </row>
    <row r="465" spans="1:30" ht="18" customHeight="1">
      <c r="A465" s="101">
        <v>45878</v>
      </c>
      <c r="B465" s="440" t="s">
        <v>12094</v>
      </c>
      <c r="C465" s="132" t="s">
        <v>11258</v>
      </c>
      <c r="D465" s="110" t="str">
        <f>IFERROR(VLOOKUP($C465,'Mã KH'!A:E,3,0)," ")</f>
        <v>Tầng 1, Vincom+ Tĩnh Gia, Thôn Nam Yến, Xã Hải Yến, Thị xã Nghi Sơn, Tỉnh Thanh Hoá, Việt Nam</v>
      </c>
      <c r="E465" s="476">
        <v>4175116570</v>
      </c>
      <c r="F465" s="118"/>
      <c r="G465" s="118"/>
      <c r="H465" s="118"/>
      <c r="I465" s="118"/>
      <c r="J465" s="118"/>
      <c r="K465" s="118"/>
      <c r="L465" s="118"/>
      <c r="M465" s="118">
        <v>12</v>
      </c>
      <c r="N465" s="118"/>
      <c r="O465" s="118">
        <v>10</v>
      </c>
      <c r="P465" s="118"/>
      <c r="Q465" s="121">
        <v>4</v>
      </c>
      <c r="R465" s="121"/>
      <c r="S465" s="121"/>
      <c r="T465" s="121">
        <v>6</v>
      </c>
      <c r="U465" s="121">
        <v>6</v>
      </c>
      <c r="V465" s="121"/>
      <c r="W465" s="121">
        <v>4</v>
      </c>
      <c r="X465" s="121"/>
      <c r="Y465" s="121"/>
      <c r="Z465" s="121">
        <v>8</v>
      </c>
      <c r="AA465" s="121"/>
      <c r="AB465" s="121"/>
      <c r="AC465" s="121"/>
      <c r="AD465" s="124"/>
    </row>
    <row r="466" spans="1:30" ht="18" customHeight="1">
      <c r="A466" s="101">
        <v>45878</v>
      </c>
      <c r="B466" s="440">
        <v>6563</v>
      </c>
      <c r="C466" s="132" t="s">
        <v>11294</v>
      </c>
      <c r="D466" s="110" t="str">
        <f>IFERROR(VLOOKUP($C466,'Mã KH'!A:E,3,0)," ")</f>
        <v>481 Hùng Vương, Phường Đồng Tâm, Thành phố Vĩnh Yên, Tỉnh Vĩnh Phúc, Việt Nam</v>
      </c>
      <c r="E466" s="476" t="s">
        <v>11249</v>
      </c>
      <c r="F466" s="118"/>
      <c r="G466" s="118"/>
      <c r="H466" s="118"/>
      <c r="I466" s="118"/>
      <c r="J466" s="118"/>
      <c r="K466" s="118"/>
      <c r="L466" s="118"/>
      <c r="M466" s="118"/>
      <c r="N466" s="118"/>
      <c r="O466" s="118">
        <v>50</v>
      </c>
      <c r="P466" s="118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4"/>
    </row>
    <row r="467" spans="1:30" ht="18" customHeight="1">
      <c r="A467" s="101">
        <v>45878</v>
      </c>
      <c r="B467" s="440">
        <v>6019</v>
      </c>
      <c r="C467" s="132" t="s">
        <v>11284</v>
      </c>
      <c r="D467" s="110" t="str">
        <f>IFERROR(VLOOKUP($C467,'Mã KH'!A:E,3,0)," ")</f>
        <v>khu trung tâm thương mại Vincom Lê Thánh Tông, Số 5 đường Lê, Phường Máy Tơ, Quận Ngô Quyền, Thành phố Hải Phòng, Việt Nam</v>
      </c>
      <c r="E467" s="476" t="s">
        <v>11249</v>
      </c>
      <c r="F467" s="118"/>
      <c r="G467" s="118"/>
      <c r="H467" s="118"/>
      <c r="I467" s="118"/>
      <c r="J467" s="118"/>
      <c r="K467" s="118"/>
      <c r="L467" s="118"/>
      <c r="M467" s="118">
        <v>5</v>
      </c>
      <c r="N467" s="118"/>
      <c r="O467" s="118">
        <v>20</v>
      </c>
      <c r="P467" s="118"/>
      <c r="Q467" s="121"/>
      <c r="R467" s="121"/>
      <c r="S467" s="121">
        <v>10</v>
      </c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4"/>
    </row>
    <row r="468" spans="1:30" ht="18" customHeight="1">
      <c r="A468" s="101">
        <v>45878</v>
      </c>
      <c r="B468" s="440" t="s">
        <v>12095</v>
      </c>
      <c r="C468" s="132" t="s">
        <v>11284</v>
      </c>
      <c r="D468" s="110" t="str">
        <f>IFERROR(VLOOKUP($C468,'Mã KH'!A:E,3,0)," ")</f>
        <v>khu trung tâm thương mại Vincom Lê Thánh Tông, Số 5 đường Lê, Phường Máy Tơ, Quận Ngô Quyền, Thành phố Hải Phòng, Việt Nam</v>
      </c>
      <c r="E468" s="476">
        <v>4175039051</v>
      </c>
      <c r="F468" s="118"/>
      <c r="G468" s="118"/>
      <c r="H468" s="118"/>
      <c r="I468" s="118"/>
      <c r="J468" s="118"/>
      <c r="K468" s="118"/>
      <c r="L468" s="118"/>
      <c r="M468" s="118">
        <v>5</v>
      </c>
      <c r="N468" s="118"/>
      <c r="O468" s="118">
        <v>10</v>
      </c>
      <c r="P468" s="118"/>
      <c r="Q468" s="121"/>
      <c r="R468" s="121"/>
      <c r="S468" s="121">
        <v>5</v>
      </c>
      <c r="T468" s="121"/>
      <c r="U468" s="121">
        <v>5</v>
      </c>
      <c r="V468" s="121"/>
      <c r="W468" s="121"/>
      <c r="X468" s="121"/>
      <c r="Y468" s="121">
        <v>5</v>
      </c>
      <c r="Z468" s="121"/>
      <c r="AA468" s="121"/>
      <c r="AB468" s="121"/>
      <c r="AC468" s="121"/>
      <c r="AD468" s="124"/>
    </row>
    <row r="469" spans="1:30" ht="18" customHeight="1">
      <c r="A469" s="101">
        <v>45878</v>
      </c>
      <c r="B469" s="440" t="s">
        <v>12096</v>
      </c>
      <c r="C469" s="132" t="s">
        <v>11247</v>
      </c>
      <c r="D469" s="110" t="str">
        <f>IFERROR(VLOOKUP($C469,'Mã KH'!A:E,3,0)," ")</f>
        <v>Số 460, phố Lý Bôn, Phường Đề Thám, Thành phố Thái Bình, Tỉnh Thái Bình, Việt Nam</v>
      </c>
      <c r="E469" s="476">
        <v>4175345089</v>
      </c>
      <c r="F469" s="118"/>
      <c r="G469" s="118"/>
      <c r="H469" s="118"/>
      <c r="I469" s="118"/>
      <c r="J469" s="118"/>
      <c r="K469" s="118"/>
      <c r="L469" s="118"/>
      <c r="M469" s="118">
        <v>10</v>
      </c>
      <c r="N469" s="118"/>
      <c r="O469" s="118">
        <v>30</v>
      </c>
      <c r="P469" s="118"/>
      <c r="Q469" s="121"/>
      <c r="R469" s="121"/>
      <c r="S469" s="121">
        <v>10</v>
      </c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4"/>
    </row>
    <row r="470" spans="1:30" ht="18" customHeight="1">
      <c r="A470" s="101">
        <v>45878</v>
      </c>
      <c r="B470" s="440" t="s">
        <v>12097</v>
      </c>
      <c r="C470" s="132" t="s">
        <v>11287</v>
      </c>
      <c r="D470" s="110" t="str">
        <f>IFERROR(VLOOKUP($C470,'Mã KH'!A:E,3,0)," ")</f>
        <v>Số nhà 848, đường Trần Hưng Đạo, Phường Tân Thành, Thành phố Ninh Bình, Tỉnh Ninh Bình, Việt Nam</v>
      </c>
      <c r="E470" s="476" t="s">
        <v>11249</v>
      </c>
      <c r="F470" s="118"/>
      <c r="G470" s="118"/>
      <c r="H470" s="118"/>
      <c r="I470" s="118"/>
      <c r="J470" s="118"/>
      <c r="K470" s="118"/>
      <c r="L470" s="118"/>
      <c r="M470" s="118"/>
      <c r="N470" s="118"/>
      <c r="O470" s="118">
        <v>30</v>
      </c>
      <c r="P470" s="118"/>
      <c r="Q470" s="121">
        <v>5</v>
      </c>
      <c r="R470" s="121"/>
      <c r="S470" s="121"/>
      <c r="T470" s="121">
        <v>5</v>
      </c>
      <c r="U470" s="121"/>
      <c r="V470" s="121"/>
      <c r="W470" s="121">
        <v>5</v>
      </c>
      <c r="X470" s="121"/>
      <c r="Y470" s="121"/>
      <c r="Z470" s="121"/>
      <c r="AA470" s="121"/>
      <c r="AB470" s="121"/>
      <c r="AC470" s="121"/>
      <c r="AD470" s="124"/>
    </row>
    <row r="471" spans="1:30" ht="18" customHeight="1">
      <c r="A471" s="101">
        <v>45878</v>
      </c>
      <c r="B471" s="440" t="s">
        <v>12098</v>
      </c>
      <c r="C471" s="132" t="s">
        <v>11287</v>
      </c>
      <c r="D471" s="110" t="str">
        <f>IFERROR(VLOOKUP($C471,'Mã KH'!A:E,3,0)," ")</f>
        <v>Số nhà 848, đường Trần Hưng Đạo, Phường Tân Thành, Thành phố Ninh Bình, Tỉnh Ninh Bình, Việt Nam</v>
      </c>
      <c r="E471" s="476">
        <v>4174769415</v>
      </c>
      <c r="F471" s="118"/>
      <c r="G471" s="118"/>
      <c r="H471" s="118"/>
      <c r="I471" s="118"/>
      <c r="J471" s="118"/>
      <c r="K471" s="118"/>
      <c r="L471" s="118"/>
      <c r="M471" s="118">
        <v>10</v>
      </c>
      <c r="N471" s="118"/>
      <c r="O471" s="118">
        <v>10</v>
      </c>
      <c r="P471" s="118"/>
      <c r="Q471" s="121">
        <v>5</v>
      </c>
      <c r="R471" s="121"/>
      <c r="S471" s="121">
        <v>5</v>
      </c>
      <c r="T471" s="121">
        <v>10</v>
      </c>
      <c r="U471" s="121">
        <v>10</v>
      </c>
      <c r="V471" s="121"/>
      <c r="W471" s="121">
        <v>5</v>
      </c>
      <c r="X471" s="121"/>
      <c r="Y471" s="121"/>
      <c r="Z471" s="121"/>
      <c r="AA471" s="121"/>
      <c r="AB471" s="121"/>
      <c r="AC471" s="121"/>
      <c r="AD471" s="124"/>
    </row>
    <row r="472" spans="1:30" ht="18" customHeight="1">
      <c r="A472" s="101">
        <v>45878</v>
      </c>
      <c r="B472" s="440">
        <v>6853</v>
      </c>
      <c r="C472" s="132" t="s">
        <v>11254</v>
      </c>
      <c r="D472" s="110" t="str">
        <f>IFERROR(VLOOKUP($C472,'Mã KH'!A:E,3,0)," ")</f>
        <v>545 Lê Lợi, Phường Hoàng Văn Thụ, Thành phố  Bắc Giang, Tỉnh Bắc Giang, Việt Nam</v>
      </c>
      <c r="E472" s="476">
        <v>4175343277</v>
      </c>
      <c r="F472" s="118"/>
      <c r="G472" s="118"/>
      <c r="H472" s="118"/>
      <c r="I472" s="118"/>
      <c r="J472" s="118"/>
      <c r="K472" s="118"/>
      <c r="L472" s="118"/>
      <c r="M472" s="118">
        <v>15</v>
      </c>
      <c r="N472" s="118"/>
      <c r="O472" s="118">
        <v>20</v>
      </c>
      <c r="P472" s="118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4"/>
    </row>
    <row r="473" spans="1:30" ht="18" customHeight="1">
      <c r="A473" s="101">
        <v>45878</v>
      </c>
      <c r="B473" s="440" t="s">
        <v>12099</v>
      </c>
      <c r="C473" s="132" t="s">
        <v>11244</v>
      </c>
      <c r="D473" s="110" t="str">
        <f>IFERROR(VLOOKUP($C473,'Mã KH'!A:E,3,0)," ")</f>
        <v>Tầng 2, Trung tâm thương mại Vincom Việt Trì Plaza, số 2 đườ, Phường Tiên Cát, Thành phố Việt Trì, Tỉnh Phú Thọ, Việt Nam</v>
      </c>
      <c r="E473" s="476" t="s">
        <v>11249</v>
      </c>
      <c r="F473" s="118"/>
      <c r="G473" s="118"/>
      <c r="H473" s="118"/>
      <c r="I473" s="118"/>
      <c r="J473" s="118"/>
      <c r="K473" s="118"/>
      <c r="L473" s="118"/>
      <c r="M473" s="118"/>
      <c r="N473" s="118"/>
      <c r="O473" s="118">
        <v>25</v>
      </c>
      <c r="P473" s="118"/>
      <c r="Q473" s="121"/>
      <c r="R473" s="121"/>
      <c r="S473" s="121">
        <v>10</v>
      </c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4"/>
    </row>
    <row r="474" spans="1:30" ht="18" customHeight="1">
      <c r="A474" s="101">
        <v>45878</v>
      </c>
      <c r="B474" s="440">
        <v>6529</v>
      </c>
      <c r="C474" s="132" t="s">
        <v>11244</v>
      </c>
      <c r="D474" s="110" t="str">
        <f>IFERROR(VLOOKUP($C474,'Mã KH'!A:E,3,0)," ")</f>
        <v>Tầng 2, Trung tâm thương mại Vincom Việt Trì Plaza, số 2 đườ, Phường Tiên Cát, Thành phố Việt Trì, Tỉnh Phú Thọ, Việt Nam</v>
      </c>
      <c r="E474" s="476">
        <v>4175291541</v>
      </c>
      <c r="F474" s="118"/>
      <c r="G474" s="118"/>
      <c r="H474" s="118"/>
      <c r="I474" s="118"/>
      <c r="J474" s="118"/>
      <c r="K474" s="118"/>
      <c r="L474" s="118"/>
      <c r="M474" s="118">
        <v>15</v>
      </c>
      <c r="N474" s="118"/>
      <c r="O474" s="118">
        <v>5</v>
      </c>
      <c r="P474" s="118"/>
      <c r="Q474" s="121"/>
      <c r="R474" s="121"/>
      <c r="S474" s="121"/>
      <c r="T474" s="121">
        <v>5</v>
      </c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4"/>
    </row>
    <row r="475" spans="1:30" ht="18" customHeight="1">
      <c r="A475" s="101">
        <v>45878</v>
      </c>
      <c r="B475" s="440">
        <v>3435</v>
      </c>
      <c r="C475" s="132" t="s">
        <v>11244</v>
      </c>
      <c r="D475" s="110" t="str">
        <f>IFERROR(VLOOKUP($C475,'Mã KH'!A:E,3,0)," ")</f>
        <v>Tầng 2, Trung tâm thương mại Vincom Việt Trì Plaza, số 2 đườ, Phường Tiên Cát, Thành phố Việt Trì, Tỉnh Phú Thọ, Việt Nam</v>
      </c>
      <c r="E475" s="476" t="s">
        <v>11249</v>
      </c>
      <c r="F475" s="118"/>
      <c r="G475" s="118"/>
      <c r="H475" s="118"/>
      <c r="I475" s="118"/>
      <c r="J475" s="118"/>
      <c r="K475" s="118"/>
      <c r="L475" s="118"/>
      <c r="M475" s="118">
        <v>5</v>
      </c>
      <c r="N475" s="118"/>
      <c r="O475" s="118">
        <v>15</v>
      </c>
      <c r="P475" s="118"/>
      <c r="Q475" s="121"/>
      <c r="R475" s="121"/>
      <c r="S475" s="121"/>
      <c r="T475" s="121">
        <v>5</v>
      </c>
      <c r="U475" s="121">
        <v>5</v>
      </c>
      <c r="V475" s="121"/>
      <c r="W475" s="121"/>
      <c r="X475" s="121"/>
      <c r="Y475" s="121"/>
      <c r="Z475" s="121"/>
      <c r="AA475" s="121"/>
      <c r="AB475" s="121"/>
      <c r="AC475" s="121"/>
      <c r="AD475" s="124"/>
    </row>
    <row r="476" spans="1:30" ht="18" customHeight="1">
      <c r="A476" s="101">
        <v>45878</v>
      </c>
      <c r="B476" s="440">
        <v>6338</v>
      </c>
      <c r="C476" s="132" t="s">
        <v>11244</v>
      </c>
      <c r="D476" s="110" t="str">
        <f>IFERROR(VLOOKUP($C476,'Mã KH'!A:E,3,0)," ")</f>
        <v>Tầng 2, Trung tâm thương mại Vincom Việt Trì Plaza, số 2 đườ, Phường Tiên Cát, Thành phố Việt Trì, Tỉnh Phú Thọ, Việt Nam</v>
      </c>
      <c r="E476" s="476">
        <v>4175328918</v>
      </c>
      <c r="F476" s="118"/>
      <c r="G476" s="118"/>
      <c r="H476" s="118"/>
      <c r="I476" s="118"/>
      <c r="J476" s="118"/>
      <c r="K476" s="118"/>
      <c r="L476" s="118"/>
      <c r="M476" s="118">
        <v>20</v>
      </c>
      <c r="N476" s="118"/>
      <c r="O476" s="118"/>
      <c r="P476" s="118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4"/>
    </row>
    <row r="477" spans="1:30" ht="18" customHeight="1">
      <c r="A477" s="101">
        <v>45878</v>
      </c>
      <c r="B477" s="440">
        <v>5145</v>
      </c>
      <c r="C477" s="132" t="s">
        <v>11253</v>
      </c>
      <c r="D477" s="110" t="str">
        <f>IFERROR(VLOOKUP($C477,'Mã KH'!A:E,3,0)," ")</f>
        <v>Đường Lê Quang Đạo, Phường Đông Ngàn, Thành phố Từ Sơn, Tỉnh Bắc Ninh, Việt Nam</v>
      </c>
      <c r="E477" s="476">
        <v>4174561067</v>
      </c>
      <c r="F477" s="118"/>
      <c r="G477" s="118"/>
      <c r="H477" s="118"/>
      <c r="I477" s="118"/>
      <c r="J477" s="118"/>
      <c r="K477" s="118"/>
      <c r="L477" s="118"/>
      <c r="M477" s="118">
        <v>10</v>
      </c>
      <c r="N477" s="118"/>
      <c r="O477" s="118">
        <v>10</v>
      </c>
      <c r="P477" s="118"/>
      <c r="Q477" s="121">
        <v>5</v>
      </c>
      <c r="R477" s="121"/>
      <c r="S477" s="121">
        <v>5</v>
      </c>
      <c r="T477" s="121">
        <v>5</v>
      </c>
      <c r="U477" s="121">
        <v>5</v>
      </c>
      <c r="V477" s="121"/>
      <c r="W477" s="121"/>
      <c r="X477" s="121"/>
      <c r="Y477" s="121">
        <v>5</v>
      </c>
      <c r="Z477" s="121"/>
      <c r="AA477" s="121"/>
      <c r="AB477" s="121"/>
      <c r="AC477" s="121"/>
      <c r="AD477" s="124"/>
    </row>
    <row r="478" spans="1:30" ht="18" customHeight="1">
      <c r="A478" s="101">
        <v>45878</v>
      </c>
      <c r="B478" s="440" t="s">
        <v>12100</v>
      </c>
      <c r="C478" s="132" t="s">
        <v>11253</v>
      </c>
      <c r="D478" s="110" t="str">
        <f>IFERROR(VLOOKUP($C478,'Mã KH'!A:E,3,0)," ")</f>
        <v>Đường Lê Quang Đạo, Phường Đông Ngàn, Thành phố Từ Sơn, Tỉnh Bắc Ninh, Việt Nam</v>
      </c>
      <c r="E478" s="476">
        <v>4175328281</v>
      </c>
      <c r="F478" s="118"/>
      <c r="G478" s="118"/>
      <c r="H478" s="118"/>
      <c r="I478" s="118"/>
      <c r="J478" s="118"/>
      <c r="K478" s="118"/>
      <c r="L478" s="118"/>
      <c r="M478" s="118">
        <v>15</v>
      </c>
      <c r="N478" s="118"/>
      <c r="O478" s="118">
        <v>10</v>
      </c>
      <c r="P478" s="118"/>
      <c r="Q478" s="121">
        <v>5</v>
      </c>
      <c r="R478" s="121"/>
      <c r="S478" s="121">
        <v>10</v>
      </c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4"/>
    </row>
    <row r="479" spans="1:30" ht="18" customHeight="1">
      <c r="A479" s="101">
        <v>45878</v>
      </c>
      <c r="B479" s="440">
        <v>6765</v>
      </c>
      <c r="C479" s="132" t="s">
        <v>11324</v>
      </c>
      <c r="D479" s="110" t="str">
        <f>IFERROR(VLOOKUP($C479,'Mã KH'!A:E,3,0)," ")</f>
        <v>TTTM Vincom Hà Nam, Phường Minh Khai, Thành phố Phủ Lý, Tỉnh Hà Nam, Việt Nam</v>
      </c>
      <c r="E479" s="476" t="s">
        <v>11249</v>
      </c>
      <c r="F479" s="118"/>
      <c r="G479" s="118"/>
      <c r="H479" s="118"/>
      <c r="I479" s="118"/>
      <c r="J479" s="118"/>
      <c r="K479" s="118"/>
      <c r="L479" s="118"/>
      <c r="M479" s="118">
        <v>5</v>
      </c>
      <c r="N479" s="118"/>
      <c r="O479" s="118">
        <v>20</v>
      </c>
      <c r="P479" s="118"/>
      <c r="Q479" s="121">
        <v>10</v>
      </c>
      <c r="R479" s="121"/>
      <c r="S479" s="121">
        <v>5</v>
      </c>
      <c r="T479" s="121">
        <v>10</v>
      </c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4"/>
    </row>
    <row r="480" spans="1:30" s="439" customFormat="1" ht="18" customHeight="1">
      <c r="A480" s="432"/>
      <c r="B480" s="433"/>
      <c r="C480" s="434"/>
      <c r="D480" s="435" t="str">
        <f>IFERROR(VLOOKUP($C480,'Mã KH'!A:E,3,0)," ")</f>
        <v xml:space="preserve"> </v>
      </c>
      <c r="E480" s="436"/>
      <c r="F480" s="436"/>
      <c r="G480" s="436"/>
      <c r="H480" s="436"/>
      <c r="I480" s="436"/>
      <c r="J480" s="436"/>
      <c r="K480" s="436"/>
      <c r="L480" s="436"/>
      <c r="M480" s="436"/>
      <c r="N480" s="436"/>
      <c r="O480" s="436"/>
      <c r="P480" s="436"/>
      <c r="Q480" s="437"/>
      <c r="R480" s="437"/>
      <c r="S480" s="437"/>
      <c r="T480" s="437"/>
      <c r="U480" s="437"/>
      <c r="V480" s="437"/>
      <c r="W480" s="437"/>
      <c r="X480" s="437"/>
      <c r="Y480" s="437"/>
      <c r="Z480" s="437"/>
      <c r="AA480" s="437"/>
      <c r="AB480" s="437"/>
      <c r="AC480" s="437"/>
      <c r="AD480" s="438"/>
    </row>
    <row r="481" spans="1:30" ht="18" customHeight="1">
      <c r="A481" s="101"/>
      <c r="B481" s="102"/>
      <c r="C481" s="132"/>
      <c r="D481" s="133">
        <v>45880</v>
      </c>
      <c r="E481" s="476"/>
      <c r="F481" s="118"/>
      <c r="G481" s="118"/>
      <c r="H481" s="118"/>
      <c r="I481" s="118"/>
      <c r="J481" s="118"/>
      <c r="K481" s="118"/>
      <c r="L481" s="118"/>
      <c r="M481" s="118"/>
      <c r="N481" s="118"/>
      <c r="O481" s="118"/>
      <c r="P481" s="118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4"/>
    </row>
    <row r="482" spans="1:30" ht="18" customHeight="1">
      <c r="A482" s="101"/>
      <c r="B482" s="102"/>
      <c r="C482" s="132"/>
      <c r="D482" s="110" t="str">
        <f>IFERROR(VLOOKUP($C482,'Mã KH'!A:E,3,0)," ")</f>
        <v xml:space="preserve"> </v>
      </c>
      <c r="E482" s="476"/>
      <c r="F482" s="118"/>
      <c r="G482" s="118"/>
      <c r="H482" s="118"/>
      <c r="I482" s="118"/>
      <c r="J482" s="118"/>
      <c r="K482" s="118"/>
      <c r="L482" s="118"/>
      <c r="M482" s="118"/>
      <c r="N482" s="118"/>
      <c r="O482" s="118"/>
      <c r="P482" s="118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4"/>
    </row>
    <row r="483" spans="1:30" ht="18" customHeight="1">
      <c r="A483" s="101"/>
      <c r="B483" s="102"/>
      <c r="C483" s="132"/>
      <c r="D483" s="110" t="str">
        <f>IFERROR(VLOOKUP($C483,'Mã KH'!A:E,3,0)," ")</f>
        <v xml:space="preserve"> </v>
      </c>
      <c r="E483" s="476"/>
      <c r="F483" s="118"/>
      <c r="G483" s="118"/>
      <c r="H483" s="118"/>
      <c r="I483" s="118"/>
      <c r="J483" s="118"/>
      <c r="K483" s="118"/>
      <c r="L483" s="118"/>
      <c r="M483" s="118"/>
      <c r="N483" s="118"/>
      <c r="O483" s="118"/>
      <c r="P483" s="118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4"/>
    </row>
    <row r="484" spans="1:30" ht="18" customHeight="1">
      <c r="A484" s="101"/>
      <c r="B484" s="102"/>
      <c r="C484" s="132"/>
      <c r="D484" s="110" t="str">
        <f>IFERROR(VLOOKUP($C484,'Mã KH'!A:E,3,0)," ")</f>
        <v xml:space="preserve"> </v>
      </c>
      <c r="E484" s="476"/>
      <c r="F484" s="118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4"/>
    </row>
    <row r="485" spans="1:30" ht="18" customHeight="1">
      <c r="A485" s="101"/>
      <c r="B485" s="102"/>
      <c r="C485" s="132"/>
      <c r="D485" s="110" t="str">
        <f>IFERROR(VLOOKUP($C485,'Mã KH'!A:E,3,0)," ")</f>
        <v xml:space="preserve"> </v>
      </c>
      <c r="E485" s="476"/>
      <c r="F485" s="118"/>
      <c r="G485" s="118"/>
      <c r="H485" s="118"/>
      <c r="I485" s="118"/>
      <c r="J485" s="118"/>
      <c r="K485" s="118"/>
      <c r="L485" s="118"/>
      <c r="M485" s="118"/>
      <c r="N485" s="118"/>
      <c r="O485" s="118"/>
      <c r="P485" s="118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4"/>
    </row>
    <row r="486" spans="1:30" ht="18" customHeight="1">
      <c r="A486" s="101"/>
      <c r="B486" s="102"/>
      <c r="C486" s="132"/>
      <c r="D486" s="110" t="str">
        <f>IFERROR(VLOOKUP($C486,'Mã KH'!A:E,3,0)," ")</f>
        <v xml:space="preserve"> </v>
      </c>
      <c r="E486" s="476"/>
      <c r="F486" s="118"/>
      <c r="G486" s="118"/>
      <c r="H486" s="118"/>
      <c r="I486" s="118"/>
      <c r="J486" s="118"/>
      <c r="K486" s="118"/>
      <c r="L486" s="118"/>
      <c r="M486" s="118"/>
      <c r="N486" s="118"/>
      <c r="O486" s="118"/>
      <c r="P486" s="118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4"/>
    </row>
    <row r="487" spans="1:30" ht="18" customHeight="1">
      <c r="A487" s="101"/>
      <c r="B487" s="102"/>
      <c r="C487" s="132"/>
      <c r="D487" s="110" t="str">
        <f>IFERROR(VLOOKUP($C487,'Mã KH'!A:E,3,0)," ")</f>
        <v xml:space="preserve"> </v>
      </c>
      <c r="E487" s="476"/>
      <c r="F487" s="118"/>
      <c r="G487" s="118"/>
      <c r="H487" s="118"/>
      <c r="I487" s="118"/>
      <c r="J487" s="118"/>
      <c r="K487" s="118"/>
      <c r="L487" s="118"/>
      <c r="M487" s="118"/>
      <c r="N487" s="118"/>
      <c r="O487" s="118"/>
      <c r="P487" s="118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4"/>
    </row>
    <row r="488" spans="1:30" ht="18" customHeight="1">
      <c r="A488" s="101"/>
      <c r="B488" s="102"/>
      <c r="C488" s="132"/>
      <c r="D488" s="110" t="str">
        <f>IFERROR(VLOOKUP($C488,'Mã KH'!A:E,3,0)," ")</f>
        <v xml:space="preserve"> </v>
      </c>
      <c r="E488" s="476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4"/>
    </row>
    <row r="489" spans="1:30" ht="18" customHeight="1">
      <c r="A489" s="101"/>
      <c r="B489" s="102"/>
      <c r="C489" s="132"/>
      <c r="D489" s="110" t="str">
        <f>IFERROR(VLOOKUP($C489,'Mã KH'!A:E,3,0)," ")</f>
        <v xml:space="preserve"> </v>
      </c>
      <c r="E489" s="476"/>
      <c r="F489" s="118"/>
      <c r="G489" s="118"/>
      <c r="H489" s="118"/>
      <c r="I489" s="118"/>
      <c r="J489" s="118"/>
      <c r="K489" s="118"/>
      <c r="L489" s="118"/>
      <c r="M489" s="118"/>
      <c r="N489" s="118"/>
      <c r="O489" s="118"/>
      <c r="P489" s="118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4"/>
    </row>
    <row r="490" spans="1:30" ht="18" customHeight="1">
      <c r="A490" s="101"/>
      <c r="B490" s="102"/>
      <c r="C490" s="132"/>
      <c r="D490" s="110" t="str">
        <f>IFERROR(VLOOKUP($C490,'Mã KH'!A:E,3,0)," ")</f>
        <v xml:space="preserve"> </v>
      </c>
      <c r="E490" s="476"/>
      <c r="F490" s="118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4"/>
    </row>
    <row r="491" spans="1:30" ht="18" customHeight="1">
      <c r="A491" s="101"/>
      <c r="B491" s="102"/>
      <c r="C491" s="132"/>
      <c r="D491" s="110" t="str">
        <f>IFERROR(VLOOKUP($C491,'Mã KH'!A:E,3,0)," ")</f>
        <v xml:space="preserve"> </v>
      </c>
      <c r="E491" s="476"/>
      <c r="F491" s="118"/>
      <c r="G491" s="118"/>
      <c r="H491" s="118"/>
      <c r="I491" s="118"/>
      <c r="J491" s="118"/>
      <c r="K491" s="118"/>
      <c r="L491" s="118"/>
      <c r="M491" s="118"/>
      <c r="N491" s="118"/>
      <c r="O491" s="118"/>
      <c r="P491" s="118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4"/>
    </row>
    <row r="492" spans="1:30" ht="18" customHeight="1">
      <c r="A492" s="101"/>
      <c r="B492" s="102"/>
      <c r="C492" s="132"/>
      <c r="D492" s="110" t="str">
        <f>IFERROR(VLOOKUP($C492,'Mã KH'!A:E,3,0)," ")</f>
        <v xml:space="preserve"> </v>
      </c>
      <c r="E492" s="476"/>
      <c r="F492" s="118"/>
      <c r="G492" s="118"/>
      <c r="H492" s="118"/>
      <c r="I492" s="118"/>
      <c r="J492" s="118"/>
      <c r="K492" s="118"/>
      <c r="L492" s="118"/>
      <c r="M492" s="118"/>
      <c r="N492" s="118"/>
      <c r="O492" s="118"/>
      <c r="P492" s="118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4"/>
    </row>
    <row r="493" spans="1:30" ht="18" customHeight="1">
      <c r="A493" s="101"/>
      <c r="B493" s="102"/>
      <c r="C493" s="132"/>
      <c r="D493" s="110" t="str">
        <f>IFERROR(VLOOKUP($C493,'Mã KH'!A:E,3,0)," ")</f>
        <v xml:space="preserve"> </v>
      </c>
      <c r="E493" s="476"/>
      <c r="F493" s="118"/>
      <c r="G493" s="118"/>
      <c r="H493" s="118"/>
      <c r="I493" s="118"/>
      <c r="J493" s="118"/>
      <c r="K493" s="118"/>
      <c r="L493" s="118"/>
      <c r="M493" s="118"/>
      <c r="N493" s="118"/>
      <c r="O493" s="118"/>
      <c r="P493" s="118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4"/>
    </row>
    <row r="494" spans="1:30" ht="18" customHeight="1">
      <c r="A494" s="101"/>
      <c r="B494" s="102"/>
      <c r="C494" s="132"/>
      <c r="D494" s="110" t="str">
        <f>IFERROR(VLOOKUP($C494,'Mã KH'!A:E,3,0)," ")</f>
        <v xml:space="preserve"> </v>
      </c>
      <c r="E494" s="476"/>
      <c r="F494" s="118"/>
      <c r="G494" s="118"/>
      <c r="H494" s="118"/>
      <c r="I494" s="118"/>
      <c r="J494" s="118"/>
      <c r="K494" s="118"/>
      <c r="L494" s="118"/>
      <c r="M494" s="118"/>
      <c r="N494" s="118"/>
      <c r="O494" s="118"/>
      <c r="P494" s="118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4"/>
    </row>
    <row r="495" spans="1:30" ht="18" customHeight="1">
      <c r="A495" s="101"/>
      <c r="B495" s="102"/>
      <c r="C495" s="132"/>
      <c r="D495" s="110" t="str">
        <f>IFERROR(VLOOKUP($C495,'Mã KH'!A:E,3,0)," ")</f>
        <v xml:space="preserve"> </v>
      </c>
      <c r="E495" s="476"/>
      <c r="F495" s="118"/>
      <c r="G495" s="118"/>
      <c r="H495" s="118"/>
      <c r="I495" s="118"/>
      <c r="J495" s="118"/>
      <c r="K495" s="118"/>
      <c r="L495" s="118"/>
      <c r="M495" s="118"/>
      <c r="N495" s="118"/>
      <c r="O495" s="118"/>
      <c r="P495" s="118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4"/>
    </row>
    <row r="496" spans="1:30" ht="18" customHeight="1">
      <c r="A496" s="101"/>
      <c r="B496" s="102"/>
      <c r="C496" s="132"/>
      <c r="D496" s="110" t="str">
        <f>IFERROR(VLOOKUP($C496,'Mã KH'!A:E,3,0)," ")</f>
        <v xml:space="preserve"> </v>
      </c>
      <c r="E496" s="476"/>
      <c r="F496" s="118"/>
      <c r="G496" s="118"/>
      <c r="H496" s="118"/>
      <c r="I496" s="118"/>
      <c r="J496" s="118"/>
      <c r="K496" s="118"/>
      <c r="L496" s="118"/>
      <c r="M496" s="118"/>
      <c r="N496" s="118"/>
      <c r="O496" s="118"/>
      <c r="P496" s="118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4"/>
    </row>
    <row r="497" spans="1:30" ht="18" customHeight="1">
      <c r="A497" s="101"/>
      <c r="B497" s="102"/>
      <c r="C497" s="132"/>
      <c r="D497" s="110" t="str">
        <f>IFERROR(VLOOKUP($C497,'Mã KH'!A:E,3,0)," ")</f>
        <v xml:space="preserve"> </v>
      </c>
      <c r="E497" s="476"/>
      <c r="F497" s="118"/>
      <c r="G497" s="118"/>
      <c r="H497" s="118"/>
      <c r="I497" s="118"/>
      <c r="J497" s="118"/>
      <c r="K497" s="118"/>
      <c r="L497" s="118"/>
      <c r="M497" s="118"/>
      <c r="N497" s="118"/>
      <c r="O497" s="118"/>
      <c r="P497" s="118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4"/>
    </row>
    <row r="498" spans="1:30" ht="18" customHeight="1">
      <c r="A498" s="101"/>
      <c r="B498" s="102"/>
      <c r="C498" s="132"/>
      <c r="D498" s="110" t="str">
        <f>IFERROR(VLOOKUP($C498,'Mã KH'!A:E,3,0)," ")</f>
        <v xml:space="preserve"> </v>
      </c>
      <c r="E498" s="476"/>
      <c r="F498" s="118"/>
      <c r="G498" s="118"/>
      <c r="H498" s="118"/>
      <c r="I498" s="118"/>
      <c r="J498" s="118"/>
      <c r="K498" s="118"/>
      <c r="L498" s="118"/>
      <c r="M498" s="118"/>
      <c r="N498" s="118"/>
      <c r="O498" s="118"/>
      <c r="P498" s="118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4"/>
    </row>
    <row r="499" spans="1:30" ht="18" customHeight="1">
      <c r="A499" s="101"/>
      <c r="B499" s="102"/>
      <c r="C499" s="132"/>
      <c r="D499" s="110" t="str">
        <f>IFERROR(VLOOKUP($C499,'Mã KH'!A:E,3,0)," ")</f>
        <v xml:space="preserve"> </v>
      </c>
      <c r="E499" s="476"/>
      <c r="F499" s="118"/>
      <c r="G499" s="118"/>
      <c r="H499" s="118"/>
      <c r="I499" s="118"/>
      <c r="J499" s="118"/>
      <c r="K499" s="118"/>
      <c r="L499" s="118"/>
      <c r="M499" s="118"/>
      <c r="N499" s="118"/>
      <c r="O499" s="118"/>
      <c r="P499" s="118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4"/>
    </row>
    <row r="500" spans="1:30" ht="18" customHeight="1">
      <c r="A500" s="101"/>
      <c r="B500" s="102"/>
      <c r="C500" s="132"/>
      <c r="D500" s="110" t="str">
        <f>IFERROR(VLOOKUP($C500,'Mã KH'!A:E,3,0)," ")</f>
        <v xml:space="preserve"> </v>
      </c>
      <c r="E500" s="476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4"/>
    </row>
    <row r="501" spans="1:30" ht="18" customHeight="1">
      <c r="A501" s="101"/>
      <c r="B501" s="102"/>
      <c r="C501" s="132"/>
      <c r="D501" s="110" t="str">
        <f>IFERROR(VLOOKUP($C501,'Mã KH'!A:E,3,0)," ")</f>
        <v xml:space="preserve"> </v>
      </c>
      <c r="E501" s="476"/>
      <c r="F501" s="118"/>
      <c r="G501" s="118"/>
      <c r="H501" s="118"/>
      <c r="I501" s="118"/>
      <c r="J501" s="118"/>
      <c r="K501" s="118"/>
      <c r="L501" s="118"/>
      <c r="M501" s="118"/>
      <c r="N501" s="118"/>
      <c r="O501" s="118"/>
      <c r="P501" s="118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4"/>
    </row>
    <row r="502" spans="1:30" ht="18" customHeight="1">
      <c r="A502" s="101"/>
      <c r="B502" s="102"/>
      <c r="C502" s="132"/>
      <c r="D502" s="110" t="str">
        <f>IFERROR(VLOOKUP($C502,'Mã KH'!A:E,3,0)," ")</f>
        <v xml:space="preserve"> </v>
      </c>
      <c r="E502" s="476"/>
      <c r="F502" s="118"/>
      <c r="G502" s="118"/>
      <c r="H502" s="118"/>
      <c r="I502" s="118"/>
      <c r="J502" s="118"/>
      <c r="K502" s="118"/>
      <c r="L502" s="118"/>
      <c r="M502" s="118"/>
      <c r="N502" s="118"/>
      <c r="O502" s="118"/>
      <c r="P502" s="118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4"/>
    </row>
    <row r="503" spans="1:30" ht="18" customHeight="1">
      <c r="A503" s="101"/>
      <c r="B503" s="102"/>
      <c r="C503" s="132"/>
      <c r="D503" s="110" t="str">
        <f>IFERROR(VLOOKUP($C503,'Mã KH'!A:E,3,0)," ")</f>
        <v xml:space="preserve"> </v>
      </c>
      <c r="E503" s="476"/>
      <c r="F503" s="118"/>
      <c r="G503" s="118"/>
      <c r="H503" s="118"/>
      <c r="I503" s="118"/>
      <c r="J503" s="118"/>
      <c r="K503" s="118"/>
      <c r="L503" s="118"/>
      <c r="M503" s="118"/>
      <c r="N503" s="118"/>
      <c r="O503" s="118"/>
      <c r="P503" s="118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4"/>
    </row>
    <row r="504" spans="1:30" ht="18" customHeight="1">
      <c r="A504" s="101"/>
      <c r="B504" s="102"/>
      <c r="C504" s="132"/>
      <c r="D504" s="110" t="str">
        <f>IFERROR(VLOOKUP($C504,'Mã KH'!A:E,3,0)," ")</f>
        <v xml:space="preserve"> </v>
      </c>
      <c r="E504" s="476"/>
      <c r="F504" s="118"/>
      <c r="G504" s="118"/>
      <c r="H504" s="118"/>
      <c r="I504" s="118"/>
      <c r="J504" s="118"/>
      <c r="K504" s="118"/>
      <c r="L504" s="118"/>
      <c r="M504" s="118"/>
      <c r="N504" s="118"/>
      <c r="O504" s="118"/>
      <c r="P504" s="118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4"/>
    </row>
    <row r="505" spans="1:30" ht="18" customHeight="1">
      <c r="A505" s="101"/>
      <c r="B505" s="102"/>
      <c r="C505" s="132"/>
      <c r="D505" s="110" t="str">
        <f>IFERROR(VLOOKUP($C505,'Mã KH'!A:E,3,0)," ")</f>
        <v xml:space="preserve"> </v>
      </c>
      <c r="E505" s="476"/>
      <c r="F505" s="118"/>
      <c r="G505" s="118"/>
      <c r="H505" s="118"/>
      <c r="I505" s="118"/>
      <c r="J505" s="118"/>
      <c r="K505" s="118"/>
      <c r="L505" s="118"/>
      <c r="M505" s="118"/>
      <c r="N505" s="118"/>
      <c r="O505" s="118"/>
      <c r="P505" s="118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4"/>
    </row>
    <row r="506" spans="1:30" ht="18" customHeight="1">
      <c r="A506" s="101"/>
      <c r="B506" s="102"/>
      <c r="C506" s="132"/>
      <c r="D506" s="110" t="str">
        <f>IFERROR(VLOOKUP($C506,'Mã KH'!A:E,3,0)," ")</f>
        <v xml:space="preserve"> </v>
      </c>
      <c r="E506" s="476"/>
      <c r="F506" s="118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4"/>
    </row>
    <row r="507" spans="1:30" ht="18" customHeight="1">
      <c r="A507" s="101"/>
      <c r="B507" s="102"/>
      <c r="C507" s="132"/>
      <c r="D507" s="110" t="str">
        <f>IFERROR(VLOOKUP($C507,'Mã KH'!A:E,3,0)," ")</f>
        <v xml:space="preserve"> </v>
      </c>
      <c r="E507" s="476"/>
      <c r="F507" s="118"/>
      <c r="G507" s="118"/>
      <c r="H507" s="118"/>
      <c r="I507" s="118"/>
      <c r="J507" s="118"/>
      <c r="K507" s="118"/>
      <c r="L507" s="118"/>
      <c r="M507" s="118"/>
      <c r="N507" s="118"/>
      <c r="O507" s="118"/>
      <c r="P507" s="118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4"/>
    </row>
    <row r="508" spans="1:30" ht="18" customHeight="1">
      <c r="A508" s="101"/>
      <c r="B508" s="102"/>
      <c r="C508" s="132"/>
      <c r="D508" s="110" t="str">
        <f>IFERROR(VLOOKUP($C508,'Mã KH'!A:E,3,0)," ")</f>
        <v xml:space="preserve"> </v>
      </c>
      <c r="E508" s="476"/>
      <c r="F508" s="118"/>
      <c r="G508" s="118"/>
      <c r="H508" s="118"/>
      <c r="I508" s="118"/>
      <c r="J508" s="118"/>
      <c r="K508" s="118"/>
      <c r="L508" s="118"/>
      <c r="M508" s="118"/>
      <c r="N508" s="118"/>
      <c r="O508" s="118"/>
      <c r="P508" s="118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4"/>
    </row>
    <row r="509" spans="1:30" ht="18" customHeight="1">
      <c r="A509" s="101"/>
      <c r="B509" s="102"/>
      <c r="C509" s="132"/>
      <c r="D509" s="110" t="str">
        <f>IFERROR(VLOOKUP($C509,'Mã KH'!A:E,3,0)," ")</f>
        <v xml:space="preserve"> </v>
      </c>
      <c r="E509" s="476"/>
      <c r="F509" s="118"/>
      <c r="G509" s="118"/>
      <c r="H509" s="118"/>
      <c r="I509" s="118"/>
      <c r="J509" s="118"/>
      <c r="K509" s="118"/>
      <c r="L509" s="118"/>
      <c r="M509" s="118"/>
      <c r="N509" s="118"/>
      <c r="O509" s="118"/>
      <c r="P509" s="118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4"/>
    </row>
    <row r="510" spans="1:30" ht="18" customHeight="1">
      <c r="A510" s="101"/>
      <c r="B510" s="102"/>
      <c r="C510" s="132"/>
      <c r="D510" s="110" t="str">
        <f>IFERROR(VLOOKUP($C510,'Mã KH'!A:E,3,0)," ")</f>
        <v xml:space="preserve"> </v>
      </c>
      <c r="E510" s="476"/>
      <c r="F510" s="118"/>
      <c r="G510" s="118"/>
      <c r="H510" s="118"/>
      <c r="I510" s="118"/>
      <c r="J510" s="118"/>
      <c r="K510" s="118"/>
      <c r="L510" s="118"/>
      <c r="M510" s="118"/>
      <c r="N510" s="118"/>
      <c r="O510" s="118"/>
      <c r="P510" s="118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4"/>
    </row>
    <row r="511" spans="1:30" ht="18" customHeight="1">
      <c r="A511" s="101"/>
      <c r="B511" s="102"/>
      <c r="C511" s="132"/>
      <c r="D511" s="110" t="str">
        <f>IFERROR(VLOOKUP($C511,'Mã KH'!A:E,3,0)," ")</f>
        <v xml:space="preserve"> </v>
      </c>
      <c r="E511" s="476"/>
      <c r="F511" s="118"/>
      <c r="G511" s="118"/>
      <c r="H511" s="118"/>
      <c r="I511" s="118"/>
      <c r="J511" s="118"/>
      <c r="K511" s="118"/>
      <c r="L511" s="118"/>
      <c r="M511" s="118"/>
      <c r="N511" s="118"/>
      <c r="O511" s="118"/>
      <c r="P511" s="118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4"/>
    </row>
    <row r="512" spans="1:30" ht="18" customHeight="1">
      <c r="A512" s="101"/>
      <c r="B512" s="102"/>
      <c r="C512" s="132"/>
      <c r="D512" s="110" t="str">
        <f>IFERROR(VLOOKUP($C512,'Mã KH'!A:E,3,0)," ")</f>
        <v xml:space="preserve"> </v>
      </c>
      <c r="E512" s="476"/>
      <c r="F512" s="118"/>
      <c r="G512" s="118"/>
      <c r="H512" s="118"/>
      <c r="I512" s="118"/>
      <c r="J512" s="118"/>
      <c r="K512" s="118"/>
      <c r="L512" s="118"/>
      <c r="M512" s="118"/>
      <c r="N512" s="118"/>
      <c r="O512" s="118"/>
      <c r="P512" s="118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4"/>
    </row>
    <row r="513" spans="1:30" ht="18" customHeight="1">
      <c r="A513" s="101"/>
      <c r="B513" s="102"/>
      <c r="C513" s="132"/>
      <c r="D513" s="110" t="str">
        <f>IFERROR(VLOOKUP($C513,'Mã KH'!A:E,3,0)," ")</f>
        <v xml:space="preserve"> </v>
      </c>
      <c r="E513" s="476"/>
      <c r="F513" s="118"/>
      <c r="G513" s="118"/>
      <c r="H513" s="118"/>
      <c r="I513" s="118"/>
      <c r="J513" s="118"/>
      <c r="K513" s="118"/>
      <c r="L513" s="118"/>
      <c r="M513" s="118"/>
      <c r="N513" s="118"/>
      <c r="O513" s="118"/>
      <c r="P513" s="118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4"/>
    </row>
    <row r="514" spans="1:30" ht="18" customHeight="1">
      <c r="A514" s="101"/>
      <c r="B514" s="102"/>
      <c r="C514" s="132"/>
      <c r="D514" s="110" t="str">
        <f>IFERROR(VLOOKUP($C514,'Mã KH'!A:E,3,0)," ")</f>
        <v xml:space="preserve"> </v>
      </c>
      <c r="E514" s="476"/>
      <c r="F514" s="118"/>
      <c r="G514" s="118"/>
      <c r="H514" s="118"/>
      <c r="I514" s="118"/>
      <c r="J514" s="118"/>
      <c r="K514" s="118"/>
      <c r="L514" s="118"/>
      <c r="M514" s="118"/>
      <c r="N514" s="118"/>
      <c r="O514" s="118"/>
      <c r="P514" s="118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4"/>
    </row>
    <row r="515" spans="1:30" ht="18" customHeight="1">
      <c r="A515" s="101"/>
      <c r="B515" s="102"/>
      <c r="C515" s="132"/>
      <c r="D515" s="110" t="str">
        <f>IFERROR(VLOOKUP($C515,'Mã KH'!A:E,3,0)," ")</f>
        <v xml:space="preserve"> </v>
      </c>
      <c r="E515" s="476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4"/>
    </row>
    <row r="516" spans="1:30" ht="18" customHeight="1">
      <c r="A516" s="101"/>
      <c r="B516" s="102"/>
      <c r="C516" s="132"/>
      <c r="D516" s="110" t="str">
        <f>IFERROR(VLOOKUP($C516,'Mã KH'!A:E,3,0)," ")</f>
        <v xml:space="preserve"> </v>
      </c>
      <c r="E516" s="476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4"/>
    </row>
    <row r="517" spans="1:30" ht="18" customHeight="1">
      <c r="A517" s="101"/>
      <c r="B517" s="102"/>
      <c r="C517" s="132"/>
      <c r="D517" s="110" t="str">
        <f>IFERROR(VLOOKUP($C517,'Mã KH'!A:E,3,0)," ")</f>
        <v xml:space="preserve"> </v>
      </c>
      <c r="E517" s="476"/>
      <c r="F517" s="118"/>
      <c r="G517" s="118"/>
      <c r="H517" s="118"/>
      <c r="I517" s="118"/>
      <c r="J517" s="118"/>
      <c r="K517" s="118"/>
      <c r="L517" s="118"/>
      <c r="M517" s="118"/>
      <c r="N517" s="118"/>
      <c r="O517" s="118"/>
      <c r="P517" s="118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4"/>
    </row>
    <row r="518" spans="1:30" ht="18" customHeight="1">
      <c r="A518" s="101"/>
      <c r="B518" s="102"/>
      <c r="C518" s="132"/>
      <c r="D518" s="110" t="str">
        <f>IFERROR(VLOOKUP($C518,'Mã KH'!A:E,3,0)," ")</f>
        <v xml:space="preserve"> </v>
      </c>
      <c r="E518" s="476"/>
      <c r="F518" s="118"/>
      <c r="G518" s="118"/>
      <c r="H518" s="118"/>
      <c r="I518" s="118"/>
      <c r="J518" s="118"/>
      <c r="K518" s="118"/>
      <c r="L518" s="118"/>
      <c r="M518" s="118"/>
      <c r="N518" s="118"/>
      <c r="O518" s="118"/>
      <c r="P518" s="118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4"/>
    </row>
    <row r="519" spans="1:30" ht="18" customHeight="1">
      <c r="A519" s="101"/>
      <c r="B519" s="102"/>
      <c r="C519" s="132"/>
      <c r="D519" s="110" t="str">
        <f>IFERROR(VLOOKUP($C519,'Mã KH'!A:E,3,0)," ")</f>
        <v xml:space="preserve"> </v>
      </c>
      <c r="E519" s="476"/>
      <c r="F519" s="118"/>
      <c r="G519" s="118"/>
      <c r="H519" s="118"/>
      <c r="I519" s="118"/>
      <c r="J519" s="118"/>
      <c r="K519" s="118"/>
      <c r="L519" s="118"/>
      <c r="M519" s="118"/>
      <c r="N519" s="118"/>
      <c r="O519" s="118"/>
      <c r="P519" s="118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4"/>
    </row>
    <row r="520" spans="1:30" ht="18" customHeight="1">
      <c r="A520" s="101"/>
      <c r="B520" s="102"/>
      <c r="C520" s="132"/>
      <c r="D520" s="110" t="str">
        <f>IFERROR(VLOOKUP($C520,'Mã KH'!A:E,3,0)," ")</f>
        <v xml:space="preserve"> </v>
      </c>
      <c r="E520" s="476"/>
      <c r="F520" s="118"/>
      <c r="G520" s="118"/>
      <c r="H520" s="118"/>
      <c r="I520" s="118"/>
      <c r="J520" s="118"/>
      <c r="K520" s="118"/>
      <c r="L520" s="118"/>
      <c r="M520" s="118"/>
      <c r="N520" s="118"/>
      <c r="O520" s="118"/>
      <c r="P520" s="118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4"/>
    </row>
    <row r="521" spans="1:30" ht="18" customHeight="1">
      <c r="A521" s="101"/>
      <c r="B521" s="102"/>
      <c r="C521" s="132"/>
      <c r="D521" s="110" t="str">
        <f>IFERROR(VLOOKUP($C521,'Mã KH'!A:E,3,0)," ")</f>
        <v xml:space="preserve"> </v>
      </c>
      <c r="E521" s="476"/>
      <c r="F521" s="118"/>
      <c r="G521" s="118"/>
      <c r="H521" s="118"/>
      <c r="I521" s="118"/>
      <c r="J521" s="118"/>
      <c r="K521" s="118"/>
      <c r="L521" s="118"/>
      <c r="M521" s="118"/>
      <c r="N521" s="118"/>
      <c r="O521" s="118"/>
      <c r="P521" s="118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4"/>
    </row>
    <row r="522" spans="1:30" ht="18" customHeight="1">
      <c r="A522" s="101"/>
      <c r="B522" s="102"/>
      <c r="C522" s="132"/>
      <c r="D522" s="110" t="str">
        <f>IFERROR(VLOOKUP($C522,'Mã KH'!A:E,3,0)," ")</f>
        <v xml:space="preserve"> </v>
      </c>
      <c r="E522" s="476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4"/>
    </row>
    <row r="523" spans="1:30" ht="18" customHeight="1">
      <c r="A523" s="101"/>
      <c r="B523" s="102"/>
      <c r="C523" s="132"/>
      <c r="D523" s="110" t="str">
        <f>IFERROR(VLOOKUP($C523,'Mã KH'!A:E,3,0)," ")</f>
        <v xml:space="preserve"> </v>
      </c>
      <c r="E523" s="476"/>
      <c r="F523" s="118"/>
      <c r="G523" s="118"/>
      <c r="H523" s="118"/>
      <c r="I523" s="118"/>
      <c r="J523" s="118"/>
      <c r="K523" s="118"/>
      <c r="L523" s="118"/>
      <c r="M523" s="118"/>
      <c r="N523" s="118"/>
      <c r="O523" s="118"/>
      <c r="P523" s="118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4"/>
    </row>
    <row r="524" spans="1:30" ht="18" customHeight="1">
      <c r="A524" s="101"/>
      <c r="B524" s="102"/>
      <c r="C524" s="132"/>
      <c r="D524" s="110" t="str">
        <f>IFERROR(VLOOKUP($C524,'Mã KH'!A:E,3,0)," ")</f>
        <v xml:space="preserve"> </v>
      </c>
      <c r="E524" s="476"/>
      <c r="F524" s="118"/>
      <c r="G524" s="118"/>
      <c r="H524" s="118"/>
      <c r="I524" s="118"/>
      <c r="J524" s="118"/>
      <c r="K524" s="118"/>
      <c r="L524" s="118"/>
      <c r="M524" s="118"/>
      <c r="N524" s="118"/>
      <c r="O524" s="118"/>
      <c r="P524" s="118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4"/>
    </row>
    <row r="525" spans="1:30" ht="18" customHeight="1">
      <c r="A525" s="101"/>
      <c r="B525" s="102"/>
      <c r="C525" s="132"/>
      <c r="D525" s="110" t="str">
        <f>IFERROR(VLOOKUP($C525,'Mã KH'!A:E,3,0)," ")</f>
        <v xml:space="preserve"> </v>
      </c>
      <c r="E525" s="476"/>
      <c r="F525" s="118"/>
      <c r="G525" s="118"/>
      <c r="H525" s="118"/>
      <c r="I525" s="118"/>
      <c r="J525" s="118"/>
      <c r="K525" s="118"/>
      <c r="L525" s="118"/>
      <c r="M525" s="118"/>
      <c r="N525" s="118"/>
      <c r="O525" s="118"/>
      <c r="P525" s="118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4"/>
    </row>
    <row r="526" spans="1:30" ht="18" customHeight="1">
      <c r="A526" s="101"/>
      <c r="B526" s="102"/>
      <c r="C526" s="132"/>
      <c r="D526" s="110" t="str">
        <f>IFERROR(VLOOKUP($C526,'Mã KH'!A:E,3,0)," ")</f>
        <v xml:space="preserve"> </v>
      </c>
      <c r="E526" s="476"/>
      <c r="F526" s="118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4"/>
    </row>
    <row r="527" spans="1:30" ht="18" customHeight="1">
      <c r="A527" s="101"/>
      <c r="B527" s="102"/>
      <c r="C527" s="132"/>
      <c r="D527" s="110" t="str">
        <f>IFERROR(VLOOKUP($C527,'Mã KH'!A:E,3,0)," ")</f>
        <v xml:space="preserve"> </v>
      </c>
      <c r="E527" s="476"/>
      <c r="F527" s="118"/>
      <c r="G527" s="118"/>
      <c r="H527" s="118"/>
      <c r="I527" s="118"/>
      <c r="J527" s="118"/>
      <c r="K527" s="118"/>
      <c r="L527" s="118"/>
      <c r="M527" s="118"/>
      <c r="N527" s="118"/>
      <c r="O527" s="118"/>
      <c r="P527" s="118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4"/>
    </row>
    <row r="528" spans="1:30" ht="18" customHeight="1">
      <c r="A528" s="101"/>
      <c r="B528" s="102"/>
      <c r="C528" s="132"/>
      <c r="D528" s="110" t="str">
        <f>IFERROR(VLOOKUP($C528,'Mã KH'!A:E,3,0)," ")</f>
        <v xml:space="preserve"> </v>
      </c>
      <c r="E528" s="476"/>
      <c r="F528" s="118"/>
      <c r="G528" s="118"/>
      <c r="H528" s="118"/>
      <c r="I528" s="118"/>
      <c r="J528" s="118"/>
      <c r="K528" s="118"/>
      <c r="L528" s="118"/>
      <c r="M528" s="118"/>
      <c r="N528" s="118"/>
      <c r="O528" s="118"/>
      <c r="P528" s="118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4"/>
    </row>
    <row r="529" spans="1:30" ht="18" customHeight="1">
      <c r="A529" s="101"/>
      <c r="B529" s="102"/>
      <c r="C529" s="132"/>
      <c r="D529" s="110" t="str">
        <f>IFERROR(VLOOKUP($C529,'Mã KH'!A:E,3,0)," ")</f>
        <v xml:space="preserve"> </v>
      </c>
      <c r="E529" s="476"/>
      <c r="F529" s="118"/>
      <c r="G529" s="118"/>
      <c r="H529" s="118"/>
      <c r="I529" s="118"/>
      <c r="J529" s="118"/>
      <c r="K529" s="118"/>
      <c r="L529" s="118"/>
      <c r="M529" s="118"/>
      <c r="N529" s="118"/>
      <c r="O529" s="118"/>
      <c r="P529" s="118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4"/>
    </row>
    <row r="530" spans="1:30" ht="18" customHeight="1">
      <c r="A530" s="101"/>
      <c r="B530" s="102"/>
      <c r="C530" s="132"/>
      <c r="D530" s="110" t="str">
        <f>IFERROR(VLOOKUP($C530,'Mã KH'!A:E,3,0)," ")</f>
        <v xml:space="preserve"> </v>
      </c>
      <c r="E530" s="476"/>
      <c r="F530" s="118"/>
      <c r="G530" s="118"/>
      <c r="H530" s="118"/>
      <c r="I530" s="118"/>
      <c r="J530" s="118"/>
      <c r="K530" s="118"/>
      <c r="L530" s="118"/>
      <c r="M530" s="118"/>
      <c r="N530" s="118"/>
      <c r="O530" s="118"/>
      <c r="P530" s="118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4"/>
    </row>
    <row r="531" spans="1:30" ht="18" customHeight="1">
      <c r="A531" s="101"/>
      <c r="B531" s="102"/>
      <c r="C531" s="132"/>
      <c r="D531" s="110" t="str">
        <f>IFERROR(VLOOKUP($C531,'Mã KH'!A:E,3,0)," ")</f>
        <v xml:space="preserve"> </v>
      </c>
      <c r="E531" s="476"/>
      <c r="F531" s="118"/>
      <c r="G531" s="118"/>
      <c r="H531" s="118"/>
      <c r="I531" s="118"/>
      <c r="J531" s="118"/>
      <c r="K531" s="118"/>
      <c r="L531" s="118"/>
      <c r="M531" s="118"/>
      <c r="N531" s="118"/>
      <c r="O531" s="118"/>
      <c r="P531" s="118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4"/>
    </row>
    <row r="532" spans="1:30" ht="18" customHeight="1">
      <c r="A532" s="101"/>
      <c r="B532" s="102"/>
      <c r="C532" s="132"/>
      <c r="D532" s="110" t="str">
        <f>IFERROR(VLOOKUP($C532,'Mã KH'!A:E,3,0)," ")</f>
        <v xml:space="preserve"> </v>
      </c>
      <c r="E532" s="476"/>
      <c r="F532" s="118"/>
      <c r="G532" s="118"/>
      <c r="H532" s="118"/>
      <c r="I532" s="118"/>
      <c r="J532" s="118"/>
      <c r="K532" s="118"/>
      <c r="L532" s="118"/>
      <c r="M532" s="118"/>
      <c r="N532" s="118"/>
      <c r="O532" s="118"/>
      <c r="P532" s="118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4"/>
    </row>
    <row r="533" spans="1:30" ht="18" customHeight="1">
      <c r="A533" s="101"/>
      <c r="B533" s="102"/>
      <c r="C533" s="132"/>
      <c r="D533" s="110" t="str">
        <f>IFERROR(VLOOKUP($C533,'Mã KH'!A:E,3,0)," ")</f>
        <v xml:space="preserve"> </v>
      </c>
      <c r="E533" s="476"/>
      <c r="F533" s="118"/>
      <c r="G533" s="118"/>
      <c r="H533" s="118"/>
      <c r="I533" s="118"/>
      <c r="J533" s="118"/>
      <c r="K533" s="118"/>
      <c r="L533" s="118"/>
      <c r="M533" s="118"/>
      <c r="N533" s="118"/>
      <c r="O533" s="118"/>
      <c r="P533" s="118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4"/>
    </row>
    <row r="534" spans="1:30" ht="18" customHeight="1">
      <c r="A534" s="101"/>
      <c r="B534" s="102"/>
      <c r="C534" s="132"/>
      <c r="D534" s="110" t="str">
        <f>IFERROR(VLOOKUP($C534,'Mã KH'!A:E,3,0)," ")</f>
        <v xml:space="preserve"> </v>
      </c>
      <c r="E534" s="476"/>
      <c r="F534" s="118"/>
      <c r="G534" s="118"/>
      <c r="H534" s="118"/>
      <c r="I534" s="118"/>
      <c r="J534" s="118"/>
      <c r="K534" s="118"/>
      <c r="L534" s="118"/>
      <c r="M534" s="118"/>
      <c r="N534" s="118"/>
      <c r="O534" s="118"/>
      <c r="P534" s="118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4"/>
    </row>
    <row r="535" spans="1:30" ht="18" customHeight="1">
      <c r="A535" s="101"/>
      <c r="B535" s="102"/>
      <c r="C535" s="132"/>
      <c r="D535" s="110" t="str">
        <f>IFERROR(VLOOKUP($C535,'Mã KH'!A:E,3,0)," ")</f>
        <v xml:space="preserve"> </v>
      </c>
      <c r="E535" s="476"/>
      <c r="F535" s="118"/>
      <c r="G535" s="118"/>
      <c r="H535" s="118"/>
      <c r="I535" s="118"/>
      <c r="J535" s="118"/>
      <c r="K535" s="118"/>
      <c r="L535" s="118"/>
      <c r="M535" s="118"/>
      <c r="N535" s="118"/>
      <c r="O535" s="118"/>
      <c r="P535" s="118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4"/>
    </row>
    <row r="536" spans="1:30" ht="18" customHeight="1">
      <c r="A536" s="101"/>
      <c r="B536" s="102"/>
      <c r="C536" s="132"/>
      <c r="D536" s="110" t="str">
        <f>IFERROR(VLOOKUP($C536,'Mã KH'!A:E,3,0)," ")</f>
        <v xml:space="preserve"> </v>
      </c>
      <c r="E536" s="476"/>
      <c r="F536" s="118"/>
      <c r="G536" s="118"/>
      <c r="H536" s="118"/>
      <c r="I536" s="118"/>
      <c r="J536" s="118"/>
      <c r="K536" s="118"/>
      <c r="L536" s="118"/>
      <c r="M536" s="118"/>
      <c r="N536" s="118"/>
      <c r="O536" s="118"/>
      <c r="P536" s="118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4"/>
    </row>
    <row r="537" spans="1:30" ht="18" customHeight="1">
      <c r="A537" s="101"/>
      <c r="B537" s="102"/>
      <c r="C537" s="132"/>
      <c r="D537" s="110" t="str">
        <f>IFERROR(VLOOKUP($C537,'Mã KH'!A:E,3,0)," ")</f>
        <v xml:space="preserve"> </v>
      </c>
      <c r="E537" s="476"/>
      <c r="F537" s="118"/>
      <c r="G537" s="118"/>
      <c r="H537" s="118"/>
      <c r="I537" s="118"/>
      <c r="J537" s="118"/>
      <c r="K537" s="118"/>
      <c r="L537" s="118"/>
      <c r="M537" s="118"/>
      <c r="N537" s="118"/>
      <c r="O537" s="118"/>
      <c r="P537" s="118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4"/>
    </row>
    <row r="538" spans="1:30" ht="18" customHeight="1">
      <c r="A538" s="101"/>
      <c r="B538" s="102"/>
      <c r="C538" s="132"/>
      <c r="D538" s="110" t="str">
        <f>IFERROR(VLOOKUP($C538,'Mã KH'!A:E,3,0)," ")</f>
        <v xml:space="preserve"> </v>
      </c>
      <c r="E538" s="476"/>
      <c r="F538" s="118"/>
      <c r="G538" s="118"/>
      <c r="H538" s="118"/>
      <c r="I538" s="118"/>
      <c r="J538" s="118"/>
      <c r="K538" s="118"/>
      <c r="L538" s="118"/>
      <c r="M538" s="118"/>
      <c r="N538" s="118"/>
      <c r="O538" s="118"/>
      <c r="P538" s="118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4"/>
    </row>
    <row r="539" spans="1:30" ht="18" customHeight="1">
      <c r="A539" s="101"/>
      <c r="B539" s="102"/>
      <c r="C539" s="132"/>
      <c r="D539" s="110" t="str">
        <f>IFERROR(VLOOKUP($C539,'Mã KH'!A:E,3,0)," ")</f>
        <v xml:space="preserve"> </v>
      </c>
      <c r="E539" s="476"/>
      <c r="F539" s="118"/>
      <c r="G539" s="118"/>
      <c r="H539" s="118"/>
      <c r="I539" s="118"/>
      <c r="J539" s="118"/>
      <c r="K539" s="118"/>
      <c r="L539" s="118"/>
      <c r="M539" s="118"/>
      <c r="N539" s="118"/>
      <c r="O539" s="118"/>
      <c r="P539" s="118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4"/>
    </row>
    <row r="540" spans="1:30" ht="18" customHeight="1">
      <c r="A540" s="101"/>
      <c r="B540" s="102"/>
      <c r="C540" s="132"/>
      <c r="D540" s="110" t="str">
        <f>IFERROR(VLOOKUP($C540,'Mã KH'!A:E,3,0)," ")</f>
        <v xml:space="preserve"> </v>
      </c>
      <c r="E540" s="476"/>
      <c r="F540" s="118"/>
      <c r="G540" s="118"/>
      <c r="H540" s="118"/>
      <c r="I540" s="118"/>
      <c r="J540" s="118"/>
      <c r="K540" s="118"/>
      <c r="L540" s="118"/>
      <c r="M540" s="118"/>
      <c r="N540" s="118"/>
      <c r="O540" s="118"/>
      <c r="P540" s="118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4"/>
    </row>
    <row r="541" spans="1:30" ht="18" customHeight="1">
      <c r="A541" s="101"/>
      <c r="B541" s="102"/>
      <c r="C541" s="132"/>
      <c r="D541" s="110" t="str">
        <f>IFERROR(VLOOKUP($C541,'Mã KH'!A:E,3,0)," ")</f>
        <v xml:space="preserve"> </v>
      </c>
      <c r="E541" s="476"/>
      <c r="F541" s="118"/>
      <c r="G541" s="118"/>
      <c r="H541" s="118"/>
      <c r="I541" s="118"/>
      <c r="J541" s="118"/>
      <c r="K541" s="118"/>
      <c r="L541" s="118"/>
      <c r="M541" s="118"/>
      <c r="N541" s="118"/>
      <c r="O541" s="118"/>
      <c r="P541" s="118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4"/>
    </row>
    <row r="542" spans="1:30" ht="18" customHeight="1">
      <c r="A542" s="101"/>
      <c r="B542" s="102"/>
      <c r="C542" s="132"/>
      <c r="D542" s="110" t="str">
        <f>IFERROR(VLOOKUP($C542,'Mã KH'!A:E,3,0)," ")</f>
        <v xml:space="preserve"> </v>
      </c>
      <c r="E542" s="476"/>
      <c r="F542" s="118"/>
      <c r="G542" s="118"/>
      <c r="H542" s="118"/>
      <c r="I542" s="118"/>
      <c r="J542" s="118"/>
      <c r="K542" s="118"/>
      <c r="L542" s="118"/>
      <c r="M542" s="118"/>
      <c r="N542" s="118"/>
      <c r="O542" s="118"/>
      <c r="P542" s="118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4"/>
    </row>
    <row r="543" spans="1:30" ht="18" customHeight="1">
      <c r="A543" s="101"/>
      <c r="B543" s="102"/>
      <c r="C543" s="132"/>
      <c r="D543" s="110" t="str">
        <f>IFERROR(VLOOKUP($C543,'Mã KH'!A:E,3,0)," ")</f>
        <v xml:space="preserve"> </v>
      </c>
      <c r="E543" s="476"/>
      <c r="F543" s="118"/>
      <c r="G543" s="118"/>
      <c r="H543" s="118"/>
      <c r="I543" s="118"/>
      <c r="J543" s="118"/>
      <c r="K543" s="118"/>
      <c r="L543" s="118"/>
      <c r="M543" s="118"/>
      <c r="N543" s="118"/>
      <c r="O543" s="118"/>
      <c r="P543" s="118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4"/>
    </row>
    <row r="544" spans="1:30" ht="18" customHeight="1">
      <c r="A544" s="101"/>
      <c r="B544" s="102"/>
      <c r="C544" s="132"/>
      <c r="D544" s="110" t="str">
        <f>IFERROR(VLOOKUP($C544,'Mã KH'!A:E,3,0)," ")</f>
        <v xml:space="preserve"> </v>
      </c>
      <c r="E544" s="476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4"/>
    </row>
    <row r="545" spans="1:30" ht="18" customHeight="1">
      <c r="A545" s="101"/>
      <c r="B545" s="102"/>
      <c r="C545" s="132"/>
      <c r="D545" s="110" t="str">
        <f>IFERROR(VLOOKUP($C545,'Mã KH'!A:E,3,0)," ")</f>
        <v xml:space="preserve"> </v>
      </c>
      <c r="E545" s="476"/>
      <c r="F545" s="118"/>
      <c r="G545" s="118"/>
      <c r="H545" s="118"/>
      <c r="I545" s="118"/>
      <c r="J545" s="118"/>
      <c r="K545" s="118"/>
      <c r="L545" s="118"/>
      <c r="M545" s="118"/>
      <c r="N545" s="118"/>
      <c r="O545" s="118"/>
      <c r="P545" s="118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4"/>
    </row>
    <row r="546" spans="1:30" ht="18" customHeight="1">
      <c r="A546" s="101"/>
      <c r="B546" s="102"/>
      <c r="C546" s="132"/>
      <c r="D546" s="110" t="str">
        <f>IFERROR(VLOOKUP($C546,'Mã KH'!A:E,3,0)," ")</f>
        <v xml:space="preserve"> </v>
      </c>
      <c r="E546" s="476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4"/>
    </row>
    <row r="547" spans="1:30" ht="18" customHeight="1">
      <c r="A547" s="101"/>
      <c r="B547" s="102"/>
      <c r="C547" s="132"/>
      <c r="D547" s="110" t="str">
        <f>IFERROR(VLOOKUP($C547,'Mã KH'!A:E,3,0)," ")</f>
        <v xml:space="preserve"> </v>
      </c>
      <c r="E547" s="476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18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4"/>
    </row>
    <row r="548" spans="1:30" ht="18" customHeight="1">
      <c r="A548" s="101"/>
      <c r="B548" s="102"/>
      <c r="C548" s="132"/>
      <c r="D548" s="110" t="str">
        <f>IFERROR(VLOOKUP($C548,'Mã KH'!A:E,3,0)," ")</f>
        <v xml:space="preserve"> </v>
      </c>
      <c r="E548" s="476"/>
      <c r="F548" s="118"/>
      <c r="G548" s="118"/>
      <c r="H548" s="118"/>
      <c r="I548" s="118"/>
      <c r="J548" s="118"/>
      <c r="K548" s="118"/>
      <c r="L548" s="118"/>
      <c r="M548" s="118"/>
      <c r="N548" s="118"/>
      <c r="O548" s="118"/>
      <c r="P548" s="118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4"/>
    </row>
    <row r="549" spans="1:30" ht="18" customHeight="1">
      <c r="A549" s="101"/>
      <c r="B549" s="102"/>
      <c r="C549" s="132"/>
      <c r="D549" s="110" t="str">
        <f>IFERROR(VLOOKUP($C549,'Mã KH'!A:E,3,0)," ")</f>
        <v xml:space="preserve"> </v>
      </c>
      <c r="E549" s="476"/>
      <c r="F549" s="118"/>
      <c r="G549" s="118"/>
      <c r="H549" s="118"/>
      <c r="I549" s="118"/>
      <c r="J549" s="118"/>
      <c r="K549" s="118"/>
      <c r="L549" s="118"/>
      <c r="M549" s="118"/>
      <c r="N549" s="118"/>
      <c r="O549" s="118"/>
      <c r="P549" s="118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4"/>
    </row>
    <row r="550" spans="1:30" ht="18" customHeight="1">
      <c r="A550" s="101"/>
      <c r="B550" s="102"/>
      <c r="C550" s="132"/>
      <c r="D550" s="110" t="str">
        <f>IFERROR(VLOOKUP($C550,'Mã KH'!A:E,3,0)," ")</f>
        <v xml:space="preserve"> </v>
      </c>
      <c r="E550" s="476"/>
      <c r="F550" s="118"/>
      <c r="G550" s="118"/>
      <c r="H550" s="118"/>
      <c r="I550" s="118"/>
      <c r="J550" s="118"/>
      <c r="K550" s="118"/>
      <c r="L550" s="118"/>
      <c r="M550" s="118"/>
      <c r="N550" s="118"/>
      <c r="O550" s="118"/>
      <c r="P550" s="118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4"/>
    </row>
    <row r="551" spans="1:30" ht="18" customHeight="1">
      <c r="A551" s="101"/>
      <c r="B551" s="102"/>
      <c r="C551" s="132"/>
      <c r="D551" s="110" t="str">
        <f>IFERROR(VLOOKUP($C551,'Mã KH'!A:E,3,0)," ")</f>
        <v xml:space="preserve"> </v>
      </c>
      <c r="E551" s="476"/>
      <c r="F551" s="118"/>
      <c r="G551" s="118"/>
      <c r="H551" s="118"/>
      <c r="I551" s="118"/>
      <c r="J551" s="118"/>
      <c r="K551" s="118"/>
      <c r="L551" s="118"/>
      <c r="M551" s="118"/>
      <c r="N551" s="118"/>
      <c r="O551" s="118"/>
      <c r="P551" s="118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4"/>
    </row>
    <row r="552" spans="1:30" ht="18" customHeight="1">
      <c r="A552" s="101"/>
      <c r="B552" s="102"/>
      <c r="C552" s="132"/>
      <c r="D552" s="110" t="str">
        <f>IFERROR(VLOOKUP($C552,'Mã KH'!A:E,3,0)," ")</f>
        <v xml:space="preserve"> </v>
      </c>
      <c r="E552" s="476"/>
      <c r="F552" s="118"/>
      <c r="G552" s="118"/>
      <c r="H552" s="118"/>
      <c r="I552" s="118"/>
      <c r="J552" s="118"/>
      <c r="K552" s="118"/>
      <c r="L552" s="118"/>
      <c r="M552" s="118"/>
      <c r="N552" s="118"/>
      <c r="O552" s="118"/>
      <c r="P552" s="118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4"/>
    </row>
    <row r="553" spans="1:30" ht="18" customHeight="1">
      <c r="A553" s="101"/>
      <c r="B553" s="102"/>
      <c r="C553" s="132"/>
      <c r="D553" s="110" t="str">
        <f>IFERROR(VLOOKUP($C553,'Mã KH'!A:E,3,0)," ")</f>
        <v xml:space="preserve"> </v>
      </c>
      <c r="E553" s="476"/>
      <c r="F553" s="118"/>
      <c r="G553" s="118"/>
      <c r="H553" s="118"/>
      <c r="I553" s="118"/>
      <c r="J553" s="118"/>
      <c r="K553" s="118"/>
      <c r="L553" s="118"/>
      <c r="M553" s="118"/>
      <c r="N553" s="118"/>
      <c r="O553" s="118"/>
      <c r="P553" s="118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4"/>
    </row>
    <row r="554" spans="1:30" ht="18" customHeight="1">
      <c r="A554" s="101"/>
      <c r="B554" s="102"/>
      <c r="C554" s="132"/>
      <c r="D554" s="110" t="str">
        <f>IFERROR(VLOOKUP($C554,'Mã KH'!A:E,3,0)," ")</f>
        <v xml:space="preserve"> </v>
      </c>
      <c r="E554" s="476"/>
      <c r="F554" s="118"/>
      <c r="G554" s="118"/>
      <c r="H554" s="118"/>
      <c r="I554" s="118"/>
      <c r="J554" s="118"/>
      <c r="K554" s="118"/>
      <c r="L554" s="118"/>
      <c r="M554" s="118"/>
      <c r="N554" s="118"/>
      <c r="O554" s="118"/>
      <c r="P554" s="118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4"/>
    </row>
    <row r="555" spans="1:30" ht="18" customHeight="1">
      <c r="A555" s="101"/>
      <c r="B555" s="102"/>
      <c r="C555" s="132"/>
      <c r="D555" s="110" t="str">
        <f>IFERROR(VLOOKUP($C555,'Mã KH'!A:E,3,0)," ")</f>
        <v xml:space="preserve"> </v>
      </c>
      <c r="E555" s="476"/>
      <c r="F555" s="118"/>
      <c r="G555" s="118"/>
      <c r="H555" s="118"/>
      <c r="I555" s="118"/>
      <c r="J555" s="118"/>
      <c r="K555" s="118"/>
      <c r="L555" s="118"/>
      <c r="M555" s="118"/>
      <c r="N555" s="118"/>
      <c r="O555" s="118"/>
      <c r="P555" s="118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4"/>
    </row>
    <row r="556" spans="1:30" ht="18" customHeight="1">
      <c r="A556" s="101"/>
      <c r="B556" s="102"/>
      <c r="C556" s="132"/>
      <c r="D556" s="110" t="str">
        <f>IFERROR(VLOOKUP($C556,'Mã KH'!A:E,3,0)," ")</f>
        <v xml:space="preserve"> </v>
      </c>
      <c r="E556" s="476"/>
      <c r="F556" s="118"/>
      <c r="G556" s="118"/>
      <c r="H556" s="118"/>
      <c r="I556" s="118"/>
      <c r="J556" s="118"/>
      <c r="K556" s="118"/>
      <c r="L556" s="118"/>
      <c r="M556" s="118"/>
      <c r="N556" s="118"/>
      <c r="O556" s="118"/>
      <c r="P556" s="118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4"/>
    </row>
    <row r="557" spans="1:30" ht="18" customHeight="1">
      <c r="A557" s="101"/>
      <c r="B557" s="102"/>
      <c r="C557" s="132"/>
      <c r="D557" s="110" t="str">
        <f>IFERROR(VLOOKUP($C557,'Mã KH'!A:E,3,0)," ")</f>
        <v xml:space="preserve"> </v>
      </c>
      <c r="E557" s="476"/>
      <c r="F557" s="118"/>
      <c r="G557" s="118"/>
      <c r="H557" s="118"/>
      <c r="I557" s="118"/>
      <c r="J557" s="118"/>
      <c r="K557" s="118"/>
      <c r="L557" s="118"/>
      <c r="M557" s="118"/>
      <c r="N557" s="118"/>
      <c r="O557" s="118"/>
      <c r="P557" s="118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4"/>
    </row>
    <row r="558" spans="1:30" ht="18" customHeight="1">
      <c r="A558" s="101"/>
      <c r="B558" s="102"/>
      <c r="C558" s="132"/>
      <c r="D558" s="110" t="str">
        <f>IFERROR(VLOOKUP($C558,'Mã KH'!A:E,3,0)," ")</f>
        <v xml:space="preserve"> </v>
      </c>
      <c r="E558" s="476"/>
      <c r="F558" s="118"/>
      <c r="G558" s="118"/>
      <c r="H558" s="118"/>
      <c r="I558" s="118"/>
      <c r="J558" s="118"/>
      <c r="K558" s="118"/>
      <c r="L558" s="118"/>
      <c r="M558" s="118"/>
      <c r="N558" s="118"/>
      <c r="O558" s="118"/>
      <c r="P558" s="118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4"/>
    </row>
    <row r="559" spans="1:30" ht="18" customHeight="1">
      <c r="A559" s="101"/>
      <c r="B559" s="102"/>
      <c r="C559" s="132"/>
      <c r="D559" s="110" t="str">
        <f>IFERROR(VLOOKUP($C559,'Mã KH'!A:E,3,0)," ")</f>
        <v xml:space="preserve"> </v>
      </c>
      <c r="E559" s="476"/>
      <c r="F559" s="118"/>
      <c r="G559" s="118"/>
      <c r="H559" s="118"/>
      <c r="I559" s="118"/>
      <c r="J559" s="118"/>
      <c r="K559" s="118"/>
      <c r="L559" s="118"/>
      <c r="M559" s="118"/>
      <c r="N559" s="118"/>
      <c r="O559" s="118"/>
      <c r="P559" s="118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4"/>
    </row>
    <row r="560" spans="1:30" ht="18" customHeight="1">
      <c r="A560" s="101"/>
      <c r="B560" s="102"/>
      <c r="C560" s="132"/>
      <c r="D560" s="110" t="str">
        <f>IFERROR(VLOOKUP($C560,'Mã KH'!A:E,3,0)," ")</f>
        <v xml:space="preserve"> </v>
      </c>
      <c r="E560" s="476"/>
      <c r="F560" s="118"/>
      <c r="G560" s="118"/>
      <c r="H560" s="118"/>
      <c r="I560" s="118"/>
      <c r="J560" s="118"/>
      <c r="K560" s="118"/>
      <c r="L560" s="118"/>
      <c r="M560" s="118"/>
      <c r="N560" s="118"/>
      <c r="O560" s="118"/>
      <c r="P560" s="118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4"/>
    </row>
    <row r="561" spans="1:30" ht="18" customHeight="1">
      <c r="A561" s="101"/>
      <c r="B561" s="102"/>
      <c r="C561" s="132"/>
      <c r="D561" s="110" t="str">
        <f>IFERROR(VLOOKUP($C561,'Mã KH'!A:E,3,0)," ")</f>
        <v xml:space="preserve"> </v>
      </c>
      <c r="E561" s="476"/>
      <c r="F561" s="118"/>
      <c r="G561" s="118"/>
      <c r="H561" s="118"/>
      <c r="I561" s="118"/>
      <c r="J561" s="118"/>
      <c r="K561" s="118"/>
      <c r="L561" s="118"/>
      <c r="M561" s="118"/>
      <c r="N561" s="118"/>
      <c r="O561" s="118"/>
      <c r="P561" s="118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4"/>
    </row>
    <row r="562" spans="1:30" ht="18" customHeight="1">
      <c r="A562" s="101"/>
      <c r="B562" s="102"/>
      <c r="C562" s="132"/>
      <c r="D562" s="110" t="str">
        <f>IFERROR(VLOOKUP($C562,'Mã KH'!A:E,3,0)," ")</f>
        <v xml:space="preserve"> </v>
      </c>
      <c r="E562" s="476"/>
      <c r="F562" s="118"/>
      <c r="G562" s="118"/>
      <c r="H562" s="118"/>
      <c r="I562" s="118"/>
      <c r="J562" s="118"/>
      <c r="K562" s="118"/>
      <c r="L562" s="118"/>
      <c r="M562" s="118"/>
      <c r="N562" s="118"/>
      <c r="O562" s="118"/>
      <c r="P562" s="118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4"/>
    </row>
    <row r="563" spans="1:30" ht="18" customHeight="1">
      <c r="A563" s="101"/>
      <c r="B563" s="102"/>
      <c r="C563" s="132"/>
      <c r="D563" s="110" t="str">
        <f>IFERROR(VLOOKUP($C563,'Mã KH'!A:E,3,0)," ")</f>
        <v xml:space="preserve"> </v>
      </c>
      <c r="E563" s="476"/>
      <c r="F563" s="118"/>
      <c r="G563" s="118"/>
      <c r="H563" s="118"/>
      <c r="I563" s="118"/>
      <c r="J563" s="118"/>
      <c r="K563" s="118"/>
      <c r="L563" s="118"/>
      <c r="M563" s="118"/>
      <c r="N563" s="118"/>
      <c r="O563" s="118"/>
      <c r="P563" s="118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4"/>
    </row>
    <row r="564" spans="1:30" ht="18" customHeight="1">
      <c r="A564" s="101"/>
      <c r="B564" s="102"/>
      <c r="C564" s="132"/>
      <c r="D564" s="110" t="str">
        <f>IFERROR(VLOOKUP($C564,'Mã KH'!A:E,3,0)," ")</f>
        <v xml:space="preserve"> </v>
      </c>
      <c r="E564" s="476"/>
      <c r="F564" s="118"/>
      <c r="G564" s="118"/>
      <c r="H564" s="118"/>
      <c r="I564" s="118"/>
      <c r="J564" s="118"/>
      <c r="K564" s="118"/>
      <c r="L564" s="118"/>
      <c r="M564" s="118"/>
      <c r="N564" s="118"/>
      <c r="O564" s="118"/>
      <c r="P564" s="118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4"/>
    </row>
    <row r="565" spans="1:30" ht="18" customHeight="1">
      <c r="A565" s="101"/>
      <c r="B565" s="102"/>
      <c r="C565" s="132"/>
      <c r="D565" s="110" t="str">
        <f>IFERROR(VLOOKUP($C565,'Mã KH'!A:E,3,0)," ")</f>
        <v xml:space="preserve"> </v>
      </c>
      <c r="E565" s="476"/>
      <c r="F565" s="118"/>
      <c r="G565" s="118"/>
      <c r="H565" s="118"/>
      <c r="I565" s="118"/>
      <c r="J565" s="118"/>
      <c r="K565" s="118"/>
      <c r="L565" s="118"/>
      <c r="M565" s="118"/>
      <c r="N565" s="118"/>
      <c r="O565" s="118"/>
      <c r="P565" s="118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4"/>
    </row>
    <row r="566" spans="1:30" ht="18" customHeight="1">
      <c r="A566" s="101"/>
      <c r="B566" s="102"/>
      <c r="C566" s="132"/>
      <c r="D566" s="110" t="str">
        <f>IFERROR(VLOOKUP($C566,'Mã KH'!A:E,3,0)," ")</f>
        <v xml:space="preserve"> </v>
      </c>
      <c r="E566" s="476"/>
      <c r="F566" s="118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4"/>
    </row>
    <row r="567" spans="1:30" ht="18" customHeight="1">
      <c r="A567" s="101"/>
      <c r="B567" s="102"/>
      <c r="C567" s="132"/>
      <c r="D567" s="110" t="str">
        <f>IFERROR(VLOOKUP($C567,'Mã KH'!A:E,3,0)," ")</f>
        <v xml:space="preserve"> </v>
      </c>
      <c r="E567" s="476"/>
      <c r="F567" s="118"/>
      <c r="G567" s="118"/>
      <c r="H567" s="118"/>
      <c r="I567" s="118"/>
      <c r="J567" s="118"/>
      <c r="K567" s="118"/>
      <c r="L567" s="118"/>
      <c r="M567" s="118"/>
      <c r="N567" s="118"/>
      <c r="O567" s="118"/>
      <c r="P567" s="118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4"/>
    </row>
    <row r="568" spans="1:30" ht="18" customHeight="1">
      <c r="A568" s="101"/>
      <c r="B568" s="102"/>
      <c r="C568" s="132"/>
      <c r="D568" s="110" t="str">
        <f>IFERROR(VLOOKUP($C568,'Mã KH'!A:E,3,0)," ")</f>
        <v xml:space="preserve"> </v>
      </c>
      <c r="E568" s="476"/>
      <c r="F568" s="118"/>
      <c r="G568" s="118"/>
      <c r="H568" s="118"/>
      <c r="I568" s="118"/>
      <c r="J568" s="118"/>
      <c r="K568" s="118"/>
      <c r="L568" s="118"/>
      <c r="M568" s="118"/>
      <c r="N568" s="118"/>
      <c r="O568" s="118"/>
      <c r="P568" s="118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4"/>
    </row>
    <row r="569" spans="1:30" ht="18" customHeight="1">
      <c r="A569" s="101"/>
      <c r="B569" s="102"/>
      <c r="C569" s="132"/>
      <c r="D569" s="110" t="str">
        <f>IFERROR(VLOOKUP($C569,'Mã KH'!A:E,3,0)," ")</f>
        <v xml:space="preserve"> </v>
      </c>
      <c r="E569" s="476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4"/>
    </row>
    <row r="570" spans="1:30" ht="18" customHeight="1">
      <c r="A570" s="101"/>
      <c r="B570" s="102"/>
      <c r="C570" s="132"/>
      <c r="D570" s="110" t="str">
        <f>IFERROR(VLOOKUP($C570,'Mã KH'!A:E,3,0)," ")</f>
        <v xml:space="preserve"> </v>
      </c>
      <c r="E570" s="476"/>
      <c r="F570" s="118"/>
      <c r="G570" s="118"/>
      <c r="H570" s="118"/>
      <c r="I570" s="118"/>
      <c r="J570" s="118"/>
      <c r="K570" s="118"/>
      <c r="L570" s="118"/>
      <c r="M570" s="118"/>
      <c r="N570" s="118"/>
      <c r="O570" s="118"/>
      <c r="P570" s="118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4"/>
    </row>
    <row r="571" spans="1:30" ht="18" customHeight="1">
      <c r="A571" s="101"/>
      <c r="B571" s="102"/>
      <c r="C571" s="132"/>
      <c r="D571" s="110" t="str">
        <f>IFERROR(VLOOKUP($C571,'Mã KH'!A:E,3,0)," ")</f>
        <v xml:space="preserve"> </v>
      </c>
      <c r="E571" s="476"/>
      <c r="F571" s="118"/>
      <c r="G571" s="118"/>
      <c r="H571" s="118"/>
      <c r="I571" s="118"/>
      <c r="J571" s="118"/>
      <c r="K571" s="118"/>
      <c r="L571" s="118"/>
      <c r="M571" s="118"/>
      <c r="N571" s="118"/>
      <c r="O571" s="118"/>
      <c r="P571" s="118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4"/>
    </row>
    <row r="572" spans="1:30" ht="18" customHeight="1">
      <c r="A572" s="101"/>
      <c r="B572" s="102"/>
      <c r="C572" s="132"/>
      <c r="D572" s="110" t="str">
        <f>IFERROR(VLOOKUP($C572,'Mã KH'!A:E,3,0)," ")</f>
        <v xml:space="preserve"> </v>
      </c>
      <c r="E572" s="476"/>
      <c r="F572" s="118"/>
      <c r="G572" s="118"/>
      <c r="H572" s="118"/>
      <c r="I572" s="118"/>
      <c r="J572" s="118"/>
      <c r="K572" s="118"/>
      <c r="L572" s="118"/>
      <c r="M572" s="118"/>
      <c r="N572" s="118"/>
      <c r="O572" s="118"/>
      <c r="P572" s="118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4"/>
    </row>
    <row r="573" spans="1:30" ht="18" customHeight="1">
      <c r="A573" s="101"/>
      <c r="B573" s="102"/>
      <c r="C573" s="132"/>
      <c r="D573" s="110" t="str">
        <f>IFERROR(VLOOKUP($C573,'Mã KH'!A:E,3,0)," ")</f>
        <v xml:space="preserve"> </v>
      </c>
      <c r="E573" s="476"/>
      <c r="F573" s="118"/>
      <c r="G573" s="118"/>
      <c r="H573" s="118"/>
      <c r="I573" s="118"/>
      <c r="J573" s="118"/>
      <c r="K573" s="118"/>
      <c r="L573" s="118"/>
      <c r="M573" s="118"/>
      <c r="N573" s="118"/>
      <c r="O573" s="118"/>
      <c r="P573" s="118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4"/>
    </row>
    <row r="574" spans="1:30" ht="18" customHeight="1">
      <c r="A574" s="101"/>
      <c r="B574" s="102"/>
      <c r="C574" s="132"/>
      <c r="D574" s="110" t="str">
        <f>IFERROR(VLOOKUP($C574,'Mã KH'!A:E,3,0)," ")</f>
        <v xml:space="preserve"> </v>
      </c>
      <c r="E574" s="476"/>
      <c r="F574" s="118"/>
      <c r="G574" s="118"/>
      <c r="H574" s="118"/>
      <c r="I574" s="118"/>
      <c r="J574" s="118"/>
      <c r="K574" s="118"/>
      <c r="L574" s="118"/>
      <c r="M574" s="118"/>
      <c r="N574" s="118"/>
      <c r="O574" s="118"/>
      <c r="P574" s="118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4"/>
    </row>
    <row r="575" spans="1:30" ht="18" customHeight="1">
      <c r="A575" s="101"/>
      <c r="B575" s="102"/>
      <c r="C575" s="132"/>
      <c r="D575" s="110" t="str">
        <f>IFERROR(VLOOKUP($C575,'Mã KH'!A:E,3,0)," ")</f>
        <v xml:space="preserve"> </v>
      </c>
      <c r="E575" s="476"/>
      <c r="F575" s="118"/>
      <c r="G575" s="118"/>
      <c r="H575" s="118"/>
      <c r="I575" s="118"/>
      <c r="J575" s="118"/>
      <c r="K575" s="118"/>
      <c r="L575" s="118"/>
      <c r="M575" s="118"/>
      <c r="N575" s="118"/>
      <c r="O575" s="118"/>
      <c r="P575" s="118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4"/>
    </row>
    <row r="576" spans="1:30" ht="18" customHeight="1">
      <c r="A576" s="101"/>
      <c r="B576" s="102"/>
      <c r="C576" s="132"/>
      <c r="D576" s="110" t="str">
        <f>IFERROR(VLOOKUP($C576,'Mã KH'!A:E,3,0)," ")</f>
        <v xml:space="preserve"> </v>
      </c>
      <c r="E576" s="476"/>
      <c r="F576" s="118"/>
      <c r="G576" s="118"/>
      <c r="H576" s="118"/>
      <c r="I576" s="118"/>
      <c r="J576" s="118"/>
      <c r="K576" s="118"/>
      <c r="L576" s="118"/>
      <c r="M576" s="118"/>
      <c r="N576" s="118"/>
      <c r="O576" s="118"/>
      <c r="P576" s="118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4"/>
    </row>
    <row r="577" spans="1:30" ht="18" customHeight="1">
      <c r="A577" s="101"/>
      <c r="B577" s="102"/>
      <c r="C577" s="132"/>
      <c r="D577" s="110" t="str">
        <f>IFERROR(VLOOKUP($C577,'Mã KH'!A:E,3,0)," ")</f>
        <v xml:space="preserve"> </v>
      </c>
      <c r="E577" s="476"/>
      <c r="F577" s="118"/>
      <c r="G577" s="118"/>
      <c r="H577" s="118"/>
      <c r="I577" s="118"/>
      <c r="J577" s="118"/>
      <c r="K577" s="118"/>
      <c r="L577" s="118"/>
      <c r="M577" s="118"/>
      <c r="N577" s="118"/>
      <c r="O577" s="118"/>
      <c r="P577" s="118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4"/>
    </row>
    <row r="578" spans="1:30" ht="18" customHeight="1">
      <c r="A578" s="101"/>
      <c r="B578" s="102"/>
      <c r="C578" s="132"/>
      <c r="D578" s="110" t="str">
        <f>IFERROR(VLOOKUP($C578,'Mã KH'!A:E,3,0)," ")</f>
        <v xml:space="preserve"> </v>
      </c>
      <c r="E578" s="476"/>
      <c r="F578" s="118"/>
      <c r="G578" s="118"/>
      <c r="H578" s="118"/>
      <c r="I578" s="118"/>
      <c r="J578" s="118"/>
      <c r="K578" s="118"/>
      <c r="L578" s="118"/>
      <c r="M578" s="118"/>
      <c r="N578" s="118"/>
      <c r="O578" s="118"/>
      <c r="P578" s="118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4"/>
    </row>
    <row r="579" spans="1:30" ht="18" customHeight="1">
      <c r="A579" s="101"/>
      <c r="B579" s="102"/>
      <c r="C579" s="132"/>
      <c r="D579" s="110" t="str">
        <f>IFERROR(VLOOKUP($C579,'Mã KH'!A:E,3,0)," ")</f>
        <v xml:space="preserve"> </v>
      </c>
      <c r="E579" s="476"/>
      <c r="F579" s="118"/>
      <c r="G579" s="118"/>
      <c r="H579" s="118"/>
      <c r="I579" s="118"/>
      <c r="J579" s="118"/>
      <c r="K579" s="118"/>
      <c r="L579" s="118"/>
      <c r="M579" s="118"/>
      <c r="N579" s="118"/>
      <c r="O579" s="118"/>
      <c r="P579" s="118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4"/>
    </row>
    <row r="580" spans="1:30" ht="18" customHeight="1">
      <c r="A580" s="101"/>
      <c r="B580" s="102"/>
      <c r="C580" s="132"/>
      <c r="D580" s="110" t="str">
        <f>IFERROR(VLOOKUP($C580,'Mã KH'!A:E,3,0)," ")</f>
        <v xml:space="preserve"> </v>
      </c>
      <c r="E580" s="476"/>
      <c r="F580" s="118"/>
      <c r="G580" s="118"/>
      <c r="H580" s="118"/>
      <c r="I580" s="118"/>
      <c r="J580" s="118"/>
      <c r="K580" s="118"/>
      <c r="L580" s="118"/>
      <c r="M580" s="118"/>
      <c r="N580" s="118"/>
      <c r="O580" s="118"/>
      <c r="P580" s="118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4"/>
    </row>
    <row r="581" spans="1:30" ht="18" customHeight="1">
      <c r="A581" s="101"/>
      <c r="B581" s="102"/>
      <c r="C581" s="132"/>
      <c r="D581" s="110" t="str">
        <f>IFERROR(VLOOKUP($C581,'Mã KH'!A:E,3,0)," ")</f>
        <v xml:space="preserve"> </v>
      </c>
      <c r="E581" s="476"/>
      <c r="F581" s="118"/>
      <c r="G581" s="118"/>
      <c r="H581" s="118"/>
      <c r="I581" s="118"/>
      <c r="J581" s="118"/>
      <c r="K581" s="118"/>
      <c r="L581" s="118"/>
      <c r="M581" s="118"/>
      <c r="N581" s="118"/>
      <c r="O581" s="118"/>
      <c r="P581" s="118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4"/>
    </row>
    <row r="582" spans="1:30" ht="18" customHeight="1">
      <c r="A582" s="101"/>
      <c r="B582" s="102"/>
      <c r="C582" s="132"/>
      <c r="D582" s="110" t="str">
        <f>IFERROR(VLOOKUP($C582,'Mã KH'!A:E,3,0)," ")</f>
        <v xml:space="preserve"> </v>
      </c>
      <c r="E582" s="476"/>
      <c r="F582" s="118"/>
      <c r="G582" s="118"/>
      <c r="H582" s="118"/>
      <c r="I582" s="118"/>
      <c r="J582" s="118"/>
      <c r="K582" s="118"/>
      <c r="L582" s="118"/>
      <c r="M582" s="118"/>
      <c r="N582" s="118"/>
      <c r="O582" s="118"/>
      <c r="P582" s="118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4"/>
    </row>
    <row r="583" spans="1:30" ht="18" customHeight="1">
      <c r="A583" s="101"/>
      <c r="B583" s="102"/>
      <c r="C583" s="132"/>
      <c r="D583" s="110" t="str">
        <f>IFERROR(VLOOKUP($C583,'Mã KH'!A:E,3,0)," ")</f>
        <v xml:space="preserve"> </v>
      </c>
      <c r="E583" s="476"/>
      <c r="F583" s="118"/>
      <c r="G583" s="118"/>
      <c r="H583" s="118"/>
      <c r="I583" s="118"/>
      <c r="J583" s="118"/>
      <c r="K583" s="118"/>
      <c r="L583" s="118"/>
      <c r="M583" s="118"/>
      <c r="N583" s="118"/>
      <c r="O583" s="118"/>
      <c r="P583" s="118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4"/>
    </row>
    <row r="584" spans="1:30" ht="18" customHeight="1">
      <c r="A584" s="101"/>
      <c r="B584" s="102"/>
      <c r="C584" s="132"/>
      <c r="D584" s="110" t="str">
        <f>IFERROR(VLOOKUP($C584,'Mã KH'!A:E,3,0)," ")</f>
        <v xml:space="preserve"> </v>
      </c>
      <c r="E584" s="476"/>
      <c r="F584" s="118"/>
      <c r="G584" s="118"/>
      <c r="H584" s="118"/>
      <c r="I584" s="118"/>
      <c r="J584" s="118"/>
      <c r="K584" s="118"/>
      <c r="L584" s="118"/>
      <c r="M584" s="118"/>
      <c r="N584" s="118"/>
      <c r="O584" s="118"/>
      <c r="P584" s="118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4"/>
    </row>
    <row r="585" spans="1:30" ht="18" customHeight="1">
      <c r="A585" s="101"/>
      <c r="B585" s="102"/>
      <c r="C585" s="132"/>
      <c r="D585" s="110" t="str">
        <f>IFERROR(VLOOKUP($C585,'Mã KH'!A:E,3,0)," ")</f>
        <v xml:space="preserve"> </v>
      </c>
      <c r="E585" s="476"/>
      <c r="F585" s="118"/>
      <c r="G585" s="118"/>
      <c r="H585" s="118"/>
      <c r="I585" s="118"/>
      <c r="J585" s="118"/>
      <c r="K585" s="118"/>
      <c r="L585" s="118"/>
      <c r="M585" s="118"/>
      <c r="N585" s="118"/>
      <c r="O585" s="118"/>
      <c r="P585" s="118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4"/>
    </row>
    <row r="586" spans="1:30" ht="18" customHeight="1">
      <c r="A586" s="101"/>
      <c r="B586" s="102"/>
      <c r="C586" s="132"/>
      <c r="D586" s="110" t="str">
        <f>IFERROR(VLOOKUP($C586,'Mã KH'!A:E,3,0)," ")</f>
        <v xml:space="preserve"> </v>
      </c>
      <c r="E586" s="476"/>
      <c r="F586" s="118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4"/>
    </row>
    <row r="587" spans="1:30" ht="18" customHeight="1">
      <c r="A587" s="101"/>
      <c r="B587" s="102"/>
      <c r="C587" s="132"/>
      <c r="D587" s="110" t="str">
        <f>IFERROR(VLOOKUP($C587,'Mã KH'!A:E,3,0)," ")</f>
        <v xml:space="preserve"> </v>
      </c>
      <c r="E587" s="476"/>
      <c r="F587" s="118"/>
      <c r="G587" s="118"/>
      <c r="H587" s="118"/>
      <c r="I587" s="118"/>
      <c r="J587" s="118"/>
      <c r="K587" s="118"/>
      <c r="L587" s="118"/>
      <c r="M587" s="118"/>
      <c r="N587" s="118"/>
      <c r="O587" s="118"/>
      <c r="P587" s="118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4"/>
    </row>
    <row r="588" spans="1:30" ht="18" customHeight="1">
      <c r="A588" s="101"/>
      <c r="B588" s="102"/>
      <c r="C588" s="132"/>
      <c r="D588" s="110" t="str">
        <f>IFERROR(VLOOKUP($C588,'Mã KH'!A:E,3,0)," ")</f>
        <v xml:space="preserve"> </v>
      </c>
      <c r="E588" s="476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4"/>
    </row>
    <row r="589" spans="1:30" ht="18" customHeight="1">
      <c r="A589" s="101"/>
      <c r="B589" s="102"/>
      <c r="C589" s="132"/>
      <c r="D589" s="110" t="str">
        <f>IFERROR(VLOOKUP($C589,'Mã KH'!A:E,3,0)," ")</f>
        <v xml:space="preserve"> </v>
      </c>
      <c r="E589" s="476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4"/>
    </row>
    <row r="590" spans="1:30" ht="18" customHeight="1">
      <c r="A590" s="101"/>
      <c r="B590" s="102"/>
      <c r="C590" s="132"/>
      <c r="D590" s="110" t="str">
        <f>IFERROR(VLOOKUP($C590,'Mã KH'!A:E,3,0)," ")</f>
        <v xml:space="preserve"> </v>
      </c>
      <c r="E590" s="476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4"/>
    </row>
    <row r="591" spans="1:30" ht="18" customHeight="1">
      <c r="A591" s="101"/>
      <c r="B591" s="102"/>
      <c r="C591" s="132"/>
      <c r="D591" s="110" t="str">
        <f>IFERROR(VLOOKUP($C591,'Mã KH'!A:E,3,0)," ")</f>
        <v xml:space="preserve"> </v>
      </c>
      <c r="E591" s="476"/>
      <c r="F591" s="118"/>
      <c r="G591" s="118"/>
      <c r="H591" s="118"/>
      <c r="I591" s="118"/>
      <c r="J591" s="118"/>
      <c r="K591" s="118"/>
      <c r="L591" s="118"/>
      <c r="M591" s="118"/>
      <c r="N591" s="118"/>
      <c r="O591" s="118"/>
      <c r="P591" s="118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4"/>
    </row>
    <row r="592" spans="1:30" ht="18" customHeight="1">
      <c r="A592" s="101"/>
      <c r="B592" s="102"/>
      <c r="C592" s="132"/>
      <c r="D592" s="110" t="str">
        <f>IFERROR(VLOOKUP($C592,'Mã KH'!A:E,3,0)," ")</f>
        <v xml:space="preserve"> </v>
      </c>
      <c r="E592" s="476"/>
      <c r="F592" s="118"/>
      <c r="G592" s="118"/>
      <c r="H592" s="118"/>
      <c r="I592" s="118"/>
      <c r="J592" s="118"/>
      <c r="K592" s="118"/>
      <c r="L592" s="118"/>
      <c r="M592" s="118"/>
      <c r="N592" s="118"/>
      <c r="O592" s="118"/>
      <c r="P592" s="118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4"/>
    </row>
    <row r="593" spans="1:30" ht="18" customHeight="1">
      <c r="A593" s="101"/>
      <c r="B593" s="102"/>
      <c r="C593" s="132"/>
      <c r="D593" s="110" t="str">
        <f>IFERROR(VLOOKUP($C593,'Mã KH'!A:E,3,0)," ")</f>
        <v xml:space="preserve"> </v>
      </c>
      <c r="E593" s="476"/>
      <c r="F593" s="118"/>
      <c r="G593" s="118"/>
      <c r="H593" s="118"/>
      <c r="I593" s="118"/>
      <c r="J593" s="118"/>
      <c r="K593" s="118"/>
      <c r="L593" s="118"/>
      <c r="M593" s="118"/>
      <c r="N593" s="118"/>
      <c r="O593" s="118"/>
      <c r="P593" s="118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4"/>
    </row>
    <row r="594" spans="1:30" ht="18" customHeight="1">
      <c r="A594" s="101"/>
      <c r="B594" s="102"/>
      <c r="C594" s="132"/>
      <c r="D594" s="110" t="str">
        <f>IFERROR(VLOOKUP($C594,'Mã KH'!A:E,3,0)," ")</f>
        <v xml:space="preserve"> </v>
      </c>
      <c r="E594" s="476"/>
      <c r="F594" s="118"/>
      <c r="G594" s="118"/>
      <c r="H594" s="118"/>
      <c r="I594" s="118"/>
      <c r="J594" s="118"/>
      <c r="K594" s="118"/>
      <c r="L594" s="118"/>
      <c r="M594" s="118"/>
      <c r="N594" s="118"/>
      <c r="O594" s="118"/>
      <c r="P594" s="118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4"/>
    </row>
    <row r="595" spans="1:30" ht="18" customHeight="1">
      <c r="A595" s="101"/>
      <c r="B595" s="102"/>
      <c r="C595" s="132"/>
      <c r="D595" s="110" t="str">
        <f>IFERROR(VLOOKUP($C595,'Mã KH'!A:E,3,0)," ")</f>
        <v xml:space="preserve"> </v>
      </c>
      <c r="E595" s="476"/>
      <c r="F595" s="118"/>
      <c r="G595" s="118"/>
      <c r="H595" s="118"/>
      <c r="I595" s="118"/>
      <c r="J595" s="118"/>
      <c r="K595" s="118"/>
      <c r="L595" s="118"/>
      <c r="M595" s="118"/>
      <c r="N595" s="118"/>
      <c r="O595" s="118"/>
      <c r="P595" s="118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4"/>
    </row>
    <row r="596" spans="1:30" ht="18" customHeight="1">
      <c r="A596" s="101"/>
      <c r="B596" s="102"/>
      <c r="C596" s="132"/>
      <c r="D596" s="110" t="str">
        <f>IFERROR(VLOOKUP($C596,'Mã KH'!A:E,3,0)," ")</f>
        <v xml:space="preserve"> </v>
      </c>
      <c r="E596" s="476"/>
      <c r="F596" s="118"/>
      <c r="G596" s="118"/>
      <c r="H596" s="118"/>
      <c r="I596" s="118"/>
      <c r="J596" s="118"/>
      <c r="K596" s="118"/>
      <c r="L596" s="118"/>
      <c r="M596" s="118"/>
      <c r="N596" s="118"/>
      <c r="O596" s="118"/>
      <c r="P596" s="118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4"/>
    </row>
    <row r="597" spans="1:30" ht="18" customHeight="1">
      <c r="A597" s="101"/>
      <c r="B597" s="102"/>
      <c r="C597" s="132"/>
      <c r="D597" s="110" t="str">
        <f>IFERROR(VLOOKUP($C597,'Mã KH'!A:E,3,0)," ")</f>
        <v xml:space="preserve"> </v>
      </c>
      <c r="E597" s="476"/>
      <c r="F597" s="118"/>
      <c r="G597" s="118"/>
      <c r="H597" s="118"/>
      <c r="I597" s="118"/>
      <c r="J597" s="118"/>
      <c r="K597" s="118"/>
      <c r="L597" s="118"/>
      <c r="M597" s="118"/>
      <c r="N597" s="118"/>
      <c r="O597" s="118"/>
      <c r="P597" s="118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4"/>
    </row>
    <row r="598" spans="1:30" ht="18" customHeight="1">
      <c r="A598" s="101"/>
      <c r="B598" s="102"/>
      <c r="C598" s="132"/>
      <c r="D598" s="110" t="str">
        <f>IFERROR(VLOOKUP($C598,'Mã KH'!A:E,3,0)," ")</f>
        <v xml:space="preserve"> </v>
      </c>
      <c r="E598" s="476"/>
      <c r="F598" s="118"/>
      <c r="G598" s="118"/>
      <c r="H598" s="118"/>
      <c r="I598" s="118"/>
      <c r="J598" s="118"/>
      <c r="K598" s="118"/>
      <c r="L598" s="118"/>
      <c r="M598" s="118"/>
      <c r="N598" s="118"/>
      <c r="O598" s="118"/>
      <c r="P598" s="118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4"/>
    </row>
    <row r="599" spans="1:30" ht="18" customHeight="1">
      <c r="A599" s="101"/>
      <c r="B599" s="102"/>
      <c r="C599" s="132"/>
      <c r="D599" s="110" t="str">
        <f>IFERROR(VLOOKUP($C599,'Mã KH'!A:E,3,0)," ")</f>
        <v xml:space="preserve"> </v>
      </c>
      <c r="E599" s="476"/>
      <c r="F599" s="118"/>
      <c r="G599" s="118"/>
      <c r="H599" s="118"/>
      <c r="I599" s="118"/>
      <c r="J599" s="118"/>
      <c r="K599" s="118"/>
      <c r="L599" s="118"/>
      <c r="M599" s="118"/>
      <c r="N599" s="118"/>
      <c r="O599" s="118"/>
      <c r="P599" s="118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4"/>
    </row>
    <row r="600" spans="1:30" ht="18" customHeight="1">
      <c r="A600" s="101"/>
      <c r="B600" s="102"/>
      <c r="C600" s="132"/>
      <c r="D600" s="110" t="str">
        <f>IFERROR(VLOOKUP($C600,'Mã KH'!A:E,3,0)," ")</f>
        <v xml:space="preserve"> </v>
      </c>
      <c r="E600" s="476"/>
      <c r="F600" s="118"/>
      <c r="G600" s="118"/>
      <c r="H600" s="118"/>
      <c r="I600" s="118"/>
      <c r="J600" s="118"/>
      <c r="K600" s="118"/>
      <c r="L600" s="118"/>
      <c r="M600" s="118"/>
      <c r="N600" s="118"/>
      <c r="O600" s="118"/>
      <c r="P600" s="118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4"/>
    </row>
    <row r="601" spans="1:30" ht="18" customHeight="1">
      <c r="A601" s="101"/>
      <c r="B601" s="102"/>
      <c r="C601" s="132"/>
      <c r="D601" s="110" t="str">
        <f>IFERROR(VLOOKUP($C601,'Mã KH'!A:E,3,0)," ")</f>
        <v xml:space="preserve"> </v>
      </c>
      <c r="E601" s="476"/>
      <c r="F601" s="118"/>
      <c r="G601" s="118"/>
      <c r="H601" s="118"/>
      <c r="I601" s="118"/>
      <c r="J601" s="118"/>
      <c r="K601" s="118"/>
      <c r="L601" s="118"/>
      <c r="M601" s="118"/>
      <c r="N601" s="118"/>
      <c r="O601" s="118"/>
      <c r="P601" s="118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4"/>
    </row>
    <row r="602" spans="1:30" ht="18" customHeight="1">
      <c r="A602" s="101"/>
      <c r="B602" s="102"/>
      <c r="C602" s="132"/>
      <c r="D602" s="110" t="str">
        <f>IFERROR(VLOOKUP($C602,'Mã KH'!A:E,3,0)," ")</f>
        <v xml:space="preserve"> </v>
      </c>
      <c r="E602" s="476"/>
      <c r="F602" s="118"/>
      <c r="G602" s="118"/>
      <c r="H602" s="118"/>
      <c r="I602" s="118"/>
      <c r="J602" s="118"/>
      <c r="K602" s="118"/>
      <c r="L602" s="118"/>
      <c r="M602" s="118"/>
      <c r="N602" s="118"/>
      <c r="O602" s="118"/>
      <c r="P602" s="118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4"/>
    </row>
    <row r="603" spans="1:30" ht="18" customHeight="1">
      <c r="A603" s="101"/>
      <c r="B603" s="102"/>
      <c r="C603" s="132"/>
      <c r="D603" s="110" t="str">
        <f>IFERROR(VLOOKUP($C603,'Mã KH'!A:E,3,0)," ")</f>
        <v xml:space="preserve"> </v>
      </c>
      <c r="E603" s="476"/>
      <c r="F603" s="118"/>
      <c r="G603" s="118"/>
      <c r="H603" s="118"/>
      <c r="I603" s="118"/>
      <c r="J603" s="118"/>
      <c r="K603" s="118"/>
      <c r="L603" s="118"/>
      <c r="M603" s="118"/>
      <c r="N603" s="118"/>
      <c r="O603" s="118"/>
      <c r="P603" s="118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4"/>
    </row>
    <row r="604" spans="1:30" ht="18" customHeight="1">
      <c r="A604" s="101"/>
      <c r="B604" s="102"/>
      <c r="C604" s="132"/>
      <c r="D604" s="110" t="str">
        <f>IFERROR(VLOOKUP($C604,'Mã KH'!A:E,3,0)," ")</f>
        <v xml:space="preserve"> </v>
      </c>
      <c r="E604" s="476"/>
      <c r="F604" s="118"/>
      <c r="G604" s="118"/>
      <c r="H604" s="118"/>
      <c r="I604" s="118"/>
      <c r="J604" s="118"/>
      <c r="K604" s="118"/>
      <c r="L604" s="118"/>
      <c r="M604" s="118"/>
      <c r="N604" s="118"/>
      <c r="O604" s="118"/>
      <c r="P604" s="118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4"/>
    </row>
    <row r="605" spans="1:30" ht="18" customHeight="1">
      <c r="A605" s="101"/>
      <c r="B605" s="102"/>
      <c r="C605" s="132"/>
      <c r="D605" s="110" t="str">
        <f>IFERROR(VLOOKUP($C605,'Mã KH'!A:E,3,0)," ")</f>
        <v xml:space="preserve"> </v>
      </c>
      <c r="E605" s="476"/>
      <c r="F605" s="118"/>
      <c r="G605" s="118"/>
      <c r="H605" s="118"/>
      <c r="I605" s="118"/>
      <c r="J605" s="118"/>
      <c r="K605" s="118"/>
      <c r="L605" s="118"/>
      <c r="M605" s="118"/>
      <c r="N605" s="118"/>
      <c r="O605" s="118"/>
      <c r="P605" s="118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4"/>
    </row>
    <row r="606" spans="1:30" ht="18" customHeight="1">
      <c r="A606" s="101"/>
      <c r="B606" s="102"/>
      <c r="C606" s="132"/>
      <c r="D606" s="110" t="str">
        <f>IFERROR(VLOOKUP($C606,'Mã KH'!A:E,3,0)," ")</f>
        <v xml:space="preserve"> </v>
      </c>
      <c r="E606" s="476"/>
      <c r="F606" s="118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4"/>
    </row>
    <row r="607" spans="1:30" ht="18" customHeight="1">
      <c r="A607" s="101"/>
      <c r="B607" s="102"/>
      <c r="C607" s="132"/>
      <c r="D607" s="110" t="str">
        <f>IFERROR(VLOOKUP($C607,'Mã KH'!A:E,3,0)," ")</f>
        <v xml:space="preserve"> </v>
      </c>
      <c r="E607" s="476"/>
      <c r="F607" s="118"/>
      <c r="G607" s="118"/>
      <c r="H607" s="118"/>
      <c r="I607" s="118"/>
      <c r="J607" s="118"/>
      <c r="K607" s="118"/>
      <c r="L607" s="118"/>
      <c r="M607" s="118"/>
      <c r="N607" s="118"/>
      <c r="O607" s="118"/>
      <c r="P607" s="118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4"/>
    </row>
    <row r="608" spans="1:30" ht="18" customHeight="1">
      <c r="A608" s="101"/>
      <c r="B608" s="102"/>
      <c r="C608" s="132"/>
      <c r="D608" s="110" t="str">
        <f>IFERROR(VLOOKUP($C608,'Mã KH'!A:E,3,0)," ")</f>
        <v xml:space="preserve"> </v>
      </c>
      <c r="E608" s="476"/>
      <c r="F608" s="118"/>
      <c r="G608" s="118"/>
      <c r="H608" s="118"/>
      <c r="I608" s="118"/>
      <c r="J608" s="118"/>
      <c r="K608" s="118"/>
      <c r="L608" s="118"/>
      <c r="M608" s="118"/>
      <c r="N608" s="118"/>
      <c r="O608" s="118"/>
      <c r="P608" s="118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4"/>
    </row>
    <row r="609" spans="1:30" ht="18" customHeight="1">
      <c r="A609" s="101"/>
      <c r="B609" s="102"/>
      <c r="C609" s="132"/>
      <c r="D609" s="110" t="str">
        <f>IFERROR(VLOOKUP($C609,'Mã KH'!A:E,3,0)," ")</f>
        <v xml:space="preserve"> </v>
      </c>
      <c r="E609" s="476"/>
      <c r="F609" s="118"/>
      <c r="G609" s="118"/>
      <c r="H609" s="118"/>
      <c r="I609" s="118"/>
      <c r="J609" s="118"/>
      <c r="K609" s="118"/>
      <c r="L609" s="118"/>
      <c r="M609" s="118"/>
      <c r="N609" s="118"/>
      <c r="O609" s="118"/>
      <c r="P609" s="118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4"/>
    </row>
    <row r="610" spans="1:30" ht="18" customHeight="1">
      <c r="A610" s="101"/>
      <c r="B610" s="102"/>
      <c r="C610" s="132"/>
      <c r="D610" s="110" t="str">
        <f>IFERROR(VLOOKUP($C610,'Mã KH'!A:E,3,0)," ")</f>
        <v xml:space="preserve"> </v>
      </c>
      <c r="E610" s="476"/>
      <c r="F610" s="118"/>
      <c r="G610" s="118"/>
      <c r="H610" s="118"/>
      <c r="I610" s="118"/>
      <c r="J610" s="118"/>
      <c r="K610" s="118"/>
      <c r="L610" s="118"/>
      <c r="M610" s="118"/>
      <c r="N610" s="118"/>
      <c r="O610" s="118"/>
      <c r="P610" s="118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4"/>
    </row>
    <row r="611" spans="1:30" ht="18" customHeight="1">
      <c r="A611" s="101"/>
      <c r="B611" s="102"/>
      <c r="C611" s="132"/>
      <c r="D611" s="110" t="str">
        <f>IFERROR(VLOOKUP($C611,'Mã KH'!A:E,3,0)," ")</f>
        <v xml:space="preserve"> </v>
      </c>
      <c r="E611" s="476"/>
      <c r="F611" s="118"/>
      <c r="G611" s="118"/>
      <c r="H611" s="118"/>
      <c r="I611" s="118"/>
      <c r="J611" s="118"/>
      <c r="K611" s="118"/>
      <c r="L611" s="118"/>
      <c r="M611" s="118"/>
      <c r="N611" s="118"/>
      <c r="O611" s="118"/>
      <c r="P611" s="118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4"/>
    </row>
    <row r="612" spans="1:30" ht="18" customHeight="1">
      <c r="A612" s="101"/>
      <c r="B612" s="102"/>
      <c r="C612" s="132"/>
      <c r="D612" s="110" t="str">
        <f>IFERROR(VLOOKUP($C612,'Mã KH'!A:E,3,0)," ")</f>
        <v xml:space="preserve"> </v>
      </c>
      <c r="E612" s="476"/>
      <c r="F612" s="118"/>
      <c r="G612" s="118"/>
      <c r="H612" s="118"/>
      <c r="I612" s="118"/>
      <c r="J612" s="118"/>
      <c r="K612" s="118"/>
      <c r="L612" s="118"/>
      <c r="M612" s="118"/>
      <c r="N612" s="118"/>
      <c r="O612" s="118"/>
      <c r="P612" s="118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4"/>
    </row>
    <row r="613" spans="1:30" ht="18" customHeight="1">
      <c r="A613" s="101"/>
      <c r="B613" s="102"/>
      <c r="C613" s="132"/>
      <c r="D613" s="110" t="str">
        <f>IFERROR(VLOOKUP($C613,'Mã KH'!A:E,3,0)," ")</f>
        <v xml:space="preserve"> </v>
      </c>
      <c r="E613" s="476"/>
      <c r="F613" s="118"/>
      <c r="G613" s="118"/>
      <c r="H613" s="118"/>
      <c r="I613" s="118"/>
      <c r="J613" s="118"/>
      <c r="K613" s="118"/>
      <c r="L613" s="118"/>
      <c r="M613" s="118"/>
      <c r="N613" s="118"/>
      <c r="O613" s="118"/>
      <c r="P613" s="118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4"/>
    </row>
    <row r="614" spans="1:30" ht="18" customHeight="1">
      <c r="A614" s="101"/>
      <c r="B614" s="102"/>
      <c r="C614" s="132"/>
      <c r="D614" s="110" t="str">
        <f>IFERROR(VLOOKUP($C614,'Mã KH'!A:E,3,0)," ")</f>
        <v xml:space="preserve"> </v>
      </c>
      <c r="E614" s="476"/>
      <c r="F614" s="118"/>
      <c r="G614" s="118"/>
      <c r="H614" s="118"/>
      <c r="I614" s="118"/>
      <c r="J614" s="118"/>
      <c r="K614" s="118"/>
      <c r="L614" s="118"/>
      <c r="M614" s="118"/>
      <c r="N614" s="118"/>
      <c r="O614" s="118"/>
      <c r="P614" s="118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4"/>
    </row>
    <row r="615" spans="1:30" ht="18" customHeight="1">
      <c r="A615" s="101"/>
      <c r="B615" s="102"/>
      <c r="C615" s="132"/>
      <c r="D615" s="110" t="str">
        <f>IFERROR(VLOOKUP($C615,'Mã KH'!A:E,3,0)," ")</f>
        <v xml:space="preserve"> </v>
      </c>
      <c r="E615" s="476"/>
      <c r="F615" s="118"/>
      <c r="G615" s="118"/>
      <c r="H615" s="118"/>
      <c r="I615" s="118"/>
      <c r="J615" s="118"/>
      <c r="K615" s="118"/>
      <c r="L615" s="118"/>
      <c r="M615" s="118"/>
      <c r="N615" s="118"/>
      <c r="O615" s="118"/>
      <c r="P615" s="118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4"/>
    </row>
    <row r="616" spans="1:30" ht="18" customHeight="1">
      <c r="A616" s="101"/>
      <c r="B616" s="102"/>
      <c r="C616" s="132"/>
      <c r="D616" s="110" t="str">
        <f>IFERROR(VLOOKUP($C616,'Mã KH'!A:E,3,0)," ")</f>
        <v xml:space="preserve"> </v>
      </c>
      <c r="E616" s="476"/>
      <c r="F616" s="118"/>
      <c r="G616" s="118"/>
      <c r="H616" s="118"/>
      <c r="I616" s="118"/>
      <c r="J616" s="118"/>
      <c r="K616" s="118"/>
      <c r="L616" s="118"/>
      <c r="M616" s="118"/>
      <c r="N616" s="118"/>
      <c r="O616" s="118"/>
      <c r="P616" s="118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4"/>
    </row>
    <row r="617" spans="1:30" ht="18" customHeight="1">
      <c r="A617" s="101"/>
      <c r="B617" s="102"/>
      <c r="C617" s="132"/>
      <c r="D617" s="110" t="str">
        <f>IFERROR(VLOOKUP($C617,'Mã KH'!A:E,3,0)," ")</f>
        <v xml:space="preserve"> </v>
      </c>
      <c r="E617" s="476"/>
      <c r="F617" s="118"/>
      <c r="G617" s="118"/>
      <c r="H617" s="118"/>
      <c r="I617" s="118"/>
      <c r="J617" s="118"/>
      <c r="K617" s="118"/>
      <c r="L617" s="118"/>
      <c r="M617" s="118"/>
      <c r="N617" s="118"/>
      <c r="O617" s="118"/>
      <c r="P617" s="118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4"/>
    </row>
    <row r="618" spans="1:30" ht="18" customHeight="1">
      <c r="A618" s="101"/>
      <c r="B618" s="102"/>
      <c r="C618" s="132"/>
      <c r="D618" s="110" t="str">
        <f>IFERROR(VLOOKUP($C618,'Mã KH'!A:E,3,0)," ")</f>
        <v xml:space="preserve"> </v>
      </c>
      <c r="E618" s="476"/>
      <c r="F618" s="118"/>
      <c r="G618" s="118"/>
      <c r="H618" s="118"/>
      <c r="I618" s="118"/>
      <c r="J618" s="118"/>
      <c r="K618" s="118"/>
      <c r="L618" s="118"/>
      <c r="M618" s="118"/>
      <c r="N618" s="118"/>
      <c r="O618" s="118"/>
      <c r="P618" s="118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4"/>
    </row>
    <row r="619" spans="1:30" ht="18" customHeight="1">
      <c r="A619" s="101"/>
      <c r="B619" s="102"/>
      <c r="C619" s="132"/>
      <c r="D619" s="110" t="str">
        <f>IFERROR(VLOOKUP($C619,'Mã KH'!A:E,3,0)," ")</f>
        <v xml:space="preserve"> </v>
      </c>
      <c r="E619" s="476"/>
      <c r="F619" s="118"/>
      <c r="G619" s="118"/>
      <c r="H619" s="118"/>
      <c r="I619" s="118"/>
      <c r="J619" s="118"/>
      <c r="K619" s="118"/>
      <c r="L619" s="118"/>
      <c r="M619" s="118"/>
      <c r="N619" s="118"/>
      <c r="O619" s="118"/>
      <c r="P619" s="118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4"/>
    </row>
    <row r="620" spans="1:30" ht="18" customHeight="1">
      <c r="A620" s="101"/>
      <c r="B620" s="102"/>
      <c r="C620" s="132"/>
      <c r="D620" s="110" t="str">
        <f>IFERROR(VLOOKUP($C620,'Mã KH'!A:E,3,0)," ")</f>
        <v xml:space="preserve"> </v>
      </c>
      <c r="E620" s="476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4"/>
    </row>
    <row r="621" spans="1:30" ht="18" customHeight="1">
      <c r="A621" s="101"/>
      <c r="B621" s="102"/>
      <c r="C621" s="132"/>
      <c r="D621" s="110" t="str">
        <f>IFERROR(VLOOKUP($C621,'Mã KH'!A:E,3,0)," ")</f>
        <v xml:space="preserve"> </v>
      </c>
      <c r="E621" s="476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4"/>
    </row>
    <row r="622" spans="1:30" ht="18" customHeight="1">
      <c r="A622" s="101"/>
      <c r="B622" s="102"/>
      <c r="C622" s="132"/>
      <c r="D622" s="110" t="str">
        <f>IFERROR(VLOOKUP($C622,'Mã KH'!A:E,3,0)," ")</f>
        <v xml:space="preserve"> </v>
      </c>
      <c r="E622" s="476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4"/>
    </row>
    <row r="623" spans="1:30" ht="18" customHeight="1">
      <c r="A623" s="101"/>
      <c r="B623" s="102"/>
      <c r="C623" s="132"/>
      <c r="D623" s="110" t="str">
        <f>IFERROR(VLOOKUP($C623,'Mã KH'!A:E,3,0)," ")</f>
        <v xml:space="preserve"> </v>
      </c>
      <c r="E623" s="476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4"/>
    </row>
    <row r="624" spans="1:30" ht="18" customHeight="1">
      <c r="A624" s="101"/>
      <c r="B624" s="102"/>
      <c r="C624" s="132"/>
      <c r="D624" s="110" t="str">
        <f>IFERROR(VLOOKUP($C624,'Mã KH'!A:E,3,0)," ")</f>
        <v xml:space="preserve"> </v>
      </c>
      <c r="E624" s="476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4"/>
    </row>
    <row r="625" spans="1:30" ht="18" customHeight="1">
      <c r="A625" s="101"/>
      <c r="B625" s="102"/>
      <c r="C625" s="132"/>
      <c r="D625" s="110" t="str">
        <f>IFERROR(VLOOKUP($C625,'Mã KH'!A:E,3,0)," ")</f>
        <v xml:space="preserve"> </v>
      </c>
      <c r="E625" s="476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4"/>
    </row>
    <row r="626" spans="1:30" ht="18" customHeight="1">
      <c r="A626" s="101"/>
      <c r="B626" s="102"/>
      <c r="C626" s="132"/>
      <c r="D626" s="110" t="str">
        <f>IFERROR(VLOOKUP($C626,'Mã KH'!A:E,3,0)," ")</f>
        <v xml:space="preserve"> </v>
      </c>
      <c r="E626" s="476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4"/>
    </row>
    <row r="627" spans="1:30" ht="18" customHeight="1">
      <c r="A627" s="101"/>
      <c r="B627" s="102"/>
      <c r="C627" s="132"/>
      <c r="D627" s="110" t="str">
        <f>IFERROR(VLOOKUP($C627,'Mã KH'!A:E,3,0)," ")</f>
        <v xml:space="preserve"> </v>
      </c>
      <c r="E627" s="476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4"/>
    </row>
    <row r="628" spans="1:30" ht="18" customHeight="1">
      <c r="A628" s="101"/>
      <c r="B628" s="102"/>
      <c r="C628" s="132"/>
      <c r="D628" s="110" t="str">
        <f>IFERROR(VLOOKUP($C628,'Mã KH'!A:E,3,0)," ")</f>
        <v xml:space="preserve"> </v>
      </c>
      <c r="E628" s="476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4"/>
    </row>
    <row r="629" spans="1:30" ht="18" customHeight="1">
      <c r="A629" s="101"/>
      <c r="B629" s="102"/>
      <c r="C629" s="132"/>
      <c r="D629" s="110" t="str">
        <f>IFERROR(VLOOKUP($C629,'Mã KH'!A:E,3,0)," ")</f>
        <v xml:space="preserve"> </v>
      </c>
      <c r="E629" s="476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4"/>
    </row>
    <row r="630" spans="1:30" ht="18" customHeight="1">
      <c r="A630" s="101"/>
      <c r="B630" s="102"/>
      <c r="C630" s="132"/>
      <c r="D630" s="110" t="str">
        <f>IFERROR(VLOOKUP($C630,'Mã KH'!A:E,3,0)," ")</f>
        <v xml:space="preserve"> </v>
      </c>
      <c r="E630" s="476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4"/>
    </row>
    <row r="631" spans="1:30" ht="18" customHeight="1">
      <c r="A631" s="101"/>
      <c r="B631" s="102"/>
      <c r="C631" s="132"/>
      <c r="D631" s="110" t="str">
        <f>IFERROR(VLOOKUP($C631,'Mã KH'!A:E,3,0)," ")</f>
        <v xml:space="preserve"> </v>
      </c>
      <c r="E631" s="476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4"/>
    </row>
    <row r="632" spans="1:30" ht="18" customHeight="1">
      <c r="A632" s="101"/>
      <c r="B632" s="102"/>
      <c r="C632" s="132"/>
      <c r="D632" s="110" t="str">
        <f>IFERROR(VLOOKUP($C632,'Mã KH'!A:E,3,0)," ")</f>
        <v xml:space="preserve"> </v>
      </c>
      <c r="E632" s="476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4"/>
    </row>
    <row r="633" spans="1:30" ht="18" customHeight="1">
      <c r="A633" s="101"/>
      <c r="B633" s="102"/>
      <c r="C633" s="132"/>
      <c r="D633" s="110" t="str">
        <f>IFERROR(VLOOKUP($C633,'Mã KH'!A:E,3,0)," ")</f>
        <v xml:space="preserve"> </v>
      </c>
      <c r="E633" s="476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4"/>
    </row>
    <row r="634" spans="1:30" ht="18" customHeight="1">
      <c r="A634" s="101"/>
      <c r="B634" s="102"/>
      <c r="C634" s="132"/>
      <c r="D634" s="110" t="str">
        <f>IFERROR(VLOOKUP($C634,'Mã KH'!A:E,3,0)," ")</f>
        <v xml:space="preserve"> </v>
      </c>
      <c r="E634" s="476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4"/>
    </row>
    <row r="635" spans="1:30" ht="18" customHeight="1">
      <c r="A635" s="101"/>
      <c r="B635" s="102"/>
      <c r="C635" s="132"/>
      <c r="D635" s="110" t="str">
        <f>IFERROR(VLOOKUP($C635,'Mã KH'!A:E,3,0)," ")</f>
        <v xml:space="preserve"> </v>
      </c>
      <c r="E635" s="476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4"/>
    </row>
    <row r="636" spans="1:30" ht="18" customHeight="1">
      <c r="A636" s="101"/>
      <c r="B636" s="102"/>
      <c r="C636" s="132"/>
      <c r="D636" s="110" t="str">
        <f>IFERROR(VLOOKUP($C636,'Mã KH'!A:E,3,0)," ")</f>
        <v xml:space="preserve"> </v>
      </c>
      <c r="E636" s="476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4"/>
    </row>
    <row r="637" spans="1:30" ht="18" customHeight="1">
      <c r="A637" s="101"/>
      <c r="B637" s="102"/>
      <c r="C637" s="132"/>
      <c r="D637" s="110" t="str">
        <f>IFERROR(VLOOKUP($C637,'Mã KH'!A:E,3,0)," ")</f>
        <v xml:space="preserve"> </v>
      </c>
      <c r="E637" s="476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4"/>
    </row>
    <row r="638" spans="1:30" ht="18" customHeight="1">
      <c r="A638" s="101"/>
      <c r="B638" s="102"/>
      <c r="C638" s="132"/>
      <c r="D638" s="110" t="str">
        <f>IFERROR(VLOOKUP($C638,'Mã KH'!A:E,3,0)," ")</f>
        <v xml:space="preserve"> </v>
      </c>
      <c r="E638" s="476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4"/>
    </row>
    <row r="639" spans="1:30" ht="18" customHeight="1">
      <c r="A639" s="101"/>
      <c r="B639" s="102"/>
      <c r="C639" s="132"/>
      <c r="D639" s="110" t="str">
        <f>IFERROR(VLOOKUP($C639,'Mã KH'!A:E,3,0)," ")</f>
        <v xml:space="preserve"> </v>
      </c>
      <c r="E639" s="476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4"/>
    </row>
    <row r="640" spans="1:30" ht="18" customHeight="1">
      <c r="A640" s="101"/>
      <c r="B640" s="102"/>
      <c r="C640" s="132"/>
      <c r="D640" s="110" t="str">
        <f>IFERROR(VLOOKUP($C640,'Mã KH'!A:E,3,0)," ")</f>
        <v xml:space="preserve"> </v>
      </c>
      <c r="E640" s="476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4"/>
    </row>
    <row r="641" spans="1:30" ht="18" customHeight="1">
      <c r="A641" s="101"/>
      <c r="B641" s="102"/>
      <c r="C641" s="132"/>
      <c r="D641" s="110" t="str">
        <f>IFERROR(VLOOKUP($C641,'Mã KH'!A:E,3,0)," ")</f>
        <v xml:space="preserve"> </v>
      </c>
      <c r="E641" s="476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4"/>
    </row>
    <row r="642" spans="1:30" ht="18" customHeight="1">
      <c r="A642" s="101"/>
      <c r="B642" s="102"/>
      <c r="C642" s="132"/>
      <c r="D642" s="110" t="str">
        <f>IFERROR(VLOOKUP($C642,'Mã KH'!A:E,3,0)," ")</f>
        <v xml:space="preserve"> </v>
      </c>
      <c r="E642" s="476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4"/>
    </row>
    <row r="643" spans="1:30" ht="18" customHeight="1">
      <c r="A643" s="101"/>
      <c r="B643" s="102"/>
      <c r="C643" s="132"/>
      <c r="D643" s="110" t="str">
        <f>IFERROR(VLOOKUP($C643,'Mã KH'!A:E,3,0)," ")</f>
        <v xml:space="preserve"> </v>
      </c>
      <c r="E643" s="476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4"/>
    </row>
    <row r="644" spans="1:30" ht="18" customHeight="1">
      <c r="A644" s="101"/>
      <c r="B644" s="102"/>
      <c r="C644" s="132"/>
      <c r="D644" s="110" t="str">
        <f>IFERROR(VLOOKUP($C644,'Mã KH'!A:E,3,0)," ")</f>
        <v xml:space="preserve"> </v>
      </c>
      <c r="E644" s="476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4"/>
    </row>
    <row r="645" spans="1:30" ht="18" customHeight="1">
      <c r="A645" s="101"/>
      <c r="B645" s="102"/>
      <c r="C645" s="132"/>
      <c r="D645" s="110" t="str">
        <f>IFERROR(VLOOKUP($C645,'Mã KH'!A:E,3,0)," ")</f>
        <v xml:space="preserve"> </v>
      </c>
      <c r="E645" s="476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4"/>
    </row>
    <row r="646" spans="1:30" ht="18" customHeight="1">
      <c r="A646" s="101"/>
      <c r="B646" s="102"/>
      <c r="C646" s="132"/>
      <c r="D646" s="110" t="str">
        <f>IFERROR(VLOOKUP($C646,'Mã KH'!A:E,3,0)," ")</f>
        <v xml:space="preserve"> </v>
      </c>
      <c r="E646" s="476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4"/>
    </row>
    <row r="647" spans="1:30" ht="18" customHeight="1">
      <c r="A647" s="101"/>
      <c r="B647" s="102"/>
      <c r="C647" s="132"/>
      <c r="D647" s="110" t="str">
        <f>IFERROR(VLOOKUP($C647,'Mã KH'!A:E,3,0)," ")</f>
        <v xml:space="preserve"> </v>
      </c>
      <c r="E647" s="476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4"/>
    </row>
    <row r="648" spans="1:30" ht="18" customHeight="1">
      <c r="A648" s="101"/>
      <c r="B648" s="102"/>
      <c r="C648" s="132"/>
      <c r="D648" s="110" t="str">
        <f>IFERROR(VLOOKUP($C648,'Mã KH'!A:E,3,0)," ")</f>
        <v xml:space="preserve"> </v>
      </c>
      <c r="E648" s="476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4"/>
    </row>
    <row r="649" spans="1:30" ht="18" customHeight="1">
      <c r="A649" s="101"/>
      <c r="B649" s="102"/>
      <c r="C649" s="132"/>
      <c r="D649" s="110" t="str">
        <f>IFERROR(VLOOKUP($C649,'Mã KH'!A:E,3,0)," ")</f>
        <v xml:space="preserve"> </v>
      </c>
      <c r="E649" s="476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4"/>
    </row>
    <row r="650" spans="1:30" ht="18" customHeight="1">
      <c r="A650" s="101"/>
      <c r="B650" s="102"/>
      <c r="C650" s="132"/>
      <c r="D650" s="110" t="str">
        <f>IFERROR(VLOOKUP($C650,'Mã KH'!A:E,3,0)," ")</f>
        <v xml:space="preserve"> </v>
      </c>
      <c r="E650" s="476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4"/>
    </row>
    <row r="651" spans="1:30" ht="18" customHeight="1">
      <c r="A651" s="101"/>
      <c r="B651" s="102"/>
      <c r="C651" s="132"/>
      <c r="D651" s="110" t="str">
        <f>IFERROR(VLOOKUP($C651,'Mã KH'!A:E,3,0)," ")</f>
        <v xml:space="preserve"> </v>
      </c>
      <c r="E651" s="476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4"/>
    </row>
    <row r="652" spans="1:30" ht="18" customHeight="1">
      <c r="A652" s="101"/>
      <c r="B652" s="102"/>
      <c r="C652" s="132"/>
      <c r="D652" s="110" t="str">
        <f>IFERROR(VLOOKUP($C652,'Mã KH'!A:E,3,0)," ")</f>
        <v xml:space="preserve"> </v>
      </c>
      <c r="E652" s="476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4"/>
    </row>
    <row r="653" spans="1:30" ht="18" customHeight="1">
      <c r="A653" s="101"/>
      <c r="B653" s="102"/>
      <c r="C653" s="132"/>
      <c r="D653" s="110" t="str">
        <f>IFERROR(VLOOKUP($C653,'Mã KH'!A:E,3,0)," ")</f>
        <v xml:space="preserve"> </v>
      </c>
      <c r="E653" s="476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4"/>
    </row>
    <row r="654" spans="1:30" ht="18" customHeight="1">
      <c r="A654" s="101"/>
      <c r="B654" s="102"/>
      <c r="C654" s="132"/>
      <c r="D654" s="110" t="str">
        <f>IFERROR(VLOOKUP($C654,'Mã KH'!A:E,3,0)," ")</f>
        <v xml:space="preserve"> </v>
      </c>
      <c r="E654" s="476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4"/>
    </row>
    <row r="655" spans="1:30" ht="18" customHeight="1">
      <c r="A655" s="101"/>
      <c r="B655" s="102"/>
      <c r="C655" s="132"/>
      <c r="D655" s="110" t="str">
        <f>IFERROR(VLOOKUP($C655,'Mã KH'!A:E,3,0)," ")</f>
        <v xml:space="preserve"> </v>
      </c>
      <c r="E655" s="476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4"/>
    </row>
    <row r="656" spans="1:30" ht="18" customHeight="1">
      <c r="A656" s="101"/>
      <c r="B656" s="102"/>
      <c r="C656" s="132"/>
      <c r="D656" s="110" t="str">
        <f>IFERROR(VLOOKUP($C656,'Mã KH'!A:E,3,0)," ")</f>
        <v xml:space="preserve"> </v>
      </c>
      <c r="E656" s="476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4"/>
    </row>
    <row r="657" spans="1:30" ht="18" customHeight="1">
      <c r="A657" s="101"/>
      <c r="B657" s="102"/>
      <c r="C657" s="132"/>
      <c r="D657" s="110" t="str">
        <f>IFERROR(VLOOKUP($C657,'Mã KH'!A:E,3,0)," ")</f>
        <v xml:space="preserve"> </v>
      </c>
      <c r="E657" s="476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4"/>
    </row>
    <row r="658" spans="1:30" ht="18" customHeight="1">
      <c r="A658" s="101"/>
      <c r="B658" s="102"/>
      <c r="C658" s="132"/>
      <c r="D658" s="110" t="str">
        <f>IFERROR(VLOOKUP($C658,'Mã KH'!A:E,3,0)," ")</f>
        <v xml:space="preserve"> </v>
      </c>
      <c r="E658" s="476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4"/>
    </row>
    <row r="659" spans="1:30" ht="18" customHeight="1">
      <c r="A659" s="101"/>
      <c r="B659" s="102"/>
      <c r="C659" s="132"/>
      <c r="D659" s="110" t="str">
        <f>IFERROR(VLOOKUP($C659,'Mã KH'!A:E,3,0)," ")</f>
        <v xml:space="preserve"> </v>
      </c>
      <c r="E659" s="476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4"/>
    </row>
    <row r="660" spans="1:30" ht="18" customHeight="1">
      <c r="A660" s="101"/>
      <c r="B660" s="102"/>
      <c r="C660" s="132"/>
      <c r="D660" s="110" t="str">
        <f>IFERROR(VLOOKUP($C660,'Mã KH'!A:E,3,0)," ")</f>
        <v xml:space="preserve"> </v>
      </c>
      <c r="E660" s="476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4"/>
    </row>
    <row r="661" spans="1:30" ht="18" customHeight="1">
      <c r="A661" s="101"/>
      <c r="B661" s="102"/>
      <c r="C661" s="132"/>
      <c r="D661" s="110" t="str">
        <f>IFERROR(VLOOKUP($C661,'Mã KH'!A:E,3,0)," ")</f>
        <v xml:space="preserve"> </v>
      </c>
      <c r="E661" s="476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4"/>
    </row>
    <row r="662" spans="1:30" ht="18" customHeight="1">
      <c r="A662" s="101"/>
      <c r="B662" s="102"/>
      <c r="C662" s="132"/>
      <c r="D662" s="110" t="str">
        <f>IFERROR(VLOOKUP($C662,'Mã KH'!A:E,3,0)," ")</f>
        <v xml:space="preserve"> </v>
      </c>
      <c r="E662" s="476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4"/>
    </row>
    <row r="663" spans="1:30" ht="18" customHeight="1">
      <c r="A663" s="101"/>
      <c r="B663" s="102"/>
      <c r="C663" s="132"/>
      <c r="D663" s="110" t="str">
        <f>IFERROR(VLOOKUP($C663,'Mã KH'!A:E,3,0)," ")</f>
        <v xml:space="preserve"> </v>
      </c>
      <c r="E663" s="476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4"/>
    </row>
    <row r="664" spans="1:30" ht="18" customHeight="1">
      <c r="A664" s="101"/>
      <c r="B664" s="102"/>
      <c r="C664" s="132"/>
      <c r="D664" s="110" t="str">
        <f>IFERROR(VLOOKUP($C664,'Mã KH'!A:E,3,0)," ")</f>
        <v xml:space="preserve"> </v>
      </c>
      <c r="E664" s="476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4"/>
    </row>
    <row r="665" spans="1:30" ht="18" customHeight="1">
      <c r="A665" s="101"/>
      <c r="B665" s="102"/>
      <c r="C665" s="132"/>
      <c r="D665" s="110" t="str">
        <f>IFERROR(VLOOKUP($C665,'Mã KH'!A:E,3,0)," ")</f>
        <v xml:space="preserve"> </v>
      </c>
      <c r="E665" s="476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4"/>
    </row>
    <row r="666" spans="1:30" ht="18" customHeight="1">
      <c r="A666" s="101"/>
      <c r="B666" s="102"/>
      <c r="C666" s="132"/>
      <c r="D666" s="110" t="str">
        <f>IFERROR(VLOOKUP($C666,'Mã KH'!A:E,3,0)," ")</f>
        <v xml:space="preserve"> </v>
      </c>
      <c r="E666" s="476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4"/>
    </row>
    <row r="667" spans="1:30" ht="18" customHeight="1">
      <c r="A667" s="101"/>
      <c r="B667" s="102"/>
      <c r="C667" s="132"/>
      <c r="D667" s="110" t="str">
        <f>IFERROR(VLOOKUP($C667,'Mã KH'!A:E,3,0)," ")</f>
        <v xml:space="preserve"> </v>
      </c>
      <c r="E667" s="476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4"/>
    </row>
    <row r="668" spans="1:30" ht="18" customHeight="1">
      <c r="A668" s="101"/>
      <c r="B668" s="102"/>
      <c r="C668" s="132"/>
      <c r="D668" s="110" t="str">
        <f>IFERROR(VLOOKUP($C668,'Mã KH'!A:E,3,0)," ")</f>
        <v xml:space="preserve"> </v>
      </c>
      <c r="E668" s="476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4"/>
    </row>
    <row r="669" spans="1:30" ht="18" customHeight="1">
      <c r="A669" s="101"/>
      <c r="B669" s="102"/>
      <c r="C669" s="132"/>
      <c r="D669" s="110" t="str">
        <f>IFERROR(VLOOKUP($C669,'Mã KH'!A:E,3,0)," ")</f>
        <v xml:space="preserve"> </v>
      </c>
      <c r="E669" s="476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4"/>
    </row>
    <row r="670" spans="1:30" ht="18" customHeight="1">
      <c r="A670" s="101"/>
      <c r="B670" s="102"/>
      <c r="C670" s="132"/>
      <c r="D670" s="110" t="str">
        <f>IFERROR(VLOOKUP($C670,'Mã KH'!A:E,3,0)," ")</f>
        <v xml:space="preserve"> </v>
      </c>
      <c r="E670" s="476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4"/>
    </row>
    <row r="671" spans="1:30" ht="18" customHeight="1">
      <c r="A671" s="101"/>
      <c r="B671" s="102"/>
      <c r="C671" s="132"/>
      <c r="D671" s="110" t="str">
        <f>IFERROR(VLOOKUP($C671,'Mã KH'!A:E,3,0)," ")</f>
        <v xml:space="preserve"> </v>
      </c>
      <c r="E671" s="476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4"/>
    </row>
    <row r="672" spans="1:30" ht="18" customHeight="1">
      <c r="A672" s="101"/>
      <c r="B672" s="102"/>
      <c r="C672" s="132"/>
      <c r="D672" s="110" t="str">
        <f>IFERROR(VLOOKUP($C672,'Mã KH'!A:E,3,0)," ")</f>
        <v xml:space="preserve"> </v>
      </c>
      <c r="E672" s="476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4"/>
    </row>
    <row r="673" spans="1:30" ht="18" customHeight="1">
      <c r="A673" s="101"/>
      <c r="B673" s="102"/>
      <c r="C673" s="132"/>
      <c r="D673" s="110" t="str">
        <f>IFERROR(VLOOKUP($C673,'Mã KH'!A:E,3,0)," ")</f>
        <v xml:space="preserve"> </v>
      </c>
      <c r="E673" s="476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4"/>
    </row>
    <row r="674" spans="1:30" ht="18" customHeight="1">
      <c r="A674" s="101"/>
      <c r="B674" s="102"/>
      <c r="C674" s="132"/>
      <c r="D674" s="110" t="str">
        <f>IFERROR(VLOOKUP($C674,'Mã KH'!A:E,3,0)," ")</f>
        <v xml:space="preserve"> </v>
      </c>
      <c r="E674" s="476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4"/>
    </row>
    <row r="675" spans="1:30" ht="18" customHeight="1">
      <c r="A675" s="101"/>
      <c r="B675" s="102"/>
      <c r="C675" s="132"/>
      <c r="D675" s="110" t="str">
        <f>IFERROR(VLOOKUP($C675,'Mã KH'!A:E,3,0)," ")</f>
        <v xml:space="preserve"> </v>
      </c>
      <c r="E675" s="476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4"/>
    </row>
    <row r="676" spans="1:30" ht="18" customHeight="1">
      <c r="A676" s="101"/>
      <c r="B676" s="102"/>
      <c r="C676" s="132"/>
      <c r="D676" s="110" t="str">
        <f>IFERROR(VLOOKUP($C676,'Mã KH'!A:E,3,0)," ")</f>
        <v xml:space="preserve"> </v>
      </c>
      <c r="E676" s="476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4"/>
    </row>
    <row r="677" spans="1:30" ht="18" customHeight="1">
      <c r="A677" s="101"/>
      <c r="B677" s="102"/>
      <c r="C677" s="132"/>
      <c r="D677" s="110" t="str">
        <f>IFERROR(VLOOKUP($C677,'Mã KH'!A:E,3,0)," ")</f>
        <v xml:space="preserve"> </v>
      </c>
      <c r="E677" s="476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4"/>
    </row>
    <row r="678" spans="1:30" ht="18" customHeight="1">
      <c r="A678" s="101"/>
      <c r="B678" s="102"/>
      <c r="C678" s="132"/>
      <c r="D678" s="110" t="str">
        <f>IFERROR(VLOOKUP($C678,'Mã KH'!A:E,3,0)," ")</f>
        <v xml:space="preserve"> </v>
      </c>
      <c r="E678" s="476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4"/>
    </row>
    <row r="679" spans="1:30" ht="18" customHeight="1">
      <c r="A679" s="101"/>
      <c r="B679" s="102"/>
      <c r="C679" s="132"/>
      <c r="D679" s="110" t="str">
        <f>IFERROR(VLOOKUP($C679,'Mã KH'!A:E,3,0)," ")</f>
        <v xml:space="preserve"> </v>
      </c>
      <c r="E679" s="476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4"/>
    </row>
    <row r="680" spans="1:30" ht="18" customHeight="1">
      <c r="A680" s="101"/>
      <c r="B680" s="102"/>
      <c r="C680" s="132"/>
      <c r="D680" s="110" t="str">
        <f>IFERROR(VLOOKUP($C680,'Mã KH'!A:E,3,0)," ")</f>
        <v xml:space="preserve"> </v>
      </c>
      <c r="E680" s="476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4"/>
    </row>
    <row r="681" spans="1:30" ht="18" customHeight="1">
      <c r="A681" s="101"/>
      <c r="B681" s="102"/>
      <c r="C681" s="132"/>
      <c r="D681" s="110" t="str">
        <f>IFERROR(VLOOKUP($C681,'Mã KH'!A:E,3,0)," ")</f>
        <v xml:space="preserve"> </v>
      </c>
      <c r="E681" s="476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4"/>
    </row>
    <row r="682" spans="1:30" ht="18" customHeight="1">
      <c r="A682" s="101"/>
      <c r="B682" s="102"/>
      <c r="C682" s="132"/>
      <c r="D682" s="110" t="str">
        <f>IFERROR(VLOOKUP($C682,'Mã KH'!A:E,3,0)," ")</f>
        <v xml:space="preserve"> </v>
      </c>
      <c r="E682" s="476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4"/>
    </row>
    <row r="683" spans="1:30" ht="18" customHeight="1">
      <c r="A683" s="101"/>
      <c r="B683" s="102"/>
      <c r="C683" s="132"/>
      <c r="D683" s="110" t="str">
        <f>IFERROR(VLOOKUP($C683,'Mã KH'!A:E,3,0)," ")</f>
        <v xml:space="preserve"> </v>
      </c>
      <c r="E683" s="476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4"/>
    </row>
    <row r="684" spans="1:30" ht="18" customHeight="1">
      <c r="A684" s="101"/>
      <c r="B684" s="102"/>
      <c r="C684" s="132"/>
      <c r="D684" s="110" t="str">
        <f>IFERROR(VLOOKUP($C684,'Mã KH'!A:E,3,0)," ")</f>
        <v xml:space="preserve"> </v>
      </c>
      <c r="E684" s="476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4"/>
    </row>
    <row r="685" spans="1:30" ht="18" customHeight="1">
      <c r="A685" s="101"/>
      <c r="B685" s="102"/>
      <c r="C685" s="132"/>
      <c r="D685" s="110" t="str">
        <f>IFERROR(VLOOKUP($C685,'Mã KH'!A:E,3,0)," ")</f>
        <v xml:space="preserve"> </v>
      </c>
      <c r="E685" s="476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4"/>
    </row>
    <row r="686" spans="1:30" ht="18" customHeight="1">
      <c r="A686" s="101"/>
      <c r="B686" s="102"/>
      <c r="C686" s="132"/>
      <c r="D686" s="110" t="str">
        <f>IFERROR(VLOOKUP($C686,'Mã KH'!A:E,3,0)," ")</f>
        <v xml:space="preserve"> </v>
      </c>
      <c r="E686" s="476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4"/>
    </row>
    <row r="687" spans="1:30" ht="18" customHeight="1">
      <c r="A687" s="101"/>
      <c r="B687" s="102"/>
      <c r="C687" s="132"/>
      <c r="D687" s="110" t="str">
        <f>IFERROR(VLOOKUP($C687,'Mã KH'!A:E,3,0)," ")</f>
        <v xml:space="preserve"> </v>
      </c>
      <c r="E687" s="476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4"/>
    </row>
    <row r="688" spans="1:30" ht="18" customHeight="1">
      <c r="A688" s="101"/>
      <c r="B688" s="102"/>
      <c r="C688" s="132"/>
      <c r="D688" s="110" t="str">
        <f>IFERROR(VLOOKUP($C688,'Mã KH'!A:E,3,0)," ")</f>
        <v xml:space="preserve"> </v>
      </c>
      <c r="E688" s="476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4"/>
    </row>
    <row r="689" spans="1:30" ht="18" customHeight="1">
      <c r="A689" s="101"/>
      <c r="B689" s="102"/>
      <c r="C689" s="132"/>
      <c r="D689" s="110" t="str">
        <f>IFERROR(VLOOKUP($C689,'Mã KH'!A:E,3,0)," ")</f>
        <v xml:space="preserve"> </v>
      </c>
      <c r="E689" s="476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4"/>
    </row>
    <row r="690" spans="1:30" ht="18" customHeight="1">
      <c r="A690" s="101"/>
      <c r="B690" s="102"/>
      <c r="C690" s="132"/>
      <c r="D690" s="110" t="str">
        <f>IFERROR(VLOOKUP($C690,'Mã KH'!A:E,3,0)," ")</f>
        <v xml:space="preserve"> </v>
      </c>
      <c r="E690" s="476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4"/>
    </row>
    <row r="691" spans="1:30" ht="18" customHeight="1">
      <c r="A691" s="101"/>
      <c r="B691" s="102"/>
      <c r="C691" s="132"/>
      <c r="D691" s="110" t="str">
        <f>IFERROR(VLOOKUP($C691,'Mã KH'!A:E,3,0)," ")</f>
        <v xml:space="preserve"> </v>
      </c>
      <c r="E691" s="476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4"/>
    </row>
    <row r="692" spans="1:30" ht="18" customHeight="1">
      <c r="A692" s="101"/>
      <c r="B692" s="102"/>
      <c r="C692" s="132"/>
      <c r="D692" s="110" t="str">
        <f>IFERROR(VLOOKUP($C692,'Mã KH'!A:E,3,0)," ")</f>
        <v xml:space="preserve"> </v>
      </c>
      <c r="E692" s="476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4"/>
    </row>
    <row r="693" spans="1:30" ht="18" customHeight="1">
      <c r="A693" s="101"/>
      <c r="B693" s="102"/>
      <c r="C693" s="132"/>
      <c r="D693" s="110" t="str">
        <f>IFERROR(VLOOKUP($C693,'Mã KH'!A:E,3,0)," ")</f>
        <v xml:space="preserve"> </v>
      </c>
      <c r="E693" s="476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4"/>
    </row>
    <row r="694" spans="1:30" ht="18" customHeight="1">
      <c r="A694" s="101"/>
      <c r="B694" s="102"/>
      <c r="C694" s="132"/>
      <c r="D694" s="110" t="str">
        <f>IFERROR(VLOOKUP($C694,'Mã KH'!A:E,3,0)," ")</f>
        <v xml:space="preserve"> </v>
      </c>
      <c r="E694" s="476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4"/>
    </row>
    <row r="695" spans="1:30" ht="18" customHeight="1">
      <c r="A695" s="101"/>
      <c r="B695" s="102"/>
      <c r="C695" s="132"/>
      <c r="D695" s="110" t="str">
        <f>IFERROR(VLOOKUP($C695,'Mã KH'!A:E,3,0)," ")</f>
        <v xml:space="preserve"> </v>
      </c>
      <c r="E695" s="476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4"/>
    </row>
    <row r="696" spans="1:30" ht="18" customHeight="1">
      <c r="A696" s="101"/>
      <c r="B696" s="102"/>
      <c r="C696" s="132"/>
      <c r="D696" s="110" t="str">
        <f>IFERROR(VLOOKUP($C696,'Mã KH'!A:E,3,0)," ")</f>
        <v xml:space="preserve"> </v>
      </c>
      <c r="E696" s="476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4"/>
    </row>
    <row r="697" spans="1:30" ht="18" customHeight="1">
      <c r="A697" s="101"/>
      <c r="B697" s="102"/>
      <c r="C697" s="132"/>
      <c r="D697" s="110" t="str">
        <f>IFERROR(VLOOKUP($C697,'Mã KH'!A:E,3,0)," ")</f>
        <v xml:space="preserve"> </v>
      </c>
      <c r="E697" s="476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4"/>
    </row>
    <row r="698" spans="1:30" ht="18" customHeight="1">
      <c r="A698" s="101"/>
      <c r="B698" s="102"/>
      <c r="C698" s="132"/>
      <c r="D698" s="110" t="str">
        <f>IFERROR(VLOOKUP($C698,'Mã KH'!A:E,3,0)," ")</f>
        <v xml:space="preserve"> </v>
      </c>
      <c r="E698" s="476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4"/>
    </row>
    <row r="699" spans="1:30" ht="18" customHeight="1">
      <c r="A699" s="101"/>
      <c r="B699" s="102"/>
      <c r="C699" s="132"/>
      <c r="D699" s="110" t="str">
        <f>IFERROR(VLOOKUP($C699,'Mã KH'!A:E,3,0)," ")</f>
        <v xml:space="preserve"> </v>
      </c>
      <c r="E699" s="476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4"/>
    </row>
    <row r="700" spans="1:30" ht="18" customHeight="1">
      <c r="A700" s="101"/>
      <c r="B700" s="102"/>
      <c r="C700" s="132"/>
      <c r="D700" s="110" t="str">
        <f>IFERROR(VLOOKUP($C700,'Mã KH'!A:E,3,0)," ")</f>
        <v xml:space="preserve"> </v>
      </c>
      <c r="E700" s="476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4"/>
    </row>
    <row r="701" spans="1:30" ht="18" customHeight="1">
      <c r="A701" s="101"/>
      <c r="B701" s="102"/>
      <c r="C701" s="132"/>
      <c r="D701" s="110" t="str">
        <f>IFERROR(VLOOKUP($C701,'Mã KH'!A:E,3,0)," ")</f>
        <v xml:space="preserve"> </v>
      </c>
      <c r="E701" s="476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4"/>
    </row>
    <row r="702" spans="1:30" ht="18" customHeight="1">
      <c r="A702" s="101"/>
      <c r="B702" s="102"/>
      <c r="C702" s="132"/>
      <c r="D702" s="110" t="str">
        <f>IFERROR(VLOOKUP($C702,'Mã KH'!A:E,3,0)," ")</f>
        <v xml:space="preserve"> </v>
      </c>
      <c r="E702" s="476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4"/>
    </row>
    <row r="703" spans="1:30" ht="18" customHeight="1">
      <c r="A703" s="101"/>
      <c r="B703" s="102"/>
      <c r="C703" s="132"/>
      <c r="D703" s="110" t="str">
        <f>IFERROR(VLOOKUP($C703,'Mã KH'!A:E,3,0)," ")</f>
        <v xml:space="preserve"> </v>
      </c>
      <c r="E703" s="476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4"/>
    </row>
    <row r="704" spans="1:30" ht="18" customHeight="1">
      <c r="A704" s="101"/>
      <c r="B704" s="102"/>
      <c r="C704" s="132"/>
      <c r="D704" s="110" t="str">
        <f>IFERROR(VLOOKUP($C704,'Mã KH'!A:E,3,0)," ")</f>
        <v xml:space="preserve"> </v>
      </c>
      <c r="E704" s="476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4"/>
    </row>
    <row r="705" spans="1:30" ht="18" customHeight="1">
      <c r="A705" s="101"/>
      <c r="B705" s="102"/>
      <c r="C705" s="132"/>
      <c r="D705" s="110" t="str">
        <f>IFERROR(VLOOKUP($C705,'Mã KH'!A:E,3,0)," ")</f>
        <v xml:space="preserve"> </v>
      </c>
      <c r="E705" s="476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4"/>
    </row>
    <row r="706" spans="1:30" ht="18" customHeight="1">
      <c r="A706" s="101"/>
      <c r="B706" s="102"/>
      <c r="C706" s="132"/>
      <c r="D706" s="110" t="str">
        <f>IFERROR(VLOOKUP($C706,'Mã KH'!A:E,3,0)," ")</f>
        <v xml:space="preserve"> </v>
      </c>
      <c r="E706" s="476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4"/>
    </row>
    <row r="707" spans="1:30" ht="18" customHeight="1">
      <c r="A707" s="101"/>
      <c r="B707" s="102"/>
      <c r="C707" s="132"/>
      <c r="D707" s="110" t="str">
        <f>IFERROR(VLOOKUP($C707,'Mã KH'!A:E,3,0)," ")</f>
        <v xml:space="preserve"> </v>
      </c>
      <c r="E707" s="476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4"/>
    </row>
    <row r="708" spans="1:30" ht="18" customHeight="1">
      <c r="A708" s="101"/>
      <c r="B708" s="102"/>
      <c r="C708" s="132"/>
      <c r="D708" s="110" t="str">
        <f>IFERROR(VLOOKUP($C708,'Mã KH'!A:E,3,0)," ")</f>
        <v xml:space="preserve"> </v>
      </c>
      <c r="E708" s="476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4"/>
    </row>
    <row r="709" spans="1:30" ht="18" customHeight="1">
      <c r="A709" s="101"/>
      <c r="B709" s="102"/>
      <c r="C709" s="132"/>
      <c r="D709" s="110" t="str">
        <f>IFERROR(VLOOKUP($C709,'Mã KH'!A:E,3,0)," ")</f>
        <v xml:space="preserve"> </v>
      </c>
      <c r="E709" s="476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4"/>
    </row>
    <row r="710" spans="1:30" ht="18" customHeight="1">
      <c r="A710" s="101"/>
      <c r="B710" s="102"/>
      <c r="C710" s="132"/>
      <c r="D710" s="110" t="str">
        <f>IFERROR(VLOOKUP($C710,'Mã KH'!A:E,3,0)," ")</f>
        <v xml:space="preserve"> </v>
      </c>
      <c r="E710" s="476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4"/>
    </row>
    <row r="711" spans="1:30" ht="18" customHeight="1">
      <c r="A711" s="101"/>
      <c r="B711" s="102"/>
      <c r="C711" s="132"/>
      <c r="D711" s="110" t="str">
        <f>IFERROR(VLOOKUP($C711,'Mã KH'!A:E,3,0)," ")</f>
        <v xml:space="preserve"> </v>
      </c>
      <c r="E711" s="476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4"/>
    </row>
    <row r="712" spans="1:30" ht="18" customHeight="1">
      <c r="A712" s="101"/>
      <c r="B712" s="102"/>
      <c r="C712" s="132"/>
      <c r="D712" s="110" t="str">
        <f>IFERROR(VLOOKUP($C712,'Mã KH'!A:E,3,0)," ")</f>
        <v xml:space="preserve"> </v>
      </c>
      <c r="E712" s="476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4"/>
    </row>
    <row r="713" spans="1:30" ht="18" customHeight="1">
      <c r="A713" s="101"/>
      <c r="B713" s="102"/>
      <c r="C713" s="132"/>
      <c r="D713" s="110" t="str">
        <f>IFERROR(VLOOKUP($C713,'Mã KH'!A:E,3,0)," ")</f>
        <v xml:space="preserve"> </v>
      </c>
      <c r="E713" s="476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4"/>
    </row>
    <row r="714" spans="1:30" ht="18" customHeight="1">
      <c r="A714" s="101"/>
      <c r="B714" s="102"/>
      <c r="C714" s="132"/>
      <c r="D714" s="110" t="str">
        <f>IFERROR(VLOOKUP($C714,'Mã KH'!A:E,3,0)," ")</f>
        <v xml:space="preserve"> </v>
      </c>
      <c r="E714" s="476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4"/>
    </row>
    <row r="715" spans="1:30" ht="18" customHeight="1">
      <c r="A715" s="101"/>
      <c r="B715" s="102"/>
      <c r="C715" s="132"/>
      <c r="D715" s="110" t="str">
        <f>IFERROR(VLOOKUP($C715,'Mã KH'!A:E,3,0)," ")</f>
        <v xml:space="preserve"> </v>
      </c>
      <c r="E715" s="476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4"/>
    </row>
    <row r="716" spans="1:30" ht="18" customHeight="1">
      <c r="A716" s="101"/>
      <c r="B716" s="102"/>
      <c r="C716" s="132"/>
      <c r="D716" s="110" t="str">
        <f>IFERROR(VLOOKUP($C716,'Mã KH'!A:E,3,0)," ")</f>
        <v xml:space="preserve"> </v>
      </c>
      <c r="E716" s="476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4"/>
    </row>
    <row r="717" spans="1:30" ht="18" customHeight="1">
      <c r="A717" s="101"/>
      <c r="B717" s="102"/>
      <c r="C717" s="132"/>
      <c r="D717" s="110" t="str">
        <f>IFERROR(VLOOKUP($C717,'Mã KH'!A:E,3,0)," ")</f>
        <v xml:space="preserve"> </v>
      </c>
      <c r="E717" s="476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4"/>
    </row>
    <row r="718" spans="1:30" ht="18" customHeight="1">
      <c r="A718" s="101"/>
      <c r="B718" s="102"/>
      <c r="C718" s="132"/>
      <c r="D718" s="110" t="str">
        <f>IFERROR(VLOOKUP($C718,'Mã KH'!A:E,3,0)," ")</f>
        <v xml:space="preserve"> </v>
      </c>
      <c r="E718" s="476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4"/>
    </row>
    <row r="719" spans="1:30" ht="18" customHeight="1">
      <c r="A719" s="101"/>
      <c r="B719" s="102"/>
      <c r="C719" s="132"/>
      <c r="D719" s="110" t="str">
        <f>IFERROR(VLOOKUP($C719,'Mã KH'!A:E,3,0)," ")</f>
        <v xml:space="preserve"> </v>
      </c>
      <c r="E719" s="476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4"/>
    </row>
    <row r="720" spans="1:30" ht="18" customHeight="1">
      <c r="A720" s="101"/>
      <c r="B720" s="102"/>
      <c r="C720" s="132"/>
      <c r="D720" s="110" t="str">
        <f>IFERROR(VLOOKUP($C720,'Mã KH'!A:E,3,0)," ")</f>
        <v xml:space="preserve"> </v>
      </c>
      <c r="E720" s="476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4"/>
    </row>
    <row r="721" spans="1:30" ht="18" customHeight="1">
      <c r="A721" s="101"/>
      <c r="B721" s="102"/>
      <c r="C721" s="132"/>
      <c r="D721" s="110" t="str">
        <f>IFERROR(VLOOKUP($C721,'Mã KH'!A:E,3,0)," ")</f>
        <v xml:space="preserve"> </v>
      </c>
      <c r="E721" s="476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4"/>
    </row>
    <row r="722" spans="1:30" ht="18" customHeight="1">
      <c r="A722" s="101"/>
      <c r="B722" s="102"/>
      <c r="C722" s="132"/>
      <c r="D722" s="110" t="str">
        <f>IFERROR(VLOOKUP($C722,'Mã KH'!A:E,3,0)," ")</f>
        <v xml:space="preserve"> </v>
      </c>
      <c r="E722" s="476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4"/>
    </row>
    <row r="723" spans="1:30" ht="18" customHeight="1">
      <c r="A723" s="101"/>
      <c r="B723" s="102"/>
      <c r="C723" s="132"/>
      <c r="D723" s="110" t="str">
        <f>IFERROR(VLOOKUP($C723,'Mã KH'!A:E,3,0)," ")</f>
        <v xml:space="preserve"> </v>
      </c>
      <c r="E723" s="476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4"/>
    </row>
    <row r="724" spans="1:30" ht="18" customHeight="1">
      <c r="A724" s="101"/>
      <c r="B724" s="102"/>
      <c r="C724" s="132"/>
      <c r="D724" s="110" t="str">
        <f>IFERROR(VLOOKUP($C724,'Mã KH'!A:E,3,0)," ")</f>
        <v xml:space="preserve"> </v>
      </c>
      <c r="E724" s="476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4"/>
    </row>
    <row r="725" spans="1:30" ht="18" customHeight="1">
      <c r="A725" s="101"/>
      <c r="B725" s="102"/>
      <c r="C725" s="132"/>
      <c r="D725" s="110" t="str">
        <f>IFERROR(VLOOKUP($C725,'Mã KH'!A:E,3,0)," ")</f>
        <v xml:space="preserve"> </v>
      </c>
      <c r="E725" s="476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4"/>
    </row>
    <row r="726" spans="1:30" ht="18" customHeight="1">
      <c r="A726" s="101"/>
      <c r="B726" s="102"/>
      <c r="C726" s="132"/>
      <c r="D726" s="110" t="str">
        <f>IFERROR(VLOOKUP($C726,'Mã KH'!A:E,3,0)," ")</f>
        <v xml:space="preserve"> </v>
      </c>
      <c r="E726" s="476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4"/>
    </row>
    <row r="727" spans="1:30" ht="18" customHeight="1">
      <c r="A727" s="101"/>
      <c r="B727" s="102"/>
      <c r="C727" s="132"/>
      <c r="D727" s="110" t="str">
        <f>IFERROR(VLOOKUP($C727,'Mã KH'!A:E,3,0)," ")</f>
        <v xml:space="preserve"> </v>
      </c>
      <c r="E727" s="476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4"/>
    </row>
    <row r="728" spans="1:30" ht="18" customHeight="1">
      <c r="A728" s="101"/>
      <c r="B728" s="102"/>
      <c r="C728" s="132"/>
      <c r="D728" s="110" t="str">
        <f>IFERROR(VLOOKUP($C728,'Mã KH'!A:E,3,0)," ")</f>
        <v xml:space="preserve"> </v>
      </c>
      <c r="E728" s="476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4"/>
    </row>
    <row r="729" spans="1:30" ht="18" customHeight="1">
      <c r="A729" s="101"/>
      <c r="B729" s="102"/>
      <c r="C729" s="132"/>
      <c r="D729" s="110" t="str">
        <f>IFERROR(VLOOKUP($C729,'Mã KH'!A:E,3,0)," ")</f>
        <v xml:space="preserve"> </v>
      </c>
      <c r="E729" s="476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4"/>
    </row>
    <row r="730" spans="1:30" ht="18" customHeight="1">
      <c r="A730" s="101"/>
      <c r="B730" s="102"/>
      <c r="C730" s="132"/>
      <c r="D730" s="110" t="str">
        <f>IFERROR(VLOOKUP($C730,'Mã KH'!A:E,3,0)," ")</f>
        <v xml:space="preserve"> </v>
      </c>
      <c r="E730" s="476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4"/>
    </row>
    <row r="731" spans="1:30" ht="18" customHeight="1">
      <c r="A731" s="101"/>
      <c r="B731" s="102"/>
      <c r="C731" s="132"/>
      <c r="D731" s="110" t="str">
        <f>IFERROR(VLOOKUP($C731,'Mã KH'!A:E,3,0)," ")</f>
        <v xml:space="preserve"> </v>
      </c>
      <c r="E731" s="476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4"/>
    </row>
    <row r="732" spans="1:30" ht="18" customHeight="1">
      <c r="A732" s="101"/>
      <c r="B732" s="102"/>
      <c r="C732" s="132"/>
      <c r="D732" s="110" t="str">
        <f>IFERROR(VLOOKUP($C732,'Mã KH'!A:E,3,0)," ")</f>
        <v xml:space="preserve"> </v>
      </c>
      <c r="E732" s="476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4"/>
    </row>
    <row r="733" spans="1:30" ht="18" customHeight="1">
      <c r="A733" s="101"/>
      <c r="B733" s="102"/>
      <c r="C733" s="132"/>
      <c r="D733" s="110" t="str">
        <f>IFERROR(VLOOKUP($C733,'Mã KH'!A:E,3,0)," ")</f>
        <v xml:space="preserve"> </v>
      </c>
      <c r="E733" s="476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4"/>
    </row>
    <row r="734" spans="1:30" ht="18" customHeight="1">
      <c r="A734" s="101"/>
      <c r="B734" s="102"/>
      <c r="C734" s="132"/>
      <c r="D734" s="110" t="str">
        <f>IFERROR(VLOOKUP($C734,'Mã KH'!A:E,3,0)," ")</f>
        <v xml:space="preserve"> </v>
      </c>
      <c r="E734" s="476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4"/>
    </row>
    <row r="735" spans="1:30" ht="18" customHeight="1">
      <c r="A735" s="101"/>
      <c r="B735" s="102"/>
      <c r="C735" s="132"/>
      <c r="D735" s="110" t="str">
        <f>IFERROR(VLOOKUP($C735,'Mã KH'!A:E,3,0)," ")</f>
        <v xml:space="preserve"> </v>
      </c>
      <c r="E735" s="476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4"/>
    </row>
    <row r="736" spans="1:30" ht="18" customHeight="1">
      <c r="A736" s="101"/>
      <c r="B736" s="102"/>
      <c r="C736" s="132"/>
      <c r="D736" s="110" t="str">
        <f>IFERROR(VLOOKUP($C736,'Mã KH'!A:E,3,0)," ")</f>
        <v xml:space="preserve"> </v>
      </c>
      <c r="E736" s="476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4"/>
    </row>
    <row r="737" spans="1:30" ht="18" customHeight="1">
      <c r="A737" s="101"/>
      <c r="B737" s="102"/>
      <c r="C737" s="132"/>
      <c r="D737" s="110" t="str">
        <f>IFERROR(VLOOKUP($C737,'Mã KH'!A:E,3,0)," ")</f>
        <v xml:space="preserve"> </v>
      </c>
      <c r="E737" s="476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4"/>
    </row>
    <row r="738" spans="1:30" ht="18" customHeight="1">
      <c r="A738" s="101"/>
      <c r="B738" s="102"/>
      <c r="C738" s="132"/>
      <c r="D738" s="110" t="str">
        <f>IFERROR(VLOOKUP($C738,'Mã KH'!A:E,3,0)," ")</f>
        <v xml:space="preserve"> </v>
      </c>
      <c r="E738" s="476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4"/>
    </row>
    <row r="739" spans="1:30" ht="18" customHeight="1">
      <c r="A739" s="101"/>
      <c r="B739" s="102"/>
      <c r="C739" s="132"/>
      <c r="D739" s="110" t="str">
        <f>IFERROR(VLOOKUP($C739,'Mã KH'!A:E,3,0)," ")</f>
        <v xml:space="preserve"> </v>
      </c>
      <c r="E739" s="476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4"/>
    </row>
    <row r="740" spans="1:30" ht="18" customHeight="1">
      <c r="A740" s="101"/>
      <c r="B740" s="102"/>
      <c r="C740" s="132"/>
      <c r="D740" s="110" t="str">
        <f>IFERROR(VLOOKUP($C740,'Mã KH'!A:E,3,0)," ")</f>
        <v xml:space="preserve"> </v>
      </c>
      <c r="E740" s="476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4"/>
    </row>
    <row r="741" spans="1:30" ht="18" customHeight="1">
      <c r="A741" s="101"/>
      <c r="B741" s="102"/>
      <c r="C741" s="132"/>
      <c r="D741" s="110" t="str">
        <f>IFERROR(VLOOKUP($C741,'Mã KH'!A:E,3,0)," ")</f>
        <v xml:space="preserve"> </v>
      </c>
      <c r="E741" s="476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4"/>
    </row>
    <row r="742" spans="1:30" ht="18" customHeight="1">
      <c r="A742" s="101"/>
      <c r="B742" s="102"/>
      <c r="C742" s="132"/>
      <c r="D742" s="110" t="str">
        <f>IFERROR(VLOOKUP($C742,'Mã KH'!A:E,3,0)," ")</f>
        <v xml:space="preserve"> </v>
      </c>
      <c r="E742" s="476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4"/>
    </row>
    <row r="743" spans="1:30" ht="18" customHeight="1">
      <c r="A743" s="101"/>
      <c r="B743" s="102"/>
      <c r="C743" s="132"/>
      <c r="D743" s="110" t="str">
        <f>IFERROR(VLOOKUP($C743,'Mã KH'!A:E,3,0)," ")</f>
        <v xml:space="preserve"> </v>
      </c>
      <c r="E743" s="476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4"/>
    </row>
    <row r="744" spans="1:30" ht="18" customHeight="1">
      <c r="A744" s="101"/>
      <c r="B744" s="102"/>
      <c r="C744" s="132"/>
      <c r="D744" s="110" t="str">
        <f>IFERROR(VLOOKUP($C744,'Mã KH'!A:E,3,0)," ")</f>
        <v xml:space="preserve"> </v>
      </c>
      <c r="E744" s="476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4"/>
    </row>
    <row r="745" spans="1:30" ht="18" customHeight="1">
      <c r="A745" s="101"/>
      <c r="B745" s="102"/>
      <c r="C745" s="132"/>
      <c r="D745" s="110" t="str">
        <f>IFERROR(VLOOKUP($C745,'Mã KH'!A:E,3,0)," ")</f>
        <v xml:space="preserve"> </v>
      </c>
      <c r="E745" s="476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4"/>
    </row>
    <row r="746" spans="1:30" ht="18" customHeight="1">
      <c r="A746" s="147"/>
      <c r="B746" s="148"/>
      <c r="C746" s="541" t="s">
        <v>11365</v>
      </c>
      <c r="D746" s="539"/>
      <c r="E746" s="476"/>
      <c r="F746" s="149">
        <f>SUM(F1:F35)</f>
        <v>0</v>
      </c>
      <c r="G746" s="149">
        <f>SUM(G4:G745)</f>
        <v>0</v>
      </c>
      <c r="H746" s="149">
        <f>SUM(H4:H745)</f>
        <v>0</v>
      </c>
      <c r="I746" s="149">
        <f>SUM(I4:I745)</f>
        <v>0</v>
      </c>
      <c r="J746" s="149">
        <f>SUM(J4:J745)</f>
        <v>0</v>
      </c>
      <c r="K746" s="149">
        <f>SUM(K4:K745)</f>
        <v>83</v>
      </c>
      <c r="L746" s="149"/>
      <c r="M746" s="149">
        <f t="shared" ref="M746:Z746" si="0">SUM(M4:M745)</f>
        <v>3943</v>
      </c>
      <c r="N746" s="149">
        <f t="shared" si="0"/>
        <v>0</v>
      </c>
      <c r="O746" s="149">
        <f t="shared" si="0"/>
        <v>5318</v>
      </c>
      <c r="P746" s="149">
        <f t="shared" si="0"/>
        <v>0</v>
      </c>
      <c r="Q746" s="149">
        <f t="shared" si="0"/>
        <v>1165</v>
      </c>
      <c r="R746" s="149">
        <f t="shared" si="0"/>
        <v>0</v>
      </c>
      <c r="S746" s="149">
        <f t="shared" si="0"/>
        <v>2105</v>
      </c>
      <c r="T746" s="149">
        <f t="shared" si="0"/>
        <v>1570</v>
      </c>
      <c r="U746" s="149">
        <f t="shared" si="0"/>
        <v>1534</v>
      </c>
      <c r="V746" s="149">
        <f t="shared" si="0"/>
        <v>0</v>
      </c>
      <c r="W746" s="149">
        <f t="shared" si="0"/>
        <v>475</v>
      </c>
      <c r="X746" s="149">
        <f t="shared" si="0"/>
        <v>0</v>
      </c>
      <c r="Y746" s="149">
        <f t="shared" si="0"/>
        <v>520</v>
      </c>
      <c r="Z746" s="149">
        <f t="shared" si="0"/>
        <v>520</v>
      </c>
      <c r="AA746" s="149">
        <f>SUM(AA1:AA35)</f>
        <v>0</v>
      </c>
      <c r="AB746" s="149">
        <f>SUM(AB1:AB35)</f>
        <v>0</v>
      </c>
      <c r="AC746" s="150">
        <f>SUM(AC1:AC35)</f>
        <v>0</v>
      </c>
      <c r="AD746" s="151"/>
    </row>
    <row r="747" spans="1:30" ht="18" customHeight="1">
      <c r="A747" s="101"/>
      <c r="B747" s="102"/>
      <c r="C747" s="542" t="s">
        <v>11366</v>
      </c>
      <c r="D747" s="539"/>
      <c r="E747" s="476"/>
      <c r="F747" s="152">
        <v>101989</v>
      </c>
      <c r="G747" s="152">
        <v>94013</v>
      </c>
      <c r="H747" s="152">
        <v>70000</v>
      </c>
      <c r="I747" s="152">
        <v>24549</v>
      </c>
      <c r="J747" s="152"/>
      <c r="K747" s="152">
        <v>111606</v>
      </c>
      <c r="L747" s="152"/>
      <c r="M747" s="152">
        <v>111058</v>
      </c>
      <c r="N747" s="152"/>
      <c r="O747" s="152">
        <v>73431</v>
      </c>
      <c r="P747" s="152">
        <v>119066</v>
      </c>
      <c r="Q747" s="152">
        <v>55595</v>
      </c>
      <c r="R747" s="152">
        <v>107205</v>
      </c>
      <c r="S747" s="152">
        <v>50182</v>
      </c>
      <c r="T747" s="152">
        <v>46000</v>
      </c>
      <c r="U747" s="152">
        <v>74250</v>
      </c>
      <c r="V747" s="152">
        <v>74250</v>
      </c>
      <c r="W747" s="152">
        <v>50400</v>
      </c>
      <c r="X747" s="152"/>
      <c r="Y747" s="152">
        <v>70950</v>
      </c>
      <c r="Z747" s="152">
        <v>49500</v>
      </c>
      <c r="AA747" s="152">
        <v>9200</v>
      </c>
      <c r="AB747" s="152">
        <v>37500</v>
      </c>
      <c r="AC747" s="153">
        <v>36111</v>
      </c>
      <c r="AD747" s="154"/>
    </row>
    <row r="748" spans="1:30" ht="18" customHeight="1">
      <c r="A748" s="155"/>
      <c r="B748" s="156"/>
      <c r="C748" s="543" t="s">
        <v>11367</v>
      </c>
      <c r="D748" s="539"/>
      <c r="E748" s="476"/>
      <c r="F748" s="157">
        <f t="shared" ref="F748:I748" si="1">F746*F747</f>
        <v>0</v>
      </c>
      <c r="G748" s="157">
        <f t="shared" si="1"/>
        <v>0</v>
      </c>
      <c r="H748" s="157">
        <f t="shared" si="1"/>
        <v>0</v>
      </c>
      <c r="I748" s="157">
        <f t="shared" si="1"/>
        <v>0</v>
      </c>
      <c r="J748" s="157"/>
      <c r="K748" s="157">
        <f>K746*K747</f>
        <v>9263298</v>
      </c>
      <c r="L748" s="157"/>
      <c r="M748" s="157">
        <f>M746*M747</f>
        <v>437901694</v>
      </c>
      <c r="N748" s="157"/>
      <c r="O748" s="157">
        <f t="shared" ref="O748:W748" si="2">O746*O747</f>
        <v>390506058</v>
      </c>
      <c r="P748" s="157">
        <f t="shared" si="2"/>
        <v>0</v>
      </c>
      <c r="Q748" s="157">
        <f t="shared" si="2"/>
        <v>64768175</v>
      </c>
      <c r="R748" s="157">
        <f t="shared" si="2"/>
        <v>0</v>
      </c>
      <c r="S748" s="157">
        <f t="shared" si="2"/>
        <v>105633110</v>
      </c>
      <c r="T748" s="157">
        <f t="shared" si="2"/>
        <v>72220000</v>
      </c>
      <c r="U748" s="157">
        <f t="shared" si="2"/>
        <v>113899500</v>
      </c>
      <c r="V748" s="157">
        <f t="shared" si="2"/>
        <v>0</v>
      </c>
      <c r="W748" s="157">
        <f t="shared" si="2"/>
        <v>23940000</v>
      </c>
      <c r="X748" s="157"/>
      <c r="Y748" s="157">
        <f t="shared" ref="Y748:AC748" si="3">Y746*Y747</f>
        <v>36894000</v>
      </c>
      <c r="Z748" s="157">
        <f t="shared" si="3"/>
        <v>25740000</v>
      </c>
      <c r="AA748" s="157">
        <f t="shared" si="3"/>
        <v>0</v>
      </c>
      <c r="AB748" s="157">
        <f t="shared" si="3"/>
        <v>0</v>
      </c>
      <c r="AC748" s="158">
        <f t="shared" si="3"/>
        <v>0</v>
      </c>
      <c r="AD748" s="159">
        <f>F748+G748+H748+I748+K748+M748+O748+Q748+S748+T748+U748+W748+Y748+Z748+AB748+AC748</f>
        <v>1280765835</v>
      </c>
    </row>
    <row r="749" spans="1:30" ht="15.75" customHeight="1">
      <c r="B749" s="160"/>
      <c r="C749" s="160"/>
      <c r="E749" s="477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</row>
  </sheetData>
  <mergeCells count="4">
    <mergeCell ref="C1:AD1"/>
    <mergeCell ref="C746:D746"/>
    <mergeCell ref="C747:D747"/>
    <mergeCell ref="C748:D748"/>
  </mergeCells>
  <conditionalFormatting sqref="E1:E424 E481:E1048576 E426:E479">
    <cfRule type="duplicateValues" dxfId="4" priority="1"/>
    <cfRule type="duplicateValues" dxfId="3" priority="2"/>
    <cfRule type="duplicateValues" dxfId="2" priority="3"/>
  </conditionalFormatting>
  <pageMargins left="0.7" right="0.7" top="0.75" bottom="0.75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15" sqref="A15"/>
    </sheetView>
  </sheetViews>
  <sheetFormatPr defaultColWidth="14.42578125" defaultRowHeight="15" customHeight="1"/>
  <cols>
    <col min="1" max="1" width="9" customWidth="1"/>
    <col min="2" max="2" width="12.85546875" customWidth="1"/>
    <col min="3" max="3" width="55.42578125" customWidth="1"/>
    <col min="4" max="4" width="11.28515625" customWidth="1"/>
    <col min="5" max="5" width="8.7109375" customWidth="1"/>
    <col min="6" max="6" width="6.5703125" hidden="1" customWidth="1"/>
    <col min="7" max="7" width="6" hidden="1" customWidth="1"/>
    <col min="8" max="8" width="6.85546875" customWidth="1"/>
    <col min="9" max="9" width="6.7109375" customWidth="1"/>
    <col min="10" max="10" width="6.85546875" hidden="1" customWidth="1"/>
    <col min="11" max="11" width="6.85546875" customWidth="1"/>
    <col min="12" max="12" width="6.85546875" hidden="1" customWidth="1"/>
    <col min="13" max="13" width="10.140625" customWidth="1"/>
    <col min="14" max="14" width="6.5703125" hidden="1" customWidth="1"/>
    <col min="15" max="15" width="8.5703125" customWidth="1"/>
    <col min="16" max="16" width="6.42578125" customWidth="1"/>
    <col min="17" max="17" width="7.85546875" customWidth="1"/>
    <col min="18" max="18" width="6.7109375" customWidth="1"/>
    <col min="19" max="19" width="6.5703125" customWidth="1"/>
    <col min="20" max="20" width="7.7109375" customWidth="1"/>
    <col min="21" max="21" width="6.42578125" customWidth="1"/>
    <col min="22" max="22" width="6.42578125" hidden="1" customWidth="1"/>
    <col min="23" max="23" width="6.85546875" customWidth="1"/>
    <col min="24" max="24" width="6.85546875" hidden="1" customWidth="1"/>
    <col min="25" max="25" width="6.85546875" customWidth="1"/>
    <col min="26" max="26" width="6.7109375" customWidth="1"/>
    <col min="27" max="27" width="6.7109375" hidden="1" customWidth="1"/>
    <col min="28" max="28" width="8" customWidth="1"/>
    <col min="29" max="29" width="6.7109375" customWidth="1"/>
    <col min="30" max="30" width="6.42578125" customWidth="1"/>
    <col min="31" max="31" width="7" customWidth="1"/>
    <col min="32" max="33" width="6.5703125" customWidth="1"/>
    <col min="34" max="34" width="6.7109375" customWidth="1"/>
    <col min="35" max="35" width="40.7109375" customWidth="1"/>
    <col min="36" max="55" width="8.7109375" customWidth="1"/>
  </cols>
  <sheetData>
    <row r="1" spans="1:55" ht="18" customHeight="1">
      <c r="A1" s="162"/>
      <c r="B1" s="547" t="s">
        <v>11218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25"/>
      <c r="AK1" s="25"/>
      <c r="AL1" s="163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</row>
    <row r="2" spans="1:55" ht="65.25" customHeight="1">
      <c r="A2" s="93" t="s">
        <v>11219</v>
      </c>
      <c r="B2" s="164" t="s">
        <v>11221</v>
      </c>
      <c r="C2" s="165" t="s">
        <v>11222</v>
      </c>
      <c r="D2" s="165" t="s">
        <v>11223</v>
      </c>
      <c r="E2" s="165" t="s">
        <v>11368</v>
      </c>
      <c r="F2" s="100" t="s">
        <v>11224</v>
      </c>
      <c r="G2" s="100" t="s">
        <v>11225</v>
      </c>
      <c r="H2" s="96" t="s">
        <v>11226</v>
      </c>
      <c r="I2" s="100" t="s">
        <v>11369</v>
      </c>
      <c r="J2" s="166" t="s">
        <v>11228</v>
      </c>
      <c r="K2" s="100" t="s">
        <v>11229</v>
      </c>
      <c r="L2" s="167" t="s">
        <v>11230</v>
      </c>
      <c r="M2" s="96" t="s">
        <v>11166</v>
      </c>
      <c r="N2" s="166" t="s">
        <v>11370</v>
      </c>
      <c r="O2" s="96" t="s">
        <v>11170</v>
      </c>
      <c r="P2" s="96" t="s">
        <v>11172</v>
      </c>
      <c r="Q2" s="96" t="s">
        <v>11233</v>
      </c>
      <c r="R2" s="96" t="s">
        <v>11234</v>
      </c>
      <c r="S2" s="96" t="s">
        <v>11184</v>
      </c>
      <c r="T2" s="96" t="s">
        <v>11235</v>
      </c>
      <c r="U2" s="96" t="s">
        <v>11188</v>
      </c>
      <c r="V2" s="166" t="s">
        <v>11236</v>
      </c>
      <c r="W2" s="96" t="s">
        <v>11190</v>
      </c>
      <c r="X2" s="96" t="s">
        <v>11237</v>
      </c>
      <c r="Y2" s="96" t="s">
        <v>11194</v>
      </c>
      <c r="Z2" s="96" t="s">
        <v>11238</v>
      </c>
      <c r="AA2" s="96" t="s">
        <v>11239</v>
      </c>
      <c r="AB2" s="100" t="s">
        <v>11371</v>
      </c>
      <c r="AC2" s="100" t="s">
        <v>11372</v>
      </c>
      <c r="AD2" s="99" t="s">
        <v>11240</v>
      </c>
      <c r="AE2" s="99" t="s">
        <v>11241</v>
      </c>
      <c r="AF2" s="100" t="s">
        <v>11373</v>
      </c>
      <c r="AG2" s="99" t="s">
        <v>11374</v>
      </c>
      <c r="AH2" s="99" t="s">
        <v>11375</v>
      </c>
      <c r="AI2" s="100" t="s">
        <v>11376</v>
      </c>
      <c r="AJ2" s="25"/>
      <c r="AK2" s="25"/>
      <c r="AL2" s="163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</row>
    <row r="3" spans="1:55" ht="24" hidden="1" customHeight="1">
      <c r="A3" s="168"/>
      <c r="B3" s="169"/>
      <c r="C3" s="170"/>
      <c r="D3" s="170"/>
      <c r="E3" s="171"/>
      <c r="F3" s="170"/>
      <c r="G3" s="170"/>
      <c r="H3" s="170"/>
      <c r="I3" s="172" t="s">
        <v>11377</v>
      </c>
      <c r="J3" s="172" t="s">
        <v>11378</v>
      </c>
      <c r="K3" s="172" t="s">
        <v>11377</v>
      </c>
      <c r="L3" s="172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2"/>
      <c r="AC3" s="100"/>
      <c r="AD3" s="100"/>
      <c r="AE3" s="173"/>
      <c r="AF3" s="174"/>
      <c r="AG3" s="174"/>
      <c r="AH3" s="174"/>
      <c r="AI3" s="175"/>
      <c r="AJ3" s="25"/>
      <c r="AK3" s="25"/>
      <c r="AL3" s="163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</row>
    <row r="4" spans="1:55" ht="18" customHeight="1">
      <c r="A4" s="176"/>
      <c r="B4" s="132"/>
      <c r="C4" s="133">
        <v>45870</v>
      </c>
      <c r="D4" s="95"/>
      <c r="E4" s="95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32"/>
      <c r="AF4" s="178"/>
      <c r="AG4" s="178"/>
      <c r="AH4" s="178"/>
      <c r="AI4" s="124"/>
    </row>
    <row r="5" spans="1:55" s="498" customFormat="1" ht="18" customHeight="1">
      <c r="A5" s="488">
        <v>45870</v>
      </c>
      <c r="B5" s="503" t="s">
        <v>11379</v>
      </c>
      <c r="C5" s="490" t="str">
        <f t="array" ref="C5">+IFERROR(INDEX('Mã KH'!$C$2:$C$4984,MATCH('Côp+Mega+BigC+Tinh T8'!$B5,'Mã KH'!$A$2:$A$4984,0)),"")</f>
        <v xml:space="preserve">213 đồng hòa , kiến an , hải phòng </v>
      </c>
      <c r="D5" s="504">
        <v>26098</v>
      </c>
      <c r="E5" s="506"/>
      <c r="F5" s="493"/>
      <c r="G5" s="493"/>
      <c r="H5" s="493"/>
      <c r="I5" s="493"/>
      <c r="J5" s="493"/>
      <c r="K5" s="504"/>
      <c r="L5" s="504"/>
      <c r="M5" s="505">
        <v>5</v>
      </c>
      <c r="N5" s="504"/>
      <c r="O5" s="505">
        <v>20</v>
      </c>
      <c r="P5" s="505"/>
      <c r="Q5" s="505"/>
      <c r="R5" s="504"/>
      <c r="S5" s="505"/>
      <c r="T5" s="505"/>
      <c r="U5" s="505"/>
      <c r="V5" s="493"/>
      <c r="W5" s="493"/>
      <c r="X5" s="493"/>
      <c r="Y5" s="493"/>
      <c r="Z5" s="493"/>
      <c r="AA5" s="493"/>
      <c r="AB5" s="493"/>
      <c r="AC5" s="493"/>
      <c r="AD5" s="493"/>
      <c r="AE5" s="494"/>
      <c r="AF5" s="495"/>
      <c r="AG5" s="495"/>
      <c r="AH5" s="495"/>
      <c r="AI5" s="496"/>
    </row>
    <row r="6" spans="1:55" s="498" customFormat="1" ht="18" customHeight="1">
      <c r="A6" s="488">
        <v>45870</v>
      </c>
      <c r="B6" s="507" t="s">
        <v>7332</v>
      </c>
      <c r="C6" s="490" t="str">
        <f t="array" ref="C6">+IFERROR(INDEX('Mã KH'!$C$2:$C$4984,MATCH('Côp+Mega+BigC+Tinh T8'!$B6,'Mã KH'!$A$2:$A$4984,0)),"")</f>
        <v xml:space="preserve">phố đông lễ , phường Đông Hải , thành phố Thanh Hóa , tỉnh Thanh Hóa </v>
      </c>
      <c r="D6" s="504">
        <v>26114</v>
      </c>
      <c r="E6" s="506">
        <v>48793</v>
      </c>
      <c r="F6" s="493"/>
      <c r="G6" s="493"/>
      <c r="H6" s="493"/>
      <c r="I6" s="493"/>
      <c r="J6" s="493"/>
      <c r="K6" s="505"/>
      <c r="L6" s="506">
        <v>5</v>
      </c>
      <c r="M6" s="505">
        <v>10</v>
      </c>
      <c r="N6" s="506"/>
      <c r="O6" s="505">
        <v>20</v>
      </c>
      <c r="P6" s="505"/>
      <c r="Q6" s="505"/>
      <c r="R6" s="506"/>
      <c r="S6" s="505">
        <v>4</v>
      </c>
      <c r="T6" s="505">
        <v>10</v>
      </c>
      <c r="U6" s="505"/>
      <c r="V6" s="493"/>
      <c r="W6" s="493"/>
      <c r="X6" s="493"/>
      <c r="Y6" s="493"/>
      <c r="Z6" s="493"/>
      <c r="AA6" s="493"/>
      <c r="AB6" s="493"/>
      <c r="AC6" s="493"/>
      <c r="AD6" s="493"/>
      <c r="AE6" s="494"/>
      <c r="AF6" s="495"/>
      <c r="AG6" s="495"/>
      <c r="AH6" s="495"/>
      <c r="AI6" s="496"/>
    </row>
    <row r="7" spans="1:55" s="498" customFormat="1" ht="18" customHeight="1">
      <c r="A7" s="488">
        <v>45870</v>
      </c>
      <c r="B7" s="507" t="s">
        <v>7340</v>
      </c>
      <c r="C7" s="490" t="str">
        <f t="array" ref="C7">+IFERROR(INDEX('Mã KH'!$C$2:$C$4984,MATCH('Côp+Mega+BigC+Tinh T8'!$B7,'Mã KH'!$A$2:$A$4984,0)),"")</f>
        <v xml:space="preserve">Số 2 Đường Quang Trung , phường quang trung , thành phố Vinh , tỉnh Nghệ An </v>
      </c>
      <c r="D7" s="504">
        <v>26111</v>
      </c>
      <c r="E7" s="506">
        <v>48790</v>
      </c>
      <c r="F7" s="493"/>
      <c r="G7" s="493"/>
      <c r="H7" s="493"/>
      <c r="I7" s="493"/>
      <c r="J7" s="493"/>
      <c r="K7" s="505"/>
      <c r="L7" s="506">
        <v>10</v>
      </c>
      <c r="M7" s="505">
        <v>10</v>
      </c>
      <c r="N7" s="506"/>
      <c r="O7" s="505">
        <v>20</v>
      </c>
      <c r="P7" s="505"/>
      <c r="Q7" s="505"/>
      <c r="R7" s="506"/>
      <c r="S7" s="505">
        <v>4</v>
      </c>
      <c r="T7" s="505">
        <v>2</v>
      </c>
      <c r="U7" s="505"/>
      <c r="V7" s="493"/>
      <c r="W7" s="493"/>
      <c r="X7" s="493"/>
      <c r="Y7" s="493"/>
      <c r="Z7" s="493"/>
      <c r="AA7" s="493"/>
      <c r="AB7" s="493"/>
      <c r="AC7" s="493"/>
      <c r="AD7" s="493"/>
      <c r="AE7" s="494"/>
      <c r="AF7" s="495"/>
      <c r="AG7" s="495"/>
      <c r="AH7" s="495"/>
      <c r="AI7" s="496"/>
    </row>
    <row r="8" spans="1:55" s="498" customFormat="1" ht="18" customHeight="1">
      <c r="A8" s="488">
        <v>45870</v>
      </c>
      <c r="B8" s="507" t="s">
        <v>7904</v>
      </c>
      <c r="C8" s="490" t="str">
        <f t="array" ref="C8">+IFERROR(INDEX('Mã KH'!$C$2:$C$4984,MATCH('Côp+Mega+BigC+Tinh T8'!$B8,'Mã KH'!$A$2:$A$4984,0)),"")</f>
        <v>34 Nguyễn Biên thị trấn Cẩm xuyên,  thành phố Hà Tĩnh, Tỉnh Hà Tĩnh</v>
      </c>
      <c r="D8" s="504">
        <v>26099</v>
      </c>
      <c r="E8" s="506">
        <v>48796</v>
      </c>
      <c r="F8" s="493"/>
      <c r="G8" s="493"/>
      <c r="H8" s="493"/>
      <c r="I8" s="493"/>
      <c r="J8" s="493"/>
      <c r="K8" s="505"/>
      <c r="L8" s="506">
        <v>10</v>
      </c>
      <c r="M8" s="505">
        <v>3</v>
      </c>
      <c r="N8" s="506"/>
      <c r="O8" s="505">
        <v>5</v>
      </c>
      <c r="P8" s="505">
        <v>5</v>
      </c>
      <c r="Q8" s="505"/>
      <c r="R8" s="506"/>
      <c r="S8" s="505">
        <v>3</v>
      </c>
      <c r="T8" s="505"/>
      <c r="U8" s="505">
        <v>3</v>
      </c>
      <c r="V8" s="493"/>
      <c r="W8" s="493"/>
      <c r="X8" s="493"/>
      <c r="Y8" s="493"/>
      <c r="Z8" s="493"/>
      <c r="AA8" s="493"/>
      <c r="AB8" s="493"/>
      <c r="AC8" s="493"/>
      <c r="AD8" s="493"/>
      <c r="AE8" s="494"/>
      <c r="AF8" s="495"/>
      <c r="AG8" s="495"/>
      <c r="AH8" s="495"/>
      <c r="AI8" s="496"/>
    </row>
    <row r="9" spans="1:55" s="498" customFormat="1" ht="18" customHeight="1">
      <c r="A9" s="488">
        <v>45870</v>
      </c>
      <c r="B9" s="507" t="s">
        <v>7342</v>
      </c>
      <c r="C9" s="490" t="str">
        <f t="array" ref="C9">+IFERROR(INDEX('Mã KH'!$C$2:$C$4984,MATCH('Côp+Mega+BigC+Tinh T8'!$B9,'Mã KH'!$A$2:$A$4984,0)),"")</f>
        <v xml:space="preserve">Lô 1/20 , Khu đô thị Ngã năm Sân bay Cát Bi , Đằng Giang , Ngô Quyền , Hải Phòng </v>
      </c>
      <c r="D9" s="504">
        <v>26109</v>
      </c>
      <c r="E9" s="506">
        <v>48788</v>
      </c>
      <c r="F9" s="493"/>
      <c r="G9" s="493"/>
      <c r="H9" s="493"/>
      <c r="I9" s="493"/>
      <c r="J9" s="493"/>
      <c r="K9" s="505">
        <v>3</v>
      </c>
      <c r="L9" s="506">
        <v>3</v>
      </c>
      <c r="M9" s="505">
        <v>10</v>
      </c>
      <c r="N9" s="506"/>
      <c r="O9" s="505">
        <v>60</v>
      </c>
      <c r="P9" s="505"/>
      <c r="Q9" s="505"/>
      <c r="R9" s="506"/>
      <c r="S9" s="505">
        <v>8</v>
      </c>
      <c r="T9" s="505"/>
      <c r="U9" s="505"/>
      <c r="V9" s="493"/>
      <c r="W9" s="493"/>
      <c r="X9" s="493"/>
      <c r="Y9" s="493"/>
      <c r="Z9" s="493"/>
      <c r="AA9" s="493"/>
      <c r="AB9" s="493"/>
      <c r="AC9" s="493"/>
      <c r="AD9" s="493"/>
      <c r="AE9" s="494"/>
      <c r="AF9" s="495"/>
      <c r="AG9" s="495"/>
      <c r="AH9" s="495"/>
      <c r="AI9" s="496"/>
    </row>
    <row r="10" spans="1:55" s="498" customFormat="1" ht="18" customHeight="1">
      <c r="A10" s="488">
        <v>45870</v>
      </c>
      <c r="B10" s="507" t="s">
        <v>7342</v>
      </c>
      <c r="C10" s="490" t="str">
        <f t="array" ref="C10">+IFERROR(INDEX('Mã KH'!$C$2:$C$4984,MATCH('Côp+Mega+BigC+Tinh T8'!$B10,'Mã KH'!$A$2:$A$4984,0)),"")</f>
        <v xml:space="preserve">Lô 1/20 , Khu đô thị Ngã năm Sân bay Cát Bi , Đằng Giang , Ngô Quyền , Hải Phòng </v>
      </c>
      <c r="D10" s="504">
        <v>26110</v>
      </c>
      <c r="E10" s="506">
        <v>48789</v>
      </c>
      <c r="F10" s="493"/>
      <c r="G10" s="493"/>
      <c r="H10" s="493"/>
      <c r="I10" s="493"/>
      <c r="J10" s="493"/>
      <c r="K10" s="505"/>
      <c r="L10" s="506">
        <v>10</v>
      </c>
      <c r="M10" s="505">
        <v>20</v>
      </c>
      <c r="N10" s="506"/>
      <c r="O10" s="505"/>
      <c r="P10" s="505"/>
      <c r="Q10" s="505"/>
      <c r="R10" s="506"/>
      <c r="S10" s="505">
        <v>4</v>
      </c>
      <c r="T10" s="505"/>
      <c r="U10" s="505"/>
      <c r="V10" s="493"/>
      <c r="W10" s="493"/>
      <c r="X10" s="493"/>
      <c r="Y10" s="493"/>
      <c r="Z10" s="493"/>
      <c r="AA10" s="493"/>
      <c r="AB10" s="493"/>
      <c r="AC10" s="493"/>
      <c r="AD10" s="493"/>
      <c r="AE10" s="494"/>
      <c r="AF10" s="495"/>
      <c r="AG10" s="495"/>
      <c r="AH10" s="495"/>
      <c r="AI10" s="496"/>
    </row>
    <row r="11" spans="1:55" s="498" customFormat="1" ht="18" customHeight="1">
      <c r="A11" s="488">
        <v>45870</v>
      </c>
      <c r="B11" s="507" t="s">
        <v>7334</v>
      </c>
      <c r="C11" s="490" t="str">
        <f t="array" ref="C11">+IFERROR(INDEX('Mã KH'!$C$2:$C$4984,MATCH('Côp+Mega+BigC+Tinh T8'!$B11,'Mã KH'!$A$2:$A$4984,0)),"")</f>
        <v xml:space="preserve">km 54+100 , quốc lộ 5 , phường nhị châu , thành phố hải Dương </v>
      </c>
      <c r="D11" s="504">
        <v>26113</v>
      </c>
      <c r="E11" s="506">
        <v>48792</v>
      </c>
      <c r="F11" s="493"/>
      <c r="G11" s="493"/>
      <c r="H11" s="493"/>
      <c r="I11" s="493"/>
      <c r="J11" s="493"/>
      <c r="K11" s="505"/>
      <c r="L11" s="506">
        <v>20</v>
      </c>
      <c r="M11" s="505">
        <v>10</v>
      </c>
      <c r="N11" s="506"/>
      <c r="O11" s="505"/>
      <c r="P11" s="505"/>
      <c r="Q11" s="505">
        <v>20</v>
      </c>
      <c r="R11" s="506"/>
      <c r="S11" s="505"/>
      <c r="T11" s="505"/>
      <c r="U11" s="505"/>
      <c r="V11" s="493"/>
      <c r="W11" s="493"/>
      <c r="X11" s="493"/>
      <c r="Y11" s="493"/>
      <c r="Z11" s="493"/>
      <c r="AA11" s="493"/>
      <c r="AB11" s="493"/>
      <c r="AC11" s="493"/>
      <c r="AD11" s="493"/>
      <c r="AE11" s="494"/>
      <c r="AF11" s="495"/>
      <c r="AG11" s="495"/>
      <c r="AH11" s="495"/>
      <c r="AI11" s="496"/>
    </row>
    <row r="12" spans="1:55" s="498" customFormat="1" ht="18" customHeight="1">
      <c r="A12" s="488">
        <v>45870</v>
      </c>
      <c r="B12" s="507" t="s">
        <v>7320</v>
      </c>
      <c r="C12" s="490" t="str">
        <f t="array" ref="C12">+IFERROR(INDEX('Mã KH'!$C$2:$C$4984,MATCH('Côp+Mega+BigC+Tinh T8'!$B12,'Mã KH'!$A$2:$A$4984,0)),"")</f>
        <v xml:space="preserve">KDC Việt Bắc , p.Tân Lập , TP.Thái Nguyên </v>
      </c>
      <c r="D12" s="504">
        <v>26115</v>
      </c>
      <c r="E12" s="506">
        <v>48794</v>
      </c>
      <c r="F12" s="493"/>
      <c r="G12" s="493"/>
      <c r="H12" s="493"/>
      <c r="I12" s="493"/>
      <c r="J12" s="493"/>
      <c r="K12" s="505"/>
      <c r="L12" s="506">
        <v>10</v>
      </c>
      <c r="M12" s="505">
        <v>10</v>
      </c>
      <c r="N12" s="506"/>
      <c r="O12" s="505">
        <v>40</v>
      </c>
      <c r="P12" s="505"/>
      <c r="Q12" s="505"/>
      <c r="R12" s="506"/>
      <c r="S12" s="505"/>
      <c r="T12" s="505"/>
      <c r="U12" s="505"/>
      <c r="V12" s="493"/>
      <c r="W12" s="493"/>
      <c r="X12" s="493"/>
      <c r="Y12" s="493"/>
      <c r="Z12" s="493"/>
      <c r="AA12" s="493"/>
      <c r="AB12" s="493"/>
      <c r="AC12" s="493"/>
      <c r="AD12" s="493"/>
      <c r="AE12" s="494"/>
      <c r="AF12" s="495"/>
      <c r="AG12" s="495"/>
      <c r="AH12" s="495"/>
      <c r="AI12" s="496"/>
    </row>
    <row r="13" spans="1:55" s="498" customFormat="1" ht="18" customHeight="1">
      <c r="A13" s="488">
        <v>45870</v>
      </c>
      <c r="B13" s="507" t="s">
        <v>11380</v>
      </c>
      <c r="C13" s="490" t="str">
        <f t="array" ref="C13">+IFERROR(INDEX('Mã KH'!$C$2:$C$4984,MATCH('Côp+Mega+BigC+Tinh T8'!$B13,'Mã KH'!$A$2:$A$4984,0)),"")</f>
        <v>Trung tâm thương mại HD, đường Phan Chu Trinh, Phường Điện Biên, Thành phố Thanh Hoá, Tỉnh Thanh Hoá, Việt Nam</v>
      </c>
      <c r="D13" s="504">
        <v>26100</v>
      </c>
      <c r="E13" s="504">
        <v>48797</v>
      </c>
      <c r="F13" s="499"/>
      <c r="G13" s="499"/>
      <c r="H13" s="499"/>
      <c r="I13" s="499"/>
      <c r="J13" s="499"/>
      <c r="K13" s="504"/>
      <c r="L13" s="504">
        <v>10</v>
      </c>
      <c r="M13" s="505">
        <v>6</v>
      </c>
      <c r="N13" s="504"/>
      <c r="O13" s="505">
        <v>30</v>
      </c>
      <c r="P13" s="505"/>
      <c r="Q13" s="505"/>
      <c r="R13" s="504"/>
      <c r="S13" s="505"/>
      <c r="T13" s="505"/>
      <c r="U13" s="505"/>
      <c r="V13" s="499"/>
      <c r="W13" s="499"/>
      <c r="X13" s="499"/>
      <c r="Y13" s="499"/>
      <c r="Z13" s="499"/>
      <c r="AA13" s="499"/>
      <c r="AB13" s="499"/>
      <c r="AC13" s="493"/>
      <c r="AD13" s="493"/>
      <c r="AE13" s="494"/>
      <c r="AF13" s="495"/>
      <c r="AG13" s="495"/>
      <c r="AH13" s="495"/>
      <c r="AI13" s="496"/>
    </row>
    <row r="14" spans="1:55" s="498" customFormat="1" ht="18" customHeight="1">
      <c r="A14" s="488">
        <v>45870</v>
      </c>
      <c r="B14" s="507" t="s">
        <v>7338</v>
      </c>
      <c r="C14" s="490" t="str">
        <f t="array" ref="C14">+IFERROR(INDEX('Mã KH'!$C$2:$C$4984,MATCH('Côp+Mega+BigC+Tinh T8'!$B14,'Mã KH'!$A$2:$A$4984,0)),"")</f>
        <v xml:space="preserve">khu tttm Vĩnh Phúc , Phường Khai Quang , TP.Vĩnh Yên ,Vĩnh Phúc </v>
      </c>
      <c r="D14" s="504">
        <v>26112</v>
      </c>
      <c r="E14" s="504">
        <v>48791</v>
      </c>
      <c r="F14" s="499"/>
      <c r="G14" s="499"/>
      <c r="H14" s="499"/>
      <c r="I14" s="499"/>
      <c r="J14" s="499"/>
      <c r="K14" s="504"/>
      <c r="L14" s="504">
        <v>6</v>
      </c>
      <c r="M14" s="505"/>
      <c r="N14" s="504"/>
      <c r="O14" s="505"/>
      <c r="P14" s="505"/>
      <c r="Q14" s="505"/>
      <c r="R14" s="504"/>
      <c r="S14" s="505">
        <v>32</v>
      </c>
      <c r="T14" s="505">
        <v>10</v>
      </c>
      <c r="U14" s="505"/>
      <c r="V14" s="499"/>
      <c r="W14" s="499"/>
      <c r="X14" s="499"/>
      <c r="Y14" s="499"/>
      <c r="Z14" s="499"/>
      <c r="AA14" s="499"/>
      <c r="AB14" s="499"/>
      <c r="AC14" s="493"/>
      <c r="AD14" s="493"/>
      <c r="AE14" s="494"/>
      <c r="AF14" s="495"/>
      <c r="AG14" s="495"/>
      <c r="AH14" s="495"/>
      <c r="AI14" s="496"/>
    </row>
    <row r="15" spans="1:55" s="498" customFormat="1" ht="18" customHeight="1">
      <c r="A15" s="488">
        <v>45870</v>
      </c>
      <c r="B15" s="507" t="s">
        <v>7316</v>
      </c>
      <c r="C15" s="490" t="str">
        <f t="array" ref="C15">+IFERROR(INDEX('Mã KH'!$C$2:$C$4984,MATCH('Côp+Mega+BigC+Tinh T8'!$B15,'Mã KH'!$A$2:$A$4984,0)),"")</f>
        <v xml:space="preserve">km6+ 600 , thửa đất HH1 KĐT 13 , Trần Hưng Đạo , p.Bắc Lệnh , tp.Lào Cai </v>
      </c>
      <c r="D15" s="504">
        <v>26116</v>
      </c>
      <c r="E15" s="504">
        <v>48795</v>
      </c>
      <c r="F15" s="499"/>
      <c r="G15" s="499"/>
      <c r="H15" s="499"/>
      <c r="I15" s="499"/>
      <c r="J15" s="499"/>
      <c r="K15" s="504"/>
      <c r="L15" s="504"/>
      <c r="M15" s="505">
        <v>10</v>
      </c>
      <c r="N15" s="504"/>
      <c r="O15" s="505">
        <v>40</v>
      </c>
      <c r="P15" s="505"/>
      <c r="Q15" s="504"/>
      <c r="R15" s="504"/>
      <c r="S15" s="505"/>
      <c r="T15" s="505">
        <v>10</v>
      </c>
      <c r="U15" s="505"/>
      <c r="V15" s="499"/>
      <c r="W15" s="499"/>
      <c r="X15" s="499"/>
      <c r="Y15" s="499"/>
      <c r="Z15" s="499"/>
      <c r="AA15" s="499"/>
      <c r="AB15" s="499"/>
      <c r="AC15" s="493"/>
      <c r="AD15" s="493"/>
      <c r="AE15" s="494"/>
      <c r="AF15" s="495"/>
      <c r="AG15" s="495"/>
      <c r="AH15" s="495"/>
      <c r="AI15" s="496"/>
    </row>
    <row r="16" spans="1:55" s="498" customFormat="1" ht="18" customHeight="1">
      <c r="A16" s="488">
        <v>45870</v>
      </c>
      <c r="B16" s="507" t="s">
        <v>5730</v>
      </c>
      <c r="C16" s="490" t="str">
        <f t="array" ref="C16">+IFERROR(INDEX('Mã KH'!$C$2:$C$4984,MATCH('Côp+Mega+BigC+Tinh T8'!$B16,'Mã KH'!$A$2:$A$4984,0)),"")</f>
        <v xml:space="preserve">chân cầu vượt đán </v>
      </c>
      <c r="D16" s="504">
        <v>26133</v>
      </c>
      <c r="E16" s="505">
        <v>48806</v>
      </c>
      <c r="F16" s="499"/>
      <c r="G16" s="499"/>
      <c r="H16" s="499"/>
      <c r="I16" s="499"/>
      <c r="J16" s="499"/>
      <c r="K16" s="499"/>
      <c r="L16" s="499"/>
      <c r="M16" s="505">
        <v>10</v>
      </c>
      <c r="N16" s="499"/>
      <c r="O16" s="505"/>
      <c r="P16" s="505">
        <v>15</v>
      </c>
      <c r="Q16" s="499"/>
      <c r="R16" s="499"/>
      <c r="S16" s="505"/>
      <c r="T16" s="505"/>
      <c r="U16" s="505"/>
      <c r="V16" s="499"/>
      <c r="W16" s="499"/>
      <c r="X16" s="499"/>
      <c r="Y16" s="499"/>
      <c r="Z16" s="499"/>
      <c r="AA16" s="499"/>
      <c r="AB16" s="499"/>
      <c r="AC16" s="493"/>
      <c r="AD16" s="493"/>
      <c r="AE16" s="494"/>
      <c r="AF16" s="495"/>
      <c r="AG16" s="495"/>
      <c r="AH16" s="495"/>
      <c r="AI16" s="496"/>
    </row>
    <row r="17" spans="1:35" ht="18" customHeight="1">
      <c r="A17" s="101"/>
      <c r="B17" s="182"/>
      <c r="C17" s="133">
        <v>45871</v>
      </c>
      <c r="D17" s="95"/>
      <c r="E17" s="95"/>
      <c r="F17" s="177"/>
      <c r="G17" s="177"/>
      <c r="H17" s="177"/>
      <c r="I17" s="177"/>
      <c r="J17" s="177"/>
      <c r="K17" s="109"/>
      <c r="L17" s="109"/>
      <c r="M17" s="109"/>
      <c r="N17" s="109"/>
      <c r="O17" s="109"/>
      <c r="P17" s="109"/>
      <c r="Q17" s="109"/>
      <c r="R17" s="109"/>
      <c r="S17" s="109"/>
      <c r="T17" s="177"/>
      <c r="U17" s="177"/>
      <c r="V17" s="177"/>
      <c r="W17" s="177"/>
      <c r="X17" s="177"/>
      <c r="Y17" s="177"/>
      <c r="Z17" s="177"/>
      <c r="AA17" s="177"/>
      <c r="AB17" s="177"/>
      <c r="AC17" s="179"/>
      <c r="AD17" s="179"/>
      <c r="AE17" s="180"/>
      <c r="AF17" s="181"/>
      <c r="AG17" s="181"/>
      <c r="AH17" s="181"/>
      <c r="AI17" s="124"/>
    </row>
    <row r="18" spans="1:35" s="498" customFormat="1" ht="18" customHeight="1">
      <c r="A18" s="488">
        <v>45871</v>
      </c>
      <c r="B18" s="503" t="s">
        <v>10650</v>
      </c>
      <c r="C18" s="490" t="str">
        <f t="array" ref="C18">+IFERROR(INDEX('Mã KH'!$C$2:$C$4984,MATCH('Côp+Mega+BigC+Tinh T8'!$B18,'Mã KH'!$A$2:$A$4984,0)),"")</f>
        <v xml:space="preserve">114 đường hạ long , bãi cháy , hạ long , quàng ninh </v>
      </c>
      <c r="D18" s="504">
        <v>42098</v>
      </c>
      <c r="E18" s="491"/>
      <c r="F18" s="499"/>
      <c r="G18" s="499"/>
      <c r="H18" s="505">
        <v>15</v>
      </c>
      <c r="I18" s="506">
        <v>20</v>
      </c>
      <c r="J18" s="499"/>
      <c r="K18" s="499"/>
      <c r="L18" s="499"/>
      <c r="M18" s="499"/>
      <c r="N18" s="499"/>
      <c r="O18" s="499"/>
      <c r="P18" s="499"/>
      <c r="Q18" s="499"/>
      <c r="R18" s="499"/>
      <c r="S18" s="499"/>
      <c r="T18" s="499"/>
      <c r="U18" s="499"/>
      <c r="V18" s="499"/>
      <c r="W18" s="499"/>
      <c r="X18" s="499"/>
      <c r="Y18" s="499"/>
      <c r="Z18" s="499"/>
      <c r="AA18" s="499"/>
      <c r="AB18" s="499"/>
      <c r="AC18" s="499"/>
      <c r="AD18" s="499"/>
      <c r="AE18" s="500"/>
      <c r="AF18" s="501"/>
      <c r="AG18" s="501"/>
      <c r="AH18" s="501"/>
      <c r="AI18" s="502"/>
    </row>
    <row r="19" spans="1:35" ht="18" customHeight="1">
      <c r="A19" s="101"/>
      <c r="B19" s="182"/>
      <c r="C19" s="133">
        <v>45873</v>
      </c>
      <c r="D19" s="95"/>
      <c r="E19" s="95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32"/>
      <c r="AF19" s="178"/>
      <c r="AG19" s="178"/>
      <c r="AH19" s="178"/>
      <c r="AI19" s="183"/>
    </row>
    <row r="20" spans="1:35" s="498" customFormat="1" ht="18" customHeight="1">
      <c r="A20" s="488">
        <v>45873</v>
      </c>
      <c r="B20" s="489" t="s">
        <v>5742</v>
      </c>
      <c r="C20" s="490" t="str">
        <f t="array" ref="C20">+IFERROR(INDEX('Mã KH'!$C$2:$C$4984,MATCH('Côp+Mega+BigC+Tinh T8'!$B20,'Mã KH'!$A$2:$A$4984,0)),"")</f>
        <v>Số 01, đường Minh Cầu, Phường Phan Đình Phùng, Thành phố Thái Nguyên, Tỉnh Thái Nguyên</v>
      </c>
      <c r="D20" s="491">
        <v>26191</v>
      </c>
      <c r="E20" s="491">
        <v>49127</v>
      </c>
      <c r="F20" s="499"/>
      <c r="G20" s="499"/>
      <c r="H20" s="499"/>
      <c r="I20" s="499"/>
      <c r="J20" s="499"/>
      <c r="K20" s="499"/>
      <c r="L20" s="499"/>
      <c r="M20" s="499"/>
      <c r="N20" s="499"/>
      <c r="O20" s="499">
        <v>50</v>
      </c>
      <c r="P20" s="499"/>
      <c r="Q20" s="499"/>
      <c r="R20" s="499"/>
      <c r="S20" s="499"/>
      <c r="T20" s="499"/>
      <c r="U20" s="499"/>
      <c r="V20" s="499"/>
      <c r="W20" s="499"/>
      <c r="X20" s="499"/>
      <c r="Y20" s="499"/>
      <c r="Z20" s="499"/>
      <c r="AA20" s="499"/>
      <c r="AB20" s="499"/>
      <c r="AC20" s="499"/>
      <c r="AD20" s="499"/>
      <c r="AE20" s="500"/>
      <c r="AF20" s="501"/>
      <c r="AG20" s="501"/>
      <c r="AH20" s="501"/>
      <c r="AI20" s="502"/>
    </row>
    <row r="21" spans="1:35" s="498" customFormat="1" ht="18" customHeight="1">
      <c r="A21" s="488">
        <v>45873</v>
      </c>
      <c r="B21" s="489" t="s">
        <v>10388</v>
      </c>
      <c r="C21" s="490" t="str">
        <f t="array" ref="C21">+IFERROR(INDEX('Mã KH'!$C$2:$C$4984,MATCH('Côp+Mega+BigC+Tinh T8'!$B21,'Mã KH'!$A$2:$A$4984,0)),"")</f>
        <v>Số 1 Nguyễn Lương Bằng, P.Phạm Ngũ Lão, Tp.Hải Dương</v>
      </c>
      <c r="D21" s="491">
        <v>26192</v>
      </c>
      <c r="E21" s="491">
        <v>49128</v>
      </c>
      <c r="F21" s="499"/>
      <c r="G21" s="499"/>
      <c r="H21" s="499"/>
      <c r="I21" s="499"/>
      <c r="J21" s="499"/>
      <c r="K21" s="499">
        <v>3</v>
      </c>
      <c r="L21" s="499"/>
      <c r="M21" s="499">
        <v>8</v>
      </c>
      <c r="N21" s="499"/>
      <c r="O21" s="499">
        <v>10</v>
      </c>
      <c r="P21" s="499">
        <v>3</v>
      </c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  <c r="AB21" s="499"/>
      <c r="AC21" s="499"/>
      <c r="AD21" s="499"/>
      <c r="AE21" s="500"/>
      <c r="AF21" s="501"/>
      <c r="AG21" s="501"/>
      <c r="AH21" s="501"/>
      <c r="AI21" s="502"/>
    </row>
    <row r="22" spans="1:35" s="498" customFormat="1" ht="18" customHeight="1">
      <c r="A22" s="488">
        <v>45873</v>
      </c>
      <c r="B22" s="489" t="s">
        <v>7328</v>
      </c>
      <c r="C22" s="490" t="str">
        <f t="array" ref="C22">+IFERROR(INDEX('Mã KH'!$C$2:$C$4984,MATCH('Côp+Mega+BigC+Tinh T8'!$B22,'Mã KH'!$A$2:$A$4984,0)),"")</f>
        <v xml:space="preserve">Đường Trần Nhật Duật , xã Ninh Phúc , TP.Ninh Bình </v>
      </c>
      <c r="D22" s="491">
        <v>26182</v>
      </c>
      <c r="E22" s="491">
        <v>49098</v>
      </c>
      <c r="F22" s="499"/>
      <c r="G22" s="499"/>
      <c r="H22" s="499"/>
      <c r="I22" s="499"/>
      <c r="J22" s="499"/>
      <c r="K22" s="499"/>
      <c r="L22" s="499"/>
      <c r="M22" s="499">
        <v>10</v>
      </c>
      <c r="N22" s="499"/>
      <c r="O22" s="499">
        <v>20</v>
      </c>
      <c r="P22" s="499"/>
      <c r="Q22" s="499"/>
      <c r="R22" s="499"/>
      <c r="S22" s="499">
        <v>4</v>
      </c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500"/>
      <c r="AF22" s="501"/>
      <c r="AG22" s="501"/>
      <c r="AH22" s="501"/>
      <c r="AI22" s="502"/>
    </row>
    <row r="23" spans="1:35" s="498" customFormat="1" ht="18" customHeight="1">
      <c r="A23" s="488">
        <v>45873</v>
      </c>
      <c r="B23" s="489" t="s">
        <v>7324</v>
      </c>
      <c r="C23" s="490" t="str">
        <f t="array" ref="C23">+IFERROR(INDEX('Mã KH'!$C$2:$C$4984,MATCH('Côp+Mega+BigC+Tinh T8'!$B23,'Mã KH'!$A$2:$A$4984,0)),"")</f>
        <v xml:space="preserve">thôn Xuân , Tân tiến , TP.Bắc Giang </v>
      </c>
      <c r="D23" s="491">
        <v>26184</v>
      </c>
      <c r="E23" s="491">
        <v>49100</v>
      </c>
      <c r="F23" s="499"/>
      <c r="G23" s="499"/>
      <c r="H23" s="499"/>
      <c r="I23" s="499"/>
      <c r="J23" s="499"/>
      <c r="K23" s="499"/>
      <c r="L23" s="499"/>
      <c r="M23" s="499">
        <v>20</v>
      </c>
      <c r="N23" s="499"/>
      <c r="O23" s="499">
        <v>40</v>
      </c>
      <c r="P23" s="499"/>
      <c r="Q23" s="499"/>
      <c r="R23" s="499"/>
      <c r="S23" s="499">
        <v>8</v>
      </c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500"/>
      <c r="AF23" s="501"/>
      <c r="AG23" s="501"/>
      <c r="AH23" s="501"/>
      <c r="AI23" s="502"/>
    </row>
    <row r="24" spans="1:35" s="498" customFormat="1" ht="18" customHeight="1">
      <c r="A24" s="488">
        <v>45873</v>
      </c>
      <c r="B24" s="489" t="s">
        <v>7326</v>
      </c>
      <c r="C24" s="490" t="str">
        <f t="array" ref="C24">+IFERROR(INDEX('Mã KH'!$C$2:$C$4984,MATCH('Côp+Mega+BigC+Tinh T8'!$B24,'Mã KH'!$A$2:$A$4984,0)),"")</f>
        <v xml:space="preserve">cột 5 , phường Hông Hải , Thành phố Hạ Long , Quảng Ninh </v>
      </c>
      <c r="D24" s="491">
        <v>26183</v>
      </c>
      <c r="E24" s="491">
        <v>49099</v>
      </c>
      <c r="F24" s="499"/>
      <c r="G24" s="499"/>
      <c r="H24" s="499"/>
      <c r="I24" s="499"/>
      <c r="J24" s="499"/>
      <c r="K24" s="499"/>
      <c r="L24" s="499"/>
      <c r="M24" s="499">
        <v>20</v>
      </c>
      <c r="N24" s="499"/>
      <c r="O24" s="499"/>
      <c r="P24" s="499"/>
      <c r="Q24" s="499"/>
      <c r="R24" s="499"/>
      <c r="S24" s="499">
        <v>4</v>
      </c>
      <c r="T24" s="499"/>
      <c r="U24" s="499"/>
      <c r="V24" s="499"/>
      <c r="W24" s="499"/>
      <c r="X24" s="499"/>
      <c r="Y24" s="499"/>
      <c r="Z24" s="499"/>
      <c r="AA24" s="499"/>
      <c r="AB24" s="499"/>
      <c r="AC24" s="499"/>
      <c r="AD24" s="499"/>
      <c r="AE24" s="500"/>
      <c r="AF24" s="501"/>
      <c r="AG24" s="501"/>
      <c r="AH24" s="501"/>
      <c r="AI24" s="502"/>
    </row>
    <row r="25" spans="1:35" s="497" customFormat="1" ht="18" customHeight="1">
      <c r="A25" s="488">
        <v>45873</v>
      </c>
      <c r="B25" s="489" t="s">
        <v>7313</v>
      </c>
      <c r="C25" s="490" t="str">
        <f t="array" ref="C25">+IFERROR(INDEX('Mã KH'!$C$2:$C$4984,MATCH('Côp+Mega+BigC+Tinh T8'!$B25,'Mã KH'!$A$2:$A$4984,0)),"")</f>
        <v xml:space="preserve">tttm go ! Phủ lý , điện biên phủ , p.lam hạ , tp.phủ lý , hnam </v>
      </c>
      <c r="D25" s="491">
        <v>26186</v>
      </c>
      <c r="E25" s="491">
        <v>49102</v>
      </c>
      <c r="F25" s="499"/>
      <c r="G25" s="499"/>
      <c r="H25" s="499"/>
      <c r="I25" s="499"/>
      <c r="J25" s="499"/>
      <c r="K25" s="499"/>
      <c r="L25" s="499"/>
      <c r="M25" s="499"/>
      <c r="N25" s="499"/>
      <c r="O25" s="499">
        <v>20</v>
      </c>
      <c r="P25" s="499"/>
      <c r="Q25" s="499"/>
      <c r="R25" s="499"/>
      <c r="S25" s="499">
        <v>12</v>
      </c>
      <c r="T25" s="499"/>
      <c r="U25" s="499"/>
      <c r="V25" s="499"/>
      <c r="W25" s="499"/>
      <c r="X25" s="499"/>
      <c r="Y25" s="499"/>
      <c r="Z25" s="499"/>
      <c r="AA25" s="499"/>
      <c r="AB25" s="499"/>
      <c r="AC25" s="499"/>
      <c r="AD25" s="499"/>
      <c r="AE25" s="500"/>
      <c r="AF25" s="501"/>
      <c r="AG25" s="501"/>
      <c r="AH25" s="501"/>
      <c r="AI25" s="502"/>
    </row>
    <row r="26" spans="1:35" s="498" customFormat="1" ht="18" customHeight="1">
      <c r="A26" s="488">
        <v>45873</v>
      </c>
      <c r="B26" s="489" t="s">
        <v>11381</v>
      </c>
      <c r="C26" s="490" t="str">
        <f t="array" ref="C26">+IFERROR(INDEX('Mã KH'!$C$2:$C$4984,MATCH('Côp+Mega+BigC+Tinh T8'!$B26,'Mã KH'!$A$2:$A$4984,0)),"")</f>
        <v xml:space="preserve">834 Tần phú , Cẩm Thạch , Cẩm Phả , Quảng Ninh </v>
      </c>
      <c r="D26" s="491">
        <v>26189</v>
      </c>
      <c r="E26" s="492"/>
      <c r="F26" s="493"/>
      <c r="G26" s="493"/>
      <c r="H26" s="493"/>
      <c r="I26" s="493"/>
      <c r="J26" s="493"/>
      <c r="K26" s="493"/>
      <c r="L26" s="493"/>
      <c r="M26" s="493">
        <v>5</v>
      </c>
      <c r="N26" s="493"/>
      <c r="O26" s="493">
        <v>20</v>
      </c>
      <c r="P26" s="493">
        <v>10</v>
      </c>
      <c r="Q26" s="493"/>
      <c r="R26" s="493"/>
      <c r="S26" s="493">
        <v>4</v>
      </c>
      <c r="T26" s="493">
        <v>4</v>
      </c>
      <c r="U26" s="493">
        <v>4</v>
      </c>
      <c r="V26" s="493"/>
      <c r="W26" s="493"/>
      <c r="X26" s="493"/>
      <c r="Y26" s="493"/>
      <c r="Z26" s="493"/>
      <c r="AA26" s="493"/>
      <c r="AB26" s="493"/>
      <c r="AC26" s="493"/>
      <c r="AD26" s="493"/>
      <c r="AE26" s="494"/>
      <c r="AF26" s="495"/>
      <c r="AG26" s="495"/>
      <c r="AH26" s="495"/>
      <c r="AI26" s="496"/>
    </row>
    <row r="27" spans="1:35" s="498" customFormat="1" ht="18" customHeight="1">
      <c r="A27" s="488">
        <v>45873</v>
      </c>
      <c r="B27" s="489" t="s">
        <v>7318</v>
      </c>
      <c r="C27" s="490" t="str">
        <f t="array" ref="C27">+IFERROR(INDEX('Mã KH'!$C$2:$C$4984,MATCH('Côp+Mega+BigC+Tinh T8'!$B27,'Mã KH'!$A$2:$A$4984,0)),"")</f>
        <v xml:space="preserve">Phú Khánh , p,Phúc Khánh , TP.Thái Bình </v>
      </c>
      <c r="D27" s="491">
        <v>26185</v>
      </c>
      <c r="E27" s="492">
        <v>49101</v>
      </c>
      <c r="F27" s="493"/>
      <c r="G27" s="493"/>
      <c r="H27" s="493"/>
      <c r="I27" s="493"/>
      <c r="J27" s="493"/>
      <c r="K27" s="493"/>
      <c r="L27" s="493"/>
      <c r="M27" s="493">
        <v>10</v>
      </c>
      <c r="N27" s="493"/>
      <c r="O27" s="493">
        <v>20</v>
      </c>
      <c r="P27" s="493"/>
      <c r="Q27" s="493"/>
      <c r="R27" s="493"/>
      <c r="S27" s="493">
        <v>8</v>
      </c>
      <c r="T27" s="493">
        <v>10</v>
      </c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4"/>
      <c r="AF27" s="495"/>
      <c r="AG27" s="495"/>
      <c r="AH27" s="495"/>
      <c r="AI27" s="496"/>
    </row>
    <row r="28" spans="1:35" ht="18" customHeight="1">
      <c r="A28" s="101"/>
      <c r="B28" s="182"/>
      <c r="C28" s="133">
        <v>45874</v>
      </c>
      <c r="D28" s="95"/>
      <c r="E28" s="11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80"/>
      <c r="AF28" s="181"/>
      <c r="AG28" s="181"/>
      <c r="AH28" s="181"/>
      <c r="AI28" s="124"/>
    </row>
    <row r="29" spans="1:35" s="497" customFormat="1" ht="18" customHeight="1">
      <c r="A29" s="488">
        <v>45874</v>
      </c>
      <c r="B29" s="489" t="s">
        <v>7533</v>
      </c>
      <c r="C29" s="490" t="str">
        <f t="array" ref="C29">+IFERROR(INDEX('Mã KH'!$C$2:$C$4984,MATCH('Côp+Mega+BigC+Tinh T8'!$B29,'Mã KH'!$A$2:$A$4984,0)),"")</f>
        <v xml:space="preserve">Số 2 , đường Phan Đình phùng , P.Hà Nam ,TP Hà Tĩnh </v>
      </c>
      <c r="D29" s="491">
        <v>26196</v>
      </c>
      <c r="E29" s="492">
        <v>49133</v>
      </c>
      <c r="F29" s="493"/>
      <c r="G29" s="493"/>
      <c r="H29" s="493"/>
      <c r="I29" s="493"/>
      <c r="J29" s="493"/>
      <c r="K29" s="493"/>
      <c r="L29" s="493"/>
      <c r="M29" s="493">
        <v>10</v>
      </c>
      <c r="N29" s="493"/>
      <c r="O29" s="493">
        <v>10</v>
      </c>
      <c r="P29" s="493">
        <v>10</v>
      </c>
      <c r="Q29" s="493"/>
      <c r="R29" s="493"/>
      <c r="S29" s="493"/>
      <c r="T29" s="493"/>
      <c r="U29" s="493"/>
      <c r="V29" s="493"/>
      <c r="W29" s="493"/>
      <c r="X29" s="493"/>
      <c r="Y29" s="493"/>
      <c r="Z29" s="493"/>
      <c r="AA29" s="493"/>
      <c r="AB29" s="493"/>
      <c r="AC29" s="493"/>
      <c r="AD29" s="493"/>
      <c r="AE29" s="494"/>
      <c r="AF29" s="495"/>
      <c r="AG29" s="495"/>
      <c r="AH29" s="495"/>
      <c r="AI29" s="496"/>
    </row>
    <row r="30" spans="1:35" ht="18" customHeight="1">
      <c r="A30" s="101"/>
      <c r="B30" s="182"/>
      <c r="C30" s="133">
        <v>45875</v>
      </c>
      <c r="D30" s="95"/>
      <c r="E30" s="11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80"/>
      <c r="AF30" s="181"/>
      <c r="AG30" s="181"/>
      <c r="AH30" s="181"/>
      <c r="AI30" s="124"/>
    </row>
    <row r="31" spans="1:35" s="498" customFormat="1" ht="18" customHeight="1">
      <c r="A31" s="488">
        <v>45875</v>
      </c>
      <c r="B31" s="489" t="s">
        <v>8933</v>
      </c>
      <c r="C31" s="490" t="str">
        <f t="array" ref="C31">+IFERROR(INDEX('Mã KH'!$C$2:$C$4984,MATCH('Côp+Mega+BigC+Tinh T8'!$B31,'Mã KH'!$A$2:$A$4984,0)),"")</f>
        <v xml:space="preserve">số mra -095a , đường nội bộ khu biệt thự thủy nguyên , khu đô thị và thương mại văn giang , hưng yên </v>
      </c>
      <c r="D31" s="491">
        <v>42366</v>
      </c>
      <c r="E31" s="492"/>
      <c r="F31" s="493"/>
      <c r="G31" s="493"/>
      <c r="H31" s="493">
        <v>15</v>
      </c>
      <c r="I31" s="493">
        <v>10</v>
      </c>
      <c r="J31" s="493"/>
      <c r="K31" s="493"/>
      <c r="L31" s="493"/>
      <c r="M31" s="493"/>
      <c r="N31" s="493"/>
      <c r="O31" s="493"/>
      <c r="P31" s="493"/>
      <c r="Q31" s="493"/>
      <c r="R31" s="493"/>
      <c r="S31" s="493"/>
      <c r="T31" s="493"/>
      <c r="U31" s="493"/>
      <c r="V31" s="493"/>
      <c r="W31" s="493"/>
      <c r="X31" s="493"/>
      <c r="Y31" s="493"/>
      <c r="Z31" s="493"/>
      <c r="AA31" s="493"/>
      <c r="AB31" s="493"/>
      <c r="AC31" s="493"/>
      <c r="AD31" s="493"/>
      <c r="AE31" s="494"/>
      <c r="AF31" s="495"/>
      <c r="AG31" s="495"/>
      <c r="AH31" s="495"/>
      <c r="AI31" s="496"/>
    </row>
    <row r="32" spans="1:35" s="498" customFormat="1" ht="18" customHeight="1">
      <c r="A32" s="488">
        <v>45875</v>
      </c>
      <c r="B32" s="489" t="s">
        <v>9013</v>
      </c>
      <c r="C32" s="490" t="str">
        <f t="array" ref="C32">+IFERROR(INDEX('Mã KH'!$C$2:$C$4984,MATCH('Côp+Mega+BigC+Tinh T8'!$B32,'Mã KH'!$A$2:$A$4984,0)),"")</f>
        <v xml:space="preserve">số 2 hồ ngọc lân , kinh bắc , bắc ninh </v>
      </c>
      <c r="D32" s="491">
        <v>42365</v>
      </c>
      <c r="E32" s="492"/>
      <c r="F32" s="493"/>
      <c r="G32" s="493"/>
      <c r="H32" s="493">
        <v>15</v>
      </c>
      <c r="I32" s="493">
        <v>5</v>
      </c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94"/>
      <c r="AF32" s="495"/>
      <c r="AG32" s="495"/>
      <c r="AH32" s="495"/>
      <c r="AI32" s="496"/>
    </row>
    <row r="33" spans="1:35" ht="18" customHeight="1">
      <c r="A33" s="101"/>
      <c r="B33" s="182"/>
      <c r="C33" s="133">
        <v>45876</v>
      </c>
      <c r="D33" s="95"/>
      <c r="E33" s="11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80"/>
      <c r="AF33" s="181"/>
      <c r="AG33" s="181"/>
      <c r="AH33" s="181"/>
      <c r="AI33" s="124"/>
    </row>
    <row r="34" spans="1:35" s="498" customFormat="1" ht="18" customHeight="1">
      <c r="A34" s="488">
        <v>45876</v>
      </c>
      <c r="B34" s="489" t="s">
        <v>7324</v>
      </c>
      <c r="C34" s="490" t="str">
        <f t="array" ref="C34">+IFERROR(INDEX('Mã KH'!$C$2:$C$4984,MATCH('Côp+Mega+BigC+Tinh T8'!$B34,'Mã KH'!$A$2:$A$4984,0)),"")</f>
        <v xml:space="preserve">thôn Xuân , Tân tiến , TP.Bắc Giang </v>
      </c>
      <c r="D34" s="491">
        <v>26348</v>
      </c>
      <c r="E34" s="492">
        <v>49380</v>
      </c>
      <c r="F34" s="493"/>
      <c r="G34" s="493"/>
      <c r="H34" s="493"/>
      <c r="I34" s="493"/>
      <c r="J34" s="493"/>
      <c r="K34" s="493"/>
      <c r="L34" s="493"/>
      <c r="M34" s="493">
        <v>40</v>
      </c>
      <c r="N34" s="493"/>
      <c r="O34" s="493"/>
      <c r="P34" s="493"/>
      <c r="Q34" s="493"/>
      <c r="R34" s="493"/>
      <c r="S34" s="493">
        <v>4</v>
      </c>
      <c r="T34" s="493"/>
      <c r="U34" s="493"/>
      <c r="V34" s="493"/>
      <c r="W34" s="493"/>
      <c r="X34" s="493"/>
      <c r="Y34" s="493"/>
      <c r="Z34" s="493"/>
      <c r="AA34" s="493"/>
      <c r="AB34" s="493"/>
      <c r="AC34" s="493"/>
      <c r="AD34" s="493"/>
      <c r="AE34" s="494"/>
      <c r="AF34" s="495"/>
      <c r="AG34" s="495"/>
      <c r="AH34" s="495"/>
      <c r="AI34" s="496"/>
    </row>
    <row r="35" spans="1:35" s="498" customFormat="1" ht="18" customHeight="1">
      <c r="A35" s="488">
        <v>45876</v>
      </c>
      <c r="B35" s="489" t="s">
        <v>7334</v>
      </c>
      <c r="C35" s="490" t="str">
        <f t="array" ref="C35">+IFERROR(INDEX('Mã KH'!$C$2:$C$4984,MATCH('Côp+Mega+BigC+Tinh T8'!$B35,'Mã KH'!$A$2:$A$4984,0)),"")</f>
        <v xml:space="preserve">km 54+100 , quốc lộ 5 , phường nhị châu , thành phố hải Dương </v>
      </c>
      <c r="D35" s="491">
        <v>26345</v>
      </c>
      <c r="E35" s="492">
        <v>49377</v>
      </c>
      <c r="F35" s="493"/>
      <c r="G35" s="493"/>
      <c r="H35" s="493"/>
      <c r="I35" s="493"/>
      <c r="J35" s="493"/>
      <c r="K35" s="493"/>
      <c r="L35" s="493"/>
      <c r="M35" s="493">
        <v>10</v>
      </c>
      <c r="N35" s="493"/>
      <c r="O35" s="493">
        <v>20</v>
      </c>
      <c r="P35" s="493"/>
      <c r="Q35" s="493"/>
      <c r="R35" s="493"/>
      <c r="S35" s="493"/>
      <c r="T35" s="493">
        <v>10</v>
      </c>
      <c r="U35" s="493"/>
      <c r="V35" s="493"/>
      <c r="W35" s="493"/>
      <c r="X35" s="493"/>
      <c r="Y35" s="493"/>
      <c r="Z35" s="493"/>
      <c r="AA35" s="493"/>
      <c r="AB35" s="493"/>
      <c r="AC35" s="493"/>
      <c r="AD35" s="493"/>
      <c r="AE35" s="494"/>
      <c r="AF35" s="495"/>
      <c r="AG35" s="495"/>
      <c r="AH35" s="495"/>
      <c r="AI35" s="496"/>
    </row>
    <row r="36" spans="1:35" s="498" customFormat="1" ht="18" customHeight="1">
      <c r="A36" s="488">
        <v>45876</v>
      </c>
      <c r="B36" s="489" t="s">
        <v>11382</v>
      </c>
      <c r="C36" s="490" t="str">
        <f t="array" ref="C36">+IFERROR(INDEX('Mã KH'!$C$2:$C$4984,MATCH('Côp+Mega+BigC+Tinh T8'!$B36,'Mã KH'!$A$2:$A$4984,0)),"")</f>
        <v>Số 1 lô A6, KĐT Mới phía đông Hòn Cặp Bè, Tổ 4, khu 4A, Phường Hồng Hải, Thành phố Hạ Long, Tỉnh Quảng Ninh</v>
      </c>
      <c r="D36" s="491">
        <v>42437</v>
      </c>
      <c r="E36" s="492"/>
      <c r="F36" s="493"/>
      <c r="G36" s="493"/>
      <c r="H36" s="493">
        <v>15</v>
      </c>
      <c r="I36" s="493">
        <v>20</v>
      </c>
      <c r="J36" s="493"/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94"/>
      <c r="AF36" s="495"/>
      <c r="AG36" s="495"/>
      <c r="AH36" s="495"/>
      <c r="AI36" s="496"/>
    </row>
    <row r="37" spans="1:35" s="498" customFormat="1" ht="18" customHeight="1">
      <c r="A37" s="488">
        <v>45876</v>
      </c>
      <c r="B37" s="489" t="s">
        <v>11098</v>
      </c>
      <c r="C37" s="490" t="str">
        <f t="array" ref="C37">+IFERROR(INDEX('Mã KH'!$C$2:$C$4984,MATCH('Côp+Mega+BigC+Tinh T8'!$B37,'Mã KH'!$A$2:$A$4984,0)),"")</f>
        <v xml:space="preserve">trung tâm thương mại go hưng yên , thửa đất số 113 , tờ bản đồ số 49 , tô hiệu , hiến nam , hưng yên </v>
      </c>
      <c r="D37" s="491">
        <v>26351</v>
      </c>
      <c r="E37" s="492">
        <v>49383</v>
      </c>
      <c r="F37" s="493"/>
      <c r="G37" s="493"/>
      <c r="H37" s="493"/>
      <c r="I37" s="493"/>
      <c r="J37" s="493"/>
      <c r="K37" s="493"/>
      <c r="L37" s="493"/>
      <c r="M37" s="493">
        <v>30</v>
      </c>
      <c r="N37" s="493"/>
      <c r="O37" s="493">
        <v>60</v>
      </c>
      <c r="P37" s="493"/>
      <c r="Q37" s="493">
        <v>20</v>
      </c>
      <c r="R37" s="493"/>
      <c r="S37" s="493">
        <v>8</v>
      </c>
      <c r="T37" s="493"/>
      <c r="U37" s="493"/>
      <c r="V37" s="493"/>
      <c r="W37" s="493"/>
      <c r="X37" s="493"/>
      <c r="Y37" s="493"/>
      <c r="Z37" s="493"/>
      <c r="AA37" s="493"/>
      <c r="AB37" s="493"/>
      <c r="AC37" s="493"/>
      <c r="AD37" s="493"/>
      <c r="AE37" s="494"/>
      <c r="AF37" s="495"/>
      <c r="AG37" s="495"/>
      <c r="AH37" s="495"/>
      <c r="AI37" s="496"/>
    </row>
    <row r="38" spans="1:35" s="498" customFormat="1" ht="18" customHeight="1">
      <c r="A38" s="488">
        <v>45876</v>
      </c>
      <c r="B38" s="489" t="s">
        <v>7320</v>
      </c>
      <c r="C38" s="490" t="str">
        <f t="array" ref="C38">+IFERROR(INDEX('Mã KH'!$C$2:$C$4984,MATCH('Côp+Mega+BigC+Tinh T8'!$B38,'Mã KH'!$A$2:$A$4984,0)),"")</f>
        <v xml:space="preserve">KDC Việt Bắc , p.Tân Lập , TP.Thái Nguyên </v>
      </c>
      <c r="D38" s="491">
        <v>26349</v>
      </c>
      <c r="E38" s="492">
        <v>49381</v>
      </c>
      <c r="F38" s="493"/>
      <c r="G38" s="493"/>
      <c r="H38" s="493"/>
      <c r="I38" s="493"/>
      <c r="J38" s="493"/>
      <c r="K38" s="493"/>
      <c r="L38" s="493"/>
      <c r="M38" s="493">
        <v>10</v>
      </c>
      <c r="N38" s="493"/>
      <c r="O38" s="493">
        <v>20</v>
      </c>
      <c r="P38" s="493"/>
      <c r="Q38" s="493"/>
      <c r="R38" s="493"/>
      <c r="S38" s="493">
        <v>4</v>
      </c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94"/>
      <c r="AF38" s="495"/>
      <c r="AG38" s="495"/>
      <c r="AH38" s="495"/>
      <c r="AI38" s="496"/>
    </row>
    <row r="39" spans="1:35" s="498" customFormat="1" ht="18" customHeight="1">
      <c r="A39" s="488">
        <v>45876</v>
      </c>
      <c r="B39" s="489" t="s">
        <v>5742</v>
      </c>
      <c r="C39" s="490" t="str">
        <f t="array" ref="C39">+IFERROR(INDEX('Mã KH'!$C$2:$C$4984,MATCH('Côp+Mega+BigC+Tinh T8'!$B39,'Mã KH'!$A$2:$A$4984,0)),"")</f>
        <v>Số 01, đường Minh Cầu, Phường Phan Đình Phùng, Thành phố Thái Nguyên, Tỉnh Thái Nguyên</v>
      </c>
      <c r="D39" s="491">
        <v>26383</v>
      </c>
      <c r="E39" s="492">
        <v>49584</v>
      </c>
      <c r="F39" s="493"/>
      <c r="G39" s="493"/>
      <c r="H39" s="493"/>
      <c r="I39" s="493"/>
      <c r="J39" s="493"/>
      <c r="K39" s="493"/>
      <c r="L39" s="493"/>
      <c r="M39" s="493">
        <v>30</v>
      </c>
      <c r="N39" s="493"/>
      <c r="O39" s="493">
        <v>60</v>
      </c>
      <c r="P39" s="493">
        <v>30</v>
      </c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4"/>
      <c r="AF39" s="495"/>
      <c r="AG39" s="495"/>
      <c r="AH39" s="495"/>
      <c r="AI39" s="496"/>
    </row>
    <row r="40" spans="1:35" s="498" customFormat="1" ht="18" customHeight="1">
      <c r="A40" s="488">
        <v>45876</v>
      </c>
      <c r="B40" s="489" t="s">
        <v>7316</v>
      </c>
      <c r="C40" s="490" t="str">
        <f t="array" ref="C40">+IFERROR(INDEX('Mã KH'!$C$2:$C$4984,MATCH('Côp+Mega+BigC+Tinh T8'!$B40,'Mã KH'!$A$2:$A$4984,0)),"")</f>
        <v xml:space="preserve">km6+ 600 , thửa đất HH1 KĐT 13 , Trần Hưng Đạo , p.Bắc Lệnh , tp.Lào Cai </v>
      </c>
      <c r="D40" s="491">
        <v>26350</v>
      </c>
      <c r="E40" s="492">
        <v>49382</v>
      </c>
      <c r="F40" s="493"/>
      <c r="G40" s="493"/>
      <c r="H40" s="493"/>
      <c r="I40" s="493"/>
      <c r="J40" s="493"/>
      <c r="K40" s="493"/>
      <c r="L40" s="493"/>
      <c r="M40" s="493"/>
      <c r="N40" s="493"/>
      <c r="O40" s="493">
        <v>40</v>
      </c>
      <c r="P40" s="493"/>
      <c r="Q40" s="493"/>
      <c r="R40" s="493"/>
      <c r="S40" s="493"/>
      <c r="T40" s="493">
        <v>6</v>
      </c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4"/>
      <c r="AF40" s="495"/>
      <c r="AG40" s="495"/>
      <c r="AH40" s="495"/>
      <c r="AI40" s="496"/>
    </row>
    <row r="41" spans="1:35" s="498" customFormat="1" ht="18" customHeight="1">
      <c r="A41" s="488">
        <v>45876</v>
      </c>
      <c r="B41" s="489" t="s">
        <v>7326</v>
      </c>
      <c r="C41" s="490" t="str">
        <f t="array" ref="C41">+IFERROR(INDEX('Mã KH'!$C$2:$C$4984,MATCH('Côp+Mega+BigC+Tinh T8'!$B41,'Mã KH'!$A$2:$A$4984,0)),"")</f>
        <v xml:space="preserve">cột 5 , phường Hông Hải , Thành phố Hạ Long , Quảng Ninh </v>
      </c>
      <c r="D41" s="491">
        <v>26347</v>
      </c>
      <c r="E41" s="492">
        <v>49379</v>
      </c>
      <c r="F41" s="493"/>
      <c r="G41" s="493"/>
      <c r="H41" s="493"/>
      <c r="I41" s="493"/>
      <c r="J41" s="493"/>
      <c r="K41" s="493"/>
      <c r="L41" s="493"/>
      <c r="M41" s="493"/>
      <c r="N41" s="493"/>
      <c r="O41" s="493">
        <v>60</v>
      </c>
      <c r="P41" s="493"/>
      <c r="Q41" s="493"/>
      <c r="R41" s="493"/>
      <c r="S41" s="493">
        <v>4</v>
      </c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94"/>
      <c r="AF41" s="495"/>
      <c r="AG41" s="495"/>
      <c r="AH41" s="495"/>
      <c r="AI41" s="496"/>
    </row>
    <row r="42" spans="1:35" s="497" customFormat="1" ht="18" customHeight="1">
      <c r="A42" s="488">
        <v>45876</v>
      </c>
      <c r="B42" s="489" t="s">
        <v>7328</v>
      </c>
      <c r="C42" s="490" t="str">
        <f t="array" ref="C42">+IFERROR(INDEX('Mã KH'!$C$2:$C$4984,MATCH('Côp+Mega+BigC+Tinh T8'!$B42,'Mã KH'!$A$2:$A$4984,0)),"")</f>
        <v xml:space="preserve">Đường Trần Nhật Duật , xã Ninh Phúc , TP.Ninh Bình </v>
      </c>
      <c r="D42" s="491">
        <v>26346</v>
      </c>
      <c r="E42" s="492">
        <v>49378</v>
      </c>
      <c r="F42" s="493"/>
      <c r="G42" s="493"/>
      <c r="H42" s="493"/>
      <c r="I42" s="493"/>
      <c r="J42" s="493"/>
      <c r="K42" s="493"/>
      <c r="L42" s="493"/>
      <c r="M42" s="493">
        <v>10</v>
      </c>
      <c r="N42" s="493"/>
      <c r="O42" s="493">
        <v>20</v>
      </c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4"/>
      <c r="AF42" s="495"/>
      <c r="AG42" s="495"/>
      <c r="AH42" s="495"/>
      <c r="AI42" s="496"/>
    </row>
    <row r="43" spans="1:35" s="497" customFormat="1" ht="18" customHeight="1">
      <c r="A43" s="488">
        <v>45876</v>
      </c>
      <c r="B43" s="489" t="s">
        <v>7338</v>
      </c>
      <c r="C43" s="490" t="str">
        <f t="array" ref="C43">+IFERROR(INDEX('Mã KH'!$C$2:$C$4984,MATCH('Côp+Mega+BigC+Tinh T8'!$B43,'Mã KH'!$A$2:$A$4984,0)),"")</f>
        <v xml:space="preserve">khu tttm Vĩnh Phúc , Phường Khai Quang , TP.Vĩnh Yên ,Vĩnh Phúc </v>
      </c>
      <c r="D43" s="491">
        <v>26344</v>
      </c>
      <c r="E43" s="492">
        <v>49376</v>
      </c>
      <c r="F43" s="493"/>
      <c r="G43" s="493"/>
      <c r="H43" s="493"/>
      <c r="I43" s="493"/>
      <c r="J43" s="493"/>
      <c r="K43" s="493"/>
      <c r="L43" s="493"/>
      <c r="M43" s="493">
        <v>20</v>
      </c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94"/>
      <c r="AF43" s="495"/>
      <c r="AG43" s="495"/>
      <c r="AH43" s="495"/>
      <c r="AI43" s="496"/>
    </row>
    <row r="44" spans="1:35" s="497" customFormat="1" ht="18" customHeight="1">
      <c r="A44" s="488">
        <v>45876</v>
      </c>
      <c r="B44" s="489" t="s">
        <v>7340</v>
      </c>
      <c r="C44" s="490" t="str">
        <f t="array" ref="C44">+IFERROR(INDEX('Mã KH'!$C$2:$C$4984,MATCH('Côp+Mega+BigC+Tinh T8'!$B44,'Mã KH'!$A$2:$A$4984,0)),"")</f>
        <v xml:space="preserve">Số 2 Đường Quang Trung , phường quang trung , thành phố Vinh , tỉnh Nghệ An </v>
      </c>
      <c r="D44" s="491">
        <v>26343</v>
      </c>
      <c r="E44" s="492">
        <v>49375</v>
      </c>
      <c r="F44" s="493"/>
      <c r="G44" s="493"/>
      <c r="H44" s="493"/>
      <c r="I44" s="493"/>
      <c r="J44" s="493"/>
      <c r="K44" s="493"/>
      <c r="L44" s="493"/>
      <c r="M44" s="493">
        <v>10</v>
      </c>
      <c r="N44" s="493"/>
      <c r="O44" s="493">
        <v>20</v>
      </c>
      <c r="P44" s="493"/>
      <c r="Q44" s="493">
        <v>20</v>
      </c>
      <c r="R44" s="493"/>
      <c r="S44" s="493">
        <v>4</v>
      </c>
      <c r="T44" s="493">
        <v>3</v>
      </c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4"/>
      <c r="AF44" s="495"/>
      <c r="AG44" s="495"/>
      <c r="AH44" s="495"/>
      <c r="AI44" s="496"/>
    </row>
    <row r="45" spans="1:35" ht="18" customHeight="1">
      <c r="A45" s="101"/>
      <c r="B45" s="182"/>
      <c r="C45" s="133">
        <v>45877</v>
      </c>
      <c r="D45" s="95"/>
      <c r="E45" s="11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80"/>
      <c r="AF45" s="181"/>
      <c r="AG45" s="181"/>
      <c r="AH45" s="181"/>
      <c r="AI45" s="124"/>
    </row>
    <row r="46" spans="1:35" s="497" customFormat="1" ht="18" customHeight="1">
      <c r="A46" s="488">
        <v>45877</v>
      </c>
      <c r="B46" s="489" t="s">
        <v>7342</v>
      </c>
      <c r="C46" s="490" t="str">
        <f t="array" ref="C46">+IFERROR(INDEX('Mã KH'!$C$2:$C$4984,MATCH('Côp+Mega+BigC+Tinh T8'!$B46,'Mã KH'!$A$2:$A$4984,0)),"")</f>
        <v xml:space="preserve">Lô 1/20 , Khu đô thị Ngã năm Sân bay Cát Bi , Đằng Giang , Ngô Quyền , Hải Phòng </v>
      </c>
      <c r="D46" s="491">
        <v>26427</v>
      </c>
      <c r="E46" s="492">
        <v>50282</v>
      </c>
      <c r="F46" s="493"/>
      <c r="G46" s="493"/>
      <c r="H46" s="493"/>
      <c r="I46" s="493"/>
      <c r="J46" s="493"/>
      <c r="K46" s="493"/>
      <c r="L46" s="493"/>
      <c r="M46" s="493"/>
      <c r="N46" s="493"/>
      <c r="O46" s="493">
        <v>20</v>
      </c>
      <c r="P46" s="493"/>
      <c r="Q46" s="493"/>
      <c r="R46" s="493"/>
      <c r="S46" s="493">
        <v>8</v>
      </c>
      <c r="T46" s="493">
        <v>10</v>
      </c>
      <c r="U46" s="493"/>
      <c r="V46" s="493"/>
      <c r="W46" s="493"/>
      <c r="X46" s="493"/>
      <c r="Y46" s="493"/>
      <c r="Z46" s="493"/>
      <c r="AA46" s="493"/>
      <c r="AB46" s="493"/>
      <c r="AC46" s="493"/>
      <c r="AD46" s="493"/>
      <c r="AE46" s="494"/>
      <c r="AF46" s="495"/>
      <c r="AG46" s="495"/>
      <c r="AH46" s="495"/>
      <c r="AI46" s="496"/>
    </row>
    <row r="47" spans="1:35" s="497" customFormat="1" ht="18" customHeight="1">
      <c r="A47" s="488">
        <v>45877</v>
      </c>
      <c r="B47" s="489" t="s">
        <v>7313</v>
      </c>
      <c r="C47" s="490" t="str">
        <f t="array" ref="C47">+IFERROR(INDEX('Mã KH'!$C$2:$C$4984,MATCH('Côp+Mega+BigC+Tinh T8'!$B47,'Mã KH'!$A$2:$A$4984,0)),"")</f>
        <v xml:space="preserve">tttm go ! Phủ lý , điện biên phủ , p.lam hạ , tp.phủ lý , hnam </v>
      </c>
      <c r="D47" s="491">
        <v>26428</v>
      </c>
      <c r="E47" s="492">
        <v>50283</v>
      </c>
      <c r="F47" s="493"/>
      <c r="G47" s="493"/>
      <c r="H47" s="493"/>
      <c r="I47" s="493"/>
      <c r="J47" s="493"/>
      <c r="K47" s="493"/>
      <c r="L47" s="493"/>
      <c r="M47" s="493"/>
      <c r="N47" s="493"/>
      <c r="O47" s="493">
        <v>20</v>
      </c>
      <c r="P47" s="493"/>
      <c r="Q47" s="493">
        <v>20</v>
      </c>
      <c r="R47" s="493"/>
      <c r="S47" s="493"/>
      <c r="T47" s="493"/>
      <c r="U47" s="493"/>
      <c r="V47" s="493"/>
      <c r="W47" s="493"/>
      <c r="X47" s="493"/>
      <c r="Y47" s="493"/>
      <c r="Z47" s="493"/>
      <c r="AA47" s="493"/>
      <c r="AB47" s="493"/>
      <c r="AC47" s="493"/>
      <c r="AD47" s="493"/>
      <c r="AE47" s="494"/>
      <c r="AF47" s="495"/>
      <c r="AG47" s="495"/>
      <c r="AH47" s="495"/>
      <c r="AI47" s="496"/>
    </row>
    <row r="48" spans="1:35" s="497" customFormat="1" ht="18" customHeight="1">
      <c r="A48" s="488">
        <v>45877</v>
      </c>
      <c r="B48" s="489" t="s">
        <v>5740</v>
      </c>
      <c r="C48" s="490" t="str">
        <f t="array" ref="C48">+IFERROR(INDEX('Mã KH'!$C$2:$C$4984,MATCH('Côp+Mega+BigC+Tinh T8'!$B48,'Mã KH'!$A$2:$A$4984,0)),"")</f>
        <v>Minh Cầu Gang Thép - 442 Cách Mạng Tháng 8 , Thái Nguyên</v>
      </c>
      <c r="D48" s="491">
        <v>26429</v>
      </c>
      <c r="E48" s="492">
        <v>50284</v>
      </c>
      <c r="F48" s="493"/>
      <c r="G48" s="493"/>
      <c r="H48" s="493"/>
      <c r="I48" s="493"/>
      <c r="J48" s="493"/>
      <c r="K48" s="493"/>
      <c r="L48" s="493"/>
      <c r="M48" s="493">
        <v>10</v>
      </c>
      <c r="N48" s="493"/>
      <c r="O48" s="493">
        <v>30</v>
      </c>
      <c r="P48" s="493">
        <v>10</v>
      </c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4"/>
      <c r="AF48" s="495"/>
      <c r="AG48" s="495"/>
      <c r="AH48" s="495"/>
      <c r="AI48" s="496"/>
    </row>
    <row r="49" spans="1:35" ht="18" customHeight="1">
      <c r="A49" s="101"/>
      <c r="B49" s="182"/>
      <c r="C49" s="133">
        <v>45878</v>
      </c>
      <c r="D49" s="95"/>
      <c r="E49" s="11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80"/>
      <c r="AF49" s="181"/>
      <c r="AG49" s="181"/>
      <c r="AH49" s="181"/>
      <c r="AI49" s="124"/>
    </row>
    <row r="50" spans="1:35" s="498" customFormat="1" ht="18" customHeight="1">
      <c r="A50" s="488">
        <v>45878</v>
      </c>
      <c r="B50" s="489" t="s">
        <v>10995</v>
      </c>
      <c r="C50" s="490" t="str">
        <f t="array" ref="C50">+IFERROR(INDEX('Mã KH'!$C$2:$C$4984,MATCH('Côp+Mega+BigC+Tinh T8'!$B50,'Mã KH'!$A$2:$A$4984,0)),"")</f>
        <v xml:space="preserve">lô 8 đường lê hồng phong , đông khê , ngô quyền , hải phòng </v>
      </c>
      <c r="D50" s="491">
        <v>26437</v>
      </c>
      <c r="E50" s="492"/>
      <c r="F50" s="493"/>
      <c r="G50" s="493"/>
      <c r="H50" s="493"/>
      <c r="I50" s="493">
        <v>10</v>
      </c>
      <c r="J50" s="493"/>
      <c r="K50" s="493"/>
      <c r="L50" s="493"/>
      <c r="M50" s="493">
        <v>3</v>
      </c>
      <c r="N50" s="493"/>
      <c r="O50" s="493">
        <v>6</v>
      </c>
      <c r="P50" s="493"/>
      <c r="Q50" s="493">
        <v>8</v>
      </c>
      <c r="R50" s="493"/>
      <c r="S50" s="493">
        <v>5</v>
      </c>
      <c r="T50" s="493"/>
      <c r="U50" s="493"/>
      <c r="V50" s="493"/>
      <c r="W50" s="493">
        <v>5</v>
      </c>
      <c r="X50" s="493"/>
      <c r="Y50" s="493"/>
      <c r="Z50" s="493"/>
      <c r="AA50" s="493"/>
      <c r="AB50" s="493"/>
      <c r="AC50" s="493"/>
      <c r="AD50" s="493"/>
      <c r="AE50" s="494"/>
      <c r="AF50" s="495"/>
      <c r="AG50" s="495"/>
      <c r="AH50" s="495">
        <v>3</v>
      </c>
      <c r="AI50" s="496" t="s">
        <v>12084</v>
      </c>
    </row>
    <row r="51" spans="1:35" s="497" customFormat="1" ht="18" customHeight="1">
      <c r="A51" s="488">
        <v>45878</v>
      </c>
      <c r="B51" s="489" t="s">
        <v>12085</v>
      </c>
      <c r="C51" s="490" t="str">
        <f t="array" ref="C51">+IFERROR(INDEX('Mã KH'!$C$2:$C$4984,MATCH('Côp+Mega+BigC+Tinh T8'!$B51,'Mã KH'!$A$2:$A$4984,0)),"")</f>
        <v>Số 388 +388A Tô Hiệu, phường Hồ Nam, Quận Lê Chân, thành phố Hải Phòng</v>
      </c>
      <c r="D51" s="491">
        <v>42554</v>
      </c>
      <c r="E51" s="492"/>
      <c r="F51" s="493"/>
      <c r="G51" s="493"/>
      <c r="H51" s="493">
        <v>15</v>
      </c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4"/>
      <c r="AF51" s="495"/>
      <c r="AG51" s="495"/>
      <c r="AH51" s="495"/>
      <c r="AI51" s="496"/>
    </row>
    <row r="52" spans="1:35" s="497" customFormat="1" ht="18" customHeight="1">
      <c r="A52" s="488">
        <v>45878</v>
      </c>
      <c r="B52" s="489" t="s">
        <v>12086</v>
      </c>
      <c r="C52" s="490" t="str">
        <f t="array" ref="C52">+IFERROR(INDEX('Mã KH'!$C$2:$C$4984,MATCH('Côp+Mega+BigC+Tinh T8'!$B52,'Mã KH'!$A$2:$A$4984,0)),"")</f>
        <v>261A Trần Nguyên Hãn, Phường Nghĩa Xá, Quận Lê Chân, thành phố Hải Phòng</v>
      </c>
      <c r="D52" s="491">
        <v>42553</v>
      </c>
      <c r="E52" s="492"/>
      <c r="F52" s="493"/>
      <c r="G52" s="493"/>
      <c r="H52" s="493">
        <v>10</v>
      </c>
      <c r="I52" s="493">
        <v>10</v>
      </c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4"/>
      <c r="AF52" s="495"/>
      <c r="AG52" s="495"/>
      <c r="AH52" s="495"/>
      <c r="AI52" s="496"/>
    </row>
    <row r="53" spans="1:35" ht="18" customHeight="1">
      <c r="A53" s="101"/>
      <c r="B53" s="182"/>
      <c r="C53" s="133">
        <v>45880</v>
      </c>
      <c r="D53" s="95"/>
      <c r="E53" s="11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80"/>
      <c r="AF53" s="181"/>
      <c r="AG53" s="181"/>
      <c r="AH53" s="181"/>
      <c r="AI53" s="124"/>
    </row>
    <row r="54" spans="1:35" ht="18" customHeight="1">
      <c r="A54" s="101"/>
      <c r="B54" s="182"/>
      <c r="C54" s="110" t="str">
        <f t="array" ref="C54">+IFERROR(INDEX('Mã KH'!$C$2:$C$4984,MATCH('Côp+Mega+BigC+Tinh T8'!$B54,'Mã KH'!$A$2:$A$4984,0)),"")</f>
        <v/>
      </c>
      <c r="D54" s="95"/>
      <c r="E54" s="11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80"/>
      <c r="AF54" s="181"/>
      <c r="AG54" s="181"/>
      <c r="AH54" s="181"/>
      <c r="AI54" s="124"/>
    </row>
    <row r="55" spans="1:35" ht="18" customHeight="1">
      <c r="A55" s="101"/>
      <c r="B55" s="182"/>
      <c r="C55" s="110" t="str">
        <f t="array" ref="C55">+IFERROR(INDEX('Mã KH'!$C$2:$C$4984,MATCH('Côp+Mega+BigC+Tinh T8'!$B55,'Mã KH'!$A$2:$A$4984,0)),"")</f>
        <v/>
      </c>
      <c r="D55" s="95"/>
      <c r="E55" s="11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80"/>
      <c r="AF55" s="181"/>
      <c r="AG55" s="181"/>
      <c r="AH55" s="181"/>
      <c r="AI55" s="124"/>
    </row>
    <row r="56" spans="1:35" ht="18" customHeight="1">
      <c r="A56" s="101"/>
      <c r="B56" s="182"/>
      <c r="C56" s="110" t="str">
        <f t="array" ref="C56">+IFERROR(INDEX('Mã KH'!$C$2:$C$4984,MATCH('Côp+Mega+BigC+Tinh T8'!$B56,'Mã KH'!$A$2:$A$4984,0)),"")</f>
        <v/>
      </c>
      <c r="D56" s="95"/>
      <c r="E56" s="11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80"/>
      <c r="AF56" s="181"/>
      <c r="AG56" s="181"/>
      <c r="AH56" s="181"/>
      <c r="AI56" s="124"/>
    </row>
    <row r="57" spans="1:35" ht="18" customHeight="1">
      <c r="A57" s="101"/>
      <c r="B57" s="182"/>
      <c r="C57" s="110" t="str">
        <f t="array" ref="C57">+IFERROR(INDEX('Mã KH'!$C$2:$C$4984,MATCH('Côp+Mega+BigC+Tinh T8'!$B57,'Mã KH'!$A$2:$A$4984,0)),"")</f>
        <v/>
      </c>
      <c r="D57" s="95"/>
      <c r="E57" s="11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80"/>
      <c r="AF57" s="181"/>
      <c r="AG57" s="181"/>
      <c r="AH57" s="181"/>
      <c r="AI57" s="124"/>
    </row>
    <row r="58" spans="1:35" ht="18" customHeight="1">
      <c r="A58" s="101"/>
      <c r="B58" s="182"/>
      <c r="C58" s="110" t="str">
        <f t="array" ref="C58">+IFERROR(INDEX('Mã KH'!$C$2:$C$4984,MATCH('Côp+Mega+BigC+Tinh T8'!$B58,'Mã KH'!$A$2:$A$4984,0)),"")</f>
        <v/>
      </c>
      <c r="D58" s="95"/>
      <c r="E58" s="11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80"/>
      <c r="AF58" s="181"/>
      <c r="AG58" s="181"/>
      <c r="AH58" s="181"/>
      <c r="AI58" s="124"/>
    </row>
    <row r="59" spans="1:35" ht="18" customHeight="1">
      <c r="A59" s="101"/>
      <c r="B59" s="182"/>
      <c r="C59" s="110" t="str">
        <f t="array" ref="C59">+IFERROR(INDEX('Mã KH'!$C$2:$C$4984,MATCH('Côp+Mega+BigC+Tinh T8'!$B59,'Mã KH'!$A$2:$A$4984,0)),"")</f>
        <v/>
      </c>
      <c r="D59" s="95"/>
      <c r="E59" s="11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80"/>
      <c r="AF59" s="181"/>
      <c r="AG59" s="181"/>
      <c r="AH59" s="181"/>
      <c r="AI59" s="124"/>
    </row>
    <row r="60" spans="1:35" ht="18" customHeight="1">
      <c r="A60" s="101"/>
      <c r="B60" s="182"/>
      <c r="C60" s="110" t="str">
        <f t="array" ref="C60">+IFERROR(INDEX('Mã KH'!$C$2:$C$4984,MATCH('Côp+Mega+BigC+Tinh T8'!$B60,'Mã KH'!$A$2:$A$4984,0)),"")</f>
        <v/>
      </c>
      <c r="D60" s="95"/>
      <c r="E60" s="119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80"/>
      <c r="AF60" s="181"/>
      <c r="AG60" s="181"/>
      <c r="AH60" s="181"/>
      <c r="AI60" s="124"/>
    </row>
    <row r="61" spans="1:35" ht="18" customHeight="1">
      <c r="A61" s="101"/>
      <c r="B61" s="182"/>
      <c r="C61" s="110" t="str">
        <f t="array" ref="C61">+IFERROR(INDEX('Mã KH'!$C$2:$C$4984,MATCH('Côp+Mega+BigC+Tinh T8'!$B61,'Mã KH'!$A$2:$A$4984,0)),"")</f>
        <v/>
      </c>
      <c r="D61" s="95"/>
      <c r="E61" s="11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80"/>
      <c r="AF61" s="181"/>
      <c r="AG61" s="181"/>
      <c r="AH61" s="181"/>
      <c r="AI61" s="124"/>
    </row>
    <row r="62" spans="1:35" ht="18" customHeight="1">
      <c r="A62" s="101"/>
      <c r="B62" s="182"/>
      <c r="C62" s="110" t="str">
        <f t="array" ref="C62">+IFERROR(INDEX('Mã KH'!$C$2:$C$4984,MATCH('Côp+Mega+BigC+Tinh T8'!$B62,'Mã KH'!$A$2:$A$4984,0)),"")</f>
        <v/>
      </c>
      <c r="D62" s="95"/>
      <c r="E62" s="11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80"/>
      <c r="AF62" s="181"/>
      <c r="AG62" s="181"/>
      <c r="AH62" s="181"/>
      <c r="AI62" s="124"/>
    </row>
    <row r="63" spans="1:35" ht="18" customHeight="1">
      <c r="A63" s="101"/>
      <c r="B63" s="182"/>
      <c r="C63" s="110" t="str">
        <f t="array" ref="C63">+IFERROR(INDEX('Mã KH'!$C$2:$C$4984,MATCH('Côp+Mega+BigC+Tinh T8'!$B63,'Mã KH'!$A$2:$A$4984,0)),"")</f>
        <v/>
      </c>
      <c r="D63" s="95"/>
      <c r="E63" s="119"/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80"/>
      <c r="AF63" s="181"/>
      <c r="AG63" s="181"/>
      <c r="AH63" s="181"/>
      <c r="AI63" s="124"/>
    </row>
    <row r="64" spans="1:35" ht="18" customHeight="1">
      <c r="A64" s="101"/>
      <c r="B64" s="182"/>
      <c r="C64" s="110" t="str">
        <f t="array" ref="C64">+IFERROR(INDEX('Mã KH'!$C$2:$C$4984,MATCH('Côp+Mega+BigC+Tinh T8'!$B64,'Mã KH'!$A$2:$A$4984,0)),"")</f>
        <v/>
      </c>
      <c r="D64" s="95"/>
      <c r="E64" s="11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80"/>
      <c r="AF64" s="181"/>
      <c r="AG64" s="181"/>
      <c r="AH64" s="181"/>
      <c r="AI64" s="124"/>
    </row>
    <row r="65" spans="1:35" ht="18" customHeight="1">
      <c r="A65" s="101"/>
      <c r="B65" s="182"/>
      <c r="C65" s="110" t="str">
        <f t="array" ref="C65">+IFERROR(INDEX('Mã KH'!$C$2:$C$4984,MATCH('Côp+Mega+BigC+Tinh T8'!$B65,'Mã KH'!$A$2:$A$4984,0)),"")</f>
        <v/>
      </c>
      <c r="D65" s="95"/>
      <c r="E65" s="11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80"/>
      <c r="AF65" s="181"/>
      <c r="AG65" s="181"/>
      <c r="AH65" s="181"/>
      <c r="AI65" s="124"/>
    </row>
    <row r="66" spans="1:35" ht="18" customHeight="1">
      <c r="A66" s="101"/>
      <c r="B66" s="182"/>
      <c r="C66" s="110" t="str">
        <f t="array" ref="C66">+IFERROR(INDEX('Mã KH'!$C$2:$C$4984,MATCH('Côp+Mega+BigC+Tinh T8'!$B66,'Mã KH'!$A$2:$A$4984,0)),"")</f>
        <v/>
      </c>
      <c r="D66" s="95"/>
      <c r="E66" s="11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80"/>
      <c r="AF66" s="181"/>
      <c r="AG66" s="181"/>
      <c r="AH66" s="181"/>
      <c r="AI66" s="124"/>
    </row>
    <row r="67" spans="1:35" ht="18" customHeight="1">
      <c r="A67" s="101"/>
      <c r="B67" s="182"/>
      <c r="C67" s="110" t="str">
        <f t="array" ref="C67">+IFERROR(INDEX('Mã KH'!$C$2:$C$4984,MATCH('Côp+Mega+BigC+Tinh T8'!$B67,'Mã KH'!$A$2:$A$4984,0)),"")</f>
        <v/>
      </c>
      <c r="D67" s="95"/>
      <c r="E67" s="11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80"/>
      <c r="AF67" s="181"/>
      <c r="AG67" s="181"/>
      <c r="AH67" s="181"/>
      <c r="AI67" s="124"/>
    </row>
    <row r="68" spans="1:35" ht="18" customHeight="1">
      <c r="A68" s="101"/>
      <c r="B68" s="182"/>
      <c r="C68" s="110" t="str">
        <f t="array" ref="C68">+IFERROR(INDEX('Mã KH'!$C$2:$C$4984,MATCH('Côp+Mega+BigC+Tinh T8'!$B68,'Mã KH'!$A$2:$A$4984,0)),"")</f>
        <v/>
      </c>
      <c r="D68" s="95"/>
      <c r="E68" s="11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80"/>
      <c r="AF68" s="181"/>
      <c r="AG68" s="181"/>
      <c r="AH68" s="181"/>
      <c r="AI68" s="124"/>
    </row>
    <row r="69" spans="1:35" ht="18" customHeight="1">
      <c r="A69" s="101"/>
      <c r="B69" s="182"/>
      <c r="C69" s="110" t="str">
        <f t="array" ref="C69">+IFERROR(INDEX('Mã KH'!$C$2:$C$4984,MATCH('Côp+Mega+BigC+Tinh T8'!$B69,'Mã KH'!$A$2:$A$4984,0)),"")</f>
        <v/>
      </c>
      <c r="D69" s="95"/>
      <c r="E69" s="11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80"/>
      <c r="AF69" s="181"/>
      <c r="AG69" s="181"/>
      <c r="AH69" s="181"/>
      <c r="AI69" s="124"/>
    </row>
    <row r="70" spans="1:35" ht="18" customHeight="1">
      <c r="A70" s="101"/>
      <c r="B70" s="182"/>
      <c r="C70" s="110" t="str">
        <f t="array" ref="C70">+IFERROR(INDEX('Mã KH'!$C$2:$C$4984,MATCH('Côp+Mega+BigC+Tinh T8'!$B70,'Mã KH'!$A$2:$A$4984,0)),"")</f>
        <v/>
      </c>
      <c r="D70" s="95"/>
      <c r="E70" s="11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80"/>
      <c r="AF70" s="181"/>
      <c r="AG70" s="181"/>
      <c r="AH70" s="181"/>
      <c r="AI70" s="124"/>
    </row>
    <row r="71" spans="1:35" ht="18" customHeight="1">
      <c r="A71" s="101"/>
      <c r="B71" s="182"/>
      <c r="C71" s="110" t="str">
        <f t="array" ref="C71">+IFERROR(INDEX('Mã KH'!$C$2:$C$4984,MATCH('Côp+Mega+BigC+Tinh T8'!$B71,'Mã KH'!$A$2:$A$4984,0)),"")</f>
        <v/>
      </c>
      <c r="D71" s="95"/>
      <c r="E71" s="11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80"/>
      <c r="AF71" s="181"/>
      <c r="AG71" s="181"/>
      <c r="AH71" s="181"/>
      <c r="AI71" s="124"/>
    </row>
    <row r="72" spans="1:35" ht="18" customHeight="1">
      <c r="A72" s="101"/>
      <c r="B72" s="182"/>
      <c r="C72" s="110" t="str">
        <f t="array" ref="C72">+IFERROR(INDEX('Mã KH'!$C$2:$C$4984,MATCH('Côp+Mega+BigC+Tinh T8'!$B72,'Mã KH'!$A$2:$A$4984,0)),"")</f>
        <v/>
      </c>
      <c r="D72" s="95"/>
      <c r="E72" s="11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80"/>
      <c r="AF72" s="181"/>
      <c r="AG72" s="181"/>
      <c r="AH72" s="181"/>
      <c r="AI72" s="124"/>
    </row>
    <row r="73" spans="1:35" ht="18" customHeight="1">
      <c r="A73" s="101"/>
      <c r="B73" s="182"/>
      <c r="C73" s="110" t="str">
        <f t="array" ref="C73">+IFERROR(INDEX('Mã KH'!$C$2:$C$4984,MATCH('Côp+Mega+BigC+Tinh T8'!$B73,'Mã KH'!$A$2:$A$4984,0)),"")</f>
        <v/>
      </c>
      <c r="D73" s="95"/>
      <c r="E73" s="11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80"/>
      <c r="AF73" s="181"/>
      <c r="AG73" s="181"/>
      <c r="AH73" s="181"/>
      <c r="AI73" s="124"/>
    </row>
    <row r="74" spans="1:35" ht="18" customHeight="1">
      <c r="A74" s="101"/>
      <c r="B74" s="182"/>
      <c r="C74" s="110" t="str">
        <f t="array" ref="C74">+IFERROR(INDEX('Mã KH'!$C$2:$C$4984,MATCH('Côp+Mega+BigC+Tinh T8'!$B74,'Mã KH'!$A$2:$A$4984,0)),"")</f>
        <v/>
      </c>
      <c r="D74" s="95"/>
      <c r="E74" s="11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80"/>
      <c r="AF74" s="181"/>
      <c r="AG74" s="181"/>
      <c r="AH74" s="181"/>
      <c r="AI74" s="124"/>
    </row>
    <row r="75" spans="1:35" ht="18" customHeight="1">
      <c r="A75" s="101"/>
      <c r="B75" s="182"/>
      <c r="C75" s="110" t="str">
        <f t="array" ref="C75">+IFERROR(INDEX('Mã KH'!$C$2:$C$4984,MATCH('Côp+Mega+BigC+Tinh T8'!$B75,'Mã KH'!$A$2:$A$4984,0)),"")</f>
        <v/>
      </c>
      <c r="D75" s="95"/>
      <c r="E75" s="11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80"/>
      <c r="AF75" s="181"/>
      <c r="AG75" s="181"/>
      <c r="AH75" s="181"/>
      <c r="AI75" s="124"/>
    </row>
    <row r="76" spans="1:35" ht="18" customHeight="1">
      <c r="A76" s="101"/>
      <c r="B76" s="182"/>
      <c r="C76" s="110" t="str">
        <f t="array" ref="C76">+IFERROR(INDEX('Mã KH'!$C$2:$C$4984,MATCH('Côp+Mega+BigC+Tinh T8'!$B76,'Mã KH'!$A$2:$A$4984,0)),"")</f>
        <v/>
      </c>
      <c r="D76" s="95"/>
      <c r="E76" s="11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80"/>
      <c r="AF76" s="181"/>
      <c r="AG76" s="181"/>
      <c r="AH76" s="181"/>
      <c r="AI76" s="124"/>
    </row>
    <row r="77" spans="1:35" ht="18" customHeight="1">
      <c r="A77" s="101"/>
      <c r="B77" s="182"/>
      <c r="C77" s="110" t="str">
        <f t="array" ref="C77">+IFERROR(INDEX('Mã KH'!$C$2:$C$4984,MATCH('Côp+Mega+BigC+Tinh T8'!$B77,'Mã KH'!$A$2:$A$4984,0)),"")</f>
        <v/>
      </c>
      <c r="D77" s="95"/>
      <c r="E77" s="11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80"/>
      <c r="AF77" s="181"/>
      <c r="AG77" s="181"/>
      <c r="AH77" s="181"/>
      <c r="AI77" s="124"/>
    </row>
    <row r="78" spans="1:35" ht="18" customHeight="1">
      <c r="A78" s="101"/>
      <c r="B78" s="182"/>
      <c r="C78" s="110" t="str">
        <f t="array" ref="C78">+IFERROR(INDEX('Mã KH'!$C$2:$C$4984,MATCH('Côp+Mega+BigC+Tinh T8'!$B78,'Mã KH'!$A$2:$A$4984,0)),"")</f>
        <v/>
      </c>
      <c r="D78" s="95"/>
      <c r="E78" s="11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80"/>
      <c r="AF78" s="181"/>
      <c r="AG78" s="181"/>
      <c r="AH78" s="181"/>
      <c r="AI78" s="124"/>
    </row>
    <row r="79" spans="1:35" ht="18" customHeight="1">
      <c r="A79" s="101"/>
      <c r="B79" s="182"/>
      <c r="C79" s="110" t="str">
        <f t="array" ref="C79">+IFERROR(INDEX('Mã KH'!$C$2:$C$4984,MATCH('Côp+Mega+BigC+Tinh T8'!$B79,'Mã KH'!$A$2:$A$4984,0)),"")</f>
        <v/>
      </c>
      <c r="D79" s="95"/>
      <c r="E79" s="11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80"/>
      <c r="AF79" s="181"/>
      <c r="AG79" s="181"/>
      <c r="AH79" s="181"/>
      <c r="AI79" s="124"/>
    </row>
    <row r="80" spans="1:35" ht="18" customHeight="1">
      <c r="A80" s="101"/>
      <c r="B80" s="182"/>
      <c r="C80" s="110" t="str">
        <f t="array" ref="C80">+IFERROR(INDEX('Mã KH'!$C$2:$C$4984,MATCH('Côp+Mega+BigC+Tinh T8'!$B80,'Mã KH'!$A$2:$A$4984,0)),"")</f>
        <v/>
      </c>
      <c r="D80" s="95"/>
      <c r="E80" s="11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80"/>
      <c r="AF80" s="181"/>
      <c r="AG80" s="181"/>
      <c r="AH80" s="181"/>
      <c r="AI80" s="124"/>
    </row>
    <row r="81" spans="1:35" ht="18" customHeight="1">
      <c r="A81" s="101"/>
      <c r="B81" s="182"/>
      <c r="C81" s="110" t="str">
        <f t="array" ref="C81">+IFERROR(INDEX('Mã KH'!$C$2:$C$4984,MATCH('Côp+Mega+BigC+Tinh T8'!$B81,'Mã KH'!$A$2:$A$4984,0)),"")</f>
        <v/>
      </c>
      <c r="D81" s="95"/>
      <c r="E81" s="11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80"/>
      <c r="AF81" s="181"/>
      <c r="AG81" s="181"/>
      <c r="AH81" s="181"/>
      <c r="AI81" s="124"/>
    </row>
    <row r="82" spans="1:35" ht="18" customHeight="1">
      <c r="A82" s="101"/>
      <c r="B82" s="182"/>
      <c r="C82" s="110" t="str">
        <f t="array" ref="C82">+IFERROR(INDEX('Mã KH'!$C$2:$C$4984,MATCH('Côp+Mega+BigC+Tinh T8'!$B82,'Mã KH'!$A$2:$A$4984,0)),"")</f>
        <v/>
      </c>
      <c r="D82" s="95"/>
      <c r="E82" s="11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80"/>
      <c r="AF82" s="181"/>
      <c r="AG82" s="181"/>
      <c r="AH82" s="181"/>
      <c r="AI82" s="124"/>
    </row>
    <row r="83" spans="1:35" ht="18" customHeight="1">
      <c r="A83" s="101"/>
      <c r="B83" s="182"/>
      <c r="C83" s="110" t="str">
        <f t="array" ref="C83">+IFERROR(INDEX('Mã KH'!$C$2:$C$4984,MATCH('Côp+Mega+BigC+Tinh T8'!$B83,'Mã KH'!$A$2:$A$4984,0)),"")</f>
        <v/>
      </c>
      <c r="D83" s="95"/>
      <c r="E83" s="11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80"/>
      <c r="AF83" s="181"/>
      <c r="AG83" s="181"/>
      <c r="AH83" s="181"/>
      <c r="AI83" s="124"/>
    </row>
    <row r="84" spans="1:35" ht="18" customHeight="1">
      <c r="A84" s="101"/>
      <c r="B84" s="182"/>
      <c r="C84" s="110" t="str">
        <f t="array" ref="C84">+IFERROR(INDEX('Mã KH'!$C$2:$C$4984,MATCH('Côp+Mega+BigC+Tinh T8'!$B84,'Mã KH'!$A$2:$A$4984,0)),"")</f>
        <v/>
      </c>
      <c r="D84" s="95"/>
      <c r="E84" s="11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80"/>
      <c r="AF84" s="181"/>
      <c r="AG84" s="181"/>
      <c r="AH84" s="181"/>
      <c r="AI84" s="124"/>
    </row>
    <row r="85" spans="1:35" ht="18" customHeight="1">
      <c r="A85" s="101"/>
      <c r="B85" s="182"/>
      <c r="C85" s="110" t="str">
        <f t="array" ref="C85">+IFERROR(INDEX('Mã KH'!$C$2:$C$4984,MATCH('Côp+Mega+BigC+Tinh T8'!$B85,'Mã KH'!$A$2:$A$4984,0)),"")</f>
        <v/>
      </c>
      <c r="D85" s="95"/>
      <c r="E85" s="11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80"/>
      <c r="AF85" s="181"/>
      <c r="AG85" s="181"/>
      <c r="AH85" s="181"/>
      <c r="AI85" s="124"/>
    </row>
    <row r="86" spans="1:35" ht="18" customHeight="1">
      <c r="A86" s="101"/>
      <c r="B86" s="182"/>
      <c r="C86" s="110" t="str">
        <f t="array" ref="C86">+IFERROR(INDEX('Mã KH'!$C$2:$C$4984,MATCH('Côp+Mega+BigC+Tinh T8'!$B86,'Mã KH'!$A$2:$A$4984,0)),"")</f>
        <v/>
      </c>
      <c r="D86" s="95"/>
      <c r="E86" s="11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80"/>
      <c r="AF86" s="181"/>
      <c r="AG86" s="181"/>
      <c r="AH86" s="181"/>
      <c r="AI86" s="124"/>
    </row>
    <row r="87" spans="1:35" ht="18" customHeight="1">
      <c r="A87" s="101"/>
      <c r="B87" s="182"/>
      <c r="C87" s="110" t="str">
        <f t="array" ref="C87">+IFERROR(INDEX('Mã KH'!$C$2:$C$4984,MATCH('Côp+Mega+BigC+Tinh T8'!$B87,'Mã KH'!$A$2:$A$4984,0)),"")</f>
        <v/>
      </c>
      <c r="D87" s="95"/>
      <c r="E87" s="11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80"/>
      <c r="AF87" s="181"/>
      <c r="AG87" s="181"/>
      <c r="AH87" s="181"/>
      <c r="AI87" s="124"/>
    </row>
    <row r="88" spans="1:35" ht="18" customHeight="1">
      <c r="A88" s="101"/>
      <c r="B88" s="182"/>
      <c r="C88" s="110" t="str">
        <f t="array" ref="C88">+IFERROR(INDEX('Mã KH'!$C$2:$C$4984,MATCH('Côp+Mega+BigC+Tinh T8'!$B88,'Mã KH'!$A$2:$A$4984,0)),"")</f>
        <v/>
      </c>
      <c r="D88" s="95"/>
      <c r="E88" s="11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80"/>
      <c r="AF88" s="181"/>
      <c r="AG88" s="181"/>
      <c r="AH88" s="181"/>
      <c r="AI88" s="124"/>
    </row>
    <row r="89" spans="1:35" ht="18" customHeight="1">
      <c r="A89" s="101"/>
      <c r="B89" s="182"/>
      <c r="C89" s="110" t="str">
        <f t="array" ref="C89">+IFERROR(INDEX('Mã KH'!$C$2:$C$4984,MATCH('Côp+Mega+BigC+Tinh T8'!$B89,'Mã KH'!$A$2:$A$4984,0)),"")</f>
        <v/>
      </c>
      <c r="D89" s="95"/>
      <c r="E89" s="11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80"/>
      <c r="AF89" s="181"/>
      <c r="AG89" s="181"/>
      <c r="AH89" s="181"/>
      <c r="AI89" s="124"/>
    </row>
    <row r="90" spans="1:35" ht="18" customHeight="1">
      <c r="A90" s="101"/>
      <c r="B90" s="182"/>
      <c r="C90" s="110" t="str">
        <f t="array" ref="C90">+IFERROR(INDEX('Mã KH'!$C$2:$C$4984,MATCH('Côp+Mega+BigC+Tinh T8'!$B90,'Mã KH'!$A$2:$A$4984,0)),"")</f>
        <v/>
      </c>
      <c r="D90" s="95"/>
      <c r="E90" s="11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80"/>
      <c r="AF90" s="181"/>
      <c r="AG90" s="181"/>
      <c r="AH90" s="181"/>
      <c r="AI90" s="124"/>
    </row>
    <row r="91" spans="1:35" ht="18" customHeight="1">
      <c r="A91" s="101"/>
      <c r="B91" s="182"/>
      <c r="C91" s="110" t="str">
        <f t="array" ref="C91">+IFERROR(INDEX('Mã KH'!$C$2:$C$4984,MATCH('Côp+Mega+BigC+Tinh T8'!$B91,'Mã KH'!$A$2:$A$4984,0)),"")</f>
        <v/>
      </c>
      <c r="D91" s="95"/>
      <c r="E91" s="11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80"/>
      <c r="AF91" s="181"/>
      <c r="AG91" s="181"/>
      <c r="AH91" s="181"/>
      <c r="AI91" s="124"/>
    </row>
    <row r="92" spans="1:35" ht="18" customHeight="1">
      <c r="A92" s="184"/>
      <c r="B92" s="182"/>
      <c r="C92" s="110" t="str">
        <f t="array" ref="C92">+IFERROR(INDEX('Mã KH'!$C$2:$C$4984,MATCH('Côp+Mega+BigC+Tinh T8'!$B92,'Mã KH'!$A$2:$A$4984,0)),"")</f>
        <v/>
      </c>
      <c r="D92" s="95"/>
      <c r="E92" s="11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80"/>
      <c r="AF92" s="181"/>
      <c r="AG92" s="181"/>
      <c r="AH92" s="181"/>
      <c r="AI92" s="124"/>
    </row>
    <row r="93" spans="1:35" ht="18" customHeight="1">
      <c r="A93" s="101"/>
      <c r="B93" s="182"/>
      <c r="C93" s="110" t="str">
        <f t="array" ref="C93">+IFERROR(INDEX('Mã KH'!$C$2:$C$4984,MATCH('Côp+Mega+BigC+Tinh T8'!$B93,'Mã KH'!$A$2:$A$4984,0)),"")</f>
        <v/>
      </c>
      <c r="D93" s="95"/>
      <c r="E93" s="11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80"/>
      <c r="AF93" s="181"/>
      <c r="AG93" s="181"/>
      <c r="AH93" s="181"/>
      <c r="AI93" s="124"/>
    </row>
    <row r="94" spans="1:35" ht="18" customHeight="1">
      <c r="A94" s="101"/>
      <c r="B94" s="182"/>
      <c r="C94" s="110" t="str">
        <f t="array" ref="C94">+IFERROR(INDEX('Mã KH'!$C$2:$C$4984,MATCH('Côp+Mega+BigC+Tinh T8'!$B94,'Mã KH'!$A$2:$A$4984,0)),"")</f>
        <v/>
      </c>
      <c r="D94" s="95"/>
      <c r="E94" s="11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80"/>
      <c r="AF94" s="181"/>
      <c r="AG94" s="181"/>
      <c r="AH94" s="181"/>
      <c r="AI94" s="124"/>
    </row>
    <row r="95" spans="1:35" ht="18" customHeight="1">
      <c r="A95" s="101"/>
      <c r="B95" s="182"/>
      <c r="C95" s="110" t="str">
        <f t="array" ref="C95">+IFERROR(INDEX('Mã KH'!$C$2:$C$4984,MATCH('Côp+Mega+BigC+Tinh T8'!$B95,'Mã KH'!$A$2:$A$4984,0)),"")</f>
        <v/>
      </c>
      <c r="D95" s="95"/>
      <c r="E95" s="11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80"/>
      <c r="AF95" s="181"/>
      <c r="AG95" s="181"/>
      <c r="AH95" s="181"/>
      <c r="AI95" s="124"/>
    </row>
    <row r="96" spans="1:35" ht="18" customHeight="1">
      <c r="A96" s="101"/>
      <c r="B96" s="182"/>
      <c r="C96" s="110" t="str">
        <f t="array" ref="C96">+IFERROR(INDEX('Mã KH'!$C$2:$C$4984,MATCH('Côp+Mega+BigC+Tinh T8'!$B96,'Mã KH'!$A$2:$A$4984,0)),"")</f>
        <v/>
      </c>
      <c r="D96" s="95"/>
      <c r="E96" s="11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80"/>
      <c r="AF96" s="181"/>
      <c r="AG96" s="181"/>
      <c r="AH96" s="181"/>
      <c r="AI96" s="124"/>
    </row>
    <row r="97" spans="1:35" ht="18" customHeight="1">
      <c r="A97" s="101"/>
      <c r="B97" s="182"/>
      <c r="C97" s="110" t="str">
        <f t="array" ref="C97">+IFERROR(INDEX('Mã KH'!$C$2:$C$4984,MATCH('Côp+Mega+BigC+Tinh T8'!$B97,'Mã KH'!$A$2:$A$4984,0)),"")</f>
        <v/>
      </c>
      <c r="D97" s="95"/>
      <c r="E97" s="11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80"/>
      <c r="AF97" s="181"/>
      <c r="AG97" s="181"/>
      <c r="AH97" s="181"/>
      <c r="AI97" s="124"/>
    </row>
    <row r="98" spans="1:35" ht="18" customHeight="1">
      <c r="A98" s="184"/>
      <c r="B98" s="182"/>
      <c r="C98" s="110" t="str">
        <f t="array" ref="C98">+IFERROR(INDEX('Mã KH'!$C$2:$C$4984,MATCH('Côp+Mega+BigC+Tinh T8'!$B98,'Mã KH'!$A$2:$A$4984,0)),"")</f>
        <v/>
      </c>
      <c r="D98" s="95"/>
      <c r="E98" s="11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80"/>
      <c r="AF98" s="181"/>
      <c r="AG98" s="181"/>
      <c r="AH98" s="181"/>
      <c r="AI98" s="124"/>
    </row>
    <row r="99" spans="1:35" ht="18" customHeight="1">
      <c r="A99" s="176"/>
      <c r="B99" s="182"/>
      <c r="C99" s="110" t="str">
        <f t="array" ref="C99">+IFERROR(INDEX('Mã KH'!$C$2:$C$4984,MATCH('Côp+Mega+BigC+Tinh T8'!$B99,'Mã KH'!$A$2:$A$4984,0)),"")</f>
        <v/>
      </c>
      <c r="D99" s="95"/>
      <c r="E99" s="11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80"/>
      <c r="AF99" s="181"/>
      <c r="AG99" s="181"/>
      <c r="AH99" s="181"/>
      <c r="AI99" s="124"/>
    </row>
    <row r="100" spans="1:35" ht="18" customHeight="1">
      <c r="A100" s="176"/>
      <c r="B100" s="182"/>
      <c r="C100" s="110" t="str">
        <f t="array" ref="C100">+IFERROR(INDEX('Mã KH'!$C$2:$C$4984,MATCH('Côp+Mega+BigC+Tinh T8'!$B100,'Mã KH'!$A$2:$A$4984,0)),"")</f>
        <v/>
      </c>
      <c r="D100" s="95"/>
      <c r="E100" s="11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80"/>
      <c r="AF100" s="181"/>
      <c r="AG100" s="181"/>
      <c r="AH100" s="181"/>
      <c r="AI100" s="124"/>
    </row>
    <row r="101" spans="1:35" ht="18" customHeight="1">
      <c r="A101" s="176"/>
      <c r="B101" s="182"/>
      <c r="C101" s="110" t="str">
        <f t="array" ref="C101">+IFERROR(INDEX('Mã KH'!$C$2:$C$4984,MATCH('Côp+Mega+BigC+Tinh T8'!$B101,'Mã KH'!$A$2:$A$4984,0)),"")</f>
        <v/>
      </c>
      <c r="D101" s="95"/>
      <c r="E101" s="11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80"/>
      <c r="AF101" s="181"/>
      <c r="AG101" s="181"/>
      <c r="AH101" s="181"/>
      <c r="AI101" s="124"/>
    </row>
    <row r="102" spans="1:35" ht="18" customHeight="1">
      <c r="A102" s="176"/>
      <c r="B102" s="182"/>
      <c r="C102" s="110" t="str">
        <f t="array" ref="C102">+IFERROR(INDEX('Mã KH'!$C$2:$C$4984,MATCH('Côp+Mega+BigC+Tinh T8'!$B102,'Mã KH'!$A$2:$A$4984,0)),"")</f>
        <v/>
      </c>
      <c r="D102" s="95"/>
      <c r="E102" s="11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80"/>
      <c r="AF102" s="181"/>
      <c r="AG102" s="181"/>
      <c r="AH102" s="181"/>
      <c r="AI102" s="124"/>
    </row>
    <row r="103" spans="1:35" ht="18" customHeight="1">
      <c r="A103" s="176"/>
      <c r="B103" s="182"/>
      <c r="C103" s="110" t="str">
        <f t="array" ref="C103">+IFERROR(INDEX('Mã KH'!$C$2:$C$4984,MATCH('Côp+Mega+BigC+Tinh T8'!$B103,'Mã KH'!$A$2:$A$4984,0)),"")</f>
        <v/>
      </c>
      <c r="D103" s="95"/>
      <c r="E103" s="11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80"/>
      <c r="AF103" s="181"/>
      <c r="AG103" s="181"/>
      <c r="AH103" s="181"/>
      <c r="AI103" s="124"/>
    </row>
    <row r="104" spans="1:35" ht="18" customHeight="1">
      <c r="A104" s="176"/>
      <c r="B104" s="182"/>
      <c r="C104" s="110" t="str">
        <f t="array" ref="C104">+IFERROR(INDEX('Mã KH'!$C$2:$C$4984,MATCH('Côp+Mega+BigC+Tinh T8'!$B104,'Mã KH'!$A$2:$A$4984,0)),"")</f>
        <v/>
      </c>
      <c r="D104" s="95"/>
      <c r="E104" s="11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80"/>
      <c r="AF104" s="181"/>
      <c r="AG104" s="181"/>
      <c r="AH104" s="181"/>
      <c r="AI104" s="124"/>
    </row>
    <row r="105" spans="1:35" ht="18" customHeight="1">
      <c r="A105" s="176"/>
      <c r="B105" s="182"/>
      <c r="C105" s="110" t="str">
        <f t="array" ref="C105">+IFERROR(INDEX('Mã KH'!$C$2:$C$4984,MATCH('Côp+Mega+BigC+Tinh T8'!$B105,'Mã KH'!$A$2:$A$4984,0)),"")</f>
        <v/>
      </c>
      <c r="D105" s="95"/>
      <c r="E105" s="11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80"/>
      <c r="AF105" s="181"/>
      <c r="AG105" s="181"/>
      <c r="AH105" s="181"/>
      <c r="AI105" s="124"/>
    </row>
    <row r="106" spans="1:35" ht="18" customHeight="1">
      <c r="A106" s="176"/>
      <c r="B106" s="182"/>
      <c r="C106" s="110" t="str">
        <f t="array" ref="C106">+IFERROR(INDEX('Mã KH'!$C$2:$C$4984,MATCH('Côp+Mega+BigC+Tinh T8'!$B106,'Mã KH'!$A$2:$A$4984,0)),"")</f>
        <v/>
      </c>
      <c r="D106" s="95"/>
      <c r="E106" s="11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80"/>
      <c r="AF106" s="181"/>
      <c r="AG106" s="181"/>
      <c r="AH106" s="181"/>
      <c r="AI106" s="124"/>
    </row>
    <row r="107" spans="1:35" ht="18" customHeight="1">
      <c r="A107" s="176"/>
      <c r="B107" s="182"/>
      <c r="C107" s="110" t="str">
        <f t="array" ref="C107">+IFERROR(INDEX('Mã KH'!$C$2:$C$4984,MATCH('Côp+Mega+BigC+Tinh T8'!$B107,'Mã KH'!$A$2:$A$4984,0)),"")</f>
        <v/>
      </c>
      <c r="D107" s="95"/>
      <c r="E107" s="11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80"/>
      <c r="AF107" s="181"/>
      <c r="AG107" s="181"/>
      <c r="AH107" s="181"/>
      <c r="AI107" s="124"/>
    </row>
    <row r="108" spans="1:35" ht="18" customHeight="1">
      <c r="A108" s="176"/>
      <c r="B108" s="182"/>
      <c r="C108" s="110" t="str">
        <f t="array" ref="C108">+IFERROR(INDEX('Mã KH'!$C$2:$C$4984,MATCH('Côp+Mega+BigC+Tinh T8'!$B108,'Mã KH'!$A$2:$A$4984,0)),"")</f>
        <v/>
      </c>
      <c r="D108" s="95"/>
      <c r="E108" s="11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80"/>
      <c r="AF108" s="181"/>
      <c r="AG108" s="181"/>
      <c r="AH108" s="181"/>
      <c r="AI108" s="124"/>
    </row>
    <row r="109" spans="1:35" ht="18" customHeight="1">
      <c r="A109" s="176"/>
      <c r="B109" s="182"/>
      <c r="C109" s="110" t="str">
        <f t="array" ref="C109">+IFERROR(INDEX('Mã KH'!$C$2:$C$4984,MATCH('Côp+Mega+BigC+Tinh T8'!$B109,'Mã KH'!$A$2:$A$4984,0)),"")</f>
        <v/>
      </c>
      <c r="D109" s="95"/>
      <c r="E109" s="11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80"/>
      <c r="AF109" s="181"/>
      <c r="AG109" s="181"/>
      <c r="AH109" s="181"/>
      <c r="AI109" s="124"/>
    </row>
    <row r="110" spans="1:35" ht="18" customHeight="1">
      <c r="A110" s="176"/>
      <c r="B110" s="182"/>
      <c r="C110" s="110" t="str">
        <f t="array" ref="C110">+IFERROR(INDEX('Mã KH'!$C$2:$C$4984,MATCH('Côp+Mega+BigC+Tinh T8'!$B110,'Mã KH'!$A$2:$A$4984,0)),"")</f>
        <v/>
      </c>
      <c r="D110" s="95"/>
      <c r="E110" s="11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80"/>
      <c r="AF110" s="181"/>
      <c r="AG110" s="181"/>
      <c r="AH110" s="181"/>
      <c r="AI110" s="124"/>
    </row>
    <row r="111" spans="1:35" ht="18" customHeight="1">
      <c r="A111" s="176"/>
      <c r="B111" s="182"/>
      <c r="C111" s="110" t="str">
        <f t="array" ref="C111">+IFERROR(INDEX('Mã KH'!$C$2:$C$4984,MATCH('Côp+Mega+BigC+Tinh T8'!$B111,'Mã KH'!$A$2:$A$4984,0)),"")</f>
        <v/>
      </c>
      <c r="D111" s="95"/>
      <c r="E111" s="11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80"/>
      <c r="AF111" s="181"/>
      <c r="AG111" s="181"/>
      <c r="AH111" s="181"/>
      <c r="AI111" s="124"/>
    </row>
    <row r="112" spans="1:35" ht="18" customHeight="1">
      <c r="A112" s="176"/>
      <c r="B112" s="182"/>
      <c r="C112" s="110" t="str">
        <f t="array" ref="C112">+IFERROR(INDEX('Mã KH'!$C$2:$C$4984,MATCH('Côp+Mega+BigC+Tinh T8'!$B112,'Mã KH'!$A$2:$A$4984,0)),"")</f>
        <v/>
      </c>
      <c r="D112" s="95"/>
      <c r="E112" s="11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80"/>
      <c r="AF112" s="181"/>
      <c r="AG112" s="181"/>
      <c r="AH112" s="181"/>
      <c r="AI112" s="124"/>
    </row>
    <row r="113" spans="1:55" ht="18" customHeight="1">
      <c r="A113" s="176"/>
      <c r="B113" s="182"/>
      <c r="C113" s="110" t="str">
        <f t="array" ref="C113">+IFERROR(INDEX('Mã KH'!$C$2:$C$4984,MATCH('Côp+Mega+BigC+Tinh T8'!$B113,'Mã KH'!$A$2:$A$4984,0)),"")</f>
        <v/>
      </c>
      <c r="D113" s="95"/>
      <c r="E113" s="11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80"/>
      <c r="AF113" s="181"/>
      <c r="AG113" s="181"/>
      <c r="AH113" s="181"/>
      <c r="AI113" s="124"/>
    </row>
    <row r="114" spans="1:55" ht="18" customHeight="1">
      <c r="A114" s="176"/>
      <c r="B114" s="182"/>
      <c r="C114" s="110" t="str">
        <f t="array" ref="C114">+IFERROR(INDEX('Mã KH'!$C$2:$C$4984,MATCH('Côp+Mega+BigC+Tinh T8'!$B114,'Mã KH'!$A$2:$A$4984,0)),"")</f>
        <v/>
      </c>
      <c r="D114" s="95"/>
      <c r="E114" s="11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80"/>
      <c r="AF114" s="181"/>
      <c r="AG114" s="181"/>
      <c r="AH114" s="181"/>
      <c r="AI114" s="124"/>
    </row>
    <row r="115" spans="1:55" ht="18" customHeight="1">
      <c r="A115" s="185"/>
      <c r="B115" s="541" t="s">
        <v>11383</v>
      </c>
      <c r="C115" s="539"/>
      <c r="D115" s="186"/>
      <c r="E115" s="187"/>
      <c r="F115" s="188">
        <f t="shared" ref="F115:K115" si="0">SUM(F4:F114)</f>
        <v>0</v>
      </c>
      <c r="G115" s="188">
        <f t="shared" si="0"/>
        <v>0</v>
      </c>
      <c r="H115" s="188">
        <f t="shared" si="0"/>
        <v>85</v>
      </c>
      <c r="I115" s="188">
        <f t="shared" si="0"/>
        <v>75</v>
      </c>
      <c r="J115" s="188">
        <f t="shared" si="0"/>
        <v>0</v>
      </c>
      <c r="K115" s="188">
        <f t="shared" si="0"/>
        <v>6</v>
      </c>
      <c r="L115" s="188"/>
      <c r="M115" s="188">
        <f>SUM(M4:M114)</f>
        <v>360</v>
      </c>
      <c r="N115" s="188"/>
      <c r="O115" s="188">
        <f t="shared" ref="O115:W115" si="1">SUM(O4:O114)</f>
        <v>801</v>
      </c>
      <c r="P115" s="188">
        <f t="shared" si="1"/>
        <v>83</v>
      </c>
      <c r="Q115" s="188">
        <f t="shared" si="1"/>
        <v>88</v>
      </c>
      <c r="R115" s="188">
        <f t="shared" si="1"/>
        <v>0</v>
      </c>
      <c r="S115" s="188">
        <f t="shared" si="1"/>
        <v>132</v>
      </c>
      <c r="T115" s="188">
        <f t="shared" si="1"/>
        <v>75</v>
      </c>
      <c r="U115" s="188">
        <f t="shared" si="1"/>
        <v>7</v>
      </c>
      <c r="V115" s="188">
        <f t="shared" si="1"/>
        <v>0</v>
      </c>
      <c r="W115" s="188">
        <f t="shared" si="1"/>
        <v>5</v>
      </c>
      <c r="X115" s="188"/>
      <c r="Y115" s="188">
        <f t="shared" ref="Y115:Z115" si="2">SUM(Y4:Y114)</f>
        <v>0</v>
      </c>
      <c r="Z115" s="188">
        <f t="shared" si="2"/>
        <v>0</v>
      </c>
      <c r="AA115" s="188"/>
      <c r="AB115" s="188">
        <f t="shared" ref="AB115:AH115" si="3">SUM(AB5:AB114)</f>
        <v>0</v>
      </c>
      <c r="AC115" s="188">
        <f t="shared" si="3"/>
        <v>0</v>
      </c>
      <c r="AD115" s="188">
        <f t="shared" si="3"/>
        <v>0</v>
      </c>
      <c r="AE115" s="188">
        <f t="shared" si="3"/>
        <v>0</v>
      </c>
      <c r="AF115" s="188">
        <f t="shared" si="3"/>
        <v>0</v>
      </c>
      <c r="AG115" s="188">
        <f t="shared" si="3"/>
        <v>0</v>
      </c>
      <c r="AH115" s="188">
        <f t="shared" si="3"/>
        <v>3</v>
      </c>
      <c r="AI115" s="189"/>
    </row>
    <row r="116" spans="1:55" ht="18" customHeight="1">
      <c r="A116" s="185"/>
      <c r="B116" s="548" t="s">
        <v>11366</v>
      </c>
      <c r="C116" s="539"/>
      <c r="D116" s="191"/>
      <c r="E116" s="192"/>
      <c r="F116" s="193">
        <v>101989</v>
      </c>
      <c r="G116" s="194">
        <v>94013</v>
      </c>
      <c r="H116" s="195">
        <v>70000</v>
      </c>
      <c r="I116" s="195">
        <v>24549</v>
      </c>
      <c r="J116" s="195"/>
      <c r="K116" s="195">
        <v>111606</v>
      </c>
      <c r="L116" s="195"/>
      <c r="M116" s="194">
        <v>111058</v>
      </c>
      <c r="N116" s="194"/>
      <c r="O116" s="194">
        <v>73431</v>
      </c>
      <c r="P116" s="194">
        <v>119066</v>
      </c>
      <c r="Q116" s="194">
        <v>55595</v>
      </c>
      <c r="R116" s="194">
        <v>107205</v>
      </c>
      <c r="S116" s="194">
        <v>50182</v>
      </c>
      <c r="T116" s="194">
        <v>46000</v>
      </c>
      <c r="U116" s="194">
        <v>74250</v>
      </c>
      <c r="V116" s="194"/>
      <c r="W116" s="194">
        <v>50400</v>
      </c>
      <c r="X116" s="194"/>
      <c r="Y116" s="194">
        <v>70950</v>
      </c>
      <c r="Z116" s="194">
        <v>49500</v>
      </c>
      <c r="AA116" s="194"/>
      <c r="AB116" s="194">
        <v>110250</v>
      </c>
      <c r="AC116" s="194">
        <v>106050</v>
      </c>
      <c r="AD116" s="194">
        <v>37500</v>
      </c>
      <c r="AE116" s="196">
        <v>36111</v>
      </c>
      <c r="AF116" s="194">
        <v>92000</v>
      </c>
      <c r="AG116" s="194">
        <v>22500</v>
      </c>
      <c r="AH116" s="193">
        <v>21667</v>
      </c>
      <c r="AI116" s="197"/>
    </row>
    <row r="117" spans="1:55" ht="18" customHeight="1">
      <c r="A117" s="185"/>
      <c r="B117" s="549" t="s">
        <v>11367</v>
      </c>
      <c r="C117" s="539"/>
      <c r="D117" s="198"/>
      <c r="E117" s="199"/>
      <c r="F117" s="200">
        <f t="shared" ref="F117:I117" si="4">F115*F116</f>
        <v>0</v>
      </c>
      <c r="G117" s="200">
        <f t="shared" si="4"/>
        <v>0</v>
      </c>
      <c r="H117" s="200">
        <f t="shared" si="4"/>
        <v>5950000</v>
      </c>
      <c r="I117" s="200">
        <f t="shared" si="4"/>
        <v>1841175</v>
      </c>
      <c r="J117" s="200"/>
      <c r="K117" s="200">
        <f>K115*K116</f>
        <v>669636</v>
      </c>
      <c r="L117" s="200"/>
      <c r="M117" s="200">
        <f>M115*M116</f>
        <v>39980880</v>
      </c>
      <c r="N117" s="200"/>
      <c r="O117" s="200">
        <f t="shared" ref="O117:U117" si="5">O115*O116</f>
        <v>58818231</v>
      </c>
      <c r="P117" s="200">
        <f t="shared" si="5"/>
        <v>9882478</v>
      </c>
      <c r="Q117" s="200">
        <f t="shared" si="5"/>
        <v>4892360</v>
      </c>
      <c r="R117" s="200">
        <f t="shared" si="5"/>
        <v>0</v>
      </c>
      <c r="S117" s="200">
        <f t="shared" si="5"/>
        <v>6624024</v>
      </c>
      <c r="T117" s="200">
        <f t="shared" si="5"/>
        <v>3450000</v>
      </c>
      <c r="U117" s="200">
        <f t="shared" si="5"/>
        <v>519750</v>
      </c>
      <c r="V117" s="200"/>
      <c r="W117" s="200">
        <f>W115*W116</f>
        <v>252000</v>
      </c>
      <c r="X117" s="200"/>
      <c r="Y117" s="200">
        <f t="shared" ref="Y117:Z117" si="6">Y115*Y116</f>
        <v>0</v>
      </c>
      <c r="Z117" s="200">
        <f t="shared" si="6"/>
        <v>0</v>
      </c>
      <c r="AA117" s="200"/>
      <c r="AB117" s="200">
        <f t="shared" ref="AB117:AH117" si="7">AB115*AB116</f>
        <v>0</v>
      </c>
      <c r="AC117" s="200">
        <f t="shared" si="7"/>
        <v>0</v>
      </c>
      <c r="AD117" s="200">
        <f t="shared" si="7"/>
        <v>0</v>
      </c>
      <c r="AE117" s="201">
        <f t="shared" si="7"/>
        <v>0</v>
      </c>
      <c r="AF117" s="200">
        <f t="shared" si="7"/>
        <v>0</v>
      </c>
      <c r="AG117" s="200">
        <f t="shared" si="7"/>
        <v>0</v>
      </c>
      <c r="AH117" s="200">
        <f t="shared" si="7"/>
        <v>65001</v>
      </c>
      <c r="AI117" s="202">
        <f>F117+G117+H117+I117+K117+M117+O117+P117+Q117+R117+S117+T117+U117+W117+Y117+Z117+AB117+AC117+AD117</f>
        <v>132880534</v>
      </c>
    </row>
    <row r="118" spans="1:55" ht="18" customHeight="1">
      <c r="A118" s="203"/>
      <c r="B118" s="204"/>
      <c r="C118" s="204"/>
      <c r="D118" s="205"/>
      <c r="E118" s="206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8"/>
      <c r="AF118" s="207"/>
      <c r="AG118" s="207"/>
      <c r="AH118" s="207"/>
      <c r="AI118" s="20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</row>
    <row r="119" spans="1:55" ht="33" customHeight="1">
      <c r="A119" s="210"/>
      <c r="B119" s="550" t="s">
        <v>11384</v>
      </c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/>
      <c r="O119" s="538"/>
      <c r="P119" s="538"/>
      <c r="Q119" s="538"/>
      <c r="R119" s="538"/>
      <c r="S119" s="538"/>
      <c r="T119" s="538"/>
      <c r="U119" s="538"/>
      <c r="V119" s="538"/>
      <c r="W119" s="538"/>
      <c r="X119" s="538"/>
      <c r="Y119" s="538"/>
      <c r="Z119" s="538"/>
      <c r="AA119" s="538"/>
      <c r="AB119" s="538"/>
      <c r="AC119" s="538"/>
      <c r="AD119" s="538"/>
      <c r="AE119" s="538"/>
      <c r="AF119" s="538"/>
      <c r="AG119" s="538"/>
      <c r="AH119" s="538"/>
      <c r="AI119" s="53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</row>
    <row r="120" spans="1:55" ht="31.5" customHeight="1">
      <c r="A120" s="551" t="s">
        <v>11385</v>
      </c>
      <c r="B120" s="538"/>
      <c r="C120" s="539"/>
      <c r="D120" s="211"/>
      <c r="E120" s="212"/>
      <c r="F120" s="213">
        <f>'Vin Tỉnh -tháng 8'!F746</f>
        <v>0</v>
      </c>
      <c r="G120" s="213">
        <f>'Vin Tỉnh -tháng 8'!G746</f>
        <v>0</v>
      </c>
      <c r="H120" s="213">
        <f>'Vin Tỉnh -tháng 8'!H746</f>
        <v>0</v>
      </c>
      <c r="I120" s="213">
        <f>'Vin Tỉnh -tháng 8'!I746</f>
        <v>0</v>
      </c>
      <c r="J120" s="213">
        <f>'Vin Tỉnh -tháng 8'!J746</f>
        <v>0</v>
      </c>
      <c r="K120" s="213">
        <f>'Vin Tỉnh -tháng 8'!K746</f>
        <v>83</v>
      </c>
      <c r="L120" s="213"/>
      <c r="M120" s="213">
        <f>'Vin Tỉnh -tháng 8'!M746</f>
        <v>3943</v>
      </c>
      <c r="N120" s="213"/>
      <c r="O120" s="213">
        <f>'Vin Tỉnh -tháng 8'!O746</f>
        <v>5318</v>
      </c>
      <c r="P120" s="213">
        <v>0</v>
      </c>
      <c r="Q120" s="213">
        <f>'Vin Tỉnh -tháng 8'!Q746</f>
        <v>1165</v>
      </c>
      <c r="R120" s="213">
        <v>0</v>
      </c>
      <c r="S120" s="213">
        <f>'Vin Tỉnh -tháng 8'!S746</f>
        <v>2105</v>
      </c>
      <c r="T120" s="213">
        <f>'Vin Tỉnh -tháng 8'!T746</f>
        <v>1570</v>
      </c>
      <c r="U120" s="213">
        <f>'Vin Tỉnh -tháng 8'!U746</f>
        <v>1534</v>
      </c>
      <c r="V120" s="213">
        <f>'Vin Tỉnh -tháng 8'!V746</f>
        <v>0</v>
      </c>
      <c r="W120" s="213">
        <f>'Vin Tỉnh -tháng 8'!W746</f>
        <v>475</v>
      </c>
      <c r="X120" s="213"/>
      <c r="Y120" s="213">
        <f>'Vin Tỉnh -tháng 8'!Y746</f>
        <v>520</v>
      </c>
      <c r="Z120" s="213">
        <f>'Vin Tỉnh -tháng 8'!Z746</f>
        <v>520</v>
      </c>
      <c r="AA120" s="213"/>
      <c r="AB120" s="213">
        <v>0</v>
      </c>
      <c r="AC120" s="213">
        <v>0</v>
      </c>
      <c r="AD120" s="213">
        <f>'Vin Tỉnh -tháng 8'!AB746</f>
        <v>0</v>
      </c>
      <c r="AE120" s="214">
        <f>'Vin Tỉnh -tháng 8'!AC746</f>
        <v>0</v>
      </c>
      <c r="AF120" s="214">
        <f>'Vin Tỉnh -tháng 8'!AD746</f>
        <v>0</v>
      </c>
      <c r="AG120" s="214">
        <f>'Vin Tỉnh -tháng 8'!AE746</f>
        <v>0</v>
      </c>
      <c r="AH120" s="214">
        <f>'Vin Tỉnh -tháng 8'!AF746</f>
        <v>0</v>
      </c>
      <c r="AI120" s="215">
        <f>'Vin Tỉnh -tháng 8'!F748+'Vin Tỉnh -tháng 8'!G748+'Vin Tỉnh -tháng 8'!H748+'Vin Tỉnh -tháng 8'!I748+'Vin Tỉnh -tháng 8'!J748+'Vin Tỉnh -tháng 8'!K748+'Vin Tỉnh -tháng 8'!M748+'Vin Tỉnh -tháng 8'!O748+'Vin Tỉnh -tháng 8'!P748+'Vin Tỉnh -tháng 8'!Q748+'Vin Tỉnh -tháng 8'!S748+'Vin Tỉnh -tháng 8'!T748+'Vin Tỉnh -tháng 8'!U748+'Vin Tỉnh -tháng 8'!W748+'Vin Tỉnh -tháng 8'!Y748+'Vin Tỉnh -tháng 8'!Z748</f>
        <v>1280765835</v>
      </c>
    </row>
    <row r="121" spans="1:55" ht="32.25" customHeight="1">
      <c r="A121" s="552" t="s">
        <v>11386</v>
      </c>
      <c r="B121" s="538"/>
      <c r="C121" s="539"/>
      <c r="D121" s="216"/>
      <c r="E121" s="216"/>
      <c r="F121" s="217">
        <f t="shared" ref="F121:K121" si="8">F115</f>
        <v>0</v>
      </c>
      <c r="G121" s="217">
        <f t="shared" si="8"/>
        <v>0</v>
      </c>
      <c r="H121" s="217">
        <f t="shared" si="8"/>
        <v>85</v>
      </c>
      <c r="I121" s="217">
        <f t="shared" si="8"/>
        <v>75</v>
      </c>
      <c r="J121" s="217">
        <f t="shared" si="8"/>
        <v>0</v>
      </c>
      <c r="K121" s="217">
        <f t="shared" si="8"/>
        <v>6</v>
      </c>
      <c r="L121" s="217"/>
      <c r="M121" s="217">
        <f>M115</f>
        <v>360</v>
      </c>
      <c r="N121" s="217"/>
      <c r="O121" s="217">
        <f t="shared" ref="O121:W121" si="9">O115</f>
        <v>801</v>
      </c>
      <c r="P121" s="217">
        <f t="shared" si="9"/>
        <v>83</v>
      </c>
      <c r="Q121" s="217">
        <f t="shared" si="9"/>
        <v>88</v>
      </c>
      <c r="R121" s="217">
        <f t="shared" si="9"/>
        <v>0</v>
      </c>
      <c r="S121" s="217">
        <f t="shared" si="9"/>
        <v>132</v>
      </c>
      <c r="T121" s="217">
        <f t="shared" si="9"/>
        <v>75</v>
      </c>
      <c r="U121" s="217">
        <f t="shared" si="9"/>
        <v>7</v>
      </c>
      <c r="V121" s="217">
        <f t="shared" si="9"/>
        <v>0</v>
      </c>
      <c r="W121" s="217">
        <f t="shared" si="9"/>
        <v>5</v>
      </c>
      <c r="X121" s="217"/>
      <c r="Y121" s="217">
        <f t="shared" ref="Y121:Z121" si="10">Y115</f>
        <v>0</v>
      </c>
      <c r="Z121" s="217">
        <f t="shared" si="10"/>
        <v>0</v>
      </c>
      <c r="AA121" s="217"/>
      <c r="AB121" s="217">
        <f t="shared" ref="AB121:AH121" si="11">AB115</f>
        <v>0</v>
      </c>
      <c r="AC121" s="217">
        <f t="shared" si="11"/>
        <v>0</v>
      </c>
      <c r="AD121" s="217">
        <f t="shared" si="11"/>
        <v>0</v>
      </c>
      <c r="AE121" s="218">
        <f t="shared" si="11"/>
        <v>0</v>
      </c>
      <c r="AF121" s="218">
        <f t="shared" si="11"/>
        <v>0</v>
      </c>
      <c r="AG121" s="218">
        <f t="shared" si="11"/>
        <v>0</v>
      </c>
      <c r="AH121" s="218">
        <f t="shared" si="11"/>
        <v>3</v>
      </c>
      <c r="AI121" s="219">
        <f>AI117</f>
        <v>132880534</v>
      </c>
    </row>
    <row r="122" spans="1:55" ht="33" customHeight="1">
      <c r="A122" s="544" t="s">
        <v>11383</v>
      </c>
      <c r="B122" s="538"/>
      <c r="C122" s="539"/>
      <c r="D122" s="186"/>
      <c r="E122" s="187"/>
      <c r="F122" s="188">
        <f t="shared" ref="F122:K122" si="12">SUM(F120:F121)</f>
        <v>0</v>
      </c>
      <c r="G122" s="188">
        <f t="shared" si="12"/>
        <v>0</v>
      </c>
      <c r="H122" s="188">
        <f t="shared" si="12"/>
        <v>85</v>
      </c>
      <c r="I122" s="188">
        <f t="shared" si="12"/>
        <v>75</v>
      </c>
      <c r="J122" s="188">
        <f t="shared" si="12"/>
        <v>0</v>
      </c>
      <c r="K122" s="188">
        <f t="shared" si="12"/>
        <v>89</v>
      </c>
      <c r="L122" s="188"/>
      <c r="M122" s="188">
        <f>SUM(M120:M121)</f>
        <v>4303</v>
      </c>
      <c r="N122" s="188"/>
      <c r="O122" s="188">
        <f t="shared" ref="O122:AD122" si="13">SUM(O120:O121)</f>
        <v>6119</v>
      </c>
      <c r="P122" s="188">
        <f t="shared" si="13"/>
        <v>83</v>
      </c>
      <c r="Q122" s="188">
        <f t="shared" si="13"/>
        <v>1253</v>
      </c>
      <c r="R122" s="188">
        <f t="shared" si="13"/>
        <v>0</v>
      </c>
      <c r="S122" s="188">
        <f t="shared" si="13"/>
        <v>2237</v>
      </c>
      <c r="T122" s="188">
        <f t="shared" si="13"/>
        <v>1645</v>
      </c>
      <c r="U122" s="188">
        <f t="shared" si="13"/>
        <v>1541</v>
      </c>
      <c r="V122" s="188">
        <f t="shared" si="13"/>
        <v>0</v>
      </c>
      <c r="W122" s="188">
        <f t="shared" si="13"/>
        <v>480</v>
      </c>
      <c r="X122" s="188">
        <f t="shared" si="13"/>
        <v>0</v>
      </c>
      <c r="Y122" s="188">
        <f t="shared" si="13"/>
        <v>520</v>
      </c>
      <c r="Z122" s="188">
        <f t="shared" si="13"/>
        <v>520</v>
      </c>
      <c r="AA122" s="188">
        <f t="shared" si="13"/>
        <v>0</v>
      </c>
      <c r="AB122" s="188">
        <f t="shared" si="13"/>
        <v>0</v>
      </c>
      <c r="AC122" s="188">
        <f t="shared" si="13"/>
        <v>0</v>
      </c>
      <c r="AD122" s="188">
        <f t="shared" si="13"/>
        <v>0</v>
      </c>
      <c r="AE122" s="188">
        <f t="shared" ref="AE122:AH122" si="14">AE115</f>
        <v>0</v>
      </c>
      <c r="AF122" s="188">
        <f t="shared" si="14"/>
        <v>0</v>
      </c>
      <c r="AG122" s="188">
        <f t="shared" si="14"/>
        <v>0</v>
      </c>
      <c r="AH122" s="188">
        <f t="shared" si="14"/>
        <v>3</v>
      </c>
      <c r="AI122" s="189"/>
    </row>
    <row r="123" spans="1:55" ht="27" customHeight="1">
      <c r="A123" s="545" t="s">
        <v>11366</v>
      </c>
      <c r="B123" s="538"/>
      <c r="C123" s="539"/>
      <c r="D123" s="191"/>
      <c r="E123" s="192"/>
      <c r="F123" s="193">
        <v>101989</v>
      </c>
      <c r="G123" s="194">
        <v>94013</v>
      </c>
      <c r="H123" s="195">
        <v>70000</v>
      </c>
      <c r="I123" s="195">
        <v>24549</v>
      </c>
      <c r="J123" s="195"/>
      <c r="K123" s="195">
        <v>111606</v>
      </c>
      <c r="L123" s="195"/>
      <c r="M123" s="194">
        <v>111058</v>
      </c>
      <c r="N123" s="194"/>
      <c r="O123" s="194">
        <v>73431</v>
      </c>
      <c r="P123" s="194">
        <v>119066</v>
      </c>
      <c r="Q123" s="194">
        <v>55595</v>
      </c>
      <c r="R123" s="194">
        <v>107205</v>
      </c>
      <c r="S123" s="194">
        <v>50182</v>
      </c>
      <c r="T123" s="194">
        <v>46000</v>
      </c>
      <c r="U123" s="194">
        <v>74250</v>
      </c>
      <c r="V123" s="194"/>
      <c r="W123" s="194">
        <v>50400</v>
      </c>
      <c r="X123" s="194"/>
      <c r="Y123" s="194">
        <v>70950</v>
      </c>
      <c r="Z123" s="194">
        <v>49500</v>
      </c>
      <c r="AA123" s="194"/>
      <c r="AB123" s="194">
        <v>110250</v>
      </c>
      <c r="AC123" s="194">
        <v>106050</v>
      </c>
      <c r="AD123" s="194">
        <v>37500</v>
      </c>
      <c r="AE123" s="196">
        <v>36111</v>
      </c>
      <c r="AF123" s="194">
        <v>92000</v>
      </c>
      <c r="AG123" s="194">
        <v>22500</v>
      </c>
      <c r="AH123" s="193">
        <v>21667</v>
      </c>
      <c r="AI123" s="197"/>
    </row>
    <row r="124" spans="1:55" ht="27" customHeight="1">
      <c r="A124" s="546" t="s">
        <v>11367</v>
      </c>
      <c r="B124" s="538"/>
      <c r="C124" s="539"/>
      <c r="D124" s="198"/>
      <c r="E124" s="199"/>
      <c r="F124" s="200">
        <f t="shared" ref="F124:I124" si="15">F122*F123</f>
        <v>0</v>
      </c>
      <c r="G124" s="200">
        <f t="shared" si="15"/>
        <v>0</v>
      </c>
      <c r="H124" s="220">
        <f t="shared" si="15"/>
        <v>5950000</v>
      </c>
      <c r="I124" s="220">
        <f t="shared" si="15"/>
        <v>1841175</v>
      </c>
      <c r="J124" s="220"/>
      <c r="K124" s="220">
        <f>K122*K123</f>
        <v>9932934</v>
      </c>
      <c r="L124" s="220"/>
      <c r="M124" s="220">
        <f>M122*M123</f>
        <v>477882574</v>
      </c>
      <c r="N124" s="220"/>
      <c r="O124" s="220">
        <f t="shared" ref="O124:U124" si="16">O122*O123</f>
        <v>449324289</v>
      </c>
      <c r="P124" s="220">
        <f t="shared" si="16"/>
        <v>9882478</v>
      </c>
      <c r="Q124" s="220">
        <f t="shared" si="16"/>
        <v>69660535</v>
      </c>
      <c r="R124" s="220">
        <f t="shared" si="16"/>
        <v>0</v>
      </c>
      <c r="S124" s="220">
        <f t="shared" si="16"/>
        <v>112257134</v>
      </c>
      <c r="T124" s="220">
        <f t="shared" si="16"/>
        <v>75670000</v>
      </c>
      <c r="U124" s="220">
        <f t="shared" si="16"/>
        <v>114419250</v>
      </c>
      <c r="V124" s="220"/>
      <c r="W124" s="220">
        <f>W122*W123</f>
        <v>24192000</v>
      </c>
      <c r="X124" s="220"/>
      <c r="Y124" s="220">
        <f t="shared" ref="Y124:Z124" si="17">Y122*Y123</f>
        <v>36894000</v>
      </c>
      <c r="Z124" s="220">
        <f t="shared" si="17"/>
        <v>25740000</v>
      </c>
      <c r="AA124" s="220"/>
      <c r="AB124" s="220">
        <f t="shared" ref="AB124:AH124" si="18">AB122*AB123</f>
        <v>0</v>
      </c>
      <c r="AC124" s="220">
        <f t="shared" si="18"/>
        <v>0</v>
      </c>
      <c r="AD124" s="220">
        <f t="shared" si="18"/>
        <v>0</v>
      </c>
      <c r="AE124" s="220">
        <f t="shared" si="18"/>
        <v>0</v>
      </c>
      <c r="AF124" s="220">
        <f t="shared" si="18"/>
        <v>0</v>
      </c>
      <c r="AG124" s="220">
        <f t="shared" si="18"/>
        <v>0</v>
      </c>
      <c r="AH124" s="220">
        <f t="shared" si="18"/>
        <v>65001</v>
      </c>
      <c r="AI124" s="202">
        <f>F124+G124+H124+I124+J124+M124+N124+K124+O124+P124+Q124+R124+S124+T124+U124+W124+Y124+Z124+AB124+AC124+AD124+AE124</f>
        <v>1413646369</v>
      </c>
    </row>
    <row r="125" spans="1:55" ht="18" customHeight="1">
      <c r="A125" s="162"/>
      <c r="B125" s="221"/>
      <c r="C125" s="161"/>
      <c r="D125" s="222"/>
      <c r="E125" s="223"/>
      <c r="F125" s="86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  <c r="AC125" s="224"/>
      <c r="AD125" s="224"/>
      <c r="AE125" s="160"/>
      <c r="AF125" s="86"/>
      <c r="AG125" s="86"/>
      <c r="AH125" s="86"/>
      <c r="AI125" s="225"/>
    </row>
  </sheetData>
  <mergeCells count="10">
    <mergeCell ref="A122:C122"/>
    <mergeCell ref="A123:C123"/>
    <mergeCell ref="A124:C124"/>
    <mergeCell ref="B1:AI1"/>
    <mergeCell ref="B115:C115"/>
    <mergeCell ref="B116:C116"/>
    <mergeCell ref="B117:C117"/>
    <mergeCell ref="B119:AI119"/>
    <mergeCell ref="A120:C120"/>
    <mergeCell ref="A121:C121"/>
  </mergeCells>
  <conditionalFormatting sqref="A122:A124">
    <cfRule type="colorScale" priority="1">
      <colorScale>
        <cfvo type="min"/>
        <cfvo type="max"/>
        <color theme="0"/>
        <color theme="0"/>
      </colorScale>
    </cfRule>
  </conditionalFormatting>
  <conditionalFormatting sqref="A122:A124">
    <cfRule type="colorScale" priority="2">
      <colorScale>
        <cfvo type="min"/>
        <cfvo type="max"/>
        <color rgb="FFFF7128"/>
        <color rgb="FFFFEF9C"/>
      </colorScale>
    </cfRule>
  </conditionalFormatting>
  <conditionalFormatting sqref="B1:B3 B115:B118 B125">
    <cfRule type="colorScale" priority="3">
      <colorScale>
        <cfvo type="min"/>
        <cfvo type="max"/>
        <color theme="0"/>
        <color theme="0"/>
      </colorScale>
    </cfRule>
  </conditionalFormatting>
  <conditionalFormatting sqref="B1:B3 B115:B118 B125">
    <cfRule type="colorScale" priority="4">
      <colorScale>
        <cfvo type="min"/>
        <cfvo type="max"/>
        <color rgb="FFFF7128"/>
        <color rgb="FFFFEF9C"/>
      </colorScale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20"/>
  <sheetViews>
    <sheetView workbookViewId="0">
      <pane xSplit="5" ySplit="4" topLeftCell="H647" activePane="bottomRight" state="frozen"/>
      <selection pane="topRight" activeCell="F1" sqref="F1"/>
      <selection pane="bottomLeft" activeCell="A5" sqref="A5"/>
      <selection pane="bottomRight" activeCell="H656" sqref="H656:AB656"/>
    </sheetView>
  </sheetViews>
  <sheetFormatPr defaultColWidth="14.42578125" defaultRowHeight="15" customHeight="1"/>
  <cols>
    <col min="1" max="1" width="9.5703125" customWidth="1"/>
    <col min="2" max="2" width="11" customWidth="1"/>
    <col min="3" max="3" width="11.85546875" customWidth="1"/>
    <col min="4" max="4" width="42.140625" customWidth="1"/>
    <col min="5" max="5" width="12.85546875" customWidth="1"/>
    <col min="6" max="6" width="6.85546875" hidden="1" customWidth="1"/>
    <col min="7" max="7" width="6" hidden="1" customWidth="1"/>
    <col min="8" max="8" width="5.85546875" customWidth="1"/>
    <col min="9" max="9" width="6" customWidth="1"/>
    <col min="10" max="10" width="5.85546875" hidden="1" customWidth="1"/>
    <col min="11" max="11" width="5.85546875" customWidth="1"/>
    <col min="12" max="12" width="5.85546875" hidden="1" customWidth="1"/>
    <col min="13" max="13" width="6.42578125" customWidth="1"/>
    <col min="14" max="14" width="7" hidden="1" customWidth="1"/>
    <col min="15" max="16" width="6.42578125" customWidth="1"/>
    <col min="17" max="17" width="5.85546875" customWidth="1"/>
    <col min="18" max="18" width="7" hidden="1" customWidth="1"/>
    <col min="19" max="19" width="6.42578125" customWidth="1"/>
    <col min="20" max="20" width="6.5703125" customWidth="1"/>
    <col min="21" max="21" width="6.42578125" customWidth="1"/>
    <col min="22" max="22" width="6.42578125" hidden="1" customWidth="1"/>
    <col min="23" max="23" width="6.42578125" customWidth="1"/>
    <col min="24" max="24" width="6.42578125" hidden="1" customWidth="1"/>
    <col min="25" max="25" width="6.28515625" customWidth="1"/>
    <col min="26" max="29" width="5.85546875" customWidth="1"/>
    <col min="30" max="30" width="63" customWidth="1"/>
    <col min="31" max="39" width="9.140625" customWidth="1"/>
    <col min="40" max="45" width="8.7109375" customWidth="1"/>
  </cols>
  <sheetData>
    <row r="1" spans="1:45" ht="18" customHeight="1">
      <c r="A1" s="226"/>
      <c r="B1" s="227"/>
      <c r="C1" s="547" t="s">
        <v>11218</v>
      </c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9"/>
      <c r="AF1" s="59"/>
      <c r="AG1" s="59"/>
      <c r="AH1" s="59"/>
      <c r="AI1" s="59"/>
      <c r="AJ1" s="59"/>
      <c r="AK1" s="59"/>
      <c r="AL1" s="59"/>
      <c r="AM1" s="59"/>
      <c r="AN1" s="25"/>
      <c r="AO1" s="25"/>
      <c r="AP1" s="25"/>
      <c r="AQ1" s="25"/>
      <c r="AR1" s="25"/>
      <c r="AS1" s="25"/>
    </row>
    <row r="2" spans="1:45" ht="1.5" customHeight="1">
      <c r="A2" s="226"/>
      <c r="B2" s="225"/>
      <c r="C2" s="553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9"/>
      <c r="AF2" s="59"/>
      <c r="AG2" s="59"/>
      <c r="AH2" s="59"/>
      <c r="AI2" s="59"/>
      <c r="AJ2" s="59"/>
      <c r="AK2" s="59"/>
      <c r="AL2" s="59"/>
      <c r="AM2" s="59"/>
      <c r="AN2" s="25"/>
      <c r="AO2" s="25"/>
      <c r="AP2" s="25"/>
      <c r="AQ2" s="25"/>
      <c r="AR2" s="25"/>
      <c r="AS2" s="25"/>
    </row>
    <row r="3" spans="1:45" ht="18" hidden="1" customHeight="1">
      <c r="A3" s="226"/>
      <c r="B3" s="225"/>
      <c r="C3" s="229"/>
      <c r="D3" s="161"/>
      <c r="E3" s="230" t="s">
        <v>11387</v>
      </c>
      <c r="F3" s="231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32"/>
      <c r="AA3" s="232"/>
      <c r="AB3" s="232"/>
      <c r="AC3" s="232"/>
      <c r="AD3" s="233"/>
      <c r="AE3" s="59"/>
      <c r="AF3" s="59"/>
      <c r="AG3" s="59"/>
      <c r="AH3" s="59"/>
      <c r="AI3" s="59"/>
      <c r="AJ3" s="59"/>
      <c r="AK3" s="59"/>
      <c r="AL3" s="59"/>
      <c r="AM3" s="59"/>
      <c r="AN3" s="25"/>
      <c r="AO3" s="25"/>
      <c r="AP3" s="25"/>
      <c r="AQ3" s="25"/>
      <c r="AR3" s="25"/>
      <c r="AS3" s="25"/>
    </row>
    <row r="4" spans="1:45" ht="79.5" customHeight="1">
      <c r="A4" s="234" t="s">
        <v>11219</v>
      </c>
      <c r="B4" s="235" t="s">
        <v>11388</v>
      </c>
      <c r="C4" s="164" t="s">
        <v>11221</v>
      </c>
      <c r="D4" s="165" t="s">
        <v>11222</v>
      </c>
      <c r="E4" s="165" t="s">
        <v>11223</v>
      </c>
      <c r="F4" s="96" t="s">
        <v>11224</v>
      </c>
      <c r="G4" s="96" t="s">
        <v>11225</v>
      </c>
      <c r="H4" s="100" t="s">
        <v>11226</v>
      </c>
      <c r="I4" s="100" t="s">
        <v>11369</v>
      </c>
      <c r="J4" s="166" t="s">
        <v>11228</v>
      </c>
      <c r="K4" s="100" t="s">
        <v>11229</v>
      </c>
      <c r="L4" s="167" t="s">
        <v>11230</v>
      </c>
      <c r="M4" s="96" t="s">
        <v>11166</v>
      </c>
      <c r="N4" s="98" t="s">
        <v>11231</v>
      </c>
      <c r="O4" s="96" t="s">
        <v>11170</v>
      </c>
      <c r="P4" s="96" t="s">
        <v>11172</v>
      </c>
      <c r="Q4" s="96" t="s">
        <v>11233</v>
      </c>
      <c r="R4" s="96" t="s">
        <v>11234</v>
      </c>
      <c r="S4" s="96" t="s">
        <v>11184</v>
      </c>
      <c r="T4" s="100" t="s">
        <v>11235</v>
      </c>
      <c r="U4" s="96" t="s">
        <v>11188</v>
      </c>
      <c r="V4" s="166" t="s">
        <v>11236</v>
      </c>
      <c r="W4" s="96" t="s">
        <v>11190</v>
      </c>
      <c r="X4" s="96" t="s">
        <v>11389</v>
      </c>
      <c r="Y4" s="99" t="s">
        <v>11194</v>
      </c>
      <c r="Z4" s="96" t="s">
        <v>11238</v>
      </c>
      <c r="AA4" s="96" t="s">
        <v>11239</v>
      </c>
      <c r="AB4" s="99" t="s">
        <v>11240</v>
      </c>
      <c r="AC4" s="99" t="s">
        <v>11241</v>
      </c>
      <c r="AD4" s="99" t="s">
        <v>11390</v>
      </c>
      <c r="AE4" s="59"/>
      <c r="AF4" s="59"/>
      <c r="AG4" s="59"/>
      <c r="AH4" s="59"/>
      <c r="AI4" s="59"/>
      <c r="AJ4" s="59"/>
      <c r="AK4" s="59"/>
      <c r="AL4" s="59"/>
      <c r="AM4" s="59"/>
      <c r="AN4" s="25"/>
      <c r="AO4" s="25"/>
      <c r="AP4" s="25"/>
      <c r="AQ4" s="25"/>
      <c r="AR4" s="25"/>
      <c r="AS4" s="25"/>
    </row>
    <row r="5" spans="1:45" ht="18" customHeight="1">
      <c r="A5" s="226"/>
      <c r="B5" s="227"/>
      <c r="C5" s="236"/>
      <c r="D5" s="133">
        <v>45870</v>
      </c>
      <c r="E5" s="237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238"/>
      <c r="AD5" s="23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</row>
    <row r="6" spans="1:45" ht="18" customHeight="1">
      <c r="A6" s="101">
        <v>45870</v>
      </c>
      <c r="B6" s="240" t="s">
        <v>11391</v>
      </c>
      <c r="C6" s="241" t="s">
        <v>2606</v>
      </c>
      <c r="D6" s="110" t="str">
        <f t="array" ref="D6">+IFERROR(INDEX('Mã KH'!$C$2:$C$4984,MATCH('Vin Hà nội  tháng 8'!$C6,'Mã KH'!$A$2:$A$4984,0)),"")</f>
        <v>Tổ dân phố 25, thị trấn Đông Anh , Huyện Đông Anh, HN</v>
      </c>
      <c r="E6" s="109">
        <v>4174608546</v>
      </c>
      <c r="F6" s="242"/>
      <c r="G6" s="243"/>
      <c r="H6" s="243"/>
      <c r="I6" s="243"/>
      <c r="J6" s="243"/>
      <c r="K6" s="115"/>
      <c r="L6" s="243"/>
      <c r="M6" s="115">
        <v>1</v>
      </c>
      <c r="N6" s="243"/>
      <c r="O6" s="115">
        <v>6</v>
      </c>
      <c r="P6" s="243"/>
      <c r="Q6" s="115"/>
      <c r="R6" s="243"/>
      <c r="S6" s="115">
        <v>6</v>
      </c>
      <c r="T6" s="115">
        <v>5</v>
      </c>
      <c r="U6" s="115"/>
      <c r="V6" s="243"/>
      <c r="W6" s="115"/>
      <c r="X6" s="243"/>
      <c r="Y6" s="115"/>
      <c r="Z6" s="115"/>
      <c r="AA6" s="242"/>
      <c r="AB6" s="242"/>
      <c r="AC6" s="242"/>
      <c r="AD6" s="244" t="s">
        <v>11392</v>
      </c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</row>
    <row r="7" spans="1:45" ht="18" customHeight="1">
      <c r="A7" s="101">
        <v>45870</v>
      </c>
      <c r="B7" s="245"/>
      <c r="C7" s="241" t="s">
        <v>11393</v>
      </c>
      <c r="D7" s="110" t="str">
        <f t="array" ref="D7">+IFERROR(INDEX('Mã KH'!$C$2:$C$4984,MATCH('Vin Hà nội  tháng 8'!$C7,'Mã KH'!$A$2:$A$4984,0)),"")</f>
        <v>Thôn Cổ Dương, Xã Tiên Dương, Huyện Đông Anh, HN</v>
      </c>
      <c r="E7" s="109">
        <v>4174608622</v>
      </c>
      <c r="F7" s="242"/>
      <c r="G7" s="243"/>
      <c r="H7" s="243"/>
      <c r="I7" s="243"/>
      <c r="J7" s="243"/>
      <c r="K7" s="115"/>
      <c r="L7" s="243"/>
      <c r="M7" s="115">
        <v>3</v>
      </c>
      <c r="N7" s="243"/>
      <c r="O7" s="115">
        <v>10</v>
      </c>
      <c r="P7" s="243"/>
      <c r="Q7" s="115"/>
      <c r="R7" s="243"/>
      <c r="S7" s="115">
        <v>5</v>
      </c>
      <c r="T7" s="115">
        <v>3</v>
      </c>
      <c r="U7" s="115"/>
      <c r="V7" s="243"/>
      <c r="W7" s="115"/>
      <c r="X7" s="243"/>
      <c r="Y7" s="115"/>
      <c r="Z7" s="115"/>
      <c r="AA7" s="242"/>
      <c r="AB7" s="242"/>
      <c r="AC7" s="242"/>
      <c r="AD7" s="117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</row>
    <row r="8" spans="1:45" ht="18" customHeight="1">
      <c r="A8" s="101">
        <v>45870</v>
      </c>
      <c r="B8" s="245"/>
      <c r="C8" s="241" t="s">
        <v>11394</v>
      </c>
      <c r="D8" s="110" t="str">
        <f t="array" ref="D8">+IFERROR(INDEX('Mã KH'!$C$2:$C$4984,MATCH('Vin Hà nội  tháng 8'!$C8,'Mã KH'!$A$2:$A$4984,0)),"")</f>
        <v>Số 15, Tổ 4, Thị trấn Đông Anh, Huyện Đông Anh, HN</v>
      </c>
      <c r="E8" s="109">
        <v>4174608677</v>
      </c>
      <c r="F8" s="242"/>
      <c r="G8" s="243"/>
      <c r="H8" s="243"/>
      <c r="I8" s="243"/>
      <c r="J8" s="243"/>
      <c r="K8" s="115"/>
      <c r="L8" s="243"/>
      <c r="M8" s="115"/>
      <c r="N8" s="243"/>
      <c r="O8" s="115">
        <v>5</v>
      </c>
      <c r="P8" s="243"/>
      <c r="Q8" s="115"/>
      <c r="R8" s="243"/>
      <c r="S8" s="115">
        <v>5</v>
      </c>
      <c r="T8" s="115">
        <v>6</v>
      </c>
      <c r="U8" s="115"/>
      <c r="V8" s="243"/>
      <c r="W8" s="115"/>
      <c r="X8" s="243"/>
      <c r="Y8" s="115"/>
      <c r="Z8" s="115"/>
      <c r="AA8" s="242"/>
      <c r="AB8" s="242"/>
      <c r="AC8" s="242"/>
      <c r="AD8" s="117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</row>
    <row r="9" spans="1:45" ht="18" customHeight="1">
      <c r="A9" s="101">
        <v>45870</v>
      </c>
      <c r="B9" s="245"/>
      <c r="C9" s="241" t="s">
        <v>11395</v>
      </c>
      <c r="D9" s="110" t="str">
        <f t="array" ref="D9">+IFERROR(INDEX('Mã KH'!$C$2:$C$4984,MATCH('Vin Hà nội  tháng 8'!$C9,'Mã KH'!$A$2:$A$4984,0)),"")</f>
        <v>Xóm ngoài, Xã Uy Nỗ, Huyện Đông Anh, Hà Nội</v>
      </c>
      <c r="E9" s="109">
        <v>4174608550</v>
      </c>
      <c r="F9" s="242"/>
      <c r="G9" s="243"/>
      <c r="H9" s="243"/>
      <c r="I9" s="243"/>
      <c r="J9" s="243"/>
      <c r="K9" s="115"/>
      <c r="L9" s="243"/>
      <c r="M9" s="115">
        <v>9</v>
      </c>
      <c r="N9" s="243"/>
      <c r="O9" s="115">
        <v>10</v>
      </c>
      <c r="P9" s="243"/>
      <c r="Q9" s="115"/>
      <c r="R9" s="243"/>
      <c r="S9" s="115">
        <v>5</v>
      </c>
      <c r="T9" s="115"/>
      <c r="U9" s="115"/>
      <c r="V9" s="243"/>
      <c r="W9" s="115"/>
      <c r="X9" s="243"/>
      <c r="Y9" s="115"/>
      <c r="Z9" s="115"/>
      <c r="AA9" s="242"/>
      <c r="AB9" s="242"/>
      <c r="AC9" s="242"/>
      <c r="AD9" s="117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</row>
    <row r="10" spans="1:45" ht="18" customHeight="1">
      <c r="A10" s="101">
        <v>45870</v>
      </c>
      <c r="B10" s="245"/>
      <c r="C10" s="241" t="s">
        <v>11396</v>
      </c>
      <c r="D10" s="110" t="str">
        <f t="array" ref="D10">+IFERROR(INDEX('Mã KH'!$C$2:$C$4984,MATCH('Vin Hà nội  tháng 8'!$C10,'Mã KH'!$A$2:$A$4984,0)),"")</f>
        <v>Số 371 Cao Lỗ, xã Uy Nỗ, huyện Đông Anh, HN</v>
      </c>
      <c r="E10" s="109">
        <v>4174608551</v>
      </c>
      <c r="F10" s="242"/>
      <c r="G10" s="243"/>
      <c r="H10" s="243"/>
      <c r="I10" s="243"/>
      <c r="J10" s="243"/>
      <c r="K10" s="115"/>
      <c r="L10" s="243"/>
      <c r="M10" s="115"/>
      <c r="N10" s="243"/>
      <c r="O10" s="115">
        <v>15</v>
      </c>
      <c r="P10" s="243"/>
      <c r="Q10" s="115"/>
      <c r="R10" s="243"/>
      <c r="S10" s="115">
        <v>5</v>
      </c>
      <c r="T10" s="115">
        <v>5</v>
      </c>
      <c r="U10" s="115"/>
      <c r="V10" s="243"/>
      <c r="W10" s="115"/>
      <c r="X10" s="243"/>
      <c r="Y10" s="115"/>
      <c r="Z10" s="115"/>
      <c r="AA10" s="242"/>
      <c r="AB10" s="242"/>
      <c r="AC10" s="242"/>
      <c r="AD10" s="117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</row>
    <row r="11" spans="1:45" ht="18" customHeight="1">
      <c r="A11" s="101">
        <v>45870</v>
      </c>
      <c r="B11" s="245"/>
      <c r="C11" s="241" t="s">
        <v>11397</v>
      </c>
      <c r="D11" s="110" t="str">
        <f t="array" ref="D11">+IFERROR(INDEX('Mã KH'!$C$2:$C$4984,MATCH('Vin Hà nội  tháng 8'!$C11,'Mã KH'!$A$2:$A$4984,0)),"")</f>
        <v>Số nhà 07-09 đường Cổ Vân, thôn Dục Nội, xã Việt Hùng, huyện Đông Anh, HN</v>
      </c>
      <c r="E11" s="109" t="s">
        <v>11249</v>
      </c>
      <c r="F11" s="242"/>
      <c r="G11" s="243"/>
      <c r="H11" s="243"/>
      <c r="I11" s="243"/>
      <c r="J11" s="243"/>
      <c r="K11" s="115"/>
      <c r="L11" s="243"/>
      <c r="M11" s="115">
        <v>5</v>
      </c>
      <c r="N11" s="243"/>
      <c r="O11" s="115">
        <v>5</v>
      </c>
      <c r="P11" s="243"/>
      <c r="Q11" s="115"/>
      <c r="R11" s="243"/>
      <c r="S11" s="115"/>
      <c r="T11" s="115"/>
      <c r="U11" s="115"/>
      <c r="V11" s="243"/>
      <c r="W11" s="115"/>
      <c r="X11" s="243"/>
      <c r="Y11" s="115"/>
      <c r="Z11" s="115"/>
      <c r="AA11" s="242"/>
      <c r="AB11" s="242"/>
      <c r="AC11" s="242"/>
      <c r="AD11" s="117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</row>
    <row r="12" spans="1:45" ht="18" customHeight="1">
      <c r="A12" s="101">
        <v>45870</v>
      </c>
      <c r="B12" s="245"/>
      <c r="C12" s="241" t="s">
        <v>11398</v>
      </c>
      <c r="D12" s="110" t="str">
        <f t="array" ref="D12">+IFERROR(INDEX('Mã KH'!$C$2:$C$4984,MATCH('Vin Hà nội  tháng 8'!$C12,'Mã KH'!$A$2:$A$4984,0)),"")</f>
        <v>Thôn Ấp Tó, Xã Uy Nỗ, Huyện Đông Anh, HN</v>
      </c>
      <c r="E12" s="109">
        <v>4174608723</v>
      </c>
      <c r="F12" s="242"/>
      <c r="G12" s="243"/>
      <c r="H12" s="243"/>
      <c r="I12" s="243"/>
      <c r="J12" s="243"/>
      <c r="K12" s="115"/>
      <c r="L12" s="243"/>
      <c r="M12" s="115"/>
      <c r="N12" s="243"/>
      <c r="O12" s="115">
        <v>12</v>
      </c>
      <c r="P12" s="243"/>
      <c r="Q12" s="115"/>
      <c r="R12" s="243"/>
      <c r="S12" s="115">
        <v>3</v>
      </c>
      <c r="T12" s="115">
        <v>4</v>
      </c>
      <c r="U12" s="115"/>
      <c r="V12" s="243"/>
      <c r="W12" s="115"/>
      <c r="X12" s="243"/>
      <c r="Y12" s="115"/>
      <c r="Z12" s="115"/>
      <c r="AA12" s="242"/>
      <c r="AB12" s="242"/>
      <c r="AC12" s="242"/>
      <c r="AD12" s="117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</row>
    <row r="13" spans="1:45" ht="18" customHeight="1">
      <c r="A13" s="101">
        <v>45870</v>
      </c>
      <c r="B13" s="245"/>
      <c r="C13" s="241" t="s">
        <v>11399</v>
      </c>
      <c r="D13" s="110" t="str">
        <f t="array" ref="D13">+IFERROR(INDEX('Mã KH'!$C$2:$C$4984,MATCH('Vin Hà nội  tháng 8'!$C13,'Mã KH'!$A$2:$A$4984,0)),"")</f>
        <v>Khu Chợ Kim, Xã Xuân Nộn, Huyện Đông Anh, HN</v>
      </c>
      <c r="E13" s="109">
        <v>4174608594</v>
      </c>
      <c r="F13" s="242"/>
      <c r="G13" s="243"/>
      <c r="H13" s="243"/>
      <c r="I13" s="243"/>
      <c r="J13" s="243"/>
      <c r="K13" s="115"/>
      <c r="L13" s="243"/>
      <c r="M13" s="115">
        <v>2</v>
      </c>
      <c r="N13" s="243"/>
      <c r="O13" s="115">
        <v>9</v>
      </c>
      <c r="P13" s="243"/>
      <c r="Q13" s="115"/>
      <c r="R13" s="243"/>
      <c r="S13" s="115"/>
      <c r="T13" s="115">
        <v>1</v>
      </c>
      <c r="U13" s="115"/>
      <c r="V13" s="243"/>
      <c r="W13" s="115"/>
      <c r="X13" s="243"/>
      <c r="Y13" s="115"/>
      <c r="Z13" s="115"/>
      <c r="AA13" s="242"/>
      <c r="AB13" s="242"/>
      <c r="AC13" s="242"/>
      <c r="AD13" s="117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</row>
    <row r="14" spans="1:45" ht="18" customHeight="1">
      <c r="A14" s="101">
        <v>45870</v>
      </c>
      <c r="B14" s="245"/>
      <c r="C14" s="241" t="s">
        <v>11400</v>
      </c>
      <c r="D14" s="110" t="str">
        <f t="array" ref="D14">+IFERROR(INDEX('Mã KH'!$C$2:$C$4984,MATCH('Vin Hà nội  tháng 8'!$C14,'Mã KH'!$A$2:$A$4984,0)),"")</f>
        <v>Ngã Ba Lương Quy, Xuân Nộn, Đông Anh, Hà Nội</v>
      </c>
      <c r="E14" s="109">
        <v>4174608568</v>
      </c>
      <c r="F14" s="242"/>
      <c r="G14" s="243"/>
      <c r="H14" s="243"/>
      <c r="I14" s="243"/>
      <c r="J14" s="243"/>
      <c r="K14" s="115"/>
      <c r="L14" s="243"/>
      <c r="M14" s="115"/>
      <c r="N14" s="243"/>
      <c r="O14" s="115"/>
      <c r="P14" s="243"/>
      <c r="Q14" s="115"/>
      <c r="R14" s="243"/>
      <c r="S14" s="115">
        <v>6</v>
      </c>
      <c r="T14" s="115">
        <v>5</v>
      </c>
      <c r="U14" s="115"/>
      <c r="V14" s="243"/>
      <c r="W14" s="115"/>
      <c r="X14" s="243"/>
      <c r="Y14" s="115"/>
      <c r="Z14" s="115"/>
      <c r="AA14" s="242"/>
      <c r="AB14" s="242"/>
      <c r="AC14" s="242"/>
      <c r="AD14" s="117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</row>
    <row r="15" spans="1:45" ht="18" customHeight="1">
      <c r="A15" s="101">
        <v>45870</v>
      </c>
      <c r="B15" s="245"/>
      <c r="C15" s="241" t="s">
        <v>11092</v>
      </c>
      <c r="D15" s="110" t="str">
        <f t="array" ref="D15">+IFERROR(INDEX('Mã KH'!$C$2:$C$4984,MATCH('Vin Hà nội  tháng 8'!$C15,'Mã KH'!$A$2:$A$4984,0)),"")</f>
        <v xml:space="preserve">thừa đất số 130(2) , tở bản đồ số 23 , thôn mạnh tân , huyện đông anh </v>
      </c>
      <c r="E15" s="109">
        <v>4174608540</v>
      </c>
      <c r="F15" s="242"/>
      <c r="G15" s="243"/>
      <c r="H15" s="243"/>
      <c r="I15" s="243"/>
      <c r="J15" s="243"/>
      <c r="K15" s="115"/>
      <c r="L15" s="243"/>
      <c r="M15" s="115"/>
      <c r="N15" s="243"/>
      <c r="O15" s="115">
        <v>5</v>
      </c>
      <c r="P15" s="243"/>
      <c r="Q15" s="115"/>
      <c r="R15" s="243"/>
      <c r="S15" s="115">
        <v>5</v>
      </c>
      <c r="T15" s="115"/>
      <c r="U15" s="115"/>
      <c r="V15" s="243"/>
      <c r="W15" s="115"/>
      <c r="X15" s="243"/>
      <c r="Y15" s="115"/>
      <c r="Z15" s="115"/>
      <c r="AA15" s="242"/>
      <c r="AB15" s="242"/>
      <c r="AC15" s="242"/>
      <c r="AD15" s="117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</row>
    <row r="16" spans="1:45" ht="18" customHeight="1">
      <c r="A16" s="101">
        <v>45870</v>
      </c>
      <c r="B16" s="245"/>
      <c r="C16" s="241" t="s">
        <v>11401</v>
      </c>
      <c r="D16" s="110" t="str">
        <f t="array" ref="D16">+IFERROR(INDEX('Mã KH'!$C$2:$C$4984,MATCH('Vin Hà nội  tháng 8'!$C16,'Mã KH'!$A$2:$A$4984,0)),"")</f>
        <v>Khu 6, Thụy Lôi, xã Thụy Lâm, huyện Đông Anh, HN</v>
      </c>
      <c r="E16" s="109">
        <v>4174608570</v>
      </c>
      <c r="F16" s="242"/>
      <c r="G16" s="243"/>
      <c r="H16" s="243"/>
      <c r="I16" s="243"/>
      <c r="J16" s="243"/>
      <c r="K16" s="115"/>
      <c r="L16" s="243"/>
      <c r="M16" s="115">
        <v>1</v>
      </c>
      <c r="N16" s="243"/>
      <c r="O16" s="115">
        <v>10</v>
      </c>
      <c r="P16" s="243"/>
      <c r="Q16" s="115"/>
      <c r="R16" s="243"/>
      <c r="S16" s="115">
        <v>5</v>
      </c>
      <c r="T16" s="115"/>
      <c r="U16" s="115"/>
      <c r="V16" s="243"/>
      <c r="W16" s="115"/>
      <c r="X16" s="243"/>
      <c r="Y16" s="115"/>
      <c r="Z16" s="115"/>
      <c r="AA16" s="242"/>
      <c r="AB16" s="242"/>
      <c r="AC16" s="242"/>
      <c r="AD16" s="117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</row>
    <row r="17" spans="1:45" ht="18" customHeight="1">
      <c r="A17" s="101">
        <v>45870</v>
      </c>
      <c r="B17" s="245"/>
      <c r="C17" s="241" t="s">
        <v>11402</v>
      </c>
      <c r="D17" s="110" t="str">
        <f t="array" ref="D17">+IFERROR(INDEX('Mã KH'!$C$2:$C$4984,MATCH('Vin Hà nội  tháng 8'!$C17,'Mã KH'!$A$2:$A$4984,0)),"")</f>
        <v>Thôn Lỗ Khê, Xã Liên Hà, Huyện Đông Anh, HN</v>
      </c>
      <c r="E17" s="109">
        <v>4174608577</v>
      </c>
      <c r="F17" s="242"/>
      <c r="G17" s="243"/>
      <c r="H17" s="243"/>
      <c r="I17" s="243"/>
      <c r="J17" s="243"/>
      <c r="K17" s="115"/>
      <c r="L17" s="243"/>
      <c r="M17" s="115">
        <v>6</v>
      </c>
      <c r="N17" s="243"/>
      <c r="O17" s="115">
        <v>6</v>
      </c>
      <c r="P17" s="243"/>
      <c r="Q17" s="115"/>
      <c r="R17" s="243"/>
      <c r="S17" s="115"/>
      <c r="T17" s="115">
        <v>4</v>
      </c>
      <c r="U17" s="115"/>
      <c r="V17" s="243"/>
      <c r="W17" s="115"/>
      <c r="X17" s="243"/>
      <c r="Y17" s="115"/>
      <c r="Z17" s="115"/>
      <c r="AA17" s="242"/>
      <c r="AB17" s="242"/>
      <c r="AC17" s="242"/>
      <c r="AD17" s="117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</row>
    <row r="18" spans="1:45" ht="18" customHeight="1">
      <c r="A18" s="101">
        <v>45870</v>
      </c>
      <c r="B18" s="245"/>
      <c r="C18" s="241" t="s">
        <v>11403</v>
      </c>
      <c r="D18" s="110" t="str">
        <f t="array" ref="D18">+IFERROR(INDEX('Mã KH'!$C$2:$C$4984,MATCH('Vin Hà nội  tháng 8'!$C18,'Mã KH'!$A$2:$A$4984,0)),"")</f>
        <v>Thôn Hà Phong, xã Liên Hà, huyện Đông Anh, Hà Nội</v>
      </c>
      <c r="E18" s="109">
        <v>4174608553</v>
      </c>
      <c r="F18" s="242"/>
      <c r="G18" s="243"/>
      <c r="H18" s="243"/>
      <c r="I18" s="243"/>
      <c r="J18" s="243"/>
      <c r="K18" s="115"/>
      <c r="L18" s="243"/>
      <c r="M18" s="115"/>
      <c r="N18" s="243"/>
      <c r="O18" s="115">
        <v>17</v>
      </c>
      <c r="P18" s="243"/>
      <c r="Q18" s="115"/>
      <c r="R18" s="243"/>
      <c r="S18" s="115">
        <v>5</v>
      </c>
      <c r="T18" s="115">
        <v>5</v>
      </c>
      <c r="U18" s="115"/>
      <c r="V18" s="243"/>
      <c r="W18" s="115"/>
      <c r="X18" s="243"/>
      <c r="Y18" s="115"/>
      <c r="Z18" s="115"/>
      <c r="AA18" s="242"/>
      <c r="AB18" s="242"/>
      <c r="AC18" s="242"/>
      <c r="AD18" s="117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</row>
    <row r="19" spans="1:45" ht="18" customHeight="1">
      <c r="A19" s="101">
        <v>45870</v>
      </c>
      <c r="B19" s="245"/>
      <c r="C19" s="241" t="s">
        <v>11404</v>
      </c>
      <c r="D19" s="110" t="str">
        <f t="array" ref="D19">+IFERROR(INDEX('Mã KH'!$C$2:$C$4984,MATCH('Vin Hà nội  tháng 8'!$C19,'Mã KH'!$A$2:$A$4984,0)),"")</f>
        <v>Thôn Thiết Bình, Xã Vân Hà, H.Đông Anh, HN</v>
      </c>
      <c r="E19" s="109" t="s">
        <v>11249</v>
      </c>
      <c r="F19" s="242"/>
      <c r="G19" s="243"/>
      <c r="H19" s="243"/>
      <c r="I19" s="243"/>
      <c r="J19" s="243"/>
      <c r="K19" s="115"/>
      <c r="L19" s="243"/>
      <c r="M19" s="115"/>
      <c r="N19" s="243"/>
      <c r="O19" s="115"/>
      <c r="P19" s="243"/>
      <c r="Q19" s="115"/>
      <c r="R19" s="243"/>
      <c r="S19" s="115">
        <v>5</v>
      </c>
      <c r="T19" s="115">
        <v>5</v>
      </c>
      <c r="U19" s="115">
        <v>5</v>
      </c>
      <c r="V19" s="243"/>
      <c r="W19" s="115"/>
      <c r="X19" s="243"/>
      <c r="Y19" s="115"/>
      <c r="Z19" s="115"/>
      <c r="AA19" s="242"/>
      <c r="AB19" s="242"/>
      <c r="AC19" s="242"/>
      <c r="AD19" s="117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</row>
    <row r="20" spans="1:45" ht="18" customHeight="1">
      <c r="A20" s="101">
        <v>45870</v>
      </c>
      <c r="B20" s="245"/>
      <c r="C20" s="241" t="s">
        <v>11405</v>
      </c>
      <c r="D20" s="110" t="str">
        <f t="array" ref="D20">+IFERROR(INDEX('Mã KH'!$C$2:$C$4984,MATCH('Vin Hà nội  tháng 8'!$C20,'Mã KH'!$A$2:$A$4984,0)),"")</f>
        <v>Thôn Thiết Úng, Xã Vân Hà, Huyện Đông Anh, HN</v>
      </c>
      <c r="E20" s="109">
        <v>4174608645</v>
      </c>
      <c r="F20" s="242"/>
      <c r="G20" s="243"/>
      <c r="H20" s="243"/>
      <c r="I20" s="243"/>
      <c r="J20" s="243"/>
      <c r="K20" s="115"/>
      <c r="L20" s="243"/>
      <c r="M20" s="115">
        <v>5</v>
      </c>
      <c r="N20" s="243"/>
      <c r="O20" s="115">
        <v>5</v>
      </c>
      <c r="P20" s="243"/>
      <c r="Q20" s="115">
        <v>5</v>
      </c>
      <c r="R20" s="243"/>
      <c r="S20" s="115">
        <v>6</v>
      </c>
      <c r="T20" s="115"/>
      <c r="U20" s="115"/>
      <c r="V20" s="243"/>
      <c r="W20" s="115"/>
      <c r="X20" s="243"/>
      <c r="Y20" s="115"/>
      <c r="Z20" s="115"/>
      <c r="AA20" s="242"/>
      <c r="AB20" s="242"/>
      <c r="AC20" s="242"/>
      <c r="AD20" s="117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</row>
    <row r="21" spans="1:45" ht="18" customHeight="1">
      <c r="A21" s="101">
        <v>45870</v>
      </c>
      <c r="B21" s="245"/>
      <c r="C21" s="241" t="s">
        <v>11406</v>
      </c>
      <c r="D21" s="110" t="str">
        <f t="array" ref="D21">+IFERROR(INDEX('Mã KH'!$C$2:$C$4984,MATCH('Vin Hà nội  tháng 8'!$C21,'Mã KH'!$A$2:$A$4984,0)),"")</f>
        <v>Thôn Dục Tú, Xã Dục Tú, Huyện Đông Anh, HN</v>
      </c>
      <c r="E21" s="109">
        <v>4174680688</v>
      </c>
      <c r="F21" s="242"/>
      <c r="G21" s="243"/>
      <c r="H21" s="243"/>
      <c r="I21" s="243"/>
      <c r="J21" s="243"/>
      <c r="K21" s="115"/>
      <c r="L21" s="243"/>
      <c r="M21" s="115"/>
      <c r="N21" s="243"/>
      <c r="O21" s="115">
        <v>27</v>
      </c>
      <c r="P21" s="243"/>
      <c r="Q21" s="115"/>
      <c r="R21" s="243"/>
      <c r="S21" s="115">
        <v>5</v>
      </c>
      <c r="T21" s="115">
        <v>1</v>
      </c>
      <c r="U21" s="115"/>
      <c r="V21" s="243"/>
      <c r="W21" s="115"/>
      <c r="X21" s="243"/>
      <c r="Y21" s="115"/>
      <c r="Z21" s="115"/>
      <c r="AA21" s="242"/>
      <c r="AB21" s="242"/>
      <c r="AC21" s="242"/>
      <c r="AD21" s="117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</row>
    <row r="22" spans="1:45" ht="18" customHeight="1">
      <c r="A22" s="101">
        <v>45870</v>
      </c>
      <c r="B22" s="245"/>
      <c r="C22" s="241" t="s">
        <v>11407</v>
      </c>
      <c r="D22" s="110" t="str">
        <f t="array" ref="D22">+IFERROR(INDEX('Mã KH'!$C$2:$C$4984,MATCH('Vin Hà nội  tháng 8'!$C22,'Mã KH'!$A$2:$A$4984,0)),"")</f>
        <v>Thôn Nhồi Dưới, Xã Cổ Loa, Huyện Đông Anh, HN</v>
      </c>
      <c r="E22" s="109">
        <v>4174608721</v>
      </c>
      <c r="F22" s="242"/>
      <c r="G22" s="243"/>
      <c r="H22" s="243"/>
      <c r="I22" s="243"/>
      <c r="J22" s="243"/>
      <c r="K22" s="115"/>
      <c r="L22" s="243"/>
      <c r="M22" s="115">
        <v>6</v>
      </c>
      <c r="N22" s="243"/>
      <c r="O22" s="115">
        <v>10</v>
      </c>
      <c r="P22" s="243"/>
      <c r="Q22" s="115"/>
      <c r="R22" s="243"/>
      <c r="S22" s="115">
        <v>3</v>
      </c>
      <c r="T22" s="115"/>
      <c r="U22" s="115"/>
      <c r="V22" s="243"/>
      <c r="W22" s="115"/>
      <c r="X22" s="243"/>
      <c r="Y22" s="115"/>
      <c r="Z22" s="115"/>
      <c r="AA22" s="242"/>
      <c r="AB22" s="242"/>
      <c r="AC22" s="242"/>
      <c r="AD22" s="117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</row>
    <row r="23" spans="1:45" ht="18" customHeight="1">
      <c r="A23" s="101">
        <v>45870</v>
      </c>
      <c r="B23" s="245"/>
      <c r="C23" s="241" t="s">
        <v>11408</v>
      </c>
      <c r="D23" s="110" t="str">
        <f t="array" ref="D23">+IFERROR(INDEX('Mã KH'!$C$2:$C$4984,MATCH('Vin Hà nội  tháng 8'!$C23,'Mã KH'!$A$2:$A$4984,0)),"")</f>
        <v>Xóm Chợ, Xã Cổ Loa, Huyện Đông Anh, HN</v>
      </c>
      <c r="E23" s="109" t="s">
        <v>11249</v>
      </c>
      <c r="F23" s="242"/>
      <c r="G23" s="243"/>
      <c r="H23" s="243"/>
      <c r="I23" s="243"/>
      <c r="J23" s="243"/>
      <c r="K23" s="115"/>
      <c r="L23" s="243"/>
      <c r="M23" s="115">
        <v>5</v>
      </c>
      <c r="N23" s="243"/>
      <c r="O23" s="115"/>
      <c r="P23" s="243"/>
      <c r="Q23" s="115">
        <v>5</v>
      </c>
      <c r="R23" s="243"/>
      <c r="S23" s="115"/>
      <c r="T23" s="115">
        <v>5</v>
      </c>
      <c r="U23" s="115">
        <v>5</v>
      </c>
      <c r="V23" s="243"/>
      <c r="W23" s="115"/>
      <c r="X23" s="243"/>
      <c r="Y23" s="115"/>
      <c r="Z23" s="115"/>
      <c r="AA23" s="242"/>
      <c r="AB23" s="242"/>
      <c r="AC23" s="242"/>
      <c r="AD23" s="117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</row>
    <row r="24" spans="1:45" ht="18" customHeight="1">
      <c r="A24" s="101">
        <v>45870</v>
      </c>
      <c r="B24" s="245"/>
      <c r="C24" s="241" t="s">
        <v>11409</v>
      </c>
      <c r="D24" s="110" t="str">
        <f t="array" ref="D24">+IFERROR(INDEX('Mã KH'!$C$2:$C$4984,MATCH('Vin Hà nội  tháng 8'!$C24,'Mã KH'!$A$2:$A$4984,0)),"")</f>
        <v>11 Dốc Vân, Thôn Du Ngoại, xã Mai Lâm, huyện Đông Anh, Hà Nội</v>
      </c>
      <c r="E24" s="109">
        <v>4174608562</v>
      </c>
      <c r="F24" s="242"/>
      <c r="G24" s="243"/>
      <c r="H24" s="243"/>
      <c r="I24" s="243"/>
      <c r="J24" s="243"/>
      <c r="K24" s="115"/>
      <c r="L24" s="243"/>
      <c r="M24" s="115">
        <v>1</v>
      </c>
      <c r="N24" s="243"/>
      <c r="O24" s="115">
        <v>15</v>
      </c>
      <c r="P24" s="243"/>
      <c r="Q24" s="115"/>
      <c r="R24" s="243"/>
      <c r="S24" s="115">
        <v>5</v>
      </c>
      <c r="T24" s="115">
        <v>2</v>
      </c>
      <c r="U24" s="115"/>
      <c r="V24" s="243"/>
      <c r="W24" s="115"/>
      <c r="X24" s="243"/>
      <c r="Y24" s="115"/>
      <c r="Z24" s="115"/>
      <c r="AA24" s="242"/>
      <c r="AB24" s="242"/>
      <c r="AC24" s="242"/>
      <c r="AD24" s="117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</row>
    <row r="25" spans="1:45" ht="18" customHeight="1">
      <c r="A25" s="101">
        <v>45870</v>
      </c>
      <c r="B25" s="245"/>
      <c r="C25" s="241" t="s">
        <v>3382</v>
      </c>
      <c r="D25" s="110" t="str">
        <f t="array" ref="D25">+IFERROR(INDEX('Mã KH'!$C$2:$C$4984,MATCH('Vin Hà nội  tháng 8'!$C25,'Mã KH'!$A$2:$A$4984,0)),"")</f>
        <v>Eurowindow River Park, khu tái định cư Đông Hội, xã Đông Hội, H.Đông Anh, HN</v>
      </c>
      <c r="E25" s="109">
        <v>4174719319</v>
      </c>
      <c r="F25" s="242"/>
      <c r="G25" s="243"/>
      <c r="H25" s="243"/>
      <c r="I25" s="243"/>
      <c r="J25" s="243"/>
      <c r="K25" s="115"/>
      <c r="L25" s="243"/>
      <c r="M25" s="115"/>
      <c r="N25" s="243"/>
      <c r="O25" s="115">
        <v>10</v>
      </c>
      <c r="P25" s="243"/>
      <c r="Q25" s="115"/>
      <c r="R25" s="243"/>
      <c r="S25" s="115">
        <v>5</v>
      </c>
      <c r="T25" s="115"/>
      <c r="U25" s="115">
        <v>5</v>
      </c>
      <c r="V25" s="243"/>
      <c r="W25" s="115"/>
      <c r="X25" s="243"/>
      <c r="Y25" s="115"/>
      <c r="Z25" s="115"/>
      <c r="AA25" s="242"/>
      <c r="AB25" s="242"/>
      <c r="AC25" s="242"/>
      <c r="AD25" s="117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</row>
    <row r="26" spans="1:45" ht="18" customHeight="1">
      <c r="A26" s="101">
        <v>45870</v>
      </c>
      <c r="B26" s="245"/>
      <c r="C26" s="241" t="s">
        <v>11410</v>
      </c>
      <c r="D26" s="110" t="str">
        <f t="array" ref="D26">+IFERROR(INDEX('Mã KH'!$C$2:$C$4984,MATCH('Vin Hà nội  tháng 8'!$C26,'Mã KH'!$A$2:$A$4984,0)),"")</f>
        <v>SH P2-07, Tòa nhà Park 2 Khu Tái Định Cư Đông Hội, xã Đông Hội, huyện Đông Anh, HN</v>
      </c>
      <c r="E26" s="109">
        <v>4174866488</v>
      </c>
      <c r="F26" s="242"/>
      <c r="G26" s="243"/>
      <c r="H26" s="243"/>
      <c r="I26" s="243"/>
      <c r="J26" s="243"/>
      <c r="K26" s="115"/>
      <c r="L26" s="243"/>
      <c r="M26" s="115"/>
      <c r="N26" s="243"/>
      <c r="O26" s="115"/>
      <c r="P26" s="243"/>
      <c r="Q26" s="115">
        <v>5</v>
      </c>
      <c r="R26" s="243"/>
      <c r="S26" s="115">
        <v>5</v>
      </c>
      <c r="T26" s="115">
        <v>5</v>
      </c>
      <c r="U26" s="115">
        <v>5</v>
      </c>
      <c r="V26" s="243"/>
      <c r="W26" s="115"/>
      <c r="X26" s="243"/>
      <c r="Y26" s="115">
        <v>5</v>
      </c>
      <c r="Z26" s="115"/>
      <c r="AA26" s="242"/>
      <c r="AB26" s="242"/>
      <c r="AC26" s="242"/>
      <c r="AD26" s="117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</row>
    <row r="27" spans="1:45" ht="18" customHeight="1">
      <c r="A27" s="101">
        <v>45870</v>
      </c>
      <c r="B27" s="245"/>
      <c r="C27" s="241" t="s">
        <v>11411</v>
      </c>
      <c r="D27" s="110" t="str">
        <f t="array" ref="D27">+IFERROR(INDEX('Mã KH'!$C$2:$C$4984,MATCH('Vin Hà nội  tháng 8'!$C27,'Mã KH'!$A$2:$A$4984,0)),"")</f>
        <v>Thôn Ngọc Chi ( Ngã tư Chợ Ngọc Chi), Xã Vĩnh Ngọc, Huyện Đông Anh, HN</v>
      </c>
      <c r="E27" s="109">
        <v>4174608623</v>
      </c>
      <c r="F27" s="242"/>
      <c r="G27" s="243"/>
      <c r="H27" s="243"/>
      <c r="I27" s="243"/>
      <c r="J27" s="243"/>
      <c r="K27" s="115"/>
      <c r="L27" s="243"/>
      <c r="M27" s="115">
        <v>4</v>
      </c>
      <c r="N27" s="243"/>
      <c r="O27" s="115">
        <v>6</v>
      </c>
      <c r="P27" s="243"/>
      <c r="Q27" s="115"/>
      <c r="R27" s="243"/>
      <c r="S27" s="115">
        <v>5</v>
      </c>
      <c r="T27" s="115">
        <v>1</v>
      </c>
      <c r="U27" s="115"/>
      <c r="V27" s="243"/>
      <c r="W27" s="115"/>
      <c r="X27" s="243"/>
      <c r="Y27" s="115"/>
      <c r="Z27" s="115"/>
      <c r="AA27" s="242"/>
      <c r="AB27" s="242"/>
      <c r="AC27" s="242"/>
      <c r="AD27" s="117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</row>
    <row r="28" spans="1:45" ht="18" customHeight="1">
      <c r="A28" s="101">
        <v>45870</v>
      </c>
      <c r="B28" s="245"/>
      <c r="C28" s="241" t="s">
        <v>11412</v>
      </c>
      <c r="D28" s="110" t="str">
        <f t="array" ref="D28">+IFERROR(INDEX('Mã KH'!$C$2:$C$4984,MATCH('Vin Hà nội  tháng 8'!$C28,'Mã KH'!$A$2:$A$4984,0)),"")</f>
        <v>Thôn Đông, Xã Tầm Xá, Huyện Đông Anh, HN</v>
      </c>
      <c r="E28" s="109">
        <v>4174608679</v>
      </c>
      <c r="F28" s="242"/>
      <c r="G28" s="243"/>
      <c r="H28" s="243"/>
      <c r="I28" s="243"/>
      <c r="J28" s="243"/>
      <c r="K28" s="115"/>
      <c r="L28" s="243"/>
      <c r="M28" s="115"/>
      <c r="N28" s="243"/>
      <c r="O28" s="115">
        <v>19</v>
      </c>
      <c r="P28" s="243"/>
      <c r="Q28" s="115"/>
      <c r="R28" s="243"/>
      <c r="S28" s="115"/>
      <c r="T28" s="115">
        <v>2</v>
      </c>
      <c r="U28" s="115"/>
      <c r="V28" s="243"/>
      <c r="W28" s="115"/>
      <c r="X28" s="243"/>
      <c r="Y28" s="115"/>
      <c r="Z28" s="115"/>
      <c r="AA28" s="242"/>
      <c r="AB28" s="242"/>
      <c r="AC28" s="242"/>
      <c r="AD28" s="117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</row>
    <row r="29" spans="1:45" ht="18" customHeight="1">
      <c r="A29" s="101">
        <v>45870</v>
      </c>
      <c r="B29" s="245"/>
      <c r="C29" s="241" t="s">
        <v>2640</v>
      </c>
      <c r="D29" s="110" t="str">
        <f t="array" ref="D29">+IFERROR(INDEX('Mã KH'!$C$2:$C$4984,MATCH('Vin Hà nội  tháng 8'!$C29,'Mã KH'!$A$2:$A$4984,0)),"")</f>
        <v>Số 44 tổ 12 phố Lâm Tiên, thị trấn Đông Anh, huyện Đông Anh, Hà Nội</v>
      </c>
      <c r="E29" s="109">
        <v>4174608545</v>
      </c>
      <c r="F29" s="242"/>
      <c r="G29" s="243"/>
      <c r="H29" s="243"/>
      <c r="I29" s="243"/>
      <c r="J29" s="243"/>
      <c r="K29" s="115"/>
      <c r="L29" s="243"/>
      <c r="M29" s="115">
        <v>1</v>
      </c>
      <c r="N29" s="243"/>
      <c r="O29" s="115">
        <v>9</v>
      </c>
      <c r="P29" s="243"/>
      <c r="Q29" s="115"/>
      <c r="R29" s="243"/>
      <c r="S29" s="115">
        <v>5</v>
      </c>
      <c r="T29" s="115">
        <v>5</v>
      </c>
      <c r="U29" s="115"/>
      <c r="V29" s="243"/>
      <c r="W29" s="115"/>
      <c r="X29" s="243"/>
      <c r="Y29" s="115"/>
      <c r="Z29" s="115"/>
      <c r="AA29" s="242"/>
      <c r="AB29" s="242"/>
      <c r="AC29" s="242"/>
      <c r="AD29" s="117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</row>
    <row r="30" spans="1:45" ht="18" customHeight="1">
      <c r="A30" s="101">
        <v>45870</v>
      </c>
      <c r="B30" s="245"/>
      <c r="C30" s="241" t="s">
        <v>11413</v>
      </c>
      <c r="D30" s="110" t="str">
        <f t="array" ref="D30">+IFERROR(INDEX('Mã KH'!$C$2:$C$4984,MATCH('Vin Hà nội  tháng 8'!$C30,'Mã KH'!$A$2:$A$4984,0)),"")</f>
        <v>Số 107, tổ 8, Thị trấn Đông Anh, Huyện Đông Anh, HN</v>
      </c>
      <c r="E30" s="109">
        <v>4174608666</v>
      </c>
      <c r="F30" s="242"/>
      <c r="G30" s="243"/>
      <c r="H30" s="243"/>
      <c r="I30" s="243"/>
      <c r="J30" s="243"/>
      <c r="K30" s="115"/>
      <c r="L30" s="243"/>
      <c r="M30" s="115">
        <v>6</v>
      </c>
      <c r="N30" s="243"/>
      <c r="O30" s="115">
        <v>7</v>
      </c>
      <c r="P30" s="243"/>
      <c r="Q30" s="115"/>
      <c r="R30" s="243"/>
      <c r="S30" s="115">
        <v>5</v>
      </c>
      <c r="T30" s="115">
        <v>1</v>
      </c>
      <c r="U30" s="115"/>
      <c r="V30" s="243"/>
      <c r="W30" s="115"/>
      <c r="X30" s="243"/>
      <c r="Y30" s="115"/>
      <c r="Z30" s="115"/>
      <c r="AA30" s="242"/>
      <c r="AB30" s="242"/>
      <c r="AC30" s="242"/>
      <c r="AD30" s="117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</row>
    <row r="31" spans="1:45" ht="18" customHeight="1">
      <c r="A31" s="101">
        <v>45870</v>
      </c>
      <c r="B31" s="246" t="s">
        <v>11414</v>
      </c>
      <c r="C31" s="241" t="s">
        <v>11415</v>
      </c>
      <c r="D31" s="110" t="str">
        <f t="array" ref="D31">+IFERROR(INDEX('Mã KH'!$C$2:$C$4984,MATCH('Vin Hà nội  tháng 8'!$C31,'Mã KH'!$A$2:$A$4984,0)),"")</f>
        <v>SH A7, Tòa A, Anland Premium Khu ĐTM Dương Nội, Lê Văn Lương kéo dài, P.La Khê, Q.Hà Đông, HN</v>
      </c>
      <c r="E31" s="109">
        <v>4174999169</v>
      </c>
      <c r="F31" s="242"/>
      <c r="G31" s="243"/>
      <c r="H31" s="243"/>
      <c r="I31" s="243"/>
      <c r="J31" s="243"/>
      <c r="K31" s="115"/>
      <c r="L31" s="243"/>
      <c r="M31" s="115">
        <v>5</v>
      </c>
      <c r="N31" s="243"/>
      <c r="O31" s="115"/>
      <c r="P31" s="243"/>
      <c r="Q31" s="115"/>
      <c r="R31" s="243"/>
      <c r="S31" s="115">
        <v>5</v>
      </c>
      <c r="T31" s="115">
        <v>3</v>
      </c>
      <c r="U31" s="115"/>
      <c r="V31" s="243"/>
      <c r="W31" s="115"/>
      <c r="X31" s="243"/>
      <c r="Y31" s="115">
        <v>3</v>
      </c>
      <c r="Z31" s="115"/>
      <c r="AA31" s="242"/>
      <c r="AB31" s="242"/>
      <c r="AC31" s="242"/>
      <c r="AD31" s="247" t="s">
        <v>11416</v>
      </c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</row>
    <row r="32" spans="1:45" ht="18" customHeight="1">
      <c r="A32" s="101">
        <v>45870</v>
      </c>
      <c r="B32" s="245"/>
      <c r="C32" s="241" t="s">
        <v>1704</v>
      </c>
      <c r="D32" s="110" t="str">
        <f t="array" ref="D32">+IFERROR(INDEX('Mã KH'!$C$2:$C$4984,MATCH('Vin Hà nội  tháng 8'!$C32,'Mã KH'!$A$2:$A$4984,0)),"")</f>
        <v>106 CT2 - KĐT Văn Khê, đường Tố Hữu, phường La Khê, quận Hà Đông, HN</v>
      </c>
      <c r="E32" s="109">
        <v>4174987248</v>
      </c>
      <c r="F32" s="242"/>
      <c r="G32" s="243"/>
      <c r="H32" s="243"/>
      <c r="I32" s="243"/>
      <c r="J32" s="243"/>
      <c r="K32" s="115"/>
      <c r="L32" s="243"/>
      <c r="M32" s="115">
        <v>10</v>
      </c>
      <c r="N32" s="243"/>
      <c r="O32" s="115">
        <v>5</v>
      </c>
      <c r="P32" s="243"/>
      <c r="Q32" s="115">
        <v>5</v>
      </c>
      <c r="R32" s="243"/>
      <c r="S32" s="115">
        <v>5</v>
      </c>
      <c r="T32" s="115"/>
      <c r="U32" s="115"/>
      <c r="V32" s="243"/>
      <c r="W32" s="115"/>
      <c r="X32" s="243"/>
      <c r="Y32" s="115">
        <v>5</v>
      </c>
      <c r="Z32" s="115"/>
      <c r="AA32" s="242"/>
      <c r="AB32" s="242"/>
      <c r="AC32" s="242"/>
      <c r="AD32" s="117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</row>
    <row r="33" spans="1:45" ht="18" customHeight="1">
      <c r="A33" s="101">
        <v>45870</v>
      </c>
      <c r="B33" s="245"/>
      <c r="C33" s="241" t="s">
        <v>11417</v>
      </c>
      <c r="D33" s="110" t="str">
        <f t="array" ref="D33">+IFERROR(INDEX('Mã KH'!$C$2:$C$4984,MATCH('Vin Hà nội  tháng 8'!$C33,'Mã KH'!$A$2:$A$4984,0)),"")</f>
        <v>314 Trần Cung, Phường Cổ Nhuế 1, Quận Bắc Từ Liêm, Hà Nội</v>
      </c>
      <c r="E33" s="109">
        <v>4175004303</v>
      </c>
      <c r="F33" s="242"/>
      <c r="G33" s="243"/>
      <c r="H33" s="243"/>
      <c r="I33" s="243"/>
      <c r="J33" s="243"/>
      <c r="K33" s="115"/>
      <c r="L33" s="243"/>
      <c r="M33" s="115">
        <v>3</v>
      </c>
      <c r="N33" s="243"/>
      <c r="O33" s="115">
        <v>8</v>
      </c>
      <c r="P33" s="243"/>
      <c r="Q33" s="115"/>
      <c r="R33" s="243"/>
      <c r="S33" s="115"/>
      <c r="T33" s="115"/>
      <c r="U33" s="115"/>
      <c r="V33" s="243"/>
      <c r="W33" s="115"/>
      <c r="X33" s="243"/>
      <c r="Y33" s="115"/>
      <c r="Z33" s="115"/>
      <c r="AA33" s="242"/>
      <c r="AB33" s="242"/>
      <c r="AC33" s="242"/>
      <c r="AD33" s="117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</row>
    <row r="34" spans="1:45" ht="18" customHeight="1">
      <c r="A34" s="101">
        <v>45870</v>
      </c>
      <c r="B34" s="246" t="s">
        <v>11418</v>
      </c>
      <c r="C34" s="241" t="s">
        <v>11419</v>
      </c>
      <c r="D34" s="110" t="str">
        <f t="array" ref="D34">+IFERROR(INDEX('Mã KH'!$C$2:$C$4984,MATCH('Vin Hà nội  tháng 8'!$C34,'Mã KH'!$A$2:$A$4984,0)),"")</f>
        <v>Ngõ 3 Tôn Thất thuyết, Dịch Vọng Hậu, Cầu Giấy, Hà Nội</v>
      </c>
      <c r="E34" s="109">
        <v>4174452554</v>
      </c>
      <c r="F34" s="242"/>
      <c r="G34" s="243"/>
      <c r="H34" s="243"/>
      <c r="I34" s="243"/>
      <c r="J34" s="243"/>
      <c r="K34" s="115"/>
      <c r="L34" s="243"/>
      <c r="M34" s="115">
        <v>5</v>
      </c>
      <c r="N34" s="243"/>
      <c r="O34" s="115"/>
      <c r="P34" s="243"/>
      <c r="Q34" s="115">
        <v>5</v>
      </c>
      <c r="R34" s="243"/>
      <c r="S34" s="115">
        <v>10</v>
      </c>
      <c r="T34" s="115"/>
      <c r="U34" s="115"/>
      <c r="V34" s="243"/>
      <c r="W34" s="115"/>
      <c r="X34" s="243"/>
      <c r="Y34" s="115"/>
      <c r="Z34" s="115"/>
      <c r="AA34" s="242"/>
      <c r="AB34" s="242"/>
      <c r="AC34" s="242"/>
      <c r="AD34" s="117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</row>
    <row r="35" spans="1:45" ht="18" customHeight="1">
      <c r="A35" s="101">
        <v>45870</v>
      </c>
      <c r="B35" s="245"/>
      <c r="C35" s="241" t="s">
        <v>11420</v>
      </c>
      <c r="D35" s="110" t="str">
        <f t="array" ref="D35">+IFERROR(INDEX('Mã KH'!$C$2:$C$4984,MATCH('Vin Hà nội  tháng 8'!$C35,'Mã KH'!$A$2:$A$4984,0)),"")</f>
        <v>Tòa Nhà 28T Làng QT Thăng Long, Trần Đăng Ninh,  Quận Cầu Giấy, Hà Nội</v>
      </c>
      <c r="E35" s="109">
        <v>4174697014</v>
      </c>
      <c r="F35" s="242"/>
      <c r="G35" s="243"/>
      <c r="H35" s="243"/>
      <c r="I35" s="243"/>
      <c r="J35" s="243"/>
      <c r="K35" s="115">
        <v>10</v>
      </c>
      <c r="L35" s="243"/>
      <c r="M35" s="115">
        <v>20</v>
      </c>
      <c r="N35" s="243"/>
      <c r="O35" s="115"/>
      <c r="P35" s="243"/>
      <c r="Q35" s="115">
        <v>5</v>
      </c>
      <c r="R35" s="243"/>
      <c r="S35" s="115">
        <v>5</v>
      </c>
      <c r="T35" s="115"/>
      <c r="U35" s="115"/>
      <c r="V35" s="243"/>
      <c r="W35" s="115">
        <v>5</v>
      </c>
      <c r="X35" s="243"/>
      <c r="Y35" s="115"/>
      <c r="Z35" s="115">
        <v>5</v>
      </c>
      <c r="AA35" s="242"/>
      <c r="AB35" s="242"/>
      <c r="AC35" s="242"/>
      <c r="AD35" s="117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</row>
    <row r="36" spans="1:45" ht="18" customHeight="1">
      <c r="A36" s="101">
        <v>45870</v>
      </c>
      <c r="B36" s="245"/>
      <c r="C36" s="241" t="s">
        <v>11421</v>
      </c>
      <c r="D36" s="110" t="str">
        <f t="array" ref="D36">+IFERROR(INDEX('Mã KH'!$C$2:$C$4984,MATCH('Vin Hà nội  tháng 8'!$C36,'Mã KH'!$A$2:$A$4984,0)),"")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E36" s="109">
        <v>4174565804</v>
      </c>
      <c r="F36" s="242"/>
      <c r="G36" s="243"/>
      <c r="H36" s="243"/>
      <c r="I36" s="243"/>
      <c r="J36" s="243"/>
      <c r="K36" s="115"/>
      <c r="L36" s="243"/>
      <c r="M36" s="115">
        <v>2</v>
      </c>
      <c r="N36" s="243"/>
      <c r="O36" s="115">
        <v>4</v>
      </c>
      <c r="P36" s="243"/>
      <c r="Q36" s="115"/>
      <c r="R36" s="243"/>
      <c r="S36" s="115"/>
      <c r="T36" s="115">
        <v>2</v>
      </c>
      <c r="U36" s="115">
        <v>2</v>
      </c>
      <c r="V36" s="243"/>
      <c r="W36" s="115"/>
      <c r="X36" s="243"/>
      <c r="Y36" s="115">
        <v>2</v>
      </c>
      <c r="Z36" s="115"/>
      <c r="AA36" s="242"/>
      <c r="AB36" s="242"/>
      <c r="AC36" s="242"/>
      <c r="AD36" s="117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</row>
    <row r="37" spans="1:45" ht="18" customHeight="1">
      <c r="A37" s="101">
        <v>45870</v>
      </c>
      <c r="B37" s="245"/>
      <c r="C37" s="241" t="s">
        <v>11422</v>
      </c>
      <c r="D37" s="110" t="str">
        <f t="array" ref="D37">+IFERROR(INDEX('Mã KH'!$C$2:$C$4984,MATCH('Vin Hà nội  tháng 8'!$C37,'Mã KH'!$A$2:$A$4984,0)),"")</f>
        <v>Tầng B1 N05, KĐT Trung Hòa Nhân Chính, Hoàng Đạo Thúy,  Quận Cầu Giấy, Hà Nội</v>
      </c>
      <c r="E37" s="109">
        <v>4174689001</v>
      </c>
      <c r="F37" s="242"/>
      <c r="G37" s="243"/>
      <c r="H37" s="243"/>
      <c r="I37" s="243"/>
      <c r="J37" s="243"/>
      <c r="K37" s="115">
        <v>5</v>
      </c>
      <c r="L37" s="243"/>
      <c r="M37" s="115"/>
      <c r="N37" s="243"/>
      <c r="O37" s="115">
        <v>12</v>
      </c>
      <c r="P37" s="243"/>
      <c r="Q37" s="115">
        <v>10</v>
      </c>
      <c r="R37" s="243"/>
      <c r="S37" s="115">
        <v>10</v>
      </c>
      <c r="T37" s="115">
        <v>10</v>
      </c>
      <c r="U37" s="115"/>
      <c r="V37" s="243"/>
      <c r="W37" s="115">
        <v>5</v>
      </c>
      <c r="X37" s="243"/>
      <c r="Y37" s="115">
        <v>10</v>
      </c>
      <c r="Z37" s="115">
        <v>8</v>
      </c>
      <c r="AA37" s="242"/>
      <c r="AB37" s="242"/>
      <c r="AC37" s="242"/>
      <c r="AD37" s="117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</row>
    <row r="38" spans="1:45" ht="18" customHeight="1">
      <c r="A38" s="101">
        <v>45870</v>
      </c>
      <c r="B38" s="245"/>
      <c r="C38" s="241" t="s">
        <v>11423</v>
      </c>
      <c r="D38" s="110" t="str">
        <f t="array" ref="D38">+IFERROR(INDEX('Mã KH'!$C$2:$C$4984,MATCH('Vin Hà nội  tháng 8'!$C38,'Mã KH'!$A$2:$A$4984,0)),"")</f>
        <v>Số 41, Tổ 5, Phố Trung Kính, Phường Trung Hòa, Quận Cầu Giấy, Hà Nội (41 Trung Kính)</v>
      </c>
      <c r="E38" s="109">
        <v>4174564650</v>
      </c>
      <c r="F38" s="242"/>
      <c r="G38" s="243"/>
      <c r="H38" s="243"/>
      <c r="I38" s="243"/>
      <c r="J38" s="243"/>
      <c r="K38" s="115"/>
      <c r="L38" s="243"/>
      <c r="M38" s="115">
        <v>2</v>
      </c>
      <c r="N38" s="243"/>
      <c r="O38" s="115">
        <v>4</v>
      </c>
      <c r="P38" s="243"/>
      <c r="Q38" s="115">
        <v>2</v>
      </c>
      <c r="R38" s="243"/>
      <c r="S38" s="115"/>
      <c r="T38" s="115"/>
      <c r="U38" s="115">
        <v>2</v>
      </c>
      <c r="V38" s="243"/>
      <c r="W38" s="115"/>
      <c r="X38" s="243"/>
      <c r="Y38" s="115">
        <v>2</v>
      </c>
      <c r="Z38" s="115"/>
      <c r="AA38" s="242"/>
      <c r="AB38" s="242"/>
      <c r="AC38" s="242"/>
      <c r="AD38" s="117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</row>
    <row r="39" spans="1:45" ht="18" customHeight="1">
      <c r="A39" s="101">
        <v>45870</v>
      </c>
      <c r="B39" s="245"/>
      <c r="C39" s="241" t="s">
        <v>11424</v>
      </c>
      <c r="D39" s="110" t="str">
        <f t="array" ref="D39">+IFERROR(INDEX('Mã KH'!$C$2:$C$4984,MATCH('Vin Hà nội  tháng 8'!$C39,'Mã KH'!$A$2:$A$4984,0)),"")</f>
        <v>Số 41 phố Nguyễn Ngọc Vũ, phường Trung Hòa, quận Cầu Giấy, Hà Nội</v>
      </c>
      <c r="E39" s="109">
        <v>4174564834</v>
      </c>
      <c r="F39" s="242"/>
      <c r="G39" s="243"/>
      <c r="H39" s="243"/>
      <c r="I39" s="243"/>
      <c r="J39" s="243"/>
      <c r="K39" s="115"/>
      <c r="L39" s="243"/>
      <c r="M39" s="115">
        <v>2</v>
      </c>
      <c r="N39" s="243"/>
      <c r="O39" s="115">
        <v>4</v>
      </c>
      <c r="P39" s="243"/>
      <c r="Q39" s="115">
        <v>2</v>
      </c>
      <c r="R39" s="243"/>
      <c r="S39" s="115">
        <v>4</v>
      </c>
      <c r="T39" s="115">
        <v>2</v>
      </c>
      <c r="U39" s="115">
        <v>2</v>
      </c>
      <c r="V39" s="243"/>
      <c r="W39" s="115"/>
      <c r="X39" s="243"/>
      <c r="Y39" s="115">
        <v>2</v>
      </c>
      <c r="Z39" s="115"/>
      <c r="AA39" s="242"/>
      <c r="AB39" s="242"/>
      <c r="AC39" s="242"/>
      <c r="AD39" s="117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</row>
    <row r="40" spans="1:45" ht="18" customHeight="1">
      <c r="A40" s="101">
        <v>45870</v>
      </c>
      <c r="B40" s="248" t="s">
        <v>11425</v>
      </c>
      <c r="C40" s="241" t="s">
        <v>11426</v>
      </c>
      <c r="D40" s="110" t="str">
        <f t="array" ref="D40">+IFERROR(INDEX('Mã KH'!$C$2:$C$4984,MATCH('Vin Hà nội  tháng 8'!$C40,'Mã KH'!$A$2:$A$4984,0)),"")</f>
        <v>Số 310 đường Minh Khai, P. Minh Khai, Q. Hai Bà Trưng, Hà Nội</v>
      </c>
      <c r="E40" s="109">
        <v>4174897596</v>
      </c>
      <c r="F40" s="242"/>
      <c r="G40" s="243"/>
      <c r="H40" s="243"/>
      <c r="I40" s="243"/>
      <c r="J40" s="243"/>
      <c r="K40" s="115"/>
      <c r="L40" s="243"/>
      <c r="M40" s="115"/>
      <c r="N40" s="243"/>
      <c r="O40" s="115"/>
      <c r="P40" s="243"/>
      <c r="Q40" s="115">
        <v>2</v>
      </c>
      <c r="R40" s="243"/>
      <c r="S40" s="115">
        <v>5</v>
      </c>
      <c r="T40" s="115">
        <v>5</v>
      </c>
      <c r="U40" s="115">
        <v>5</v>
      </c>
      <c r="V40" s="243"/>
      <c r="W40" s="115"/>
      <c r="X40" s="243"/>
      <c r="Y40" s="115">
        <v>6</v>
      </c>
      <c r="Z40" s="115"/>
      <c r="AA40" s="242"/>
      <c r="AB40" s="242"/>
      <c r="AC40" s="242"/>
      <c r="AD40" s="249" t="s">
        <v>11427</v>
      </c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</row>
    <row r="41" spans="1:45" ht="18" customHeight="1">
      <c r="A41" s="101">
        <v>45870</v>
      </c>
      <c r="B41" s="245"/>
      <c r="C41" s="241" t="s">
        <v>11428</v>
      </c>
      <c r="D41" s="110" t="str">
        <f t="array" ref="D41">+IFERROR(INDEX('Mã KH'!$C$2:$C$4984,MATCH('Vin Hà nội  tháng 8'!$C41,'Mã KH'!$A$2:$A$4984,0)),"")</f>
        <v>Số 57 Phố 8/3, P. Minh Khai, Q. Hai Bà Trưng, Hà Nội</v>
      </c>
      <c r="E41" s="109">
        <v>4174564669</v>
      </c>
      <c r="F41" s="242"/>
      <c r="G41" s="243"/>
      <c r="H41" s="243"/>
      <c r="I41" s="243"/>
      <c r="J41" s="243"/>
      <c r="K41" s="115"/>
      <c r="L41" s="243"/>
      <c r="M41" s="115"/>
      <c r="N41" s="243"/>
      <c r="O41" s="115"/>
      <c r="P41" s="243"/>
      <c r="Q41" s="115">
        <v>3</v>
      </c>
      <c r="R41" s="243"/>
      <c r="S41" s="115"/>
      <c r="T41" s="115"/>
      <c r="U41" s="115"/>
      <c r="V41" s="243"/>
      <c r="W41" s="115"/>
      <c r="X41" s="243"/>
      <c r="Y41" s="115">
        <v>3</v>
      </c>
      <c r="Z41" s="115"/>
      <c r="AA41" s="242"/>
      <c r="AB41" s="242"/>
      <c r="AC41" s="242"/>
      <c r="AD41" s="117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</row>
    <row r="42" spans="1:45" ht="18" customHeight="1">
      <c r="A42" s="101">
        <v>45870</v>
      </c>
      <c r="B42" s="245"/>
      <c r="C42" s="241" t="s">
        <v>11429</v>
      </c>
      <c r="D42" s="110" t="str">
        <f t="array" ref="D42">+IFERROR(INDEX('Mã KH'!$C$2:$C$4984,MATCH('Vin Hà nội  tháng 8'!$C42,'Mã KH'!$A$2:$A$4984,0)),"")</f>
        <v>D10+D11 Tầng 1 Khối nhà A, 423 Minh Khai, Phường Vĩnh Tuy, Quận Hai Bà Trưng, HN</v>
      </c>
      <c r="E42" s="109">
        <v>4174897322</v>
      </c>
      <c r="F42" s="242"/>
      <c r="G42" s="243"/>
      <c r="H42" s="243"/>
      <c r="I42" s="243"/>
      <c r="J42" s="243"/>
      <c r="K42" s="115"/>
      <c r="L42" s="243"/>
      <c r="M42" s="115"/>
      <c r="N42" s="243"/>
      <c r="O42" s="115"/>
      <c r="P42" s="243"/>
      <c r="Q42" s="115">
        <v>3</v>
      </c>
      <c r="R42" s="243"/>
      <c r="S42" s="115">
        <v>3</v>
      </c>
      <c r="T42" s="115">
        <v>5</v>
      </c>
      <c r="U42" s="115">
        <v>5</v>
      </c>
      <c r="V42" s="243"/>
      <c r="W42" s="115"/>
      <c r="X42" s="243"/>
      <c r="Y42" s="115">
        <v>5</v>
      </c>
      <c r="Z42" s="115"/>
      <c r="AA42" s="242"/>
      <c r="AB42" s="242"/>
      <c r="AC42" s="242"/>
      <c r="AD42" s="117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</row>
    <row r="43" spans="1:45" ht="18" customHeight="1">
      <c r="A43" s="101">
        <v>45870</v>
      </c>
      <c r="B43" s="245"/>
      <c r="C43" s="241" t="s">
        <v>11430</v>
      </c>
      <c r="D43" s="110" t="str">
        <f t="array" ref="D43">+IFERROR(INDEX('Mã KH'!$C$2:$C$4984,MATCH('Vin Hà nội  tháng 8'!$C43,'Mã KH'!$A$2:$A$4984,0)),"")</f>
        <v>Tầng 1, tòa chung cư số 46/230 Lạc Trung, phường Thanh Lương, quận Hai Bà Trưng, Hà Nội</v>
      </c>
      <c r="E43" s="109">
        <v>4174849862</v>
      </c>
      <c r="F43" s="242"/>
      <c r="G43" s="243"/>
      <c r="H43" s="243"/>
      <c r="I43" s="243"/>
      <c r="J43" s="243"/>
      <c r="K43" s="115"/>
      <c r="L43" s="243"/>
      <c r="M43" s="115"/>
      <c r="N43" s="243"/>
      <c r="O43" s="115">
        <v>3</v>
      </c>
      <c r="P43" s="243"/>
      <c r="Q43" s="115"/>
      <c r="R43" s="243"/>
      <c r="S43" s="115">
        <v>6</v>
      </c>
      <c r="T43" s="115"/>
      <c r="U43" s="115">
        <v>3</v>
      </c>
      <c r="V43" s="243"/>
      <c r="W43" s="115"/>
      <c r="X43" s="243"/>
      <c r="Y43" s="115">
        <v>3</v>
      </c>
      <c r="Z43" s="115"/>
      <c r="AA43" s="242"/>
      <c r="AB43" s="242"/>
      <c r="AC43" s="242"/>
      <c r="AD43" s="117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</row>
    <row r="44" spans="1:45" ht="18" customHeight="1">
      <c r="A44" s="101">
        <v>45870</v>
      </c>
      <c r="B44" s="245"/>
      <c r="C44" s="241" t="s">
        <v>11431</v>
      </c>
      <c r="D44" s="110" t="str">
        <f t="array" ref="D44">+IFERROR(INDEX('Mã KH'!$C$2:$C$4984,MATCH('Vin Hà nội  tháng 8'!$C44,'Mã KH'!$A$2:$A$4984,0)),"")</f>
        <v>T4 - L1 - 07, tổ hợp TTTM, giáo dục và căn hộ Times City, số 458, phố Minh Khai, phường Vĩnh Tuy, quận Hai Bà Trưng, Hà Nội</v>
      </c>
      <c r="E44" s="109">
        <v>4174850071</v>
      </c>
      <c r="F44" s="242"/>
      <c r="G44" s="243"/>
      <c r="H44" s="243"/>
      <c r="I44" s="243"/>
      <c r="J44" s="243"/>
      <c r="K44" s="115"/>
      <c r="L44" s="243"/>
      <c r="M44" s="115"/>
      <c r="N44" s="243"/>
      <c r="O44" s="115">
        <v>5</v>
      </c>
      <c r="P44" s="243"/>
      <c r="Q44" s="115">
        <v>3</v>
      </c>
      <c r="R44" s="243"/>
      <c r="S44" s="115"/>
      <c r="T44" s="115">
        <v>5</v>
      </c>
      <c r="U44" s="115">
        <v>3</v>
      </c>
      <c r="V44" s="243"/>
      <c r="W44" s="115"/>
      <c r="X44" s="243"/>
      <c r="Y44" s="115"/>
      <c r="Z44" s="115"/>
      <c r="AA44" s="242"/>
      <c r="AB44" s="242"/>
      <c r="AC44" s="242"/>
      <c r="AD44" s="117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</row>
    <row r="45" spans="1:45" ht="18" customHeight="1">
      <c r="A45" s="101">
        <v>45870</v>
      </c>
      <c r="B45" s="245"/>
      <c r="C45" s="241" t="s">
        <v>11432</v>
      </c>
      <c r="D45" s="110" t="str">
        <f t="array" ref="D45">+IFERROR(INDEX('Mã KH'!$C$2:$C$4984,MATCH('Vin Hà nội  tháng 8'!$C45,'Mã KH'!$A$2:$A$4984,0)),"")</f>
        <v>T10-L1-07C, tổ hợp TTTM, giáo dục và căn hộ Times City, số 458 đường Minh Khai, phường Vĩnh Tuy, quận Hai Bà Trưng, Hà Nội</v>
      </c>
      <c r="E45" s="109">
        <v>4174564586</v>
      </c>
      <c r="F45" s="242"/>
      <c r="G45" s="243"/>
      <c r="H45" s="243"/>
      <c r="I45" s="243"/>
      <c r="J45" s="243"/>
      <c r="K45" s="115"/>
      <c r="L45" s="243"/>
      <c r="M45" s="115"/>
      <c r="N45" s="243"/>
      <c r="O45" s="115"/>
      <c r="P45" s="243"/>
      <c r="Q45" s="115"/>
      <c r="R45" s="243"/>
      <c r="S45" s="115"/>
      <c r="T45" s="115"/>
      <c r="U45" s="115">
        <v>3</v>
      </c>
      <c r="V45" s="243"/>
      <c r="W45" s="115"/>
      <c r="X45" s="243"/>
      <c r="Y45" s="115">
        <v>3</v>
      </c>
      <c r="Z45" s="115"/>
      <c r="AA45" s="242"/>
      <c r="AB45" s="242"/>
      <c r="AC45" s="242"/>
      <c r="AD45" s="117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</row>
    <row r="46" spans="1:45" ht="18" customHeight="1">
      <c r="A46" s="101">
        <v>45870</v>
      </c>
      <c r="B46" s="245"/>
      <c r="C46" s="241" t="s">
        <v>11433</v>
      </c>
      <c r="D46" s="110" t="str">
        <f t="array" ref="D46">+IFERROR(INDEX('Mã KH'!$C$2:$C$4984,MATCH('Vin Hà nội  tháng 8'!$C46,'Mã KH'!$A$2:$A$4984,0)),"")</f>
        <v>Tầng 1 tòa nhà CT1 - Khu nhà ở cao cấp Skylight, 125D phố Minh Khai, phường Minh Khai, quận Hai Bà Trưng, HN</v>
      </c>
      <c r="E46" s="109">
        <v>4174565349</v>
      </c>
      <c r="F46" s="242"/>
      <c r="G46" s="243"/>
      <c r="H46" s="243"/>
      <c r="I46" s="243"/>
      <c r="J46" s="243"/>
      <c r="K46" s="115"/>
      <c r="L46" s="243"/>
      <c r="M46" s="115"/>
      <c r="N46" s="243"/>
      <c r="O46" s="115"/>
      <c r="P46" s="243"/>
      <c r="Q46" s="115"/>
      <c r="R46" s="243"/>
      <c r="S46" s="115">
        <v>3</v>
      </c>
      <c r="T46" s="115">
        <v>3</v>
      </c>
      <c r="U46" s="115">
        <v>3</v>
      </c>
      <c r="V46" s="243"/>
      <c r="W46" s="115"/>
      <c r="X46" s="243"/>
      <c r="Y46" s="115">
        <v>3</v>
      </c>
      <c r="Z46" s="115"/>
      <c r="AA46" s="242"/>
      <c r="AB46" s="242"/>
      <c r="AC46" s="242"/>
      <c r="AD46" s="117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</row>
    <row r="47" spans="1:45" ht="18" customHeight="1">
      <c r="A47" s="101">
        <v>45870</v>
      </c>
      <c r="B47" s="245"/>
      <c r="C47" s="241" t="s">
        <v>11434</v>
      </c>
      <c r="D47" s="110" t="str">
        <f t="array" ref="D47">+IFERROR(INDEX('Mã KH'!$C$2:$C$4984,MATCH('Vin Hà nội  tháng 8'!$C47,'Mã KH'!$A$2:$A$4984,0)),"")</f>
        <v>Số 118 Ngõ Hòa Bình 7, phường Minh Khai, quận Hai Bà Trưng, Hà Nội</v>
      </c>
      <c r="E47" s="109">
        <v>4174565009</v>
      </c>
      <c r="F47" s="242"/>
      <c r="G47" s="243"/>
      <c r="H47" s="243"/>
      <c r="I47" s="243"/>
      <c r="J47" s="243"/>
      <c r="K47" s="115"/>
      <c r="L47" s="243"/>
      <c r="M47" s="115"/>
      <c r="N47" s="243"/>
      <c r="O47" s="115"/>
      <c r="P47" s="243"/>
      <c r="Q47" s="115">
        <v>3</v>
      </c>
      <c r="R47" s="243"/>
      <c r="S47" s="115"/>
      <c r="T47" s="115"/>
      <c r="U47" s="115">
        <v>3</v>
      </c>
      <c r="V47" s="243"/>
      <c r="W47" s="115"/>
      <c r="X47" s="243"/>
      <c r="Y47" s="115">
        <v>3</v>
      </c>
      <c r="Z47" s="115"/>
      <c r="AA47" s="242"/>
      <c r="AB47" s="242"/>
      <c r="AC47" s="242"/>
      <c r="AD47" s="117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</row>
    <row r="48" spans="1:45" ht="18" customHeight="1">
      <c r="A48" s="101">
        <v>45870</v>
      </c>
      <c r="B48" s="245"/>
      <c r="C48" s="241" t="s">
        <v>11435</v>
      </c>
      <c r="D48" s="110" t="str">
        <f t="array" ref="D48">+IFERROR(INDEX('Mã KH'!$C$2:$C$4984,MATCH('Vin Hà nội  tháng 8'!$C48,'Mã KH'!$A$2:$A$4984,0)),"")</f>
        <v>Số 194 phố Minh Khai, tổ 14, phường Minh Khai, quận Hai Bà Trưng, Hà Nội</v>
      </c>
      <c r="E48" s="109">
        <v>4174564622</v>
      </c>
      <c r="F48" s="242"/>
      <c r="G48" s="243"/>
      <c r="H48" s="243"/>
      <c r="I48" s="243"/>
      <c r="J48" s="243"/>
      <c r="K48" s="115"/>
      <c r="L48" s="243"/>
      <c r="M48" s="115"/>
      <c r="N48" s="243"/>
      <c r="O48" s="115"/>
      <c r="P48" s="243"/>
      <c r="Q48" s="115"/>
      <c r="R48" s="243"/>
      <c r="S48" s="115"/>
      <c r="T48" s="115">
        <v>3</v>
      </c>
      <c r="U48" s="115">
        <v>3</v>
      </c>
      <c r="V48" s="243"/>
      <c r="W48" s="115"/>
      <c r="X48" s="243"/>
      <c r="Y48" s="115">
        <v>3</v>
      </c>
      <c r="Z48" s="115"/>
      <c r="AA48" s="242"/>
      <c r="AB48" s="242"/>
      <c r="AC48" s="242"/>
      <c r="AD48" s="117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</row>
    <row r="49" spans="1:45" ht="18" customHeight="1">
      <c r="A49" s="101">
        <v>45870</v>
      </c>
      <c r="B49" s="245"/>
      <c r="C49" s="241" t="s">
        <v>11436</v>
      </c>
      <c r="D49" s="110" t="str">
        <f t="array" ref="D49">+IFERROR(INDEX('Mã KH'!$C$2:$C$4984,MATCH('Vin Hà nội  tháng 8'!$C49,'Mã KH'!$A$2:$A$4984,0)),"")</f>
        <v>Số 17A Phố Hàn Thuyên, Tổ 2, Phường Phạm Đình Hổ, Quận Hai Bà Trưng, Hà Nội</v>
      </c>
      <c r="E49" s="109">
        <v>4174564642</v>
      </c>
      <c r="F49" s="242"/>
      <c r="G49" s="243"/>
      <c r="H49" s="243"/>
      <c r="I49" s="243"/>
      <c r="J49" s="243"/>
      <c r="K49" s="115"/>
      <c r="L49" s="243"/>
      <c r="M49" s="115"/>
      <c r="N49" s="243"/>
      <c r="O49" s="115"/>
      <c r="P49" s="243"/>
      <c r="Q49" s="115">
        <v>3</v>
      </c>
      <c r="R49" s="243"/>
      <c r="S49" s="115">
        <v>3</v>
      </c>
      <c r="T49" s="115">
        <v>3</v>
      </c>
      <c r="U49" s="115">
        <v>3</v>
      </c>
      <c r="V49" s="243"/>
      <c r="W49" s="115"/>
      <c r="X49" s="243"/>
      <c r="Y49" s="115">
        <v>3</v>
      </c>
      <c r="Z49" s="115"/>
      <c r="AA49" s="242"/>
      <c r="AB49" s="242"/>
      <c r="AC49" s="242"/>
      <c r="AD49" s="117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</row>
    <row r="50" spans="1:45" ht="18" customHeight="1">
      <c r="A50" s="101">
        <v>45870</v>
      </c>
      <c r="B50" s="245"/>
      <c r="C50" s="241" t="s">
        <v>11437</v>
      </c>
      <c r="D50" s="110" t="str">
        <f t="array" ref="D50">+IFERROR(INDEX('Mã KH'!$C$2:$C$4984,MATCH('Vin Hà nội  tháng 8'!$C50,'Mã KH'!$A$2:$A$4984,0)),"")</f>
        <v>Tầng 1, tòa nhà N3, đường Nguyễn Công Trứ, phường Phố Huế, quận Hai Bà Trưng, Hà Nội</v>
      </c>
      <c r="E50" s="109">
        <v>4174897698</v>
      </c>
      <c r="F50" s="242"/>
      <c r="G50" s="243"/>
      <c r="H50" s="243"/>
      <c r="I50" s="243"/>
      <c r="J50" s="243"/>
      <c r="K50" s="115"/>
      <c r="L50" s="243"/>
      <c r="M50" s="115"/>
      <c r="N50" s="243"/>
      <c r="O50" s="115"/>
      <c r="P50" s="243"/>
      <c r="Q50" s="115"/>
      <c r="R50" s="243"/>
      <c r="S50" s="115">
        <v>5</v>
      </c>
      <c r="T50" s="115"/>
      <c r="U50" s="115">
        <v>3</v>
      </c>
      <c r="V50" s="243"/>
      <c r="W50" s="115"/>
      <c r="X50" s="243"/>
      <c r="Y50" s="115">
        <v>5</v>
      </c>
      <c r="Z50" s="115"/>
      <c r="AA50" s="242"/>
      <c r="AB50" s="242"/>
      <c r="AC50" s="242"/>
      <c r="AD50" s="117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</row>
    <row r="51" spans="1:45" ht="18" customHeight="1">
      <c r="A51" s="101">
        <v>45870</v>
      </c>
      <c r="B51" s="245"/>
      <c r="C51" s="241" t="s">
        <v>11438</v>
      </c>
      <c r="D51" s="110" t="str">
        <f t="array" ref="D51">+IFERROR(INDEX('Mã KH'!$C$2:$C$4984,MATCH('Vin Hà nội  tháng 8'!$C51,'Mã KH'!$A$2:$A$4984,0)),"")</f>
        <v>Số 27 phố Ngô Thì Nhậm, phường Ngô Thì Nhậm, quận Hai Bà Trưng, Hà Nội</v>
      </c>
      <c r="E51" s="109">
        <v>4174571009</v>
      </c>
      <c r="F51" s="242"/>
      <c r="G51" s="243"/>
      <c r="H51" s="243"/>
      <c r="I51" s="243"/>
      <c r="J51" s="243"/>
      <c r="K51" s="115"/>
      <c r="L51" s="243"/>
      <c r="M51" s="115"/>
      <c r="N51" s="243"/>
      <c r="O51" s="115"/>
      <c r="P51" s="243"/>
      <c r="Q51" s="115">
        <v>3</v>
      </c>
      <c r="R51" s="243"/>
      <c r="S51" s="115"/>
      <c r="T51" s="115"/>
      <c r="U51" s="115"/>
      <c r="V51" s="243"/>
      <c r="W51" s="115"/>
      <c r="X51" s="243"/>
      <c r="Y51" s="115">
        <v>3</v>
      </c>
      <c r="Z51" s="115"/>
      <c r="AA51" s="242"/>
      <c r="AB51" s="242"/>
      <c r="AC51" s="242"/>
      <c r="AD51" s="117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</row>
    <row r="52" spans="1:45" ht="18" customHeight="1">
      <c r="A52" s="101">
        <v>45870</v>
      </c>
      <c r="B52" s="245"/>
      <c r="C52" s="241" t="s">
        <v>11439</v>
      </c>
      <c r="D52" s="110" t="str">
        <f t="array" ref="D52">+IFERROR(INDEX('Mã KH'!$C$2:$C$4984,MATCH('Vin Hà nội  tháng 8'!$C52,'Mã KH'!$A$2:$A$4984,0)),"")</f>
        <v>59 phố Mai Hắc Đế, P. Bùi Thị Xuân, Q. Hai Bà Trưng, Hà Nội</v>
      </c>
      <c r="E52" s="109">
        <v>4174564696</v>
      </c>
      <c r="F52" s="242"/>
      <c r="G52" s="243"/>
      <c r="H52" s="243"/>
      <c r="I52" s="243"/>
      <c r="J52" s="243"/>
      <c r="K52" s="115"/>
      <c r="L52" s="243"/>
      <c r="M52" s="115"/>
      <c r="N52" s="243"/>
      <c r="O52" s="115"/>
      <c r="P52" s="243"/>
      <c r="Q52" s="115"/>
      <c r="R52" s="243"/>
      <c r="S52" s="115">
        <v>3</v>
      </c>
      <c r="T52" s="115"/>
      <c r="U52" s="115">
        <v>3</v>
      </c>
      <c r="V52" s="243"/>
      <c r="W52" s="115"/>
      <c r="X52" s="243"/>
      <c r="Y52" s="115">
        <v>3</v>
      </c>
      <c r="Z52" s="115"/>
      <c r="AA52" s="242"/>
      <c r="AB52" s="242"/>
      <c r="AC52" s="242"/>
      <c r="AD52" s="117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</row>
    <row r="53" spans="1:45" ht="18" customHeight="1">
      <c r="A53" s="101">
        <v>45870</v>
      </c>
      <c r="B53" s="245"/>
      <c r="C53" s="241" t="s">
        <v>11440</v>
      </c>
      <c r="D53" s="110" t="str">
        <f t="array" ref="D53">+IFERROR(INDEX('Mã KH'!$C$2:$C$4984,MATCH('Vin Hà nội  tháng 8'!$C53,'Mã KH'!$A$2:$A$4984,0)),"")</f>
        <v>Số 191 Bà Triệu, Q.Hai Bà Trưng, Hà Nội</v>
      </c>
      <c r="E53" s="109">
        <v>4174606957</v>
      </c>
      <c r="F53" s="242"/>
      <c r="G53" s="243"/>
      <c r="H53" s="243"/>
      <c r="I53" s="243"/>
      <c r="J53" s="243"/>
      <c r="K53" s="115"/>
      <c r="L53" s="243"/>
      <c r="M53" s="115"/>
      <c r="N53" s="243"/>
      <c r="O53" s="115"/>
      <c r="P53" s="243"/>
      <c r="Q53" s="115"/>
      <c r="R53" s="243"/>
      <c r="S53" s="115"/>
      <c r="T53" s="115"/>
      <c r="U53" s="115"/>
      <c r="V53" s="243"/>
      <c r="W53" s="115"/>
      <c r="X53" s="243"/>
      <c r="Y53" s="115">
        <v>6</v>
      </c>
      <c r="Z53" s="115">
        <v>6</v>
      </c>
      <c r="AA53" s="242"/>
      <c r="AB53" s="242"/>
      <c r="AC53" s="242"/>
      <c r="AD53" s="117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</row>
    <row r="54" spans="1:45" ht="18" customHeight="1">
      <c r="A54" s="101">
        <v>45870</v>
      </c>
      <c r="B54" s="245"/>
      <c r="C54" s="241" t="s">
        <v>11441</v>
      </c>
      <c r="D54" s="110" t="str">
        <f t="array" ref="D54">+IFERROR(INDEX('Mã KH'!$C$2:$C$4984,MATCH('Vin Hà nội  tháng 8'!$C54,'Mã KH'!$A$2:$A$4984,0)),"")</f>
        <v>Số 38 Đê Tô Hoàng, phường Cầu Dền, quận Hai Bà Trưng, Hà Nội</v>
      </c>
      <c r="E54" s="109">
        <v>4174565030</v>
      </c>
      <c r="F54" s="242"/>
      <c r="G54" s="243"/>
      <c r="H54" s="243"/>
      <c r="I54" s="243"/>
      <c r="J54" s="243"/>
      <c r="K54" s="115"/>
      <c r="L54" s="243"/>
      <c r="M54" s="115"/>
      <c r="N54" s="243"/>
      <c r="O54" s="115"/>
      <c r="P54" s="243"/>
      <c r="Q54" s="115"/>
      <c r="R54" s="243"/>
      <c r="S54" s="115">
        <v>3</v>
      </c>
      <c r="T54" s="115"/>
      <c r="U54" s="115">
        <v>3</v>
      </c>
      <c r="V54" s="243"/>
      <c r="W54" s="115"/>
      <c r="X54" s="243"/>
      <c r="Y54" s="115">
        <v>3</v>
      </c>
      <c r="Z54" s="115"/>
      <c r="AA54" s="242"/>
      <c r="AB54" s="242"/>
      <c r="AC54" s="242"/>
      <c r="AD54" s="117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</row>
    <row r="55" spans="1:45" ht="18" customHeight="1">
      <c r="A55" s="101">
        <v>45870</v>
      </c>
      <c r="B55" s="245"/>
      <c r="C55" s="241" t="s">
        <v>11442</v>
      </c>
      <c r="D55" s="110" t="str">
        <f t="array" ref="D55">+IFERROR(INDEX('Mã KH'!$C$2:$C$4984,MATCH('Vin Hà nội  tháng 8'!$C55,'Mã KH'!$A$2:$A$4984,0)),"")</f>
        <v>Số 227 đường Thanh Nhàn, phường Thanh Nhàn, quận Hai Bà Trưng, Hà Nội</v>
      </c>
      <c r="E55" s="109">
        <v>4174564588</v>
      </c>
      <c r="F55" s="242"/>
      <c r="G55" s="243"/>
      <c r="H55" s="243"/>
      <c r="I55" s="243"/>
      <c r="J55" s="243"/>
      <c r="K55" s="115"/>
      <c r="L55" s="243"/>
      <c r="M55" s="115"/>
      <c r="N55" s="243"/>
      <c r="O55" s="115"/>
      <c r="P55" s="243"/>
      <c r="Q55" s="115">
        <v>3</v>
      </c>
      <c r="R55" s="243"/>
      <c r="S55" s="115"/>
      <c r="T55" s="115"/>
      <c r="U55" s="115">
        <v>3</v>
      </c>
      <c r="V55" s="243"/>
      <c r="W55" s="115"/>
      <c r="X55" s="243"/>
      <c r="Y55" s="115">
        <v>3</v>
      </c>
      <c r="Z55" s="115"/>
      <c r="AA55" s="242"/>
      <c r="AB55" s="242"/>
      <c r="AC55" s="242"/>
      <c r="AD55" s="117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</row>
    <row r="56" spans="1:45" ht="18" customHeight="1">
      <c r="A56" s="101">
        <v>45870</v>
      </c>
      <c r="B56" s="245"/>
      <c r="C56" s="241" t="s">
        <v>11443</v>
      </c>
      <c r="D56" s="110" t="str">
        <f t="array" ref="D56">+IFERROR(INDEX('Mã KH'!$C$2:$C$4984,MATCH('Vin Hà nội  tháng 8'!$C56,'Mã KH'!$A$2:$A$4984,0)),"")</f>
        <v>Số 81 đường Thanh Nhàn, phường Quỳnh Lôi, quận Hai Bà Trưng, Hà Nội</v>
      </c>
      <c r="E56" s="109">
        <v>4174564577</v>
      </c>
      <c r="F56" s="242"/>
      <c r="G56" s="243"/>
      <c r="H56" s="243"/>
      <c r="I56" s="243"/>
      <c r="J56" s="243"/>
      <c r="K56" s="115"/>
      <c r="L56" s="243"/>
      <c r="M56" s="115"/>
      <c r="N56" s="243"/>
      <c r="O56" s="115"/>
      <c r="P56" s="243"/>
      <c r="Q56" s="115">
        <v>3</v>
      </c>
      <c r="R56" s="243"/>
      <c r="S56" s="115">
        <v>3</v>
      </c>
      <c r="T56" s="115">
        <v>3</v>
      </c>
      <c r="U56" s="115">
        <v>3</v>
      </c>
      <c r="V56" s="243"/>
      <c r="W56" s="115"/>
      <c r="X56" s="243"/>
      <c r="Y56" s="115">
        <v>3</v>
      </c>
      <c r="Z56" s="115"/>
      <c r="AA56" s="242"/>
      <c r="AB56" s="242"/>
      <c r="AC56" s="242"/>
      <c r="AD56" s="117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</row>
    <row r="57" spans="1:45" ht="18" customHeight="1">
      <c r="A57" s="101">
        <v>45870</v>
      </c>
      <c r="B57" s="245"/>
      <c r="C57" s="241" t="s">
        <v>11444</v>
      </c>
      <c r="D57" s="110" t="str">
        <f t="array" ref="D57">+IFERROR(INDEX('Mã KH'!$C$2:$C$4984,MATCH('Vin Hà nội  tháng 8'!$C57,'Mã KH'!$A$2:$A$4984,0)),"")</f>
        <v>Số 47 ngõ 187 phố Hồng Mai, phường Quỳnh Lôi, quận Hai Bà Trưng, Hà Nội</v>
      </c>
      <c r="E57" s="109">
        <v>4174564808</v>
      </c>
      <c r="F57" s="242"/>
      <c r="G57" s="243"/>
      <c r="H57" s="243"/>
      <c r="I57" s="243"/>
      <c r="J57" s="243"/>
      <c r="K57" s="115"/>
      <c r="L57" s="243"/>
      <c r="M57" s="115"/>
      <c r="N57" s="243"/>
      <c r="O57" s="115"/>
      <c r="P57" s="243"/>
      <c r="Q57" s="115"/>
      <c r="R57" s="243"/>
      <c r="S57" s="115"/>
      <c r="T57" s="115"/>
      <c r="U57" s="115">
        <v>3</v>
      </c>
      <c r="V57" s="243"/>
      <c r="W57" s="115"/>
      <c r="X57" s="243"/>
      <c r="Y57" s="115">
        <v>3</v>
      </c>
      <c r="Z57" s="115"/>
      <c r="AA57" s="242"/>
      <c r="AB57" s="242"/>
      <c r="AC57" s="242"/>
      <c r="AD57" s="117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</row>
    <row r="58" spans="1:45" ht="18" customHeight="1">
      <c r="A58" s="101">
        <v>45870</v>
      </c>
      <c r="B58" s="245"/>
      <c r="C58" s="241" t="s">
        <v>11445</v>
      </c>
      <c r="D58" s="110" t="str">
        <f t="array" ref="D58">+IFERROR(INDEX('Mã KH'!$C$2:$C$4984,MATCH('Vin Hà nội  tháng 8'!$C58,'Mã KH'!$A$2:$A$4984,0)),"")</f>
        <v>số 71 ngách 116 ngõ trại cá , phường trương định , q.hai bà trưng ,Hn</v>
      </c>
      <c r="E58" s="109">
        <v>4174565176</v>
      </c>
      <c r="F58" s="242"/>
      <c r="G58" s="243"/>
      <c r="H58" s="243"/>
      <c r="I58" s="243"/>
      <c r="J58" s="243"/>
      <c r="K58" s="115"/>
      <c r="L58" s="243"/>
      <c r="M58" s="115">
        <v>5</v>
      </c>
      <c r="N58" s="243"/>
      <c r="O58" s="115"/>
      <c r="P58" s="243"/>
      <c r="Q58" s="115"/>
      <c r="R58" s="243"/>
      <c r="S58" s="115"/>
      <c r="T58" s="115"/>
      <c r="U58" s="115">
        <v>3</v>
      </c>
      <c r="V58" s="243"/>
      <c r="W58" s="115"/>
      <c r="X58" s="243"/>
      <c r="Y58" s="115">
        <v>3</v>
      </c>
      <c r="Z58" s="115"/>
      <c r="AA58" s="242"/>
      <c r="AB58" s="242"/>
      <c r="AC58" s="242"/>
      <c r="AD58" s="117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</row>
    <row r="59" spans="1:45" ht="18" customHeight="1">
      <c r="A59" s="101">
        <v>45870</v>
      </c>
      <c r="B59" s="245"/>
      <c r="C59" s="241" t="s">
        <v>11446</v>
      </c>
      <c r="D59" s="110" t="str">
        <f t="array" ref="D59">+IFERROR(INDEX('Mã KH'!$C$2:$C$4984,MATCH('Vin Hà nội  tháng 8'!$C59,'Mã KH'!$A$2:$A$4984,0)),"")</f>
        <v>Số 6-8 Phố Vọng, phường Phương Mai, quận Đống Đa, Hà Nội</v>
      </c>
      <c r="E59" s="109">
        <v>4174564878</v>
      </c>
      <c r="F59" s="242"/>
      <c r="G59" s="243"/>
      <c r="H59" s="243"/>
      <c r="I59" s="243"/>
      <c r="J59" s="243"/>
      <c r="K59" s="115"/>
      <c r="L59" s="243"/>
      <c r="M59" s="115">
        <v>4</v>
      </c>
      <c r="N59" s="243"/>
      <c r="O59" s="115">
        <v>2</v>
      </c>
      <c r="P59" s="243"/>
      <c r="Q59" s="115">
        <v>2</v>
      </c>
      <c r="R59" s="243"/>
      <c r="S59" s="115">
        <v>2</v>
      </c>
      <c r="T59" s="115">
        <v>2</v>
      </c>
      <c r="U59" s="115">
        <v>2</v>
      </c>
      <c r="V59" s="243"/>
      <c r="W59" s="115"/>
      <c r="X59" s="243"/>
      <c r="Y59" s="115">
        <v>2</v>
      </c>
      <c r="Z59" s="115"/>
      <c r="AA59" s="242"/>
      <c r="AB59" s="242"/>
      <c r="AC59" s="242"/>
      <c r="AD59" s="117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</row>
    <row r="60" spans="1:45" ht="18" customHeight="1">
      <c r="A60" s="101">
        <v>45870</v>
      </c>
      <c r="B60" s="245"/>
      <c r="C60" s="241" t="s">
        <v>11447</v>
      </c>
      <c r="D60" s="110" t="str">
        <f t="array" ref="D60">+IFERROR(INDEX('Mã KH'!$C$2:$C$4984,MATCH('Vin Hà nội  tháng 8'!$C60,'Mã KH'!$A$2:$A$4984,0)),"")</f>
        <v>Số 242 phố Lê Thanh Nghị, P. Đồng Tâm, Q. Hai Bà Trưng, Hà Nội</v>
      </c>
      <c r="E60" s="109">
        <v>4174564717</v>
      </c>
      <c r="F60" s="242"/>
      <c r="G60" s="243"/>
      <c r="H60" s="243"/>
      <c r="I60" s="243"/>
      <c r="J60" s="243"/>
      <c r="K60" s="115"/>
      <c r="L60" s="243"/>
      <c r="M60" s="115">
        <v>5</v>
      </c>
      <c r="N60" s="243"/>
      <c r="O60" s="115"/>
      <c r="P60" s="243"/>
      <c r="Q60" s="115"/>
      <c r="R60" s="243"/>
      <c r="S60" s="115"/>
      <c r="T60" s="115"/>
      <c r="U60" s="115"/>
      <c r="V60" s="243"/>
      <c r="W60" s="115"/>
      <c r="X60" s="243"/>
      <c r="Y60" s="115">
        <v>3</v>
      </c>
      <c r="Z60" s="115"/>
      <c r="AA60" s="242"/>
      <c r="AB60" s="242"/>
      <c r="AC60" s="242"/>
      <c r="AD60" s="117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</row>
    <row r="61" spans="1:45" ht="18" customHeight="1">
      <c r="A61" s="101">
        <v>45870</v>
      </c>
      <c r="B61" s="245"/>
      <c r="C61" s="241" t="s">
        <v>11448</v>
      </c>
      <c r="D61" s="110" t="str">
        <f t="array" ref="D61">+IFERROR(INDEX('Mã KH'!$C$2:$C$4984,MATCH('Vin Hà nội  tháng 8'!$C61,'Mã KH'!$A$2:$A$4984,0)),"")</f>
        <v>102 phố Lê Thanh Nghị, phường Bách Khoa, quận Hai Bà Trưng, Hà Nội</v>
      </c>
      <c r="E61" s="109">
        <v>4174564678</v>
      </c>
      <c r="F61" s="242"/>
      <c r="G61" s="243"/>
      <c r="H61" s="243"/>
      <c r="I61" s="243"/>
      <c r="J61" s="243"/>
      <c r="K61" s="115"/>
      <c r="L61" s="243"/>
      <c r="M61" s="115">
        <v>4</v>
      </c>
      <c r="N61" s="243"/>
      <c r="O61" s="115"/>
      <c r="P61" s="243"/>
      <c r="Q61" s="115"/>
      <c r="R61" s="243"/>
      <c r="S61" s="115"/>
      <c r="T61" s="115"/>
      <c r="U61" s="115"/>
      <c r="V61" s="243"/>
      <c r="W61" s="115"/>
      <c r="X61" s="243"/>
      <c r="Y61" s="115"/>
      <c r="Z61" s="115"/>
      <c r="AA61" s="242"/>
      <c r="AB61" s="242"/>
      <c r="AC61" s="242"/>
      <c r="AD61" s="117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</row>
    <row r="62" spans="1:45" ht="18" customHeight="1">
      <c r="A62" s="101">
        <v>45870</v>
      </c>
      <c r="B62" s="245"/>
      <c r="C62" s="241" t="s">
        <v>11449</v>
      </c>
      <c r="D62" s="110" t="str">
        <f t="array" ref="D62">+IFERROR(INDEX('Mã KH'!$C$2:$C$4984,MATCH('Vin Hà nội  tháng 8'!$C62,'Mã KH'!$A$2:$A$4984,0)),"")</f>
        <v>Số 347 đường Bạch Mai, phường Bạch Mai, quận Hai Bà Trưng, Hà Nội</v>
      </c>
      <c r="E62" s="109">
        <v>4174564633</v>
      </c>
      <c r="F62" s="242"/>
      <c r="G62" s="243"/>
      <c r="H62" s="243"/>
      <c r="I62" s="243"/>
      <c r="J62" s="243"/>
      <c r="K62" s="115"/>
      <c r="L62" s="243"/>
      <c r="M62" s="115">
        <v>4</v>
      </c>
      <c r="N62" s="243"/>
      <c r="O62" s="115"/>
      <c r="P62" s="243"/>
      <c r="Q62" s="115"/>
      <c r="R62" s="243"/>
      <c r="S62" s="115">
        <v>3</v>
      </c>
      <c r="T62" s="115"/>
      <c r="U62" s="115">
        <v>3</v>
      </c>
      <c r="V62" s="243"/>
      <c r="W62" s="115"/>
      <c r="X62" s="243"/>
      <c r="Y62" s="115">
        <v>3</v>
      </c>
      <c r="Z62" s="115"/>
      <c r="AA62" s="242"/>
      <c r="AB62" s="242"/>
      <c r="AC62" s="242"/>
      <c r="AD62" s="117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</row>
    <row r="63" spans="1:45" ht="18" customHeight="1">
      <c r="A63" s="101">
        <v>45870</v>
      </c>
      <c r="B63" s="245"/>
      <c r="C63" s="241" t="s">
        <v>11450</v>
      </c>
      <c r="D63" s="110" t="str">
        <f t="array" ref="D63">+IFERROR(INDEX('Mã KH'!$C$2:$C$4984,MATCH('Vin Hà nội  tháng 8'!$C63,'Mã KH'!$A$2:$A$4984,0)),"")</f>
        <v>Số 409 Bạch Mai, P. Bạch Mai, Q. Hai Bà Trưng, Hà Nội</v>
      </c>
      <c r="E63" s="109">
        <v>4174564672</v>
      </c>
      <c r="F63" s="242"/>
      <c r="G63" s="243"/>
      <c r="H63" s="243"/>
      <c r="I63" s="243"/>
      <c r="J63" s="243"/>
      <c r="K63" s="115"/>
      <c r="L63" s="243"/>
      <c r="M63" s="115">
        <v>5</v>
      </c>
      <c r="N63" s="243"/>
      <c r="O63" s="115"/>
      <c r="P63" s="243"/>
      <c r="Q63" s="115">
        <v>3</v>
      </c>
      <c r="R63" s="243"/>
      <c r="S63" s="115">
        <v>3</v>
      </c>
      <c r="T63" s="115">
        <v>3</v>
      </c>
      <c r="U63" s="115">
        <v>3</v>
      </c>
      <c r="V63" s="243"/>
      <c r="W63" s="115"/>
      <c r="X63" s="243"/>
      <c r="Y63" s="115">
        <v>3</v>
      </c>
      <c r="Z63" s="115"/>
      <c r="AA63" s="242"/>
      <c r="AB63" s="242"/>
      <c r="AC63" s="242"/>
      <c r="AD63" s="117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</row>
    <row r="64" spans="1:45" ht="18" customHeight="1">
      <c r="A64" s="101">
        <v>45870</v>
      </c>
      <c r="B64" s="245"/>
      <c r="C64" s="241" t="s">
        <v>11451</v>
      </c>
      <c r="D64" s="110" t="str">
        <f t="array" ref="D64">+IFERROR(INDEX('Mã KH'!$C$2:$C$4984,MATCH('Vin Hà nội  tháng 8'!$C64,'Mã KH'!$A$2:$A$4984,0)),"")</f>
        <v>Số 69 phố Hồng Mai, phường Bạch Mai, quận Hai Bà Trưng, Hà Nội</v>
      </c>
      <c r="E64" s="109" t="s">
        <v>11249</v>
      </c>
      <c r="F64" s="242"/>
      <c r="G64" s="243"/>
      <c r="H64" s="243"/>
      <c r="I64" s="243"/>
      <c r="J64" s="243"/>
      <c r="K64" s="115"/>
      <c r="L64" s="243"/>
      <c r="M64" s="115">
        <v>5</v>
      </c>
      <c r="N64" s="243"/>
      <c r="O64" s="115">
        <v>10</v>
      </c>
      <c r="P64" s="243"/>
      <c r="Q64" s="115"/>
      <c r="R64" s="243"/>
      <c r="S64" s="115"/>
      <c r="T64" s="115"/>
      <c r="U64" s="115"/>
      <c r="V64" s="243"/>
      <c r="W64" s="115"/>
      <c r="X64" s="243"/>
      <c r="Y64" s="115"/>
      <c r="Z64" s="115"/>
      <c r="AA64" s="242"/>
      <c r="AB64" s="242"/>
      <c r="AC64" s="242"/>
      <c r="AD64" s="117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</row>
    <row r="65" spans="1:45" ht="18" customHeight="1">
      <c r="A65" s="101">
        <v>45870</v>
      </c>
      <c r="B65" s="245"/>
      <c r="C65" s="241" t="s">
        <v>11452</v>
      </c>
      <c r="D65" s="110" t="str">
        <f t="array" ref="D65">+IFERROR(INDEX('Mã KH'!$C$2:$C$4984,MATCH('Vin Hà nội  tháng 8'!$C65,'Mã KH'!$A$2:$A$4984,0)),"")</f>
        <v>Số 150 Bạch Mai, phường Cầu Dền, quận Hai Bà Trưng, Hà Nội (CN02015 Bạch Mai)</v>
      </c>
      <c r="E65" s="109">
        <v>4174564571</v>
      </c>
      <c r="F65" s="242"/>
      <c r="G65" s="243"/>
      <c r="H65" s="243"/>
      <c r="I65" s="243"/>
      <c r="J65" s="243"/>
      <c r="K65" s="115"/>
      <c r="L65" s="243"/>
      <c r="M65" s="115">
        <v>5</v>
      </c>
      <c r="N65" s="243"/>
      <c r="O65" s="115"/>
      <c r="P65" s="243"/>
      <c r="Q65" s="115">
        <v>3</v>
      </c>
      <c r="R65" s="243"/>
      <c r="S65" s="115"/>
      <c r="T65" s="115"/>
      <c r="U65" s="115">
        <v>3</v>
      </c>
      <c r="V65" s="243"/>
      <c r="W65" s="115"/>
      <c r="X65" s="243"/>
      <c r="Y65" s="115">
        <v>3</v>
      </c>
      <c r="Z65" s="115"/>
      <c r="AA65" s="242"/>
      <c r="AB65" s="242"/>
      <c r="AC65" s="242"/>
      <c r="AD65" s="117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</row>
    <row r="66" spans="1:45" ht="18" customHeight="1">
      <c r="A66" s="101">
        <v>45870</v>
      </c>
      <c r="B66" s="245"/>
      <c r="C66" s="241" t="s">
        <v>11453</v>
      </c>
      <c r="D66" s="110" t="str">
        <f t="array" ref="D66">+IFERROR(INDEX('Mã KH'!$C$2:$C$4984,MATCH('Vin Hà nội  tháng 8'!$C66,'Mã KH'!$A$2:$A$4984,0)),"")</f>
        <v>Số 101 phố Hương Viên, phường Đống Mác, quận Hai Bà Trưng, Hà Nội</v>
      </c>
      <c r="E66" s="109">
        <v>4174564895</v>
      </c>
      <c r="F66" s="242"/>
      <c r="G66" s="243"/>
      <c r="H66" s="243"/>
      <c r="I66" s="243"/>
      <c r="J66" s="243"/>
      <c r="K66" s="115"/>
      <c r="L66" s="243"/>
      <c r="M66" s="115">
        <v>3</v>
      </c>
      <c r="N66" s="243"/>
      <c r="O66" s="115"/>
      <c r="P66" s="243"/>
      <c r="Q66" s="115">
        <v>3</v>
      </c>
      <c r="R66" s="243"/>
      <c r="S66" s="115">
        <v>3</v>
      </c>
      <c r="T66" s="115">
        <v>3</v>
      </c>
      <c r="U66" s="115">
        <v>3</v>
      </c>
      <c r="V66" s="243"/>
      <c r="W66" s="115"/>
      <c r="X66" s="243"/>
      <c r="Y66" s="115"/>
      <c r="Z66" s="115"/>
      <c r="AA66" s="242"/>
      <c r="AB66" s="242"/>
      <c r="AC66" s="242"/>
      <c r="AD66" s="117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</row>
    <row r="67" spans="1:45" ht="18" customHeight="1">
      <c r="A67" s="101">
        <v>45870</v>
      </c>
      <c r="B67" s="245"/>
      <c r="C67" s="241" t="s">
        <v>11454</v>
      </c>
      <c r="D67" s="110" t="str">
        <f t="array" ref="D67">+IFERROR(INDEX('Mã KH'!$C$2:$C$4984,MATCH('Vin Hà nội  tháng 8'!$C67,'Mã KH'!$A$2:$A$4984,0)),"")</f>
        <v>Số 70 phố Vạn Kiếp, tổ 58A, phường Bạch Đằng, quận Hai Bà Trưng, Hà Nội</v>
      </c>
      <c r="E67" s="109">
        <v>4174564829</v>
      </c>
      <c r="F67" s="242"/>
      <c r="G67" s="243"/>
      <c r="H67" s="243"/>
      <c r="I67" s="243"/>
      <c r="J67" s="243"/>
      <c r="K67" s="115"/>
      <c r="L67" s="243"/>
      <c r="M67" s="115">
        <v>3</v>
      </c>
      <c r="N67" s="243"/>
      <c r="O67" s="115"/>
      <c r="P67" s="243"/>
      <c r="Q67" s="115"/>
      <c r="R67" s="243"/>
      <c r="S67" s="115"/>
      <c r="T67" s="115"/>
      <c r="U67" s="115">
        <v>3</v>
      </c>
      <c r="V67" s="243"/>
      <c r="W67" s="115"/>
      <c r="X67" s="243"/>
      <c r="Y67" s="115">
        <v>3</v>
      </c>
      <c r="Z67" s="115"/>
      <c r="AA67" s="242"/>
      <c r="AB67" s="242"/>
      <c r="AC67" s="242"/>
      <c r="AD67" s="117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</row>
    <row r="68" spans="1:45" ht="18" customHeight="1">
      <c r="A68" s="101">
        <v>45870</v>
      </c>
      <c r="B68" s="245"/>
      <c r="C68" s="241" t="s">
        <v>11455</v>
      </c>
      <c r="D68" s="110" t="str">
        <f t="array" ref="D68">+IFERROR(INDEX('Mã KH'!$C$2:$C$4984,MATCH('Vin Hà nội  tháng 8'!$C68,'Mã KH'!$A$2:$A$4984,0)),"")</f>
        <v>Số 777 đường Bạch Đằng, Phường Bạch Đằng, Hai Bà Trưng, Hà Nội</v>
      </c>
      <c r="E68" s="109">
        <v>4174565472</v>
      </c>
      <c r="F68" s="242"/>
      <c r="G68" s="243"/>
      <c r="H68" s="243"/>
      <c r="I68" s="243"/>
      <c r="J68" s="243"/>
      <c r="K68" s="115"/>
      <c r="L68" s="243"/>
      <c r="M68" s="115">
        <v>7</v>
      </c>
      <c r="N68" s="243"/>
      <c r="O68" s="115"/>
      <c r="P68" s="243"/>
      <c r="Q68" s="115">
        <v>3</v>
      </c>
      <c r="R68" s="243"/>
      <c r="S68" s="115">
        <v>3</v>
      </c>
      <c r="T68" s="115">
        <v>3</v>
      </c>
      <c r="U68" s="115">
        <v>3</v>
      </c>
      <c r="V68" s="243"/>
      <c r="W68" s="115"/>
      <c r="X68" s="243"/>
      <c r="Y68" s="115">
        <v>3</v>
      </c>
      <c r="Z68" s="115"/>
      <c r="AA68" s="242"/>
      <c r="AB68" s="242"/>
      <c r="AC68" s="242"/>
      <c r="AD68" s="117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</row>
    <row r="69" spans="1:45" ht="18" customHeight="1">
      <c r="A69" s="101">
        <v>45870</v>
      </c>
      <c r="B69" s="245"/>
      <c r="C69" s="241" t="s">
        <v>11456</v>
      </c>
      <c r="D69" s="110" t="str">
        <f t="array" ref="D69">+IFERROR(INDEX('Mã KH'!$C$2:$C$4984,MATCH('Vin Hà nội  tháng 8'!$C69,'Mã KH'!$A$2:$A$4984,0)),"")</f>
        <v>Số 25 phố Lãng Yên, phường Thanh Lương, quận Hai Bà Trưng, HN</v>
      </c>
      <c r="E69" s="109">
        <v>4174565529</v>
      </c>
      <c r="F69" s="242"/>
      <c r="G69" s="243"/>
      <c r="H69" s="243"/>
      <c r="I69" s="243"/>
      <c r="J69" s="243"/>
      <c r="K69" s="115"/>
      <c r="L69" s="243"/>
      <c r="M69" s="115">
        <v>4</v>
      </c>
      <c r="N69" s="243"/>
      <c r="O69" s="115"/>
      <c r="P69" s="243"/>
      <c r="Q69" s="115">
        <v>3</v>
      </c>
      <c r="R69" s="243"/>
      <c r="S69" s="115">
        <v>3</v>
      </c>
      <c r="T69" s="115">
        <v>3</v>
      </c>
      <c r="U69" s="115">
        <v>3</v>
      </c>
      <c r="V69" s="243"/>
      <c r="W69" s="115"/>
      <c r="X69" s="243"/>
      <c r="Y69" s="115">
        <v>3</v>
      </c>
      <c r="Z69" s="115"/>
      <c r="AA69" s="242"/>
      <c r="AB69" s="242"/>
      <c r="AC69" s="242"/>
      <c r="AD69" s="117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</row>
    <row r="70" spans="1:45" ht="18" customHeight="1">
      <c r="A70" s="101">
        <v>45870</v>
      </c>
      <c r="B70" s="245"/>
      <c r="C70" s="241" t="s">
        <v>11457</v>
      </c>
      <c r="D70" s="110" t="str">
        <f t="array" ref="D70">+IFERROR(INDEX('Mã KH'!$C$2:$C$4984,MATCH('Vin Hà nội  tháng 8'!$C70,'Mã KH'!$A$2:$A$4984,0)),"")</f>
        <v>Số 15 Trần Khánh Dư, tổ 53, phường Bạch Đằng, quận Hai Bà Trưng, HN</v>
      </c>
      <c r="E70" s="109">
        <v>4174565399</v>
      </c>
      <c r="F70" s="242"/>
      <c r="G70" s="243"/>
      <c r="H70" s="243"/>
      <c r="I70" s="243"/>
      <c r="J70" s="243"/>
      <c r="K70" s="115"/>
      <c r="L70" s="243"/>
      <c r="M70" s="115">
        <v>4</v>
      </c>
      <c r="N70" s="243"/>
      <c r="O70" s="115"/>
      <c r="P70" s="243"/>
      <c r="Q70" s="115">
        <v>3</v>
      </c>
      <c r="R70" s="243"/>
      <c r="S70" s="115"/>
      <c r="T70" s="115"/>
      <c r="U70" s="115">
        <v>3</v>
      </c>
      <c r="V70" s="243"/>
      <c r="W70" s="115"/>
      <c r="X70" s="243"/>
      <c r="Y70" s="115">
        <v>3</v>
      </c>
      <c r="Z70" s="115"/>
      <c r="AA70" s="242"/>
      <c r="AB70" s="242"/>
      <c r="AC70" s="242"/>
      <c r="AD70" s="117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</row>
    <row r="71" spans="1:45" ht="18" customHeight="1">
      <c r="A71" s="101">
        <v>45870</v>
      </c>
      <c r="B71" s="245"/>
      <c r="C71" s="241" t="s">
        <v>11458</v>
      </c>
      <c r="D71" s="110" t="str">
        <f t="array" ref="D71">+IFERROR(INDEX('Mã KH'!$C$2:$C$4984,MATCH('Vin Hà nội  tháng 8'!$C71,'Mã KH'!$A$2:$A$4984,0)),"")</f>
        <v>Số 7 phố Nguyễn Cao, tổ 14, phường Đống Mác, quận Hai Bà Trưng, Hà Nội</v>
      </c>
      <c r="E71" s="109">
        <v>4174564827</v>
      </c>
      <c r="F71" s="242"/>
      <c r="G71" s="243"/>
      <c r="H71" s="243"/>
      <c r="I71" s="243"/>
      <c r="J71" s="243"/>
      <c r="K71" s="115"/>
      <c r="L71" s="243"/>
      <c r="M71" s="115">
        <v>5</v>
      </c>
      <c r="N71" s="243"/>
      <c r="O71" s="115"/>
      <c r="P71" s="243"/>
      <c r="Q71" s="115"/>
      <c r="R71" s="243"/>
      <c r="S71" s="115"/>
      <c r="T71" s="115">
        <v>3</v>
      </c>
      <c r="U71" s="115">
        <v>3</v>
      </c>
      <c r="V71" s="243"/>
      <c r="W71" s="115"/>
      <c r="X71" s="243"/>
      <c r="Y71" s="115">
        <v>3</v>
      </c>
      <c r="Z71" s="115"/>
      <c r="AA71" s="242"/>
      <c r="AB71" s="242"/>
      <c r="AC71" s="242"/>
      <c r="AD71" s="117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</row>
    <row r="72" spans="1:45" ht="18" customHeight="1">
      <c r="A72" s="101">
        <v>45870</v>
      </c>
      <c r="B72" s="245"/>
      <c r="C72" s="241" t="s">
        <v>3416</v>
      </c>
      <c r="D72" s="110" t="str">
        <f t="array" ref="D72">+IFERROR(INDEX('Mã KH'!$C$2:$C$4984,MATCH('Vin Hà nội  tháng 8'!$C72,'Mã KH'!$A$2:$A$4984,0)),"")</f>
        <v>163 VinMart Đại La</v>
      </c>
      <c r="E72" s="109">
        <v>4174856938</v>
      </c>
      <c r="F72" s="242"/>
      <c r="G72" s="243"/>
      <c r="H72" s="243"/>
      <c r="I72" s="243"/>
      <c r="J72" s="243"/>
      <c r="K72" s="115"/>
      <c r="L72" s="243"/>
      <c r="M72" s="115">
        <v>10</v>
      </c>
      <c r="N72" s="243"/>
      <c r="O72" s="115">
        <v>10</v>
      </c>
      <c r="P72" s="243"/>
      <c r="Q72" s="115">
        <v>5</v>
      </c>
      <c r="R72" s="243"/>
      <c r="S72" s="115">
        <v>15</v>
      </c>
      <c r="T72" s="115">
        <v>5</v>
      </c>
      <c r="U72" s="115">
        <v>3</v>
      </c>
      <c r="V72" s="243"/>
      <c r="W72" s="115"/>
      <c r="X72" s="243"/>
      <c r="Y72" s="115">
        <v>5</v>
      </c>
      <c r="Z72" s="115"/>
      <c r="AA72" s="242"/>
      <c r="AB72" s="242"/>
      <c r="AC72" s="242"/>
      <c r="AD72" s="117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</row>
    <row r="73" spans="1:45" ht="18" customHeight="1">
      <c r="A73" s="101">
        <v>45870</v>
      </c>
      <c r="B73" s="245"/>
      <c r="C73" s="241" t="s">
        <v>11459</v>
      </c>
      <c r="D73" s="110" t="str">
        <f t="array" ref="D73">+IFERROR(INDEX('Mã KH'!$C$2:$C$4984,MATCH('Vin Hà nội  tháng 8'!$C73,'Mã KH'!$A$2:$A$4984,0)),"")</f>
        <v>tầng 1, tòa nhà T06, Tổ hợp TTTM, giáo dục và căn hộ Times City, 458 Minh Khai, Phường Vĩnh Tuy, Quận Hai Bà Trưng, HN</v>
      </c>
      <c r="E73" s="109">
        <v>4174709192</v>
      </c>
      <c r="F73" s="242"/>
      <c r="G73" s="243"/>
      <c r="H73" s="243"/>
      <c r="I73" s="243"/>
      <c r="J73" s="243"/>
      <c r="K73" s="115"/>
      <c r="L73" s="243"/>
      <c r="M73" s="115">
        <v>5</v>
      </c>
      <c r="N73" s="243"/>
      <c r="O73" s="115">
        <v>7</v>
      </c>
      <c r="P73" s="243"/>
      <c r="Q73" s="115"/>
      <c r="R73" s="243"/>
      <c r="S73" s="115">
        <v>5</v>
      </c>
      <c r="T73" s="115"/>
      <c r="U73" s="115"/>
      <c r="V73" s="243"/>
      <c r="W73" s="115"/>
      <c r="X73" s="243"/>
      <c r="Y73" s="115">
        <v>5</v>
      </c>
      <c r="Z73" s="115"/>
      <c r="AA73" s="242"/>
      <c r="AB73" s="242"/>
      <c r="AC73" s="242"/>
      <c r="AD73" s="117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</row>
    <row r="74" spans="1:45" ht="18" customHeight="1">
      <c r="A74" s="101">
        <v>45870</v>
      </c>
      <c r="B74" s="245"/>
      <c r="C74" s="241" t="s">
        <v>11460</v>
      </c>
      <c r="D74" s="110" t="str">
        <f t="array" ref="D74">+IFERROR(INDEX('Mã KH'!$C$2:$C$4984,MATCH('Vin Hà nội  tháng 8'!$C74,'Mã KH'!$A$2:$A$4984,0)),"")</f>
        <v>Số 79 ngõ 34 đường Vĩnh Tuy, phường Vĩnh Tuy, quận Hai Bà Trưng, Hà Nội</v>
      </c>
      <c r="E74" s="109">
        <v>4174564930</v>
      </c>
      <c r="F74" s="242"/>
      <c r="G74" s="243"/>
      <c r="H74" s="243"/>
      <c r="I74" s="243"/>
      <c r="J74" s="243"/>
      <c r="K74" s="115"/>
      <c r="L74" s="243"/>
      <c r="M74" s="115">
        <v>5</v>
      </c>
      <c r="N74" s="243"/>
      <c r="O74" s="115"/>
      <c r="P74" s="243"/>
      <c r="Q74" s="115"/>
      <c r="R74" s="243"/>
      <c r="S74" s="115">
        <v>3</v>
      </c>
      <c r="T74" s="115"/>
      <c r="U74" s="115">
        <v>3</v>
      </c>
      <c r="V74" s="243"/>
      <c r="W74" s="115"/>
      <c r="X74" s="243"/>
      <c r="Y74" s="115">
        <v>3</v>
      </c>
      <c r="Z74" s="115"/>
      <c r="AA74" s="242"/>
      <c r="AB74" s="242"/>
      <c r="AC74" s="242"/>
      <c r="AD74" s="117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</row>
    <row r="75" spans="1:45" ht="18" customHeight="1">
      <c r="A75" s="101">
        <v>45870</v>
      </c>
      <c r="B75" s="245"/>
      <c r="C75" s="241" t="s">
        <v>11461</v>
      </c>
      <c r="D75" s="110" t="str">
        <f t="array" ref="D75">+IFERROR(INDEX('Mã KH'!$C$2:$C$4984,MATCH('Vin Hà nội  tháng 8'!$C75,'Mã KH'!$A$2:$A$4984,0)),"")</f>
        <v>Tầng 1, Tòa nhà UDIC Riverside 1, Ngõ 122 Vĩnh Tuy, Phường Vĩnh Tuy, Quận Hai Bà Trưng, HN</v>
      </c>
      <c r="E75" s="109">
        <v>4174836147</v>
      </c>
      <c r="F75" s="242"/>
      <c r="G75" s="243"/>
      <c r="H75" s="243"/>
      <c r="I75" s="243"/>
      <c r="J75" s="243"/>
      <c r="K75" s="115"/>
      <c r="L75" s="243"/>
      <c r="M75" s="115">
        <v>3</v>
      </c>
      <c r="N75" s="243"/>
      <c r="O75" s="115"/>
      <c r="P75" s="243"/>
      <c r="Q75" s="115"/>
      <c r="R75" s="243"/>
      <c r="S75" s="115">
        <v>5</v>
      </c>
      <c r="T75" s="115">
        <v>5</v>
      </c>
      <c r="U75" s="115">
        <v>5</v>
      </c>
      <c r="V75" s="243"/>
      <c r="W75" s="115"/>
      <c r="X75" s="243"/>
      <c r="Y75" s="115">
        <v>5</v>
      </c>
      <c r="Z75" s="115"/>
      <c r="AA75" s="242"/>
      <c r="AB75" s="242"/>
      <c r="AC75" s="242"/>
      <c r="AD75" s="117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</row>
    <row r="76" spans="1:45" ht="18" customHeight="1">
      <c r="A76" s="101">
        <v>45870</v>
      </c>
      <c r="B76" s="245"/>
      <c r="C76" s="241" t="s">
        <v>11462</v>
      </c>
      <c r="D76" s="110" t="str">
        <f t="array" ref="D76">+IFERROR(INDEX('Mã KH'!$C$2:$C$4984,MATCH('Vin Hà nội  tháng 8'!$C76,'Mã KH'!$A$2:$A$4984,0)),"")</f>
        <v>42 Vĩnh Tuy, phường Vĩnh Tuy, quận Hai Bà Trưng, HN</v>
      </c>
      <c r="E76" s="109">
        <v>4174565619</v>
      </c>
      <c r="F76" s="242"/>
      <c r="G76" s="243"/>
      <c r="H76" s="243"/>
      <c r="I76" s="243"/>
      <c r="J76" s="243"/>
      <c r="K76" s="115"/>
      <c r="L76" s="243"/>
      <c r="M76" s="115">
        <v>5</v>
      </c>
      <c r="N76" s="243"/>
      <c r="O76" s="115"/>
      <c r="P76" s="243"/>
      <c r="Q76" s="115">
        <v>3</v>
      </c>
      <c r="R76" s="243"/>
      <c r="S76" s="115">
        <v>3</v>
      </c>
      <c r="T76" s="115">
        <v>3</v>
      </c>
      <c r="U76" s="115">
        <v>3</v>
      </c>
      <c r="V76" s="243"/>
      <c r="W76" s="115"/>
      <c r="X76" s="243"/>
      <c r="Y76" s="115">
        <v>3</v>
      </c>
      <c r="Z76" s="115"/>
      <c r="AA76" s="242"/>
      <c r="AB76" s="242"/>
      <c r="AC76" s="242"/>
      <c r="AD76" s="117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</row>
    <row r="77" spans="1:45" ht="18" customHeight="1">
      <c r="A77" s="101">
        <v>45870</v>
      </c>
      <c r="B77" s="245"/>
      <c r="C77" s="241" t="s">
        <v>11463</v>
      </c>
      <c r="D77" s="110" t="str">
        <f t="array" ref="D77">+IFERROR(INDEX('Mã KH'!$C$2:$C$4984,MATCH('Vin Hà nội  tháng 8'!$C77,'Mã KH'!$A$2:$A$4984,0)),"")</f>
        <v>Căn 22 Lô 1 khu Lạc Trung, Phường Vĩnh Tuy, quận Hai Bà Trưng, Hà Nội (Số 2, Ngõ 61 Lạc Trung)</v>
      </c>
      <c r="E77" s="109">
        <v>4174564304</v>
      </c>
      <c r="F77" s="242"/>
      <c r="G77" s="243"/>
      <c r="H77" s="243"/>
      <c r="I77" s="243"/>
      <c r="J77" s="243"/>
      <c r="K77" s="115"/>
      <c r="L77" s="243"/>
      <c r="M77" s="115">
        <v>6</v>
      </c>
      <c r="N77" s="243"/>
      <c r="O77" s="115">
        <v>6</v>
      </c>
      <c r="P77" s="243"/>
      <c r="Q77" s="115">
        <v>3</v>
      </c>
      <c r="R77" s="243"/>
      <c r="S77" s="115"/>
      <c r="T77" s="115">
        <v>3</v>
      </c>
      <c r="U77" s="115"/>
      <c r="V77" s="243"/>
      <c r="W77" s="115"/>
      <c r="X77" s="243"/>
      <c r="Y77" s="115"/>
      <c r="Z77" s="115"/>
      <c r="AA77" s="242"/>
      <c r="AB77" s="242"/>
      <c r="AC77" s="242"/>
      <c r="AD77" s="117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</row>
    <row r="78" spans="1:45" ht="18" customHeight="1">
      <c r="A78" s="101">
        <v>45870</v>
      </c>
      <c r="B78" s="245"/>
      <c r="C78" s="241" t="s">
        <v>11464</v>
      </c>
      <c r="D78" s="110" t="str">
        <f t="array" ref="D78">+IFERROR(INDEX('Mã KH'!$C$2:$C$4984,MATCH('Vin Hà nội  tháng 8'!$C78,'Mã KH'!$A$2:$A$4984,0)),"")</f>
        <v>Số 31 Mạc Thị Bưởi, P. Vĩnh Tuy, Q., Quận Hai Bà Trưng, TP. Hà Nội Việt Nam</v>
      </c>
      <c r="E78" s="109">
        <v>4174564866</v>
      </c>
      <c r="F78" s="242"/>
      <c r="G78" s="243"/>
      <c r="H78" s="243"/>
      <c r="I78" s="243"/>
      <c r="J78" s="243"/>
      <c r="K78" s="115"/>
      <c r="L78" s="243"/>
      <c r="M78" s="115">
        <v>5</v>
      </c>
      <c r="N78" s="243"/>
      <c r="O78" s="115"/>
      <c r="P78" s="243"/>
      <c r="Q78" s="115"/>
      <c r="R78" s="243"/>
      <c r="S78" s="115"/>
      <c r="T78" s="115"/>
      <c r="U78" s="115">
        <v>3</v>
      </c>
      <c r="V78" s="243"/>
      <c r="W78" s="115"/>
      <c r="X78" s="243"/>
      <c r="Y78" s="115">
        <v>3</v>
      </c>
      <c r="Z78" s="115"/>
      <c r="AA78" s="242"/>
      <c r="AB78" s="242"/>
      <c r="AC78" s="242"/>
      <c r="AD78" s="117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</row>
    <row r="79" spans="1:45" ht="18" customHeight="1">
      <c r="A79" s="101">
        <v>45870</v>
      </c>
      <c r="B79" s="250" t="s">
        <v>11465</v>
      </c>
      <c r="C79" s="241" t="s">
        <v>11466</v>
      </c>
      <c r="D79" s="110" t="str">
        <f t="array" ref="D79">+IFERROR(INDEX('Mã KH'!$C$2:$C$4984,MATCH('Vin Hà nội  tháng 8'!$C79,'Mã KH'!$A$2:$A$4984,0)),"")</f>
        <v>Thôn Nội Phật, xã Mai Đình, huyện Sóc Sơn, HN</v>
      </c>
      <c r="E79" s="109" t="s">
        <v>11249</v>
      </c>
      <c r="F79" s="242"/>
      <c r="G79" s="243"/>
      <c r="H79" s="243"/>
      <c r="I79" s="243"/>
      <c r="J79" s="243"/>
      <c r="K79" s="115"/>
      <c r="L79" s="243"/>
      <c r="M79" s="115">
        <v>10</v>
      </c>
      <c r="N79" s="243"/>
      <c r="O79" s="115"/>
      <c r="P79" s="243"/>
      <c r="Q79" s="115"/>
      <c r="R79" s="243"/>
      <c r="S79" s="115"/>
      <c r="T79" s="115">
        <v>5</v>
      </c>
      <c r="U79" s="115"/>
      <c r="V79" s="243"/>
      <c r="W79" s="115"/>
      <c r="X79" s="243"/>
      <c r="Y79" s="115"/>
      <c r="Z79" s="115"/>
      <c r="AA79" s="242"/>
      <c r="AB79" s="242"/>
      <c r="AC79" s="242"/>
      <c r="AD79" s="251" t="s">
        <v>11467</v>
      </c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</row>
    <row r="80" spans="1:45" ht="18" customHeight="1">
      <c r="A80" s="101">
        <v>45870</v>
      </c>
      <c r="B80" s="245"/>
      <c r="C80" s="241" t="s">
        <v>11468</v>
      </c>
      <c r="D80" s="110" t="str">
        <f t="array" ref="D80">+IFERROR(INDEX('Mã KH'!$C$2:$C$4984,MATCH('Vin Hà nội  tháng 8'!$C80,'Mã KH'!$A$2:$A$4984,0)),"")</f>
        <v>98 Miếu Thờ, Xã Tiên Dược, Huyện Sóc Sơn, Hà Nội</v>
      </c>
      <c r="E80" s="109" t="s">
        <v>11249</v>
      </c>
      <c r="F80" s="242"/>
      <c r="G80" s="243"/>
      <c r="H80" s="243"/>
      <c r="I80" s="243"/>
      <c r="J80" s="243"/>
      <c r="K80" s="115"/>
      <c r="L80" s="243"/>
      <c r="M80" s="115">
        <v>10</v>
      </c>
      <c r="N80" s="243"/>
      <c r="O80" s="115"/>
      <c r="P80" s="243"/>
      <c r="Q80" s="115"/>
      <c r="R80" s="243"/>
      <c r="S80" s="115">
        <v>10</v>
      </c>
      <c r="T80" s="115"/>
      <c r="U80" s="115"/>
      <c r="V80" s="243"/>
      <c r="W80" s="115"/>
      <c r="X80" s="243"/>
      <c r="Y80" s="115"/>
      <c r="Z80" s="115"/>
      <c r="AA80" s="242"/>
      <c r="AB80" s="242"/>
      <c r="AC80" s="242"/>
      <c r="AD80" s="117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</row>
    <row r="81" spans="1:45" ht="18" customHeight="1">
      <c r="A81" s="101">
        <v>45870</v>
      </c>
      <c r="B81" s="245"/>
      <c r="C81" s="241" t="s">
        <v>11469</v>
      </c>
      <c r="D81" s="110" t="str">
        <f t="array" ref="D81">+IFERROR(INDEX('Mã KH'!$C$2:$C$4984,MATCH('Vin Hà nội  tháng 8'!$C81,'Mã KH'!$A$2:$A$4984,0)),"")</f>
        <v>Số 103- 105 đường Đa Phúc, thôn Dược Thượng, xã Tiên Dược, huyện Sóc Sơn, HN</v>
      </c>
      <c r="E81" s="109">
        <v>4174608591</v>
      </c>
      <c r="F81" s="242"/>
      <c r="G81" s="243"/>
      <c r="H81" s="243"/>
      <c r="I81" s="243"/>
      <c r="J81" s="243"/>
      <c r="K81" s="115"/>
      <c r="L81" s="243"/>
      <c r="M81" s="115">
        <v>5</v>
      </c>
      <c r="N81" s="243"/>
      <c r="O81" s="115">
        <v>9</v>
      </c>
      <c r="P81" s="243"/>
      <c r="Q81" s="115"/>
      <c r="R81" s="243"/>
      <c r="S81" s="115">
        <v>5</v>
      </c>
      <c r="T81" s="115">
        <v>5</v>
      </c>
      <c r="U81" s="115"/>
      <c r="V81" s="243"/>
      <c r="W81" s="115"/>
      <c r="X81" s="243"/>
      <c r="Y81" s="115"/>
      <c r="Z81" s="115"/>
      <c r="AA81" s="242"/>
      <c r="AB81" s="242"/>
      <c r="AC81" s="242"/>
      <c r="AD81" s="117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</row>
    <row r="82" spans="1:45" ht="18" customHeight="1">
      <c r="A82" s="101">
        <v>45870</v>
      </c>
      <c r="B82" s="245"/>
      <c r="C82" s="241" t="s">
        <v>11470</v>
      </c>
      <c r="D82" s="110" t="str">
        <f t="array" ref="D82">+IFERROR(INDEX('Mã KH'!$C$2:$C$4984,MATCH('Vin Hà nội  tháng 8'!$C82,'Mã KH'!$A$2:$A$4984,0)),"")</f>
        <v>số 77, tổ 6, thị trấn Sóc Sơn, huyện Sóc Sơn, HN</v>
      </c>
      <c r="E82" s="109">
        <v>4174608582</v>
      </c>
      <c r="F82" s="242"/>
      <c r="G82" s="243"/>
      <c r="H82" s="243"/>
      <c r="I82" s="243"/>
      <c r="J82" s="243"/>
      <c r="K82" s="115"/>
      <c r="L82" s="243"/>
      <c r="M82" s="115">
        <v>4</v>
      </c>
      <c r="N82" s="243"/>
      <c r="O82" s="115"/>
      <c r="P82" s="243"/>
      <c r="Q82" s="115"/>
      <c r="R82" s="243"/>
      <c r="S82" s="115">
        <v>10</v>
      </c>
      <c r="T82" s="115">
        <v>2</v>
      </c>
      <c r="U82" s="115"/>
      <c r="V82" s="243"/>
      <c r="W82" s="115"/>
      <c r="X82" s="243"/>
      <c r="Y82" s="115"/>
      <c r="Z82" s="115"/>
      <c r="AA82" s="242"/>
      <c r="AB82" s="242"/>
      <c r="AC82" s="242"/>
      <c r="AD82" s="117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</row>
    <row r="83" spans="1:45" ht="18" customHeight="1">
      <c r="A83" s="101">
        <v>45870</v>
      </c>
      <c r="B83" s="245"/>
      <c r="C83" s="241" t="s">
        <v>11471</v>
      </c>
      <c r="D83" s="110" t="str">
        <f t="array" ref="D83">+IFERROR(INDEX('Mã KH'!$C$2:$C$4984,MATCH('Vin Hà nội  tháng 8'!$C83,'Mã KH'!$A$2:$A$4984,0)),"")</f>
        <v>Khu đấu giá Tổ 1 Thị trấn Sóc Sơn, Huyện Sóc Sơn, TP Hà Nội</v>
      </c>
      <c r="E83" s="109">
        <v>4174608627</v>
      </c>
      <c r="F83" s="242"/>
      <c r="G83" s="243"/>
      <c r="H83" s="243"/>
      <c r="I83" s="243"/>
      <c r="J83" s="243"/>
      <c r="K83" s="115"/>
      <c r="L83" s="243"/>
      <c r="M83" s="115">
        <v>5</v>
      </c>
      <c r="N83" s="243"/>
      <c r="O83" s="115">
        <v>3</v>
      </c>
      <c r="P83" s="243"/>
      <c r="Q83" s="115"/>
      <c r="R83" s="243"/>
      <c r="S83" s="115">
        <v>5</v>
      </c>
      <c r="T83" s="115">
        <v>4</v>
      </c>
      <c r="U83" s="115"/>
      <c r="V83" s="243"/>
      <c r="W83" s="115"/>
      <c r="X83" s="243"/>
      <c r="Y83" s="115"/>
      <c r="Z83" s="115"/>
      <c r="AA83" s="242"/>
      <c r="AB83" s="242"/>
      <c r="AC83" s="242"/>
      <c r="AD83" s="117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</row>
    <row r="84" spans="1:45" ht="18" customHeight="1">
      <c r="A84" s="101">
        <v>45870</v>
      </c>
      <c r="B84" s="245"/>
      <c r="C84" s="241" t="s">
        <v>11472</v>
      </c>
      <c r="D84" s="110" t="str">
        <f t="array" ref="D84">+IFERROR(INDEX('Mã KH'!$C$2:$C$4984,MATCH('Vin Hà nội  tháng 8'!$C84,'Mã KH'!$A$2:$A$4984,0)),"")</f>
        <v>Phù Mã, Xã Phù Linh, Huyện Sóc Sơn, HN</v>
      </c>
      <c r="E84" s="109">
        <v>4174608691</v>
      </c>
      <c r="F84" s="242"/>
      <c r="G84" s="243"/>
      <c r="H84" s="243"/>
      <c r="I84" s="243"/>
      <c r="J84" s="243"/>
      <c r="K84" s="115"/>
      <c r="L84" s="243"/>
      <c r="M84" s="115">
        <v>3</v>
      </c>
      <c r="N84" s="243"/>
      <c r="O84" s="115"/>
      <c r="P84" s="243"/>
      <c r="Q84" s="115"/>
      <c r="R84" s="243"/>
      <c r="S84" s="115">
        <v>5</v>
      </c>
      <c r="T84" s="115">
        <v>5</v>
      </c>
      <c r="U84" s="115"/>
      <c r="V84" s="243"/>
      <c r="W84" s="115"/>
      <c r="X84" s="243"/>
      <c r="Y84" s="115"/>
      <c r="Z84" s="115"/>
      <c r="AA84" s="242"/>
      <c r="AB84" s="242"/>
      <c r="AC84" s="242"/>
      <c r="AD84" s="117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</row>
    <row r="85" spans="1:45" ht="18" customHeight="1">
      <c r="A85" s="101">
        <v>45870</v>
      </c>
      <c r="B85" s="245"/>
      <c r="C85" s="241" t="s">
        <v>11473</v>
      </c>
      <c r="D85" s="110" t="str">
        <f t="array" ref="D85">+IFERROR(INDEX('Mã KH'!$C$2:$C$4984,MATCH('Vin Hà nội  tháng 8'!$C85,'Mã KH'!$A$2:$A$4984,0)),"")</f>
        <v>Phố Nỷ, xã Trung Giã, huyện Sóc Sơn, HN</v>
      </c>
      <c r="E85" s="109" t="s">
        <v>11249</v>
      </c>
      <c r="F85" s="242"/>
      <c r="G85" s="243"/>
      <c r="H85" s="243"/>
      <c r="I85" s="243"/>
      <c r="J85" s="243"/>
      <c r="K85" s="115"/>
      <c r="L85" s="243"/>
      <c r="M85" s="115"/>
      <c r="N85" s="243"/>
      <c r="O85" s="115"/>
      <c r="P85" s="243"/>
      <c r="Q85" s="115"/>
      <c r="R85" s="243"/>
      <c r="S85" s="115">
        <v>10</v>
      </c>
      <c r="T85" s="115"/>
      <c r="U85" s="115"/>
      <c r="V85" s="243"/>
      <c r="W85" s="115"/>
      <c r="X85" s="243"/>
      <c r="Y85" s="115"/>
      <c r="Z85" s="115"/>
      <c r="AA85" s="242"/>
      <c r="AB85" s="242"/>
      <c r="AC85" s="242"/>
      <c r="AD85" s="117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</row>
    <row r="86" spans="1:45" ht="18" customHeight="1">
      <c r="A86" s="101">
        <v>45870</v>
      </c>
      <c r="B86" s="245"/>
      <c r="C86" s="241" t="s">
        <v>11474</v>
      </c>
      <c r="D86" s="110" t="str">
        <f t="array" ref="D86">+IFERROR(INDEX('Mã KH'!$C$2:$C$4984,MATCH('Vin Hà nội  tháng 8'!$C86,'Mã KH'!$A$2:$A$4984,0)),"")</f>
        <v>Thôn Nam Lý, xã Bắc Sơn, huyện Sóc Sơn, HN</v>
      </c>
      <c r="E86" s="109">
        <v>4174608664</v>
      </c>
      <c r="F86" s="242"/>
      <c r="G86" s="243"/>
      <c r="H86" s="243"/>
      <c r="I86" s="243"/>
      <c r="J86" s="243"/>
      <c r="K86" s="115"/>
      <c r="L86" s="243"/>
      <c r="M86" s="115">
        <v>5</v>
      </c>
      <c r="N86" s="243"/>
      <c r="O86" s="115">
        <v>10</v>
      </c>
      <c r="P86" s="243"/>
      <c r="Q86" s="115"/>
      <c r="R86" s="243"/>
      <c r="S86" s="115">
        <v>5</v>
      </c>
      <c r="T86" s="115">
        <v>3</v>
      </c>
      <c r="U86" s="115"/>
      <c r="V86" s="243"/>
      <c r="W86" s="115"/>
      <c r="X86" s="243"/>
      <c r="Y86" s="115"/>
      <c r="Z86" s="115"/>
      <c r="AA86" s="242"/>
      <c r="AB86" s="242"/>
      <c r="AC86" s="242"/>
      <c r="AD86" s="117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</row>
    <row r="87" spans="1:45" ht="18" customHeight="1">
      <c r="A87" s="101">
        <v>45870</v>
      </c>
      <c r="B87" s="245"/>
      <c r="C87" s="241" t="s">
        <v>11475</v>
      </c>
      <c r="D87" s="110" t="str">
        <f t="array" ref="D87">+IFERROR(INDEX('Mã KH'!$C$2:$C$4984,MATCH('Vin Hà nội  tháng 8'!$C87,'Mã KH'!$A$2:$A$4984,0)),"")</f>
        <v>Xóm Đồng Thố, Thôn 4, Xã Hồng Kỳ, Huyện Sóc Sơn, HN</v>
      </c>
      <c r="E87" s="109">
        <v>4174608717</v>
      </c>
      <c r="F87" s="242"/>
      <c r="G87" s="243"/>
      <c r="H87" s="243"/>
      <c r="I87" s="243"/>
      <c r="J87" s="243"/>
      <c r="K87" s="115"/>
      <c r="L87" s="243"/>
      <c r="M87" s="115">
        <v>5</v>
      </c>
      <c r="N87" s="243"/>
      <c r="O87" s="115">
        <v>7</v>
      </c>
      <c r="P87" s="243"/>
      <c r="Q87" s="115"/>
      <c r="R87" s="243"/>
      <c r="S87" s="115">
        <v>3</v>
      </c>
      <c r="T87" s="115"/>
      <c r="U87" s="115"/>
      <c r="V87" s="243"/>
      <c r="W87" s="115"/>
      <c r="X87" s="243"/>
      <c r="Y87" s="115"/>
      <c r="Z87" s="115"/>
      <c r="AA87" s="242"/>
      <c r="AB87" s="242"/>
      <c r="AC87" s="242"/>
      <c r="AD87" s="117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</row>
    <row r="88" spans="1:45" ht="18" customHeight="1">
      <c r="A88" s="101">
        <v>45870</v>
      </c>
      <c r="B88" s="245"/>
      <c r="C88" s="241" t="s">
        <v>11476</v>
      </c>
      <c r="D88" s="110" t="str">
        <f t="array" ref="D88">+IFERROR(INDEX('Mã KH'!$C$2:$C$4984,MATCH('Vin Hà nội  tháng 8'!$C88,'Mã KH'!$A$2:$A$4984,0)),"")</f>
        <v>Thôn Bình An, Xã Trung Giã, Huyện Sóc Sơn, HN</v>
      </c>
      <c r="E88" s="109">
        <v>4174608625</v>
      </c>
      <c r="F88" s="242"/>
      <c r="G88" s="243"/>
      <c r="H88" s="243"/>
      <c r="I88" s="243"/>
      <c r="J88" s="243"/>
      <c r="K88" s="115"/>
      <c r="L88" s="243"/>
      <c r="M88" s="115">
        <v>1</v>
      </c>
      <c r="N88" s="243"/>
      <c r="O88" s="115">
        <v>1</v>
      </c>
      <c r="P88" s="243"/>
      <c r="Q88" s="115"/>
      <c r="R88" s="243"/>
      <c r="S88" s="115">
        <v>24</v>
      </c>
      <c r="T88" s="115"/>
      <c r="U88" s="115"/>
      <c r="V88" s="243"/>
      <c r="W88" s="115"/>
      <c r="X88" s="243"/>
      <c r="Y88" s="115"/>
      <c r="Z88" s="115"/>
      <c r="AA88" s="242"/>
      <c r="AB88" s="242"/>
      <c r="AC88" s="242"/>
      <c r="AD88" s="117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</row>
    <row r="89" spans="1:45" ht="18" customHeight="1">
      <c r="A89" s="101">
        <v>45870</v>
      </c>
      <c r="B89" s="245"/>
      <c r="C89" s="241" t="s">
        <v>11477</v>
      </c>
      <c r="D89" s="110" t="str">
        <f t="array" ref="D89">+IFERROR(INDEX('Mã KH'!$C$2:$C$4984,MATCH('Vin Hà nội  tháng 8'!$C89,'Mã KH'!$A$2:$A$4984,0)),"")</f>
        <v xml:space="preserve">45 hiệu chân , xã tân hưng , huyện sóc sơn </v>
      </c>
      <c r="E89" s="109">
        <v>4174608527</v>
      </c>
      <c r="F89" s="242"/>
      <c r="G89" s="243"/>
      <c r="H89" s="243"/>
      <c r="I89" s="243"/>
      <c r="J89" s="243"/>
      <c r="K89" s="115"/>
      <c r="L89" s="243"/>
      <c r="M89" s="115">
        <v>1</v>
      </c>
      <c r="N89" s="243"/>
      <c r="O89" s="115">
        <v>11</v>
      </c>
      <c r="P89" s="243"/>
      <c r="Q89" s="115"/>
      <c r="R89" s="243"/>
      <c r="S89" s="115">
        <v>5</v>
      </c>
      <c r="T89" s="115">
        <v>6</v>
      </c>
      <c r="U89" s="115"/>
      <c r="V89" s="243"/>
      <c r="W89" s="115"/>
      <c r="X89" s="243"/>
      <c r="Y89" s="115"/>
      <c r="Z89" s="115"/>
      <c r="AA89" s="242"/>
      <c r="AB89" s="242"/>
      <c r="AC89" s="242"/>
      <c r="AD89" s="117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</row>
    <row r="90" spans="1:45" ht="18" customHeight="1">
      <c r="A90" s="101">
        <v>45870</v>
      </c>
      <c r="B90" s="245"/>
      <c r="C90" s="241" t="s">
        <v>11478</v>
      </c>
      <c r="D90" s="110" t="str">
        <f t="array" ref="D90">+IFERROR(INDEX('Mã KH'!$C$2:$C$4984,MATCH('Vin Hà nội  tháng 8'!$C90,'Mã KH'!$A$2:$A$4984,0)),"")</f>
        <v>Ngã Ba Yên Tàng, Thôn Yên Tàng, Xã Bắc Phú, Huyện Sóc Sơn, HN</v>
      </c>
      <c r="E90" s="109">
        <v>4174608614</v>
      </c>
      <c r="F90" s="242"/>
      <c r="G90" s="243"/>
      <c r="H90" s="243"/>
      <c r="I90" s="243"/>
      <c r="J90" s="243"/>
      <c r="K90" s="115"/>
      <c r="L90" s="243"/>
      <c r="M90" s="115">
        <v>4</v>
      </c>
      <c r="N90" s="243"/>
      <c r="O90" s="115"/>
      <c r="P90" s="243"/>
      <c r="Q90" s="115"/>
      <c r="R90" s="243"/>
      <c r="S90" s="115">
        <v>5</v>
      </c>
      <c r="T90" s="115">
        <v>5</v>
      </c>
      <c r="U90" s="115"/>
      <c r="V90" s="243"/>
      <c r="W90" s="115"/>
      <c r="X90" s="243"/>
      <c r="Y90" s="115"/>
      <c r="Z90" s="115"/>
      <c r="AA90" s="242"/>
      <c r="AB90" s="242"/>
      <c r="AC90" s="242"/>
      <c r="AD90" s="117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</row>
    <row r="91" spans="1:45" ht="18" customHeight="1">
      <c r="A91" s="101">
        <v>45870</v>
      </c>
      <c r="B91" s="245"/>
      <c r="C91" s="241" t="s">
        <v>11479</v>
      </c>
      <c r="D91" s="110" t="str">
        <f t="array" ref="D91">+IFERROR(INDEX('Mã KH'!$C$2:$C$4984,MATCH('Vin Hà nội  tháng 8'!$C91,'Mã KH'!$A$2:$A$4984,0)),"")</f>
        <v>thôn ngô dạo , xã tân hưng , huyện sóc sơn</v>
      </c>
      <c r="E91" s="109">
        <v>4174608525</v>
      </c>
      <c r="F91" s="242"/>
      <c r="G91" s="243"/>
      <c r="H91" s="243"/>
      <c r="I91" s="243"/>
      <c r="J91" s="243"/>
      <c r="K91" s="115"/>
      <c r="L91" s="243"/>
      <c r="M91" s="115">
        <v>3</v>
      </c>
      <c r="N91" s="243"/>
      <c r="O91" s="115">
        <v>14</v>
      </c>
      <c r="P91" s="243"/>
      <c r="Q91" s="115"/>
      <c r="R91" s="243"/>
      <c r="S91" s="115">
        <v>5</v>
      </c>
      <c r="T91" s="115"/>
      <c r="U91" s="115"/>
      <c r="V91" s="243"/>
      <c r="W91" s="115"/>
      <c r="X91" s="243"/>
      <c r="Y91" s="115"/>
      <c r="Z91" s="115"/>
      <c r="AA91" s="242"/>
      <c r="AB91" s="242"/>
      <c r="AC91" s="242"/>
      <c r="AD91" s="117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</row>
    <row r="92" spans="1:45" ht="18" customHeight="1">
      <c r="A92" s="101">
        <v>45870</v>
      </c>
      <c r="B92" s="245"/>
      <c r="C92" s="241" t="s">
        <v>11480</v>
      </c>
      <c r="D92" s="110" t="str">
        <f t="array" ref="D92">+IFERROR(INDEX('Mã KH'!$C$2:$C$4984,MATCH('Vin Hà nội  tháng 8'!$C92,'Mã KH'!$A$2:$A$4984,0)),"")</f>
        <v>Thôn Đan Tảo, xã Tân Minh, huyện Sóc Sơn, HN</v>
      </c>
      <c r="E92" s="109">
        <v>4174608682</v>
      </c>
      <c r="F92" s="242"/>
      <c r="G92" s="243"/>
      <c r="H92" s="243"/>
      <c r="I92" s="243"/>
      <c r="J92" s="243"/>
      <c r="K92" s="115"/>
      <c r="L92" s="243"/>
      <c r="M92" s="115">
        <v>3</v>
      </c>
      <c r="N92" s="243"/>
      <c r="O92" s="115">
        <v>21</v>
      </c>
      <c r="P92" s="243"/>
      <c r="Q92" s="115"/>
      <c r="R92" s="243"/>
      <c r="S92" s="115">
        <v>5</v>
      </c>
      <c r="T92" s="115"/>
      <c r="U92" s="115"/>
      <c r="V92" s="243"/>
      <c r="W92" s="115"/>
      <c r="X92" s="243"/>
      <c r="Y92" s="115"/>
      <c r="Z92" s="115"/>
      <c r="AA92" s="242"/>
      <c r="AB92" s="242"/>
      <c r="AC92" s="242"/>
      <c r="AD92" s="117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</row>
    <row r="93" spans="1:45" ht="18" customHeight="1">
      <c r="A93" s="101">
        <v>45870</v>
      </c>
      <c r="B93" s="245"/>
      <c r="C93" s="241" t="s">
        <v>11481</v>
      </c>
      <c r="D93" s="110" t="str">
        <f t="array" ref="D93">+IFERROR(INDEX('Mã KH'!$C$2:$C$4984,MATCH('Vin Hà nội  tháng 8'!$C93,'Mã KH'!$A$2:$A$4984,0)),"")</f>
        <v>Khu Thá, xã Xuân Giang, huyện Sóc Sơn, Hà Nội</v>
      </c>
      <c r="E93" s="109">
        <v>4174608650</v>
      </c>
      <c r="F93" s="242"/>
      <c r="G93" s="243"/>
      <c r="H93" s="243"/>
      <c r="I93" s="243"/>
      <c r="J93" s="243"/>
      <c r="K93" s="115"/>
      <c r="L93" s="243"/>
      <c r="M93" s="115">
        <v>13</v>
      </c>
      <c r="N93" s="243"/>
      <c r="O93" s="115">
        <v>1</v>
      </c>
      <c r="P93" s="243"/>
      <c r="Q93" s="115"/>
      <c r="R93" s="243"/>
      <c r="S93" s="115">
        <v>5</v>
      </c>
      <c r="T93" s="115"/>
      <c r="U93" s="115"/>
      <c r="V93" s="243"/>
      <c r="W93" s="115"/>
      <c r="X93" s="243"/>
      <c r="Y93" s="115"/>
      <c r="Z93" s="115"/>
      <c r="AA93" s="242"/>
      <c r="AB93" s="242"/>
      <c r="AC93" s="242"/>
      <c r="AD93" s="117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</row>
    <row r="94" spans="1:45" ht="18" customHeight="1">
      <c r="A94" s="101">
        <v>45870</v>
      </c>
      <c r="B94" s="245"/>
      <c r="C94" s="241" t="s">
        <v>11482</v>
      </c>
      <c r="D94" s="110" t="str">
        <f t="array" ref="D94">+IFERROR(INDEX('Mã KH'!$C$2:$C$4984,MATCH('Vin Hà nội  tháng 8'!$C94,'Mã KH'!$A$2:$A$4984,0)),"")</f>
        <v>Xóm Mới, thôn Đức Hậu, xã Đức Hòa, huyện Sóc Sơn, Hà Nội</v>
      </c>
      <c r="E94" s="109" t="s">
        <v>11249</v>
      </c>
      <c r="F94" s="242"/>
      <c r="G94" s="243"/>
      <c r="H94" s="243"/>
      <c r="I94" s="243"/>
      <c r="J94" s="243"/>
      <c r="K94" s="115"/>
      <c r="L94" s="243"/>
      <c r="M94" s="115">
        <v>5</v>
      </c>
      <c r="N94" s="243"/>
      <c r="O94" s="115">
        <v>10</v>
      </c>
      <c r="P94" s="243"/>
      <c r="Q94" s="115"/>
      <c r="R94" s="243"/>
      <c r="S94" s="115"/>
      <c r="T94" s="115"/>
      <c r="U94" s="115"/>
      <c r="V94" s="243"/>
      <c r="W94" s="115"/>
      <c r="X94" s="243"/>
      <c r="Y94" s="115"/>
      <c r="Z94" s="115"/>
      <c r="AA94" s="242"/>
      <c r="AB94" s="242"/>
      <c r="AC94" s="242"/>
      <c r="AD94" s="117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</row>
    <row r="95" spans="1:45" ht="18" customHeight="1">
      <c r="A95" s="101">
        <v>45870</v>
      </c>
      <c r="B95" s="245"/>
      <c r="C95" s="241" t="s">
        <v>11483</v>
      </c>
      <c r="D95" s="110" t="str">
        <f t="array" ref="D95">+IFERROR(INDEX('Mã KH'!$C$2:$C$4984,MATCH('Vin Hà nội  tháng 8'!$C95,'Mã KH'!$A$2:$A$4984,0)),"")</f>
        <v>thôn Kim Thượng, Xã Kim Lũ, huyện Sóc Sơn, Hà Nội</v>
      </c>
      <c r="E95" s="109">
        <v>4174608651</v>
      </c>
      <c r="F95" s="242"/>
      <c r="G95" s="243"/>
      <c r="H95" s="243"/>
      <c r="I95" s="243"/>
      <c r="J95" s="243"/>
      <c r="K95" s="115"/>
      <c r="L95" s="243"/>
      <c r="M95" s="115"/>
      <c r="N95" s="243"/>
      <c r="O95" s="115"/>
      <c r="P95" s="243"/>
      <c r="Q95" s="115"/>
      <c r="R95" s="243"/>
      <c r="S95" s="115">
        <v>5</v>
      </c>
      <c r="T95" s="115">
        <v>5</v>
      </c>
      <c r="U95" s="115"/>
      <c r="V95" s="243"/>
      <c r="W95" s="115"/>
      <c r="X95" s="243"/>
      <c r="Y95" s="115"/>
      <c r="Z95" s="115"/>
      <c r="AA95" s="242"/>
      <c r="AB95" s="242"/>
      <c r="AC95" s="242"/>
      <c r="AD95" s="117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</row>
    <row r="96" spans="1:45" ht="18" customHeight="1">
      <c r="A96" s="101">
        <v>45870</v>
      </c>
      <c r="B96" s="245"/>
      <c r="C96" s="241" t="s">
        <v>11484</v>
      </c>
      <c r="D96" s="110" t="str">
        <f t="array" ref="D96">+IFERROR(INDEX('Mã KH'!$C$2:$C$4984,MATCH('Vin Hà nội  tháng 8'!$C96,'Mã KH'!$A$2:$A$4984,0)),"")</f>
        <v xml:space="preserve">thôn xuân lai  , xuân thu , sóc sơn </v>
      </c>
      <c r="E96" s="109">
        <v>4174608499</v>
      </c>
      <c r="F96" s="242"/>
      <c r="G96" s="243"/>
      <c r="H96" s="243"/>
      <c r="I96" s="243"/>
      <c r="J96" s="243"/>
      <c r="K96" s="115"/>
      <c r="L96" s="243"/>
      <c r="M96" s="115">
        <v>1</v>
      </c>
      <c r="N96" s="243"/>
      <c r="O96" s="115">
        <v>9</v>
      </c>
      <c r="P96" s="243"/>
      <c r="Q96" s="115"/>
      <c r="R96" s="243"/>
      <c r="S96" s="115">
        <v>4</v>
      </c>
      <c r="T96" s="115">
        <v>5</v>
      </c>
      <c r="U96" s="115">
        <v>5</v>
      </c>
      <c r="V96" s="243"/>
      <c r="W96" s="115"/>
      <c r="X96" s="243"/>
      <c r="Y96" s="115"/>
      <c r="Z96" s="115"/>
      <c r="AA96" s="242"/>
      <c r="AB96" s="242"/>
      <c r="AC96" s="242"/>
      <c r="AD96" s="117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</row>
    <row r="97" spans="1:45" ht="18" customHeight="1">
      <c r="A97" s="101">
        <v>45870</v>
      </c>
      <c r="B97" s="245"/>
      <c r="C97" s="241" t="s">
        <v>11485</v>
      </c>
      <c r="D97" s="110" t="str">
        <f t="array" ref="D97">+IFERROR(INDEX('Mã KH'!$C$2:$C$4984,MATCH('Vin Hà nội  tháng 8'!$C97,'Mã KH'!$A$2:$A$4984,0)),"")</f>
        <v xml:space="preserve">số nhà 108 đường 16 , thôn xuân dương , xã kim lũ , sóc sơn </v>
      </c>
      <c r="E97" s="109">
        <v>4174608491</v>
      </c>
      <c r="F97" s="242"/>
      <c r="G97" s="243"/>
      <c r="H97" s="243"/>
      <c r="I97" s="243"/>
      <c r="J97" s="243"/>
      <c r="K97" s="115"/>
      <c r="L97" s="243"/>
      <c r="M97" s="115"/>
      <c r="N97" s="243"/>
      <c r="O97" s="115">
        <v>8</v>
      </c>
      <c r="P97" s="243"/>
      <c r="Q97" s="115"/>
      <c r="R97" s="243"/>
      <c r="S97" s="115">
        <v>5</v>
      </c>
      <c r="T97" s="115">
        <v>2</v>
      </c>
      <c r="U97" s="115"/>
      <c r="V97" s="243"/>
      <c r="W97" s="115"/>
      <c r="X97" s="243"/>
      <c r="Y97" s="115"/>
      <c r="Z97" s="115"/>
      <c r="AA97" s="242"/>
      <c r="AB97" s="242"/>
      <c r="AC97" s="242"/>
      <c r="AD97" s="117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</row>
    <row r="98" spans="1:45" ht="18" customHeight="1">
      <c r="A98" s="101">
        <v>45870</v>
      </c>
      <c r="B98" s="245"/>
      <c r="C98" s="241" t="s">
        <v>11486</v>
      </c>
      <c r="D98" s="110" t="str">
        <f t="array" ref="D98">+IFERROR(INDEX('Mã KH'!$C$2:$C$4984,MATCH('Vin Hà nội  tháng 8'!$C98,'Mã KH'!$A$2:$A$4984,0)),"")</f>
        <v>47 Quốc Lộ 2, khối 2, Phù Lỗ, Sóc Sơn, Hà Nội</v>
      </c>
      <c r="E98" s="109">
        <v>4174608601</v>
      </c>
      <c r="F98" s="242"/>
      <c r="G98" s="243"/>
      <c r="H98" s="243"/>
      <c r="I98" s="243"/>
      <c r="J98" s="243"/>
      <c r="K98" s="115"/>
      <c r="L98" s="243"/>
      <c r="M98" s="115">
        <v>6</v>
      </c>
      <c r="N98" s="243"/>
      <c r="O98" s="115">
        <v>5</v>
      </c>
      <c r="P98" s="243"/>
      <c r="Q98" s="115"/>
      <c r="R98" s="243"/>
      <c r="S98" s="115">
        <v>5</v>
      </c>
      <c r="T98" s="115">
        <v>3</v>
      </c>
      <c r="U98" s="115"/>
      <c r="V98" s="243"/>
      <c r="W98" s="115"/>
      <c r="X98" s="243"/>
      <c r="Y98" s="115"/>
      <c r="Z98" s="115"/>
      <c r="AA98" s="242"/>
      <c r="AB98" s="242"/>
      <c r="AC98" s="242"/>
      <c r="AD98" s="117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</row>
    <row r="99" spans="1:45" ht="18" customHeight="1">
      <c r="A99" s="101">
        <v>45870</v>
      </c>
      <c r="B99" s="245"/>
      <c r="C99" s="241" t="s">
        <v>11487</v>
      </c>
      <c r="D99" s="110" t="str">
        <f t="array" ref="D99">+IFERROR(INDEX('Mã KH'!$C$2:$C$4984,MATCH('Vin Hà nội  tháng 8'!$C99,'Mã KH'!$A$2:$A$4984,0)),"")</f>
        <v>Số 67 Đường 2, khu 2 xã Phú Minh, huyện Sóc Sơn, HN</v>
      </c>
      <c r="E99" s="109">
        <v>4174608588</v>
      </c>
      <c r="F99" s="242"/>
      <c r="G99" s="243"/>
      <c r="H99" s="243"/>
      <c r="I99" s="243"/>
      <c r="J99" s="243"/>
      <c r="K99" s="115"/>
      <c r="L99" s="243"/>
      <c r="M99" s="115"/>
      <c r="N99" s="243"/>
      <c r="O99" s="115">
        <v>18</v>
      </c>
      <c r="P99" s="243"/>
      <c r="Q99" s="115"/>
      <c r="R99" s="243"/>
      <c r="S99" s="115">
        <v>10</v>
      </c>
      <c r="T99" s="115"/>
      <c r="U99" s="115"/>
      <c r="V99" s="243"/>
      <c r="W99" s="115"/>
      <c r="X99" s="243"/>
      <c r="Y99" s="115"/>
      <c r="Z99" s="115"/>
      <c r="AA99" s="242"/>
      <c r="AB99" s="242"/>
      <c r="AC99" s="242"/>
      <c r="AD99" s="117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</row>
    <row r="100" spans="1:45" ht="18" customHeight="1">
      <c r="A100" s="101">
        <v>45870</v>
      </c>
      <c r="B100" s="245"/>
      <c r="C100" s="241" t="s">
        <v>11488</v>
      </c>
      <c r="D100" s="110" t="str">
        <f t="array" ref="D100">+IFERROR(INDEX('Mã KH'!$C$2:$C$4984,MATCH('Vin Hà nội  tháng 8'!$C100,'Mã KH'!$A$2:$A$4984,0)),"")</f>
        <v>Số 121 Phú Minh ( khu 1, đường 2 xã Phú Minh), huyện Sóc Sơn, HN</v>
      </c>
      <c r="E100" s="109">
        <v>4174608581</v>
      </c>
      <c r="F100" s="242"/>
      <c r="G100" s="243"/>
      <c r="H100" s="243"/>
      <c r="I100" s="243"/>
      <c r="J100" s="243"/>
      <c r="K100" s="115"/>
      <c r="L100" s="243"/>
      <c r="M100" s="115">
        <v>1</v>
      </c>
      <c r="N100" s="243"/>
      <c r="O100" s="115"/>
      <c r="P100" s="243"/>
      <c r="Q100" s="115"/>
      <c r="R100" s="243"/>
      <c r="S100" s="115">
        <v>11</v>
      </c>
      <c r="T100" s="115"/>
      <c r="U100" s="115"/>
      <c r="V100" s="243"/>
      <c r="W100" s="115"/>
      <c r="X100" s="243"/>
      <c r="Y100" s="115"/>
      <c r="Z100" s="115"/>
      <c r="AA100" s="242"/>
      <c r="AB100" s="242"/>
      <c r="AC100" s="242"/>
      <c r="AD100" s="117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</row>
    <row r="101" spans="1:45" ht="18" customHeight="1">
      <c r="A101" s="101">
        <v>45870</v>
      </c>
      <c r="B101" s="245"/>
      <c r="C101" s="241" t="s">
        <v>11489</v>
      </c>
      <c r="D101" s="110" t="str">
        <f t="array" ref="D101">+IFERROR(INDEX('Mã KH'!$C$2:$C$4984,MATCH('Vin Hà nội  tháng 8'!$C101,'Mã KH'!$A$2:$A$4984,0)),"")</f>
        <v>Số nhà 15 Xóm chợ Yêm, Xã Đông Xuân, Huyện Sóc Sơn, HN</v>
      </c>
      <c r="E101" s="109">
        <v>4174373997</v>
      </c>
      <c r="F101" s="242"/>
      <c r="G101" s="243"/>
      <c r="H101" s="243"/>
      <c r="I101" s="243"/>
      <c r="J101" s="243"/>
      <c r="K101" s="115"/>
      <c r="L101" s="243"/>
      <c r="M101" s="115">
        <v>5</v>
      </c>
      <c r="N101" s="243"/>
      <c r="O101" s="115">
        <v>8</v>
      </c>
      <c r="P101" s="243"/>
      <c r="Q101" s="115"/>
      <c r="R101" s="243"/>
      <c r="S101" s="115"/>
      <c r="T101" s="115"/>
      <c r="U101" s="115"/>
      <c r="V101" s="243"/>
      <c r="W101" s="115"/>
      <c r="X101" s="243"/>
      <c r="Y101" s="115"/>
      <c r="Z101" s="115"/>
      <c r="AA101" s="242"/>
      <c r="AB101" s="242"/>
      <c r="AC101" s="242"/>
      <c r="AD101" s="117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</row>
    <row r="102" spans="1:45" ht="18" customHeight="1">
      <c r="A102" s="101">
        <v>45870</v>
      </c>
      <c r="B102" s="245"/>
      <c r="C102" s="241" t="s">
        <v>11489</v>
      </c>
      <c r="D102" s="110" t="str">
        <f t="array" ref="D102">+IFERROR(INDEX('Mã KH'!$C$2:$C$4984,MATCH('Vin Hà nội  tháng 8'!$C102,'Mã KH'!$A$2:$A$4984,0)),"")</f>
        <v>Số nhà 15 Xóm chợ Yêm, Xã Đông Xuân, Huyện Sóc Sơn, HN</v>
      </c>
      <c r="E102" s="109">
        <v>4174608657</v>
      </c>
      <c r="F102" s="242"/>
      <c r="G102" s="243"/>
      <c r="H102" s="243"/>
      <c r="I102" s="243"/>
      <c r="J102" s="243"/>
      <c r="K102" s="115"/>
      <c r="L102" s="243"/>
      <c r="M102" s="115">
        <v>1</v>
      </c>
      <c r="N102" s="243"/>
      <c r="O102" s="115"/>
      <c r="P102" s="243"/>
      <c r="Q102" s="115"/>
      <c r="R102" s="243"/>
      <c r="S102" s="115">
        <v>5</v>
      </c>
      <c r="T102" s="115">
        <v>1</v>
      </c>
      <c r="U102" s="115"/>
      <c r="V102" s="243"/>
      <c r="W102" s="115"/>
      <c r="X102" s="243"/>
      <c r="Y102" s="115"/>
      <c r="Z102" s="115"/>
      <c r="AA102" s="242"/>
      <c r="AB102" s="242"/>
      <c r="AC102" s="242"/>
      <c r="AD102" s="117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</row>
    <row r="103" spans="1:45" ht="18" customHeight="1">
      <c r="A103" s="252"/>
      <c r="B103" s="253"/>
      <c r="C103" s="254"/>
      <c r="D103" s="128" t="str">
        <f t="array" ref="D103">+IFERROR(INDEX('Mã KH'!$C$2:$C$4984,MATCH('Vin Hà nội  tháng 8'!$C103,'Mã KH'!$A$2:$A$4984,0)),"")</f>
        <v/>
      </c>
      <c r="E103" s="255"/>
      <c r="F103" s="256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8"/>
      <c r="Z103" s="256"/>
      <c r="AA103" s="256"/>
      <c r="AB103" s="256"/>
      <c r="AC103" s="256"/>
      <c r="AD103" s="259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</row>
    <row r="104" spans="1:45" ht="18" customHeight="1">
      <c r="A104" s="261"/>
      <c r="B104" s="227"/>
      <c r="C104" s="236"/>
      <c r="D104" s="133">
        <v>45871</v>
      </c>
      <c r="E104" s="237"/>
      <c r="F104" s="242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2"/>
      <c r="AA104" s="242"/>
      <c r="AB104" s="242"/>
      <c r="AC104" s="242"/>
      <c r="AD104" s="117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</row>
    <row r="105" spans="1:45" ht="18" customHeight="1">
      <c r="A105" s="101">
        <v>45871</v>
      </c>
      <c r="B105" s="262" t="s">
        <v>11490</v>
      </c>
      <c r="C105" s="236" t="s">
        <v>10973</v>
      </c>
      <c r="D105" s="110" t="str">
        <f t="array" ref="D105">+IFERROR(INDEX('Mã KH'!$C$2:$C$4984,MATCH('Vin Hà nội  tháng 8'!$C105,'Mã KH'!$A$2:$A$4984,0)),"")</f>
        <v xml:space="preserve">thôn tráng việt , xã tráng việt , huyện mê linh </v>
      </c>
      <c r="E105" s="237">
        <v>4174608528</v>
      </c>
      <c r="F105" s="242"/>
      <c r="G105" s="243"/>
      <c r="H105" s="243"/>
      <c r="I105" s="243"/>
      <c r="J105" s="243"/>
      <c r="K105" s="243"/>
      <c r="L105" s="243"/>
      <c r="M105" s="243">
        <v>5</v>
      </c>
      <c r="N105" s="243"/>
      <c r="O105" s="243">
        <v>10</v>
      </c>
      <c r="P105" s="243"/>
      <c r="Q105" s="243"/>
      <c r="R105" s="243"/>
      <c r="S105" s="243">
        <v>4</v>
      </c>
      <c r="T105" s="243">
        <v>1</v>
      </c>
      <c r="U105" s="243"/>
      <c r="V105" s="243"/>
      <c r="W105" s="243"/>
      <c r="X105" s="243"/>
      <c r="Y105" s="243"/>
      <c r="Z105" s="242"/>
      <c r="AA105" s="242"/>
      <c r="AB105" s="242"/>
      <c r="AC105" s="242"/>
      <c r="AD105" s="263" t="s">
        <v>11491</v>
      </c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</row>
    <row r="106" spans="1:45" ht="18" customHeight="1">
      <c r="A106" s="101">
        <v>45871</v>
      </c>
      <c r="B106" s="227"/>
      <c r="C106" s="236" t="s">
        <v>1362</v>
      </c>
      <c r="D106" s="110" t="str">
        <f t="array" ref="D106">+IFERROR(INDEX('Mã KH'!$C$2:$C$4984,MATCH('Vin Hà nội  tháng 8'!$C106,'Mã KH'!$A$2:$A$4984,0)),"")</f>
        <v>Khu 10 Chợ Phố Hạ, Xã Mê Linh, Huyện Mê Linh, Hà Nội</v>
      </c>
      <c r="E106" s="237">
        <v>4174608610</v>
      </c>
      <c r="F106" s="242"/>
      <c r="G106" s="243"/>
      <c r="H106" s="243"/>
      <c r="I106" s="243"/>
      <c r="J106" s="243"/>
      <c r="K106" s="243"/>
      <c r="L106" s="243"/>
      <c r="M106" s="243">
        <v>10</v>
      </c>
      <c r="N106" s="243"/>
      <c r="O106" s="243">
        <v>16</v>
      </c>
      <c r="P106" s="243"/>
      <c r="Q106" s="243"/>
      <c r="R106" s="243"/>
      <c r="S106" s="243">
        <v>5</v>
      </c>
      <c r="T106" s="243">
        <v>5</v>
      </c>
      <c r="U106" s="243"/>
      <c r="V106" s="243"/>
      <c r="W106" s="243"/>
      <c r="X106" s="243"/>
      <c r="Y106" s="243"/>
      <c r="Z106" s="242"/>
      <c r="AA106" s="242"/>
      <c r="AB106" s="242"/>
      <c r="AC106" s="242"/>
      <c r="AD106" s="117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</row>
    <row r="107" spans="1:45" ht="18" customHeight="1">
      <c r="A107" s="101">
        <v>45871</v>
      </c>
      <c r="B107" s="227"/>
      <c r="C107" s="236" t="s">
        <v>350</v>
      </c>
      <c r="D107" s="110" t="str">
        <f t="array" ref="D107">+IFERROR(INDEX('Mã KH'!$C$2:$C$4984,MATCH('Vin Hà nội  tháng 8'!$C107,'Mã KH'!$A$2:$A$4984,0)),"")</f>
        <v>Thôn Khê Ngoại 1, Xã Văn Khê, Huyện Mê Linh, HN</v>
      </c>
      <c r="E107" s="237">
        <v>4174608709</v>
      </c>
      <c r="F107" s="242"/>
      <c r="G107" s="243"/>
      <c r="H107" s="243"/>
      <c r="I107" s="243"/>
      <c r="J107" s="243"/>
      <c r="K107" s="243"/>
      <c r="L107" s="243"/>
      <c r="M107" s="243">
        <v>4</v>
      </c>
      <c r="N107" s="243"/>
      <c r="O107" s="243">
        <v>9</v>
      </c>
      <c r="P107" s="243"/>
      <c r="Q107" s="243"/>
      <c r="R107" s="243"/>
      <c r="S107" s="243">
        <v>5</v>
      </c>
      <c r="T107" s="243">
        <v>3</v>
      </c>
      <c r="U107" s="243"/>
      <c r="V107" s="243"/>
      <c r="W107" s="243"/>
      <c r="X107" s="243"/>
      <c r="Y107" s="243"/>
      <c r="Z107" s="242"/>
      <c r="AA107" s="242"/>
      <c r="AB107" s="242"/>
      <c r="AC107" s="242"/>
      <c r="AD107" s="117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</row>
    <row r="108" spans="1:45" ht="18" customHeight="1">
      <c r="A108" s="101">
        <v>45871</v>
      </c>
      <c r="B108" s="227"/>
      <c r="C108" s="236" t="s">
        <v>11492</v>
      </c>
      <c r="D108" s="110" t="str">
        <f t="array" ref="D108">+IFERROR(INDEX('Mã KH'!$C$2:$C$4984,MATCH('Vin Hà nội  tháng 8'!$C108,'Mã KH'!$A$2:$A$4984,0)),"")</f>
        <v xml:space="preserve">THÔN HOÀNG KIM , xã hoàng kim , huyện mê linh </v>
      </c>
      <c r="E108" s="237">
        <v>4174608533</v>
      </c>
      <c r="F108" s="242"/>
      <c r="G108" s="243"/>
      <c r="H108" s="243"/>
      <c r="I108" s="243"/>
      <c r="J108" s="243"/>
      <c r="K108" s="243"/>
      <c r="L108" s="243"/>
      <c r="M108" s="243">
        <v>2</v>
      </c>
      <c r="N108" s="243"/>
      <c r="O108" s="243">
        <v>8</v>
      </c>
      <c r="P108" s="243"/>
      <c r="Q108" s="243"/>
      <c r="R108" s="243"/>
      <c r="S108" s="243">
        <v>5</v>
      </c>
      <c r="T108" s="243"/>
      <c r="U108" s="243"/>
      <c r="V108" s="243"/>
      <c r="W108" s="243"/>
      <c r="X108" s="243"/>
      <c r="Y108" s="243"/>
      <c r="Z108" s="242"/>
      <c r="AA108" s="242"/>
      <c r="AB108" s="242"/>
      <c r="AC108" s="242"/>
      <c r="AD108" s="117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</row>
    <row r="109" spans="1:45" ht="18" customHeight="1">
      <c r="A109" s="101">
        <v>45871</v>
      </c>
      <c r="B109" s="227"/>
      <c r="C109" s="236" t="s">
        <v>10907</v>
      </c>
      <c r="D109" s="110" t="str">
        <f t="array" ref="D109">+IFERROR(INDEX('Mã KH'!$C$2:$C$4984,MATCH('Vin Hà nội  tháng 8'!$C109,'Mã KH'!$A$2:$A$4984,0)),"")</f>
        <v xml:space="preserve">thôn 3 , xã thạch đà , huyện mê linh </v>
      </c>
      <c r="E109" s="237">
        <v>4174608501</v>
      </c>
      <c r="F109" s="242"/>
      <c r="G109" s="243"/>
      <c r="H109" s="243"/>
      <c r="I109" s="243"/>
      <c r="J109" s="243"/>
      <c r="K109" s="243"/>
      <c r="L109" s="243"/>
      <c r="M109" s="243">
        <v>3</v>
      </c>
      <c r="N109" s="243"/>
      <c r="O109" s="243">
        <v>5</v>
      </c>
      <c r="P109" s="243"/>
      <c r="Q109" s="243"/>
      <c r="R109" s="243"/>
      <c r="S109" s="243">
        <v>5</v>
      </c>
      <c r="T109" s="243">
        <v>3</v>
      </c>
      <c r="U109" s="243"/>
      <c r="V109" s="243"/>
      <c r="W109" s="243"/>
      <c r="X109" s="243"/>
      <c r="Y109" s="243"/>
      <c r="Z109" s="242"/>
      <c r="AA109" s="242"/>
      <c r="AB109" s="242"/>
      <c r="AC109" s="242"/>
      <c r="AD109" s="117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</row>
    <row r="110" spans="1:45" ht="18" customHeight="1">
      <c r="A110" s="101">
        <v>45871</v>
      </c>
      <c r="B110" s="227"/>
      <c r="C110" s="236" t="s">
        <v>10682</v>
      </c>
      <c r="D110" s="110" t="str">
        <f t="array" ref="D110">+IFERROR(INDEX('Mã KH'!$C$2:$C$4984,MATCH('Vin Hà nội  tháng 8'!$C110,'Mã KH'!$A$2:$A$4984,0)),"")</f>
        <v xml:space="preserve">đội 4 , thôn 1 , xã thạch đà  , huyện mê linh </v>
      </c>
      <c r="E110" s="237">
        <v>4174608481</v>
      </c>
      <c r="F110" s="242"/>
      <c r="G110" s="243"/>
      <c r="H110" s="243"/>
      <c r="I110" s="243"/>
      <c r="J110" s="243"/>
      <c r="K110" s="243"/>
      <c r="L110" s="243"/>
      <c r="M110" s="243">
        <v>2</v>
      </c>
      <c r="N110" s="243"/>
      <c r="O110" s="243">
        <v>19</v>
      </c>
      <c r="P110" s="243"/>
      <c r="Q110" s="243"/>
      <c r="R110" s="243"/>
      <c r="S110" s="243">
        <v>5</v>
      </c>
      <c r="T110" s="243">
        <v>3</v>
      </c>
      <c r="U110" s="243"/>
      <c r="V110" s="243"/>
      <c r="W110" s="243"/>
      <c r="X110" s="243"/>
      <c r="Y110" s="243"/>
      <c r="Z110" s="242"/>
      <c r="AA110" s="242"/>
      <c r="AB110" s="242"/>
      <c r="AC110" s="242"/>
      <c r="AD110" s="117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</row>
    <row r="111" spans="1:45" ht="18" customHeight="1">
      <c r="A111" s="101">
        <v>45871</v>
      </c>
      <c r="B111" s="227"/>
      <c r="C111" s="236" t="s">
        <v>11070</v>
      </c>
      <c r="D111" s="110" t="str">
        <f t="array" ref="D111">+IFERROR(INDEX('Mã KH'!$C$2:$C$4984,MATCH('Vin Hà nội  tháng 8'!$C111,'Mã KH'!$A$2:$A$4984,0)),"")</f>
        <v xml:space="preserve">thôn bồng mạc , xã liên mạc , huyện mê linh </v>
      </c>
      <c r="E111" s="237">
        <v>4174608534</v>
      </c>
      <c r="F111" s="242"/>
      <c r="G111" s="243"/>
      <c r="H111" s="243"/>
      <c r="I111" s="243"/>
      <c r="J111" s="243"/>
      <c r="K111" s="243"/>
      <c r="L111" s="243"/>
      <c r="M111" s="243"/>
      <c r="N111" s="243"/>
      <c r="O111" s="243">
        <v>10</v>
      </c>
      <c r="P111" s="243"/>
      <c r="Q111" s="243"/>
      <c r="R111" s="243"/>
      <c r="S111" s="243">
        <v>5</v>
      </c>
      <c r="T111" s="243"/>
      <c r="U111" s="243"/>
      <c r="V111" s="243"/>
      <c r="W111" s="243"/>
      <c r="X111" s="243"/>
      <c r="Y111" s="243"/>
      <c r="Z111" s="242"/>
      <c r="AA111" s="242"/>
      <c r="AB111" s="242"/>
      <c r="AC111" s="242"/>
      <c r="AD111" s="117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</row>
    <row r="112" spans="1:45" ht="18" customHeight="1">
      <c r="A112" s="101">
        <v>45871</v>
      </c>
      <c r="B112" s="227"/>
      <c r="C112" s="236" t="s">
        <v>473</v>
      </c>
      <c r="D112" s="110" t="str">
        <f t="array" ref="D112">+IFERROR(INDEX('Mã KH'!$C$2:$C$4984,MATCH('Vin Hà nội  tháng 8'!$C112,'Mã KH'!$A$2:$A$4984,0)),"")</f>
        <v>Thôn Xa Mạc, Xã Liên Mạc, Huyện Mê Linh, HN</v>
      </c>
      <c r="E112" s="237">
        <v>4174608697</v>
      </c>
      <c r="F112" s="242"/>
      <c r="G112" s="243"/>
      <c r="H112" s="243"/>
      <c r="I112" s="243"/>
      <c r="J112" s="243"/>
      <c r="K112" s="243"/>
      <c r="L112" s="243"/>
      <c r="M112" s="243"/>
      <c r="N112" s="243"/>
      <c r="O112" s="243">
        <v>11</v>
      </c>
      <c r="P112" s="243"/>
      <c r="Q112" s="243"/>
      <c r="R112" s="243"/>
      <c r="S112" s="243">
        <v>5</v>
      </c>
      <c r="T112" s="243"/>
      <c r="U112" s="243"/>
      <c r="V112" s="243"/>
      <c r="W112" s="243"/>
      <c r="X112" s="243"/>
      <c r="Y112" s="243"/>
      <c r="Z112" s="242"/>
      <c r="AA112" s="242"/>
      <c r="AB112" s="242"/>
      <c r="AC112" s="242"/>
      <c r="AD112" s="117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</row>
    <row r="113" spans="1:45" ht="18" customHeight="1">
      <c r="A113" s="101">
        <v>45871</v>
      </c>
      <c r="B113" s="227"/>
      <c r="C113" s="236" t="s">
        <v>11493</v>
      </c>
      <c r="D113" s="110" t="str">
        <f t="array" ref="D113">+IFERROR(INDEX('Mã KH'!$C$2:$C$4984,MATCH('Vin Hà nội  tháng 8'!$C113,'Mã KH'!$A$2:$A$4984,0)),"")</f>
        <v/>
      </c>
      <c r="E113" s="237">
        <v>4174608526</v>
      </c>
      <c r="F113" s="242"/>
      <c r="G113" s="243"/>
      <c r="H113" s="243"/>
      <c r="I113" s="243"/>
      <c r="J113" s="243"/>
      <c r="K113" s="243"/>
      <c r="L113" s="243"/>
      <c r="M113" s="243"/>
      <c r="N113" s="243"/>
      <c r="O113" s="243">
        <v>8</v>
      </c>
      <c r="P113" s="243"/>
      <c r="Q113" s="243"/>
      <c r="R113" s="243"/>
      <c r="S113" s="243">
        <v>5</v>
      </c>
      <c r="T113" s="243"/>
      <c r="U113" s="243"/>
      <c r="V113" s="243"/>
      <c r="W113" s="243"/>
      <c r="X113" s="243"/>
      <c r="Y113" s="243"/>
      <c r="Z113" s="242"/>
      <c r="AA113" s="242"/>
      <c r="AB113" s="242"/>
      <c r="AC113" s="242"/>
      <c r="AD113" s="117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</row>
    <row r="114" spans="1:45" ht="18" customHeight="1">
      <c r="A114" s="101">
        <v>45871</v>
      </c>
      <c r="B114" s="227"/>
      <c r="C114" s="236" t="s">
        <v>191</v>
      </c>
      <c r="D114" s="110" t="str">
        <f t="array" ref="D114">+IFERROR(INDEX('Mã KH'!$C$2:$C$4984,MATCH('Vin Hà nội  tháng 8'!$C114,'Mã KH'!$A$2:$A$4984,0)),"")</f>
        <v>Chợ Đầu Đê, Xã Tiến Thịnh, Huyện Mê Linh, HN</v>
      </c>
      <c r="E114" s="237">
        <v>4174608730</v>
      </c>
      <c r="F114" s="242"/>
      <c r="G114" s="243"/>
      <c r="H114" s="243"/>
      <c r="I114" s="243"/>
      <c r="J114" s="243"/>
      <c r="K114" s="243"/>
      <c r="L114" s="243"/>
      <c r="M114" s="243">
        <v>2</v>
      </c>
      <c r="N114" s="243"/>
      <c r="O114" s="243">
        <v>5</v>
      </c>
      <c r="P114" s="243"/>
      <c r="Q114" s="243"/>
      <c r="R114" s="243"/>
      <c r="S114" s="243">
        <v>5</v>
      </c>
      <c r="T114" s="243"/>
      <c r="U114" s="243"/>
      <c r="V114" s="243"/>
      <c r="W114" s="243"/>
      <c r="X114" s="243"/>
      <c r="Y114" s="243"/>
      <c r="Z114" s="242"/>
      <c r="AA114" s="242"/>
      <c r="AB114" s="242"/>
      <c r="AC114" s="242"/>
      <c r="AD114" s="117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</row>
    <row r="115" spans="1:45" ht="18" customHeight="1">
      <c r="A115" s="101">
        <v>45871</v>
      </c>
      <c r="B115" s="227"/>
      <c r="C115" s="236" t="s">
        <v>11494</v>
      </c>
      <c r="D115" s="110" t="str">
        <f t="array" ref="D115">+IFERROR(INDEX('Mã KH'!$C$2:$C$4984,MATCH('Vin Hà nội  tháng 8'!$C115,'Mã KH'!$A$2:$A$4984,0)),"")</f>
        <v>Thôn An Bài , Xã Tự Lập , mê Linh,HN</v>
      </c>
      <c r="E115" s="237">
        <v>4174608476</v>
      </c>
      <c r="F115" s="242"/>
      <c r="G115" s="243"/>
      <c r="H115" s="243"/>
      <c r="I115" s="243"/>
      <c r="J115" s="243"/>
      <c r="K115" s="243"/>
      <c r="L115" s="243"/>
      <c r="M115" s="243">
        <v>4</v>
      </c>
      <c r="N115" s="243"/>
      <c r="O115" s="243"/>
      <c r="P115" s="243"/>
      <c r="Q115" s="243"/>
      <c r="R115" s="243"/>
      <c r="S115" s="243">
        <v>5</v>
      </c>
      <c r="T115" s="243">
        <v>1</v>
      </c>
      <c r="U115" s="243"/>
      <c r="V115" s="243"/>
      <c r="W115" s="243"/>
      <c r="X115" s="243"/>
      <c r="Y115" s="243"/>
      <c r="Z115" s="242"/>
      <c r="AA115" s="242"/>
      <c r="AB115" s="242"/>
      <c r="AC115" s="242"/>
      <c r="AD115" s="117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</row>
    <row r="116" spans="1:45" ht="18" customHeight="1">
      <c r="A116" s="101">
        <v>45871</v>
      </c>
      <c r="B116" s="227"/>
      <c r="C116" s="236" t="s">
        <v>11495</v>
      </c>
      <c r="D116" s="110" t="str">
        <f t="array" ref="D116">+IFERROR(INDEX('Mã KH'!$C$2:$C$4984,MATCH('Vin Hà nội  tháng 8'!$C116,'Mã KH'!$A$2:$A$4984,0)),"")</f>
        <v>Đường 308, xóm 11 , thôn phú mỹ , xã tự lập , huyện mê linh ,hn</v>
      </c>
      <c r="E116" s="237">
        <v>4174608475</v>
      </c>
      <c r="F116" s="242"/>
      <c r="G116" s="243"/>
      <c r="H116" s="243"/>
      <c r="I116" s="243"/>
      <c r="J116" s="243"/>
      <c r="K116" s="243"/>
      <c r="L116" s="243"/>
      <c r="M116" s="243">
        <v>10</v>
      </c>
      <c r="N116" s="243"/>
      <c r="O116" s="243">
        <v>7</v>
      </c>
      <c r="P116" s="243"/>
      <c r="Q116" s="243"/>
      <c r="R116" s="243"/>
      <c r="S116" s="243">
        <v>5</v>
      </c>
      <c r="T116" s="243">
        <v>3</v>
      </c>
      <c r="U116" s="243"/>
      <c r="V116" s="243"/>
      <c r="W116" s="243"/>
      <c r="X116" s="243"/>
      <c r="Y116" s="243"/>
      <c r="Z116" s="242"/>
      <c r="AA116" s="242"/>
      <c r="AB116" s="242"/>
      <c r="AC116" s="242"/>
      <c r="AD116" s="117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</row>
    <row r="117" spans="1:45" ht="18" customHeight="1">
      <c r="A117" s="101">
        <v>45871</v>
      </c>
      <c r="B117" s="227"/>
      <c r="C117" s="236" t="s">
        <v>336</v>
      </c>
      <c r="D117" s="110" t="str">
        <f t="array" ref="D117">+IFERROR(INDEX('Mã KH'!$C$2:$C$4984,MATCH('Vin Hà nội  tháng 8'!$C117,'Mã KH'!$A$2:$A$4984,0)),"")</f>
        <v>Thôn Bạch Trữ, Xã Tiến Thắng, Huyện Mê Linh, HN</v>
      </c>
      <c r="E117" s="237">
        <v>4174608711</v>
      </c>
      <c r="F117" s="242"/>
      <c r="G117" s="243"/>
      <c r="H117" s="243"/>
      <c r="I117" s="243"/>
      <c r="J117" s="243"/>
      <c r="K117" s="243"/>
      <c r="L117" s="243"/>
      <c r="M117" s="243">
        <v>2</v>
      </c>
      <c r="N117" s="243"/>
      <c r="O117" s="243">
        <v>3</v>
      </c>
      <c r="P117" s="243"/>
      <c r="Q117" s="243"/>
      <c r="R117" s="243"/>
      <c r="S117" s="243">
        <v>5</v>
      </c>
      <c r="T117" s="243">
        <v>5</v>
      </c>
      <c r="U117" s="243"/>
      <c r="V117" s="243"/>
      <c r="W117" s="243"/>
      <c r="X117" s="243"/>
      <c r="Y117" s="243"/>
      <c r="Z117" s="242"/>
      <c r="AA117" s="242"/>
      <c r="AB117" s="242"/>
      <c r="AC117" s="242"/>
      <c r="AD117" s="117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</row>
    <row r="118" spans="1:45" ht="18" customHeight="1">
      <c r="A118" s="101">
        <v>45871</v>
      </c>
      <c r="B118" s="227"/>
      <c r="C118" s="236" t="s">
        <v>2696</v>
      </c>
      <c r="D118" s="110" t="str">
        <f t="array" ref="D118">+IFERROR(INDEX('Mã KH'!$C$2:$C$4984,MATCH('Vin Hà nội  tháng 8'!$C118,'Mã KH'!$A$2:$A$4984,0)),"")</f>
        <v xml:space="preserve">khu 2 văn lôi , mê linh </v>
      </c>
      <c r="E118" s="237">
        <v>4174608535</v>
      </c>
      <c r="F118" s="242"/>
      <c r="G118" s="243"/>
      <c r="H118" s="243"/>
      <c r="I118" s="243"/>
      <c r="J118" s="243"/>
      <c r="K118" s="243"/>
      <c r="L118" s="243"/>
      <c r="M118" s="243">
        <v>6</v>
      </c>
      <c r="N118" s="243"/>
      <c r="O118" s="243">
        <v>10</v>
      </c>
      <c r="P118" s="243"/>
      <c r="Q118" s="243"/>
      <c r="R118" s="243"/>
      <c r="S118" s="243">
        <v>5</v>
      </c>
      <c r="T118" s="243">
        <v>5</v>
      </c>
      <c r="U118" s="243"/>
      <c r="V118" s="243"/>
      <c r="W118" s="243"/>
      <c r="X118" s="243"/>
      <c r="Y118" s="243"/>
      <c r="Z118" s="242"/>
      <c r="AA118" s="242"/>
      <c r="AB118" s="242"/>
      <c r="AC118" s="242"/>
      <c r="AD118" s="117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</row>
    <row r="119" spans="1:45" ht="18" customHeight="1">
      <c r="A119" s="101">
        <v>45871</v>
      </c>
      <c r="B119" s="227"/>
      <c r="C119" s="236" t="s">
        <v>10963</v>
      </c>
      <c r="D119" s="110" t="str">
        <f t="array" ref="D119">+IFERROR(INDEX('Mã KH'!$C$2:$C$4984,MATCH('Vin Hà nội  tháng 8'!$C119,'Mã KH'!$A$2:$A$4984,0)),"")</f>
        <v xml:space="preserve">thôn ngự tiền , thanh lâm , mê linh </v>
      </c>
      <c r="E119" s="237">
        <v>4174608524</v>
      </c>
      <c r="F119" s="242"/>
      <c r="G119" s="243"/>
      <c r="H119" s="243"/>
      <c r="I119" s="243"/>
      <c r="J119" s="243"/>
      <c r="K119" s="243"/>
      <c r="L119" s="243"/>
      <c r="M119" s="243">
        <v>2</v>
      </c>
      <c r="N119" s="243"/>
      <c r="O119" s="243">
        <v>4</v>
      </c>
      <c r="P119" s="243"/>
      <c r="Q119" s="243"/>
      <c r="R119" s="243"/>
      <c r="S119" s="243">
        <v>5</v>
      </c>
      <c r="T119" s="243">
        <v>3</v>
      </c>
      <c r="U119" s="243"/>
      <c r="V119" s="243"/>
      <c r="W119" s="243"/>
      <c r="X119" s="243"/>
      <c r="Y119" s="243"/>
      <c r="Z119" s="242"/>
      <c r="AA119" s="242"/>
      <c r="AB119" s="242"/>
      <c r="AC119" s="242"/>
      <c r="AD119" s="117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</row>
    <row r="120" spans="1:45" ht="18" customHeight="1">
      <c r="A120" s="101">
        <v>45871</v>
      </c>
      <c r="B120" s="227"/>
      <c r="C120" s="236" t="s">
        <v>10666</v>
      </c>
      <c r="D120" s="110" t="str">
        <f t="array" ref="D120">+IFERROR(INDEX('Mã KH'!$C$2:$C$4984,MATCH('Vin Hà nội  tháng 8'!$C120,'Mã KH'!$A$2:$A$4984,0)),"")</f>
        <v xml:space="preserve">ql35 , thôn phú nhi , xã thanh lâm , mê linh </v>
      </c>
      <c r="E120" s="237">
        <v>4174608480</v>
      </c>
      <c r="F120" s="242"/>
      <c r="G120" s="243"/>
      <c r="H120" s="243"/>
      <c r="I120" s="243"/>
      <c r="J120" s="243"/>
      <c r="K120" s="243"/>
      <c r="L120" s="243"/>
      <c r="M120" s="243">
        <v>1</v>
      </c>
      <c r="N120" s="243"/>
      <c r="O120" s="243">
        <v>37</v>
      </c>
      <c r="P120" s="243"/>
      <c r="Q120" s="243"/>
      <c r="R120" s="243"/>
      <c r="S120" s="243">
        <v>10</v>
      </c>
      <c r="T120" s="243"/>
      <c r="U120" s="243"/>
      <c r="V120" s="243"/>
      <c r="W120" s="243"/>
      <c r="X120" s="243"/>
      <c r="Y120" s="243"/>
      <c r="Z120" s="242"/>
      <c r="AA120" s="242"/>
      <c r="AB120" s="242"/>
      <c r="AC120" s="242"/>
      <c r="AD120" s="117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</row>
    <row r="121" spans="1:45" ht="18" customHeight="1">
      <c r="A121" s="101">
        <v>45871</v>
      </c>
      <c r="B121" s="227"/>
      <c r="C121" s="236" t="s">
        <v>284</v>
      </c>
      <c r="D121" s="110" t="str">
        <f t="array" ref="D121">+IFERROR(INDEX('Mã KH'!$C$2:$C$4984,MATCH('Vin Hà nội  tháng 8'!$C121,'Mã KH'!$A$2:$A$4984,0)),"")</f>
        <v>Thôn Nội Đồng, Xã Đại Thịnh, Huyện Mê Linh, HN</v>
      </c>
      <c r="E121" s="237">
        <v>4174608719</v>
      </c>
      <c r="F121" s="242"/>
      <c r="G121" s="243"/>
      <c r="H121" s="243"/>
      <c r="I121" s="243"/>
      <c r="J121" s="243"/>
      <c r="K121" s="243"/>
      <c r="L121" s="243"/>
      <c r="M121" s="243"/>
      <c r="N121" s="243"/>
      <c r="O121" s="243">
        <v>21</v>
      </c>
      <c r="P121" s="243"/>
      <c r="Q121" s="243"/>
      <c r="R121" s="243"/>
      <c r="S121" s="243">
        <v>5</v>
      </c>
      <c r="T121" s="243">
        <v>5</v>
      </c>
      <c r="U121" s="243"/>
      <c r="V121" s="243"/>
      <c r="W121" s="243"/>
      <c r="X121" s="243"/>
      <c r="Y121" s="243"/>
      <c r="Z121" s="242"/>
      <c r="AA121" s="242"/>
      <c r="AB121" s="242"/>
      <c r="AC121" s="242"/>
      <c r="AD121" s="117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</row>
    <row r="122" spans="1:45" ht="18" customHeight="1">
      <c r="A122" s="101">
        <v>45871</v>
      </c>
      <c r="B122" s="227"/>
      <c r="C122" s="236" t="s">
        <v>1202</v>
      </c>
      <c r="D122" s="110" t="str">
        <f t="array" ref="D122">+IFERROR(INDEX('Mã KH'!$C$2:$C$4984,MATCH('Vin Hà nội  tháng 8'!$C122,'Mã KH'!$A$2:$A$4984,0)),"")</f>
        <v>Khu 14 Thôn Yên Nhân, Xã Tiền Phong, Huyện Mê Linh, HN</v>
      </c>
      <c r="E122" s="237">
        <v>4174608626</v>
      </c>
      <c r="F122" s="242"/>
      <c r="G122" s="243"/>
      <c r="H122" s="243"/>
      <c r="I122" s="243"/>
      <c r="J122" s="243"/>
      <c r="K122" s="243"/>
      <c r="L122" s="243"/>
      <c r="M122" s="243"/>
      <c r="N122" s="243"/>
      <c r="O122" s="243">
        <v>4</v>
      </c>
      <c r="P122" s="243"/>
      <c r="Q122" s="243"/>
      <c r="R122" s="243"/>
      <c r="S122" s="243">
        <v>5</v>
      </c>
      <c r="T122" s="243">
        <v>5</v>
      </c>
      <c r="U122" s="243"/>
      <c r="V122" s="243"/>
      <c r="W122" s="243"/>
      <c r="X122" s="243"/>
      <c r="Y122" s="243"/>
      <c r="Z122" s="242"/>
      <c r="AA122" s="242"/>
      <c r="AB122" s="242"/>
      <c r="AC122" s="242"/>
      <c r="AD122" s="117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</row>
    <row r="123" spans="1:45" ht="18" customHeight="1">
      <c r="A123" s="101">
        <v>45871</v>
      </c>
      <c r="B123" s="227"/>
      <c r="C123" s="236" t="s">
        <v>1730</v>
      </c>
      <c r="D123" s="110" t="str">
        <f t="array" ref="D123">+IFERROR(INDEX('Mã KH'!$C$2:$C$4984,MATCH('Vin Hà nội  tháng 8'!$C123,'Mã KH'!$A$2:$A$4984,0)),"")</f>
        <v>Tổ dân phố số 6, thị trấn Quang Minh, huyện Mê Linh, Hà Nội</v>
      </c>
      <c r="E123" s="237">
        <v>4174608585</v>
      </c>
      <c r="F123" s="242"/>
      <c r="G123" s="243"/>
      <c r="H123" s="243"/>
      <c r="I123" s="243"/>
      <c r="J123" s="243"/>
      <c r="K123" s="243"/>
      <c r="L123" s="243"/>
      <c r="M123" s="243">
        <v>4</v>
      </c>
      <c r="N123" s="243"/>
      <c r="O123" s="243">
        <v>4</v>
      </c>
      <c r="P123" s="243"/>
      <c r="Q123" s="243"/>
      <c r="R123" s="243"/>
      <c r="S123" s="243">
        <v>5</v>
      </c>
      <c r="T123" s="243"/>
      <c r="U123" s="243"/>
      <c r="V123" s="243"/>
      <c r="W123" s="243"/>
      <c r="X123" s="243"/>
      <c r="Y123" s="243"/>
      <c r="Z123" s="242"/>
      <c r="AA123" s="242"/>
      <c r="AB123" s="242"/>
      <c r="AC123" s="242"/>
      <c r="AD123" s="117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</row>
    <row r="124" spans="1:45" ht="18" customHeight="1">
      <c r="A124" s="101">
        <v>45871</v>
      </c>
      <c r="B124" s="262" t="s">
        <v>11496</v>
      </c>
      <c r="C124" s="236" t="s">
        <v>11497</v>
      </c>
      <c r="D124" s="110" t="str">
        <f t="array" ref="D124">+IFERROR(INDEX('Mã KH'!$C$2:$C$4984,MATCH('Vin Hà nội  tháng 8'!$C124,'Mã KH'!$A$2:$A$4984,0)),"")</f>
        <v>Khu Chợ, xã Hiền Ninh, huyện Sóc Sơn, HN</v>
      </c>
      <c r="E124" s="237">
        <v>4174608673</v>
      </c>
      <c r="F124" s="242"/>
      <c r="G124" s="243"/>
      <c r="H124" s="243"/>
      <c r="I124" s="243"/>
      <c r="J124" s="243"/>
      <c r="K124" s="243"/>
      <c r="L124" s="243"/>
      <c r="M124" s="243">
        <v>5</v>
      </c>
      <c r="N124" s="243"/>
      <c r="O124" s="243">
        <v>7</v>
      </c>
      <c r="P124" s="243"/>
      <c r="Q124" s="243"/>
      <c r="R124" s="243"/>
      <c r="S124" s="243">
        <v>5</v>
      </c>
      <c r="T124" s="243">
        <v>5</v>
      </c>
      <c r="U124" s="243"/>
      <c r="V124" s="243"/>
      <c r="W124" s="243"/>
      <c r="X124" s="243"/>
      <c r="Y124" s="243"/>
      <c r="Z124" s="242"/>
      <c r="AA124" s="242"/>
      <c r="AB124" s="242"/>
      <c r="AC124" s="242"/>
      <c r="AD124" s="117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</row>
    <row r="125" spans="1:45" ht="18" customHeight="1">
      <c r="A125" s="101">
        <v>45871</v>
      </c>
      <c r="B125" s="227"/>
      <c r="C125" s="236" t="s">
        <v>679</v>
      </c>
      <c r="D125" s="110" t="str">
        <f t="array" ref="D125">+IFERROR(INDEX('Mã KH'!$C$2:$C$4984,MATCH('Vin Hà nội  tháng 8'!$C125,'Mã KH'!$A$2:$A$4984,0)),"")</f>
        <v>Thôn Thanh Trí, xã Minh Phú, huyện Sóc Sơn, HN</v>
      </c>
      <c r="E125" s="237">
        <v>4174608681</v>
      </c>
      <c r="F125" s="242"/>
      <c r="G125" s="243"/>
      <c r="H125" s="243"/>
      <c r="I125" s="243"/>
      <c r="J125" s="243"/>
      <c r="K125" s="243"/>
      <c r="L125" s="243"/>
      <c r="M125" s="243"/>
      <c r="N125" s="243"/>
      <c r="O125" s="243">
        <v>5</v>
      </c>
      <c r="P125" s="243"/>
      <c r="Q125" s="243"/>
      <c r="R125" s="243"/>
      <c r="S125" s="243">
        <v>5</v>
      </c>
      <c r="T125" s="243"/>
      <c r="U125" s="243"/>
      <c r="V125" s="243"/>
      <c r="W125" s="243"/>
      <c r="X125" s="243"/>
      <c r="Y125" s="243"/>
      <c r="Z125" s="242"/>
      <c r="AA125" s="242"/>
      <c r="AB125" s="242"/>
      <c r="AC125" s="242"/>
      <c r="AD125" s="117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</row>
    <row r="126" spans="1:45" ht="18" customHeight="1">
      <c r="A126" s="101">
        <v>45871</v>
      </c>
      <c r="B126" s="227"/>
      <c r="C126" s="236" t="s">
        <v>11498</v>
      </c>
      <c r="D126" s="110" t="str">
        <f t="array" ref="D126">+IFERROR(INDEX('Mã KH'!$C$2:$C$4984,MATCH('Vin Hà nội  tháng 8'!$C126,'Mã KH'!$A$2:$A$4984,0)),"")</f>
        <v>Thôn Thắng Trí, xã Minh Trí, huyện Sóc Sơn, HN</v>
      </c>
      <c r="E126" s="237">
        <v>4174608668</v>
      </c>
      <c r="F126" s="242"/>
      <c r="G126" s="243"/>
      <c r="H126" s="243"/>
      <c r="I126" s="243"/>
      <c r="J126" s="243"/>
      <c r="K126" s="243"/>
      <c r="L126" s="243"/>
      <c r="M126" s="243">
        <v>8</v>
      </c>
      <c r="N126" s="243"/>
      <c r="O126" s="243">
        <v>18</v>
      </c>
      <c r="P126" s="243"/>
      <c r="Q126" s="243"/>
      <c r="R126" s="243"/>
      <c r="S126" s="243">
        <v>5</v>
      </c>
      <c r="T126" s="243">
        <v>5</v>
      </c>
      <c r="U126" s="243"/>
      <c r="V126" s="243"/>
      <c r="W126" s="243"/>
      <c r="X126" s="243"/>
      <c r="Y126" s="243"/>
      <c r="Z126" s="242"/>
      <c r="AA126" s="242"/>
      <c r="AB126" s="242"/>
      <c r="AC126" s="242"/>
      <c r="AD126" s="117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</row>
    <row r="127" spans="1:45" ht="18" customHeight="1">
      <c r="A127" s="101">
        <v>45871</v>
      </c>
      <c r="B127" s="227"/>
      <c r="C127" s="236" t="s">
        <v>11499</v>
      </c>
      <c r="D127" s="110" t="str">
        <f t="array" ref="D127">+IFERROR(INDEX('Mã KH'!$C$2:$C$4984,MATCH('Vin Hà nội  tháng 8'!$C127,'Mã KH'!$A$2:$A$4984,0)),"")</f>
        <v>Số 150 Phố Kim Anh, Xã Thanh Xuân, Huyện Sóc Sơn, HN</v>
      </c>
      <c r="E127" s="237">
        <v>4174608725</v>
      </c>
      <c r="F127" s="242"/>
      <c r="G127" s="243"/>
      <c r="H127" s="243"/>
      <c r="I127" s="243"/>
      <c r="J127" s="243"/>
      <c r="K127" s="243"/>
      <c r="L127" s="243"/>
      <c r="M127" s="243"/>
      <c r="N127" s="243"/>
      <c r="O127" s="243">
        <v>12</v>
      </c>
      <c r="P127" s="243"/>
      <c r="Q127" s="243"/>
      <c r="R127" s="243"/>
      <c r="S127" s="243">
        <v>10</v>
      </c>
      <c r="T127" s="243"/>
      <c r="U127" s="243"/>
      <c r="V127" s="243"/>
      <c r="W127" s="243"/>
      <c r="X127" s="243"/>
      <c r="Y127" s="243"/>
      <c r="Z127" s="242"/>
      <c r="AA127" s="242"/>
      <c r="AB127" s="242"/>
      <c r="AC127" s="242"/>
      <c r="AD127" s="117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</row>
    <row r="128" spans="1:45" ht="18" customHeight="1">
      <c r="A128" s="101">
        <v>45871</v>
      </c>
      <c r="B128" s="227"/>
      <c r="C128" s="236" t="s">
        <v>11500</v>
      </c>
      <c r="D128" s="110" t="str">
        <f t="array" ref="D128">+IFERROR(INDEX('Mã KH'!$C$2:$C$4984,MATCH('Vin Hà nội  tháng 8'!$C128,'Mã KH'!$A$2:$A$4984,0)),"")</f>
        <v>Đội 2, thôn Xuân Bách, xã Quang Tiến, huyện Sóc Sơn, HN</v>
      </c>
      <c r="E128" s="237">
        <v>4174608641</v>
      </c>
      <c r="F128" s="242"/>
      <c r="G128" s="243"/>
      <c r="H128" s="243"/>
      <c r="I128" s="243"/>
      <c r="J128" s="243"/>
      <c r="K128" s="243"/>
      <c r="L128" s="243"/>
      <c r="M128" s="243"/>
      <c r="N128" s="243"/>
      <c r="O128" s="243">
        <v>13</v>
      </c>
      <c r="P128" s="243"/>
      <c r="Q128" s="243"/>
      <c r="R128" s="243"/>
      <c r="S128" s="243">
        <v>5</v>
      </c>
      <c r="T128" s="243">
        <v>1</v>
      </c>
      <c r="U128" s="243"/>
      <c r="V128" s="243"/>
      <c r="W128" s="243"/>
      <c r="X128" s="243"/>
      <c r="Y128" s="243"/>
      <c r="Z128" s="242"/>
      <c r="AA128" s="242"/>
      <c r="AB128" s="242"/>
      <c r="AC128" s="242"/>
      <c r="AD128" s="117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</row>
    <row r="129" spans="1:45" ht="18" customHeight="1">
      <c r="A129" s="101">
        <v>45871</v>
      </c>
      <c r="B129" s="227"/>
      <c r="C129" s="236" t="s">
        <v>11046</v>
      </c>
      <c r="D129" s="110" t="str">
        <f t="array" ref="D129">+IFERROR(INDEX('Mã KH'!$C$2:$C$4984,MATCH('Vin Hà nội  tháng 8'!$C129,'Mã KH'!$A$2:$A$4984,0)),"")</f>
        <v xml:space="preserve">số 22 phố chợ đông bài , xã mai đình , sóc sơn </v>
      </c>
      <c r="E129" s="237">
        <v>4174608537</v>
      </c>
      <c r="F129" s="242"/>
      <c r="G129" s="243"/>
      <c r="H129" s="243"/>
      <c r="I129" s="243"/>
      <c r="J129" s="243"/>
      <c r="K129" s="243"/>
      <c r="L129" s="243"/>
      <c r="M129" s="243"/>
      <c r="N129" s="243"/>
      <c r="O129" s="243">
        <v>10</v>
      </c>
      <c r="P129" s="243"/>
      <c r="Q129" s="243"/>
      <c r="R129" s="243"/>
      <c r="S129" s="243">
        <v>5</v>
      </c>
      <c r="T129" s="243"/>
      <c r="U129" s="243"/>
      <c r="V129" s="243"/>
      <c r="W129" s="243"/>
      <c r="X129" s="243"/>
      <c r="Y129" s="243"/>
      <c r="Z129" s="242"/>
      <c r="AA129" s="242"/>
      <c r="AB129" s="242"/>
      <c r="AC129" s="242"/>
      <c r="AD129" s="117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</row>
    <row r="130" spans="1:45" ht="18" customHeight="1">
      <c r="A130" s="101">
        <v>45871</v>
      </c>
      <c r="B130" s="227"/>
      <c r="C130" s="236" t="s">
        <v>11501</v>
      </c>
      <c r="D130" s="110" t="str">
        <f t="array" ref="D130">+IFERROR(INDEX('Mã KH'!$C$2:$C$4984,MATCH('Vin Hà nội  tháng 8'!$C130,'Mã KH'!$A$2:$A$4984,0)),"")</f>
        <v>B12 Chợ Phú Cường, Xã Phú Cường, Huyện Sóc Sơn, Hà Nội</v>
      </c>
      <c r="E130" s="237">
        <v>4174608609</v>
      </c>
      <c r="F130" s="242"/>
      <c r="G130" s="243"/>
      <c r="H130" s="243"/>
      <c r="I130" s="243"/>
      <c r="J130" s="243"/>
      <c r="K130" s="243"/>
      <c r="L130" s="243"/>
      <c r="M130" s="243">
        <v>7</v>
      </c>
      <c r="N130" s="243"/>
      <c r="O130" s="243">
        <v>11</v>
      </c>
      <c r="P130" s="243"/>
      <c r="Q130" s="243"/>
      <c r="R130" s="243"/>
      <c r="S130" s="243">
        <v>10</v>
      </c>
      <c r="T130" s="243">
        <v>5</v>
      </c>
      <c r="U130" s="243"/>
      <c r="V130" s="243"/>
      <c r="W130" s="243"/>
      <c r="X130" s="243"/>
      <c r="Y130" s="243"/>
      <c r="Z130" s="242"/>
      <c r="AA130" s="242"/>
      <c r="AB130" s="242"/>
      <c r="AC130" s="242"/>
      <c r="AD130" s="117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</row>
    <row r="131" spans="1:45" ht="18" customHeight="1">
      <c r="A131" s="101">
        <v>45871</v>
      </c>
      <c r="B131" s="262" t="s">
        <v>11502</v>
      </c>
      <c r="C131" s="236" t="s">
        <v>11503</v>
      </c>
      <c r="D131" s="110" t="str">
        <f t="array" ref="D131">+IFERROR(INDEX('Mã KH'!$C$2:$C$4984,MATCH('Vin Hà nội  tháng 8'!$C131,'Mã KH'!$A$2:$A$4984,0)),"")</f>
        <v>Thôn Bến Trung, Xã Bắc Hồng, Huyện Đông Anh, HN</v>
      </c>
      <c r="E131" s="237">
        <v>4174608628</v>
      </c>
      <c r="F131" s="242"/>
      <c r="G131" s="243"/>
      <c r="H131" s="243"/>
      <c r="I131" s="243"/>
      <c r="J131" s="243"/>
      <c r="K131" s="243"/>
      <c r="L131" s="243"/>
      <c r="M131" s="243">
        <v>2</v>
      </c>
      <c r="N131" s="243"/>
      <c r="O131" s="243">
        <v>19</v>
      </c>
      <c r="P131" s="243"/>
      <c r="Q131" s="243"/>
      <c r="R131" s="243"/>
      <c r="S131" s="243">
        <v>5</v>
      </c>
      <c r="T131" s="243"/>
      <c r="U131" s="243"/>
      <c r="V131" s="243"/>
      <c r="W131" s="243"/>
      <c r="X131" s="243"/>
      <c r="Y131" s="243"/>
      <c r="Z131" s="242"/>
      <c r="AA131" s="242"/>
      <c r="AB131" s="242"/>
      <c r="AC131" s="242"/>
      <c r="AD131" s="117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</row>
    <row r="132" spans="1:45" ht="18" customHeight="1">
      <c r="A132" s="101">
        <v>45871</v>
      </c>
      <c r="B132" s="227"/>
      <c r="C132" s="236" t="s">
        <v>11504</v>
      </c>
      <c r="D132" s="110" t="str">
        <f t="array" ref="D132">+IFERROR(INDEX('Mã KH'!$C$2:$C$4984,MATCH('Vin Hà nội  tháng 8'!$C132,'Mã KH'!$A$2:$A$4984,0)),"")</f>
        <v>Thôn Tằng My, Xã Nam Hồng, Huyện Đông Anh, HN</v>
      </c>
      <c r="E132" s="237">
        <v>4174608638</v>
      </c>
      <c r="F132" s="242"/>
      <c r="G132" s="243"/>
      <c r="H132" s="243"/>
      <c r="I132" s="243"/>
      <c r="J132" s="243"/>
      <c r="K132" s="243"/>
      <c r="L132" s="243"/>
      <c r="M132" s="243"/>
      <c r="N132" s="243"/>
      <c r="O132" s="243">
        <v>4</v>
      </c>
      <c r="P132" s="243"/>
      <c r="Q132" s="243"/>
      <c r="R132" s="243"/>
      <c r="S132" s="243">
        <v>5</v>
      </c>
      <c r="T132" s="243">
        <v>3</v>
      </c>
      <c r="U132" s="243"/>
      <c r="V132" s="243"/>
      <c r="W132" s="243"/>
      <c r="X132" s="243"/>
      <c r="Y132" s="243"/>
      <c r="Z132" s="242"/>
      <c r="AA132" s="242"/>
      <c r="AB132" s="242"/>
      <c r="AC132" s="242"/>
      <c r="AD132" s="117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</row>
    <row r="133" spans="1:45" ht="18" customHeight="1">
      <c r="A133" s="101">
        <v>45871</v>
      </c>
      <c r="B133" s="227"/>
      <c r="C133" s="236" t="s">
        <v>10656</v>
      </c>
      <c r="D133" s="110" t="str">
        <f t="array" ref="D133">+IFERROR(INDEX('Mã KH'!$C$2:$C$4984,MATCH('Vin Hà nội  tháng 8'!$C133,'Mã KH'!$A$2:$A$4984,0)),"")</f>
        <v xml:space="preserve">thôn đìa , nam đồng , đông anh </v>
      </c>
      <c r="E133" s="237">
        <v>4174608479</v>
      </c>
      <c r="F133" s="242"/>
      <c r="G133" s="243"/>
      <c r="H133" s="243"/>
      <c r="I133" s="243"/>
      <c r="J133" s="243"/>
      <c r="K133" s="243"/>
      <c r="L133" s="243"/>
      <c r="M133" s="243">
        <v>4</v>
      </c>
      <c r="N133" s="243"/>
      <c r="O133" s="243">
        <v>16</v>
      </c>
      <c r="P133" s="243"/>
      <c r="Q133" s="243"/>
      <c r="R133" s="243"/>
      <c r="S133" s="243">
        <v>5</v>
      </c>
      <c r="T133" s="243"/>
      <c r="U133" s="243"/>
      <c r="V133" s="243"/>
      <c r="W133" s="243"/>
      <c r="X133" s="243"/>
      <c r="Y133" s="243"/>
      <c r="Z133" s="242"/>
      <c r="AA133" s="242"/>
      <c r="AB133" s="242"/>
      <c r="AC133" s="242"/>
      <c r="AD133" s="117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</row>
    <row r="134" spans="1:45" ht="18" customHeight="1">
      <c r="A134" s="101">
        <v>45871</v>
      </c>
      <c r="B134" s="227"/>
      <c r="C134" s="236" t="s">
        <v>11505</v>
      </c>
      <c r="D134" s="110" t="str">
        <f t="array" ref="D134">+IFERROR(INDEX('Mã KH'!$C$2:$C$4984,MATCH('Vin Hà nội  tháng 8'!$C134,'Mã KH'!$A$2:$A$4984,0)),"")</f>
        <v>Xóm Tây, xã Vân Nội, Huyện Đông Anh, HN</v>
      </c>
      <c r="E134" s="237">
        <v>4174608589</v>
      </c>
      <c r="F134" s="242"/>
      <c r="G134" s="243"/>
      <c r="H134" s="243"/>
      <c r="I134" s="243"/>
      <c r="J134" s="243"/>
      <c r="K134" s="243"/>
      <c r="L134" s="243"/>
      <c r="M134" s="243">
        <v>5</v>
      </c>
      <c r="N134" s="243"/>
      <c r="O134" s="243">
        <v>7</v>
      </c>
      <c r="P134" s="243"/>
      <c r="Q134" s="243"/>
      <c r="R134" s="243"/>
      <c r="S134" s="243">
        <v>3</v>
      </c>
      <c r="T134" s="243">
        <v>3</v>
      </c>
      <c r="U134" s="243"/>
      <c r="V134" s="243"/>
      <c r="W134" s="243"/>
      <c r="X134" s="243"/>
      <c r="Y134" s="243"/>
      <c r="Z134" s="242"/>
      <c r="AA134" s="242"/>
      <c r="AB134" s="242"/>
      <c r="AC134" s="242"/>
      <c r="AD134" s="117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</row>
    <row r="135" spans="1:45" ht="18" customHeight="1">
      <c r="A135" s="101">
        <v>45871</v>
      </c>
      <c r="B135" s="227"/>
      <c r="C135" s="236" t="s">
        <v>11506</v>
      </c>
      <c r="D135" s="110" t="str">
        <f t="array" ref="D135">+IFERROR(INDEX('Mã KH'!$C$2:$C$4984,MATCH('Vin Hà nội  tháng 8'!$C135,'Mã KH'!$A$2:$A$4984,0)),"")</f>
        <v>Phố Vân Trì, xã Vân Nội, huyện Đông Anh, HN</v>
      </c>
      <c r="E135" s="237">
        <v>4174608556</v>
      </c>
      <c r="F135" s="242"/>
      <c r="G135" s="243"/>
      <c r="H135" s="243"/>
      <c r="I135" s="243"/>
      <c r="J135" s="243"/>
      <c r="K135" s="243"/>
      <c r="L135" s="243"/>
      <c r="M135" s="243">
        <v>1</v>
      </c>
      <c r="N135" s="243"/>
      <c r="O135" s="243"/>
      <c r="P135" s="243"/>
      <c r="Q135" s="243"/>
      <c r="R135" s="243"/>
      <c r="S135" s="243">
        <v>5</v>
      </c>
      <c r="T135" s="243">
        <v>2</v>
      </c>
      <c r="U135" s="243"/>
      <c r="V135" s="243"/>
      <c r="W135" s="243"/>
      <c r="X135" s="243"/>
      <c r="Y135" s="243"/>
      <c r="Z135" s="242"/>
      <c r="AA135" s="242"/>
      <c r="AB135" s="242"/>
      <c r="AC135" s="242"/>
      <c r="AD135" s="117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</row>
    <row r="136" spans="1:45" ht="18" customHeight="1">
      <c r="A136" s="101">
        <v>45871</v>
      </c>
      <c r="B136" s="227"/>
      <c r="C136" s="236" t="s">
        <v>11507</v>
      </c>
      <c r="D136" s="110" t="str">
        <f t="array" ref="D136">+IFERROR(INDEX('Mã KH'!$C$2:$C$4984,MATCH('Vin Hà nội  tháng 8'!$C136,'Mã KH'!$A$2:$A$4984,0)),"")</f>
        <v>Thôn Đoài, xã Kim Nỗ, huyện Đông Anh, Hà Nội</v>
      </c>
      <c r="E136" s="237">
        <v>4174608564</v>
      </c>
      <c r="F136" s="242"/>
      <c r="G136" s="243"/>
      <c r="H136" s="243"/>
      <c r="I136" s="243"/>
      <c r="J136" s="243"/>
      <c r="K136" s="243"/>
      <c r="L136" s="243"/>
      <c r="M136" s="243">
        <v>4</v>
      </c>
      <c r="N136" s="243"/>
      <c r="O136" s="243">
        <v>10</v>
      </c>
      <c r="P136" s="243"/>
      <c r="Q136" s="243"/>
      <c r="R136" s="243"/>
      <c r="S136" s="243">
        <v>5</v>
      </c>
      <c r="T136" s="243">
        <v>6</v>
      </c>
      <c r="U136" s="243"/>
      <c r="V136" s="243"/>
      <c r="W136" s="243"/>
      <c r="X136" s="243"/>
      <c r="Y136" s="243"/>
      <c r="Z136" s="242"/>
      <c r="AA136" s="242"/>
      <c r="AB136" s="242"/>
      <c r="AC136" s="242"/>
      <c r="AD136" s="117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</row>
    <row r="137" spans="1:45" ht="18" customHeight="1">
      <c r="A137" s="101">
        <v>45871</v>
      </c>
      <c r="B137" s="227"/>
      <c r="C137" s="236" t="s">
        <v>11508</v>
      </c>
      <c r="D137" s="110" t="str">
        <f t="array" ref="D137">+IFERROR(INDEX('Mã KH'!$C$2:$C$4984,MATCH('Vin Hà nội  tháng 8'!$C137,'Mã KH'!$A$2:$A$4984,0)),"")</f>
        <v>Thôn Mai Châu, xã Đại Mạch, huyện Đông Anh, Hà Nội</v>
      </c>
      <c r="E137" s="237">
        <v>4174608584</v>
      </c>
      <c r="F137" s="242"/>
      <c r="G137" s="243"/>
      <c r="H137" s="243"/>
      <c r="I137" s="243"/>
      <c r="J137" s="243"/>
      <c r="K137" s="243"/>
      <c r="L137" s="243"/>
      <c r="M137" s="243">
        <v>1</v>
      </c>
      <c r="N137" s="243"/>
      <c r="O137" s="243">
        <v>17</v>
      </c>
      <c r="P137" s="243"/>
      <c r="Q137" s="243"/>
      <c r="R137" s="243"/>
      <c r="S137" s="243">
        <v>5</v>
      </c>
      <c r="T137" s="243">
        <v>1</v>
      </c>
      <c r="U137" s="243"/>
      <c r="V137" s="243"/>
      <c r="W137" s="243"/>
      <c r="X137" s="243"/>
      <c r="Y137" s="243"/>
      <c r="Z137" s="242"/>
      <c r="AA137" s="242"/>
      <c r="AB137" s="242"/>
      <c r="AC137" s="242"/>
      <c r="AD137" s="117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</row>
    <row r="138" spans="1:45" ht="18" customHeight="1">
      <c r="A138" s="101">
        <v>45871</v>
      </c>
      <c r="B138" s="227"/>
      <c r="C138" s="236" t="s">
        <v>11509</v>
      </c>
      <c r="D138" s="110" t="str">
        <f t="array" ref="D138">+IFERROR(INDEX('Mã KH'!$C$2:$C$4984,MATCH('Vin Hà nội  tháng 8'!$C138,'Mã KH'!$A$2:$A$4984,0)),"")</f>
        <v>Thôn Mạch Lũng, Xã Đại Mạch, Huyện Đông Anh, HN</v>
      </c>
      <c r="E138" s="109" t="s">
        <v>11249</v>
      </c>
      <c r="F138" s="242"/>
      <c r="G138" s="243"/>
      <c r="H138" s="243"/>
      <c r="I138" s="243"/>
      <c r="J138" s="243"/>
      <c r="K138" s="243"/>
      <c r="L138" s="243"/>
      <c r="M138" s="243"/>
      <c r="N138" s="243"/>
      <c r="O138" s="243">
        <v>10</v>
      </c>
      <c r="P138" s="243"/>
      <c r="Q138" s="243">
        <v>5</v>
      </c>
      <c r="R138" s="243"/>
      <c r="S138" s="243"/>
      <c r="T138" s="243"/>
      <c r="U138" s="243">
        <v>5</v>
      </c>
      <c r="V138" s="243"/>
      <c r="W138" s="243"/>
      <c r="X138" s="243"/>
      <c r="Y138" s="243"/>
      <c r="Z138" s="242"/>
      <c r="AA138" s="242"/>
      <c r="AB138" s="242"/>
      <c r="AC138" s="242"/>
      <c r="AD138" s="117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</row>
    <row r="139" spans="1:45" ht="18" customHeight="1">
      <c r="A139" s="101">
        <v>45871</v>
      </c>
      <c r="B139" s="227"/>
      <c r="C139" s="236" t="s">
        <v>11510</v>
      </c>
      <c r="D139" s="110" t="str">
        <f t="array" ref="D139">+IFERROR(INDEX('Mã KH'!$C$2:$C$4984,MATCH('Vin Hà nội  tháng 8'!$C139,'Mã KH'!$A$2:$A$4984,0)),"")</f>
        <v>53 Hậu Dưỡng, Xã Kim Chung, Huyện Đông Anh, HN</v>
      </c>
      <c r="E139" s="237">
        <v>4174608637</v>
      </c>
      <c r="F139" s="242"/>
      <c r="G139" s="243"/>
      <c r="H139" s="243"/>
      <c r="I139" s="243"/>
      <c r="J139" s="243"/>
      <c r="K139" s="243"/>
      <c r="L139" s="243"/>
      <c r="M139" s="243">
        <v>2</v>
      </c>
      <c r="N139" s="243"/>
      <c r="O139" s="243">
        <v>17</v>
      </c>
      <c r="P139" s="243"/>
      <c r="Q139" s="243"/>
      <c r="R139" s="243"/>
      <c r="S139" s="243">
        <v>5</v>
      </c>
      <c r="T139" s="243">
        <v>5</v>
      </c>
      <c r="U139" s="243"/>
      <c r="V139" s="243"/>
      <c r="W139" s="243"/>
      <c r="X139" s="243"/>
      <c r="Y139" s="243"/>
      <c r="Z139" s="242"/>
      <c r="AA139" s="242"/>
      <c r="AB139" s="242"/>
      <c r="AC139" s="242"/>
      <c r="AD139" s="117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</row>
    <row r="140" spans="1:45" ht="18" customHeight="1">
      <c r="A140" s="101">
        <v>45871</v>
      </c>
      <c r="B140" s="227"/>
      <c r="C140" s="236" t="s">
        <v>10924</v>
      </c>
      <c r="D140" s="110" t="str">
        <f t="array" ref="D140">+IFERROR(INDEX('Mã KH'!$C$2:$C$4984,MATCH('Vin Hà nội  tháng 8'!$C140,'Mã KH'!$A$2:$A$4984,0)),"")</f>
        <v xml:space="preserve">80 đường đa lộc , xã kim chung , đông anh , hà nội </v>
      </c>
      <c r="E140" s="237">
        <v>4174608502</v>
      </c>
      <c r="F140" s="242"/>
      <c r="G140" s="243"/>
      <c r="H140" s="243"/>
      <c r="I140" s="243"/>
      <c r="J140" s="243"/>
      <c r="K140" s="243"/>
      <c r="L140" s="243"/>
      <c r="M140" s="243">
        <v>4</v>
      </c>
      <c r="N140" s="243"/>
      <c r="O140" s="243">
        <v>14</v>
      </c>
      <c r="P140" s="243"/>
      <c r="Q140" s="243"/>
      <c r="R140" s="243"/>
      <c r="S140" s="243">
        <v>5</v>
      </c>
      <c r="T140" s="243">
        <v>5</v>
      </c>
      <c r="U140" s="243"/>
      <c r="V140" s="243"/>
      <c r="W140" s="243"/>
      <c r="X140" s="243"/>
      <c r="Y140" s="243"/>
      <c r="Z140" s="242"/>
      <c r="AA140" s="242"/>
      <c r="AB140" s="242"/>
      <c r="AC140" s="242"/>
      <c r="AD140" s="117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</row>
    <row r="141" spans="1:45" ht="18" customHeight="1">
      <c r="A141" s="101">
        <v>45871</v>
      </c>
      <c r="B141" s="227"/>
      <c r="C141" s="236" t="s">
        <v>11511</v>
      </c>
      <c r="D141" s="110" t="str">
        <f t="array" ref="D141">+IFERROR(INDEX('Mã KH'!$C$2:$C$4984,MATCH('Vin Hà nội  tháng 8'!$C141,'Mã KH'!$A$2:$A$4984,0)),"")</f>
        <v>Số 58, Đường Liên Xã, Thôn Nhuế, Kim Chung, Đông Anh, Hà Nội</v>
      </c>
      <c r="E141" s="237">
        <v>4174608565</v>
      </c>
      <c r="F141" s="242"/>
      <c r="G141" s="243"/>
      <c r="H141" s="243"/>
      <c r="I141" s="243"/>
      <c r="J141" s="243"/>
      <c r="K141" s="243"/>
      <c r="L141" s="243"/>
      <c r="M141" s="243">
        <v>9</v>
      </c>
      <c r="N141" s="243"/>
      <c r="O141" s="243">
        <v>15</v>
      </c>
      <c r="P141" s="243"/>
      <c r="Q141" s="243"/>
      <c r="R141" s="243"/>
      <c r="S141" s="243">
        <v>5</v>
      </c>
      <c r="T141" s="243"/>
      <c r="U141" s="243"/>
      <c r="V141" s="243"/>
      <c r="W141" s="243"/>
      <c r="X141" s="243"/>
      <c r="Y141" s="243"/>
      <c r="Z141" s="242"/>
      <c r="AA141" s="242"/>
      <c r="AB141" s="242"/>
      <c r="AC141" s="242"/>
      <c r="AD141" s="117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</row>
    <row r="142" spans="1:45" ht="18" customHeight="1">
      <c r="A142" s="101">
        <v>45871</v>
      </c>
      <c r="B142" s="227"/>
      <c r="C142" s="236" t="s">
        <v>11512</v>
      </c>
      <c r="D142" s="110" t="str">
        <f t="array" ref="D142">+IFERROR(INDEX('Mã KH'!$C$2:$C$4984,MATCH('Vin Hà nội  tháng 8'!$C142,'Mã KH'!$A$2:$A$4984,0)),"")</f>
        <v>Đội 7, Thôn Bầu, xã Kim Chung, huyện Đông Anh, Hà Nội</v>
      </c>
      <c r="E142" s="237">
        <v>4174608561</v>
      </c>
      <c r="F142" s="242"/>
      <c r="G142" s="243"/>
      <c r="H142" s="243"/>
      <c r="I142" s="243"/>
      <c r="J142" s="243"/>
      <c r="K142" s="243"/>
      <c r="L142" s="243"/>
      <c r="M142" s="243">
        <v>17</v>
      </c>
      <c r="N142" s="243"/>
      <c r="O142" s="243">
        <v>30</v>
      </c>
      <c r="P142" s="243"/>
      <c r="Q142" s="243"/>
      <c r="R142" s="243"/>
      <c r="S142" s="243">
        <v>5</v>
      </c>
      <c r="T142" s="243">
        <v>3</v>
      </c>
      <c r="U142" s="243"/>
      <c r="V142" s="243"/>
      <c r="W142" s="243"/>
      <c r="X142" s="243"/>
      <c r="Y142" s="243"/>
      <c r="Z142" s="242"/>
      <c r="AA142" s="242"/>
      <c r="AB142" s="242"/>
      <c r="AC142" s="242"/>
      <c r="AD142" s="117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</row>
    <row r="143" spans="1:45" ht="18" customHeight="1">
      <c r="A143" s="101">
        <v>45871</v>
      </c>
      <c r="B143" s="227"/>
      <c r="C143" s="236" t="s">
        <v>11513</v>
      </c>
      <c r="D143" s="110" t="str">
        <f t="array" ref="D143">+IFERROR(INDEX('Mã KH'!$C$2:$C$4984,MATCH('Vin Hà nội  tháng 8'!$C143,'Mã KH'!$A$2:$A$4984,0)),"")</f>
        <v>Thôn Phương Trạch, xã Vĩnh Ngọc, huyện Đông Anh, HN</v>
      </c>
      <c r="E143" s="237">
        <v>4174608575</v>
      </c>
      <c r="F143" s="242"/>
      <c r="G143" s="243"/>
      <c r="H143" s="243"/>
      <c r="I143" s="243"/>
      <c r="J143" s="243"/>
      <c r="K143" s="243"/>
      <c r="L143" s="243"/>
      <c r="M143" s="243">
        <v>10</v>
      </c>
      <c r="N143" s="243"/>
      <c r="O143" s="243">
        <v>8</v>
      </c>
      <c r="P143" s="243"/>
      <c r="Q143" s="243"/>
      <c r="R143" s="243"/>
      <c r="S143" s="243">
        <v>7</v>
      </c>
      <c r="T143" s="243">
        <v>4</v>
      </c>
      <c r="U143" s="243"/>
      <c r="V143" s="243"/>
      <c r="W143" s="243"/>
      <c r="X143" s="243"/>
      <c r="Y143" s="243"/>
      <c r="Z143" s="242"/>
      <c r="AA143" s="242"/>
      <c r="AB143" s="242"/>
      <c r="AC143" s="242"/>
      <c r="AD143" s="117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</row>
    <row r="144" spans="1:45" ht="18" customHeight="1">
      <c r="A144" s="101">
        <v>45871</v>
      </c>
      <c r="B144" s="227"/>
      <c r="C144" s="236" t="s">
        <v>11514</v>
      </c>
      <c r="D144" s="110" t="str">
        <f t="array" ref="D144">+IFERROR(INDEX('Mã KH'!$C$2:$C$4984,MATCH('Vin Hà nội  tháng 8'!$C144,'Mã KH'!$A$2:$A$4984,0)),"")</f>
        <v>Xóm 3, Thôn Cổ Điển, Xã Hải Bối, huyện Đông Anh, Hà Nội</v>
      </c>
      <c r="E144" s="237">
        <v>4174608552</v>
      </c>
      <c r="F144" s="242"/>
      <c r="G144" s="243"/>
      <c r="H144" s="243"/>
      <c r="I144" s="243"/>
      <c r="J144" s="243"/>
      <c r="K144" s="243"/>
      <c r="L144" s="243"/>
      <c r="M144" s="243">
        <v>3</v>
      </c>
      <c r="N144" s="243"/>
      <c r="O144" s="243">
        <v>21</v>
      </c>
      <c r="P144" s="243"/>
      <c r="Q144" s="243"/>
      <c r="R144" s="243"/>
      <c r="S144" s="243">
        <v>5</v>
      </c>
      <c r="T144" s="243"/>
      <c r="U144" s="243"/>
      <c r="V144" s="243"/>
      <c r="W144" s="243"/>
      <c r="X144" s="243"/>
      <c r="Y144" s="243"/>
      <c r="Z144" s="242"/>
      <c r="AA144" s="242"/>
      <c r="AB144" s="242"/>
      <c r="AC144" s="242"/>
      <c r="AD144" s="117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  <c r="AS144" s="59"/>
    </row>
    <row r="145" spans="1:45" ht="18" customHeight="1">
      <c r="A145" s="101">
        <v>45871</v>
      </c>
      <c r="B145" s="227"/>
      <c r="C145" s="236" t="s">
        <v>11515</v>
      </c>
      <c r="D145" s="110" t="str">
        <f t="array" ref="D145">+IFERROR(INDEX('Mã KH'!$C$2:$C$4984,MATCH('Vin Hà nội  tháng 8'!$C145,'Mã KH'!$A$2:$A$4984,0)),"")</f>
        <v>Khu dân cư Bắc Thăng Long, Xã Hải Bối, Huyện Đông Anh, HN</v>
      </c>
      <c r="E145" s="237">
        <v>4174608624</v>
      </c>
      <c r="F145" s="242"/>
      <c r="G145" s="243"/>
      <c r="H145" s="243"/>
      <c r="I145" s="243"/>
      <c r="J145" s="243"/>
      <c r="K145" s="243"/>
      <c r="L145" s="243"/>
      <c r="M145" s="243">
        <v>2</v>
      </c>
      <c r="N145" s="243"/>
      <c r="O145" s="243">
        <v>10</v>
      </c>
      <c r="P145" s="243"/>
      <c r="Q145" s="243"/>
      <c r="R145" s="243"/>
      <c r="S145" s="243">
        <v>10</v>
      </c>
      <c r="T145" s="243">
        <v>5</v>
      </c>
      <c r="U145" s="243"/>
      <c r="V145" s="243"/>
      <c r="W145" s="243"/>
      <c r="X145" s="243"/>
      <c r="Y145" s="243"/>
      <c r="Z145" s="242"/>
      <c r="AA145" s="242"/>
      <c r="AB145" s="242"/>
      <c r="AC145" s="242"/>
      <c r="AD145" s="117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</row>
    <row r="146" spans="1:45" ht="18" customHeight="1">
      <c r="A146" s="101">
        <v>45871</v>
      </c>
      <c r="B146" s="264" t="s">
        <v>11516</v>
      </c>
      <c r="C146" s="236" t="s">
        <v>11517</v>
      </c>
      <c r="D146" s="110" t="str">
        <f t="array" ref="D146">+IFERROR(INDEX('Mã KH'!$C$2:$C$4984,MATCH('Vin Hà nội  tháng 8'!$C146,'Mã KH'!$A$2:$A$4984,0)),"")</f>
        <v>LK01-01 Dự án Tổ hợp thương mại dịch vụ và căn hộ cao cấp Hải Phát Plaza, phường Đại Mỗ, quận Nam Từ Liêm, HN</v>
      </c>
      <c r="E146" s="237">
        <v>4174565857</v>
      </c>
      <c r="F146" s="242"/>
      <c r="G146" s="243"/>
      <c r="H146" s="243"/>
      <c r="I146" s="243"/>
      <c r="J146" s="243"/>
      <c r="K146" s="243"/>
      <c r="L146" s="243"/>
      <c r="M146" s="243">
        <v>4</v>
      </c>
      <c r="N146" s="243"/>
      <c r="O146" s="243">
        <v>2</v>
      </c>
      <c r="P146" s="243"/>
      <c r="Q146" s="243">
        <v>2</v>
      </c>
      <c r="R146" s="243"/>
      <c r="S146" s="243">
        <v>2</v>
      </c>
      <c r="T146" s="243">
        <v>2</v>
      </c>
      <c r="U146" s="243">
        <v>2</v>
      </c>
      <c r="V146" s="243"/>
      <c r="W146" s="243"/>
      <c r="X146" s="243"/>
      <c r="Y146" s="243">
        <v>2</v>
      </c>
      <c r="Z146" s="242"/>
      <c r="AA146" s="242"/>
      <c r="AB146" s="242"/>
      <c r="AC146" s="242"/>
      <c r="AD146" s="265" t="s">
        <v>11518</v>
      </c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</row>
    <row r="147" spans="1:45" ht="18" customHeight="1">
      <c r="A147" s="101">
        <v>45871</v>
      </c>
      <c r="B147" s="227"/>
      <c r="C147" s="236" t="s">
        <v>11519</v>
      </c>
      <c r="D147" s="110" t="str">
        <f t="array" ref="D147">+IFERROR(INDEX('Mã KH'!$C$2:$C$4984,MATCH('Vin Hà nội  tháng 8'!$C147,'Mã KH'!$A$2:$A$4984,0)),"")</f>
        <v>01 SH02 - 02 SH02, Tòa S1.06 (Z34M.1) - Vinhomes Park, P.Tây Mỗ, Q.Nam Từ Liêm, HN</v>
      </c>
      <c r="E147" s="237">
        <v>4174566159</v>
      </c>
      <c r="F147" s="242"/>
      <c r="G147" s="243"/>
      <c r="H147" s="243"/>
      <c r="I147" s="243"/>
      <c r="J147" s="243"/>
      <c r="K147" s="243"/>
      <c r="L147" s="243"/>
      <c r="M147" s="243">
        <v>4</v>
      </c>
      <c r="N147" s="243"/>
      <c r="O147" s="243"/>
      <c r="P147" s="243"/>
      <c r="Q147" s="243">
        <v>2</v>
      </c>
      <c r="R147" s="243"/>
      <c r="S147" s="243">
        <v>4</v>
      </c>
      <c r="T147" s="243">
        <v>2</v>
      </c>
      <c r="U147" s="243"/>
      <c r="V147" s="243"/>
      <c r="W147" s="243"/>
      <c r="X147" s="243"/>
      <c r="Y147" s="243"/>
      <c r="Z147" s="242"/>
      <c r="AA147" s="242"/>
      <c r="AB147" s="242"/>
      <c r="AC147" s="242"/>
      <c r="AD147" s="117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</row>
    <row r="148" spans="1:45" ht="18" customHeight="1">
      <c r="A148" s="101">
        <v>45871</v>
      </c>
      <c r="B148" s="227"/>
      <c r="C148" s="236" t="s">
        <v>11119</v>
      </c>
      <c r="D148" s="110" t="str">
        <f t="array" ref="D148">+IFERROR(INDEX('Mã KH'!$C$2:$C$4984,MATCH('Vin Hà nội  tháng 8'!$C148,'Mã KH'!$A$2:$A$4984,0)),"")</f>
        <v xml:space="preserve">gian hàng tm số 1s06 tòa u39.1(gs1) , lô đất f3 -ch 01 , q.nam từ liêm </v>
      </c>
      <c r="E148" s="237">
        <v>4174565270</v>
      </c>
      <c r="F148" s="242"/>
      <c r="G148" s="243"/>
      <c r="H148" s="243"/>
      <c r="I148" s="243"/>
      <c r="J148" s="243"/>
      <c r="K148" s="243"/>
      <c r="L148" s="243"/>
      <c r="M148" s="243"/>
      <c r="N148" s="243"/>
      <c r="O148" s="243">
        <v>4</v>
      </c>
      <c r="P148" s="243"/>
      <c r="Q148" s="243">
        <v>3</v>
      </c>
      <c r="R148" s="243"/>
      <c r="S148" s="243">
        <v>3</v>
      </c>
      <c r="T148" s="243"/>
      <c r="U148" s="243"/>
      <c r="V148" s="243"/>
      <c r="W148" s="243"/>
      <c r="X148" s="243"/>
      <c r="Y148" s="243">
        <v>3</v>
      </c>
      <c r="Z148" s="242"/>
      <c r="AA148" s="242"/>
      <c r="AB148" s="242"/>
      <c r="AC148" s="242"/>
      <c r="AD148" s="117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</row>
    <row r="149" spans="1:45" ht="18" customHeight="1">
      <c r="A149" s="101">
        <v>45871</v>
      </c>
      <c r="B149" s="227"/>
      <c r="C149" s="236" t="s">
        <v>11520</v>
      </c>
      <c r="D149" s="110" t="str">
        <f t="array" ref="D149">+IFERROR(INDEX('Mã KH'!$C$2:$C$4984,MATCH('Vin Hà nội  tháng 8'!$C149,'Mã KH'!$A$2:$A$4984,0)),"")</f>
        <v>Số 173 TDP số 4, phường Xuân Phương, quận Nam Từ Liêm, Hà Nội</v>
      </c>
      <c r="E149" s="237">
        <v>4174565464</v>
      </c>
      <c r="F149" s="242"/>
      <c r="G149" s="243"/>
      <c r="H149" s="243"/>
      <c r="I149" s="243"/>
      <c r="J149" s="243"/>
      <c r="K149" s="243"/>
      <c r="L149" s="243"/>
      <c r="M149" s="243">
        <v>4</v>
      </c>
      <c r="N149" s="243"/>
      <c r="O149" s="243"/>
      <c r="P149" s="243"/>
      <c r="Q149" s="243"/>
      <c r="R149" s="243"/>
      <c r="S149" s="243">
        <v>3</v>
      </c>
      <c r="T149" s="243">
        <v>3</v>
      </c>
      <c r="U149" s="243">
        <v>3</v>
      </c>
      <c r="V149" s="243"/>
      <c r="W149" s="243"/>
      <c r="X149" s="243"/>
      <c r="Y149" s="243">
        <v>3</v>
      </c>
      <c r="Z149" s="242"/>
      <c r="AA149" s="242"/>
      <c r="AB149" s="242"/>
      <c r="AC149" s="242"/>
      <c r="AD149" s="117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</row>
    <row r="150" spans="1:45" ht="18" customHeight="1">
      <c r="A150" s="101">
        <v>45871</v>
      </c>
      <c r="B150" s="227"/>
      <c r="C150" s="236" t="s">
        <v>11521</v>
      </c>
      <c r="D150" s="110" t="str">
        <f t="array" ref="D150">+IFERROR(INDEX('Mã KH'!$C$2:$C$4984,MATCH('Vin Hà nội  tháng 8'!$C150,'Mã KH'!$A$2:$A$4984,0)),"")</f>
        <v>Gian Hàng Thương Mại 10+ 11, Tầng 1, Tòa Nhà Pearl 1, số 01 đường Châu Văn Liêm, phường Phú Đô, quận Nam Từ Liêm, HN</v>
      </c>
      <c r="E150" s="237">
        <v>4174565866</v>
      </c>
      <c r="F150" s="242"/>
      <c r="G150" s="243"/>
      <c r="H150" s="243"/>
      <c r="I150" s="243"/>
      <c r="J150" s="243"/>
      <c r="K150" s="243"/>
      <c r="L150" s="243"/>
      <c r="M150" s="243">
        <v>5</v>
      </c>
      <c r="N150" s="243"/>
      <c r="O150" s="243"/>
      <c r="P150" s="243"/>
      <c r="Q150" s="243"/>
      <c r="R150" s="243"/>
      <c r="S150" s="243"/>
      <c r="T150" s="243">
        <v>3</v>
      </c>
      <c r="U150" s="243"/>
      <c r="V150" s="243"/>
      <c r="W150" s="243"/>
      <c r="X150" s="243"/>
      <c r="Y150" s="243">
        <v>2</v>
      </c>
      <c r="Z150" s="242"/>
      <c r="AA150" s="242"/>
      <c r="AB150" s="242"/>
      <c r="AC150" s="242"/>
      <c r="AD150" s="117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</row>
    <row r="151" spans="1:45" ht="18" customHeight="1">
      <c r="A151" s="101">
        <v>45871</v>
      </c>
      <c r="B151" s="227"/>
      <c r="C151" s="236" t="s">
        <v>11522</v>
      </c>
      <c r="D151" s="110" t="str">
        <f t="array" ref="D151">+IFERROR(INDEX('Mã KH'!$C$2:$C$4984,MATCH('Vin Hà nội  tháng 8'!$C151,'Mã KH'!$A$2:$A$4984,0)),"")</f>
        <v>Số 21-23 Mễ Trì Thượng, Phường Mễ Trì, quận Nam Từ Liêm, Hà Nội.</v>
      </c>
      <c r="E151" s="237">
        <v>4174565305</v>
      </c>
      <c r="F151" s="242"/>
      <c r="G151" s="243"/>
      <c r="H151" s="243"/>
      <c r="I151" s="243"/>
      <c r="J151" s="243"/>
      <c r="K151" s="243"/>
      <c r="L151" s="243"/>
      <c r="M151" s="243">
        <v>4</v>
      </c>
      <c r="N151" s="243"/>
      <c r="O151" s="243"/>
      <c r="P151" s="243"/>
      <c r="Q151" s="243"/>
      <c r="R151" s="243"/>
      <c r="S151" s="243">
        <v>4</v>
      </c>
      <c r="T151" s="243">
        <v>4</v>
      </c>
      <c r="U151" s="243"/>
      <c r="V151" s="243"/>
      <c r="W151" s="243"/>
      <c r="X151" s="243"/>
      <c r="Y151" s="243"/>
      <c r="Z151" s="242"/>
      <c r="AA151" s="242"/>
      <c r="AB151" s="242"/>
      <c r="AC151" s="242"/>
      <c r="AD151" s="117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</row>
    <row r="152" spans="1:45" ht="18" customHeight="1">
      <c r="A152" s="101">
        <v>45871</v>
      </c>
      <c r="B152" s="227"/>
      <c r="C152" s="236" t="s">
        <v>11523</v>
      </c>
      <c r="D152" s="110" t="str">
        <f t="array" ref="D152">+IFERROR(INDEX('Mã KH'!$C$2:$C$4984,MATCH('Vin Hà nội  tháng 8'!$C152,'Mã KH'!$A$2:$A$4984,0)),"")</f>
        <v>TDP số 5 Mễ Trì Hạ, phường Mễ Trì, quận Nam Từ Liêm, Hà Nội.</v>
      </c>
      <c r="E152" s="237">
        <v>4174565432</v>
      </c>
      <c r="F152" s="242"/>
      <c r="G152" s="243"/>
      <c r="H152" s="243"/>
      <c r="I152" s="243"/>
      <c r="J152" s="243"/>
      <c r="K152" s="243"/>
      <c r="L152" s="243"/>
      <c r="M152" s="243">
        <v>2</v>
      </c>
      <c r="N152" s="243"/>
      <c r="O152" s="243">
        <v>4</v>
      </c>
      <c r="P152" s="243"/>
      <c r="Q152" s="243">
        <v>2</v>
      </c>
      <c r="R152" s="243"/>
      <c r="S152" s="243">
        <v>2</v>
      </c>
      <c r="T152" s="243">
        <v>4</v>
      </c>
      <c r="U152" s="243"/>
      <c r="V152" s="243"/>
      <c r="W152" s="243"/>
      <c r="X152" s="243"/>
      <c r="Y152" s="243"/>
      <c r="Z152" s="242"/>
      <c r="AA152" s="242"/>
      <c r="AB152" s="242"/>
      <c r="AC152" s="242"/>
      <c r="AD152" s="117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  <c r="AP152" s="59"/>
      <c r="AQ152" s="59"/>
      <c r="AR152" s="59"/>
      <c r="AS152" s="59"/>
    </row>
    <row r="153" spans="1:45" ht="18" customHeight="1">
      <c r="A153" s="101">
        <v>45871</v>
      </c>
      <c r="B153" s="227"/>
      <c r="C153" s="236" t="s">
        <v>11524</v>
      </c>
      <c r="D153" s="110" t="str">
        <f t="array" ref="D153">+IFERROR(INDEX('Mã KH'!$C$2:$C$4984,MATCH('Vin Hà nội  tháng 8'!$C153,'Mã KH'!$A$2:$A$4984,0)),"")</f>
        <v>Số 2 ngách 8/11 đường Lê Quang Đạo, phường Phú Đô, quận Nam Từ Liêm, HN</v>
      </c>
      <c r="E153" s="237">
        <v>4174565377</v>
      </c>
      <c r="F153" s="242"/>
      <c r="G153" s="243"/>
      <c r="H153" s="243"/>
      <c r="I153" s="243"/>
      <c r="J153" s="243"/>
      <c r="K153" s="243"/>
      <c r="L153" s="243"/>
      <c r="M153" s="243">
        <v>5</v>
      </c>
      <c r="N153" s="243"/>
      <c r="O153" s="243"/>
      <c r="P153" s="243"/>
      <c r="Q153" s="243"/>
      <c r="R153" s="243"/>
      <c r="S153" s="243">
        <v>3</v>
      </c>
      <c r="T153" s="243">
        <v>3</v>
      </c>
      <c r="U153" s="243"/>
      <c r="V153" s="243"/>
      <c r="W153" s="243"/>
      <c r="X153" s="243"/>
      <c r="Y153" s="243"/>
      <c r="Z153" s="242"/>
      <c r="AA153" s="242"/>
      <c r="AB153" s="242"/>
      <c r="AC153" s="242"/>
      <c r="AD153" s="117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</row>
    <row r="154" spans="1:45" ht="18" customHeight="1">
      <c r="A154" s="101">
        <v>45871</v>
      </c>
      <c r="B154" s="227"/>
      <c r="C154" s="236" t="s">
        <v>11525</v>
      </c>
      <c r="D154" s="110" t="str">
        <f t="array" ref="D154">+IFERROR(INDEX('Mã KH'!$C$2:$C$4984,MATCH('Vin Hà nội  tháng 8'!$C154,'Mã KH'!$A$2:$A$4984,0)),"")</f>
        <v>Số 39 đường Đỗ Xuân Hợp, phường Mỹ Đình 1, quận Nam Từ Liêm, Hà Nội</v>
      </c>
      <c r="E154" s="237">
        <v>4174565604</v>
      </c>
      <c r="F154" s="242"/>
      <c r="G154" s="243"/>
      <c r="H154" s="243"/>
      <c r="I154" s="243"/>
      <c r="J154" s="243"/>
      <c r="K154" s="243"/>
      <c r="L154" s="243"/>
      <c r="M154" s="243">
        <v>4</v>
      </c>
      <c r="N154" s="243"/>
      <c r="O154" s="243"/>
      <c r="P154" s="243"/>
      <c r="Q154" s="243"/>
      <c r="R154" s="243"/>
      <c r="S154" s="243"/>
      <c r="T154" s="243"/>
      <c r="U154" s="243">
        <v>3</v>
      </c>
      <c r="V154" s="243"/>
      <c r="W154" s="243"/>
      <c r="X154" s="243"/>
      <c r="Y154" s="243">
        <v>3</v>
      </c>
      <c r="Z154" s="242"/>
      <c r="AA154" s="242"/>
      <c r="AB154" s="242"/>
      <c r="AC154" s="242"/>
      <c r="AD154" s="117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</row>
    <row r="155" spans="1:45" ht="18" customHeight="1">
      <c r="A155" s="101">
        <v>45871</v>
      </c>
      <c r="B155" s="227"/>
      <c r="C155" s="236" t="s">
        <v>3444</v>
      </c>
      <c r="D155" s="110" t="str">
        <f t="array" ref="D155">+IFERROR(INDEX('Mã KH'!$C$2:$C$4984,MATCH('Vin Hà nội  tháng 8'!$C155,'Mã KH'!$A$2:$A$4984,0)),"")</f>
        <v>SO05A. tầng 1. Tòa A3 (CT03). KCH Vinhomes Gardenia. Hàm Nghi phường Cầu Diễn, Từ Liêm, Hà Nội</v>
      </c>
      <c r="E155" s="237">
        <v>4174817674</v>
      </c>
      <c r="F155" s="242"/>
      <c r="G155" s="243"/>
      <c r="H155" s="243"/>
      <c r="I155" s="243"/>
      <c r="J155" s="243"/>
      <c r="K155" s="243">
        <v>5</v>
      </c>
      <c r="L155" s="243"/>
      <c r="M155" s="243"/>
      <c r="N155" s="243"/>
      <c r="O155" s="243"/>
      <c r="P155" s="243"/>
      <c r="Q155" s="243"/>
      <c r="R155" s="243"/>
      <c r="S155" s="243"/>
      <c r="T155" s="243">
        <v>5</v>
      </c>
      <c r="U155" s="243">
        <v>5</v>
      </c>
      <c r="V155" s="243"/>
      <c r="W155" s="243">
        <v>5</v>
      </c>
      <c r="X155" s="243"/>
      <c r="Y155" s="243">
        <v>5</v>
      </c>
      <c r="Z155" s="242"/>
      <c r="AA155" s="242"/>
      <c r="AB155" s="242"/>
      <c r="AC155" s="242"/>
      <c r="AD155" s="117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</row>
    <row r="156" spans="1:45" ht="18" customHeight="1">
      <c r="A156" s="101">
        <v>45871</v>
      </c>
      <c r="B156" s="227"/>
      <c r="C156" s="236" t="s">
        <v>11526</v>
      </c>
      <c r="D156" s="110" t="str">
        <f t="array" ref="D156">+IFERROR(INDEX('Mã KH'!$C$2:$C$4984,MATCH('Vin Hà nội  tháng 8'!$C156,'Mã KH'!$A$2:$A$4984,0)),"")</f>
        <v>Số 87 Ngõ 322 Mỹ Đình, phường Mỹ Đình, Nam Từ Liêm, Hà Nội</v>
      </c>
      <c r="E156" s="237">
        <v>4174566026</v>
      </c>
      <c r="F156" s="242"/>
      <c r="G156" s="243"/>
      <c r="H156" s="243"/>
      <c r="I156" s="243"/>
      <c r="J156" s="243"/>
      <c r="K156" s="243"/>
      <c r="L156" s="243"/>
      <c r="M156" s="243">
        <v>2</v>
      </c>
      <c r="N156" s="243"/>
      <c r="O156" s="243">
        <v>4</v>
      </c>
      <c r="P156" s="243"/>
      <c r="Q156" s="243">
        <v>2</v>
      </c>
      <c r="R156" s="243"/>
      <c r="S156" s="243">
        <v>2</v>
      </c>
      <c r="T156" s="243">
        <v>2</v>
      </c>
      <c r="U156" s="243">
        <v>2</v>
      </c>
      <c r="V156" s="243"/>
      <c r="W156" s="243"/>
      <c r="X156" s="243"/>
      <c r="Y156" s="243">
        <v>2</v>
      </c>
      <c r="Z156" s="242"/>
      <c r="AA156" s="242"/>
      <c r="AB156" s="242"/>
      <c r="AC156" s="242"/>
      <c r="AD156" s="117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</row>
    <row r="157" spans="1:45" ht="18" customHeight="1">
      <c r="A157" s="101">
        <v>45871</v>
      </c>
      <c r="B157" s="227"/>
      <c r="C157" s="236" t="s">
        <v>11527</v>
      </c>
      <c r="D157" s="110" t="str">
        <f t="array" ref="D157">+IFERROR(INDEX('Mã KH'!$C$2:$C$4984,MATCH('Vin Hà nội  tháng 8'!$C157,'Mã KH'!$A$2:$A$4984,0)),"")</f>
        <v>Số 36 Đình Thôn, Phường Mỹ Đình 1, Quận Nam Từ Liêm, Hà Nội</v>
      </c>
      <c r="E157" s="237">
        <v>4174566060</v>
      </c>
      <c r="F157" s="242"/>
      <c r="G157" s="243"/>
      <c r="H157" s="243"/>
      <c r="I157" s="243"/>
      <c r="J157" s="243"/>
      <c r="K157" s="243"/>
      <c r="L157" s="243"/>
      <c r="M157" s="243">
        <v>5</v>
      </c>
      <c r="N157" s="243"/>
      <c r="O157" s="243"/>
      <c r="P157" s="243"/>
      <c r="Q157" s="243"/>
      <c r="R157" s="243"/>
      <c r="S157" s="243"/>
      <c r="T157" s="243">
        <v>2</v>
      </c>
      <c r="U157" s="243"/>
      <c r="V157" s="243"/>
      <c r="W157" s="243"/>
      <c r="X157" s="243"/>
      <c r="Y157" s="243">
        <v>3</v>
      </c>
      <c r="Z157" s="242"/>
      <c r="AA157" s="242"/>
      <c r="AB157" s="242"/>
      <c r="AC157" s="242"/>
      <c r="AD157" s="117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</row>
    <row r="158" spans="1:45" ht="18" customHeight="1">
      <c r="A158" s="101">
        <v>45871</v>
      </c>
      <c r="B158" s="227"/>
      <c r="C158" s="236" t="s">
        <v>11528</v>
      </c>
      <c r="D158" s="110" t="str">
        <f t="array" ref="D158">+IFERROR(INDEX('Mã KH'!$C$2:$C$4984,MATCH('Vin Hà nội  tháng 8'!$C158,'Mã KH'!$A$2:$A$4984,0)),"")</f>
        <v>90 Phạm Hùng, Mỹ Đình, Từ Liêm, Hà Nội</v>
      </c>
      <c r="E158" s="237">
        <v>4174732850</v>
      </c>
      <c r="F158" s="242"/>
      <c r="G158" s="243"/>
      <c r="H158" s="243"/>
      <c r="I158" s="243"/>
      <c r="J158" s="243"/>
      <c r="K158" s="243">
        <v>3</v>
      </c>
      <c r="L158" s="243"/>
      <c r="M158" s="243">
        <v>5</v>
      </c>
      <c r="N158" s="243"/>
      <c r="O158" s="243"/>
      <c r="P158" s="243"/>
      <c r="Q158" s="243"/>
      <c r="R158" s="243"/>
      <c r="S158" s="243"/>
      <c r="T158" s="243">
        <v>5</v>
      </c>
      <c r="U158" s="243"/>
      <c r="V158" s="243"/>
      <c r="W158" s="243"/>
      <c r="X158" s="243"/>
      <c r="Y158" s="243"/>
      <c r="Z158" s="242"/>
      <c r="AA158" s="242"/>
      <c r="AB158" s="242"/>
      <c r="AC158" s="242"/>
      <c r="AD158" s="117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</row>
    <row r="159" spans="1:45" ht="18" customHeight="1">
      <c r="A159" s="101">
        <v>45871</v>
      </c>
      <c r="B159" s="227"/>
      <c r="C159" s="236" t="s">
        <v>11528</v>
      </c>
      <c r="D159" s="110" t="str">
        <f t="array" ref="D159">+IFERROR(INDEX('Mã KH'!$C$2:$C$4984,MATCH('Vin Hà nội  tháng 8'!$C159,'Mã KH'!$A$2:$A$4984,0)),"")</f>
        <v>90 Phạm Hùng, Mỹ Đình, Từ Liêm, Hà Nội</v>
      </c>
      <c r="E159" s="237">
        <v>4174591914</v>
      </c>
      <c r="F159" s="242"/>
      <c r="G159" s="243"/>
      <c r="H159" s="243"/>
      <c r="I159" s="243"/>
      <c r="J159" s="243"/>
      <c r="K159" s="243"/>
      <c r="L159" s="243"/>
      <c r="M159" s="243"/>
      <c r="N159" s="243"/>
      <c r="O159" s="243">
        <v>5</v>
      </c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2"/>
      <c r="AA159" s="242"/>
      <c r="AB159" s="242"/>
      <c r="AC159" s="242"/>
      <c r="AD159" s="117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</row>
    <row r="160" spans="1:45" ht="18" customHeight="1">
      <c r="A160" s="101">
        <v>45871</v>
      </c>
      <c r="B160" s="227"/>
      <c r="C160" s="236" t="s">
        <v>11529</v>
      </c>
      <c r="D160" s="110" t="str">
        <f t="array" ref="D160">+IFERROR(INDEX('Mã KH'!$C$2:$C$4984,MATCH('Vin Hà nội  tháng 8'!$C160,'Mã KH'!$A$2:$A$4984,0)),"")</f>
        <v>Số 207 đường Lương Thế Vinh, phường Trung Văn, quận Nam Từ Liêm, Hà Nội</v>
      </c>
      <c r="E160" s="237">
        <v>4174565429</v>
      </c>
      <c r="F160" s="242"/>
      <c r="G160" s="243"/>
      <c r="H160" s="243"/>
      <c r="I160" s="243"/>
      <c r="J160" s="243"/>
      <c r="K160" s="243"/>
      <c r="L160" s="243"/>
      <c r="M160" s="243">
        <v>2</v>
      </c>
      <c r="N160" s="243"/>
      <c r="O160" s="243">
        <v>4</v>
      </c>
      <c r="P160" s="243"/>
      <c r="Q160" s="243">
        <v>2</v>
      </c>
      <c r="R160" s="243"/>
      <c r="S160" s="243">
        <v>4</v>
      </c>
      <c r="T160" s="243">
        <v>2</v>
      </c>
      <c r="U160" s="243"/>
      <c r="V160" s="243"/>
      <c r="W160" s="243"/>
      <c r="X160" s="243"/>
      <c r="Y160" s="243">
        <v>2</v>
      </c>
      <c r="Z160" s="242"/>
      <c r="AA160" s="242"/>
      <c r="AB160" s="242"/>
      <c r="AC160" s="242"/>
      <c r="AD160" s="117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</row>
    <row r="161" spans="1:45" ht="18" customHeight="1">
      <c r="A161" s="101">
        <v>45871</v>
      </c>
      <c r="B161" s="266" t="s">
        <v>11530</v>
      </c>
      <c r="C161" s="236" t="s">
        <v>11419</v>
      </c>
      <c r="D161" s="110" t="str">
        <f t="array" ref="D161">+IFERROR(INDEX('Mã KH'!$C$2:$C$4984,MATCH('Vin Hà nội  tháng 8'!$C161,'Mã KH'!$A$2:$A$4984,0)),"")</f>
        <v>Ngõ 3 Tôn Thất thuyết, Dịch Vọng Hậu, Cầu Giấy, Hà Nội</v>
      </c>
      <c r="E161" s="237">
        <v>4175007697</v>
      </c>
      <c r="F161" s="242"/>
      <c r="G161" s="243"/>
      <c r="H161" s="243"/>
      <c r="I161" s="243"/>
      <c r="J161" s="243"/>
      <c r="K161" s="243">
        <v>5</v>
      </c>
      <c r="L161" s="243"/>
      <c r="M161" s="243">
        <v>10</v>
      </c>
      <c r="N161" s="243"/>
      <c r="O161" s="243">
        <v>20</v>
      </c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2"/>
      <c r="AA161" s="242"/>
      <c r="AB161" s="242"/>
      <c r="AC161" s="242"/>
      <c r="AD161" s="247" t="s">
        <v>11416</v>
      </c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  <c r="AP161" s="59"/>
      <c r="AQ161" s="59"/>
      <c r="AR161" s="59"/>
      <c r="AS161" s="59"/>
    </row>
    <row r="162" spans="1:45" ht="18" customHeight="1">
      <c r="A162" s="101">
        <v>45871</v>
      </c>
      <c r="B162" s="266" t="s">
        <v>11531</v>
      </c>
      <c r="C162" s="236" t="s">
        <v>3184</v>
      </c>
      <c r="D162" s="110" t="str">
        <f t="array" ref="D162">+IFERROR(INDEX('Mã KH'!$C$2:$C$4984,MATCH('Vin Hà nội  tháng 8'!$C162,'Mã KH'!$A$2:$A$4984,0)),"")</f>
        <v>20 Ngô Thì Nhậm, phường Hà Cầu, quận Hà Đông, thành phố Hà Nội</v>
      </c>
      <c r="E162" s="237">
        <v>4175007842</v>
      </c>
      <c r="F162" s="242"/>
      <c r="G162" s="243"/>
      <c r="H162" s="243"/>
      <c r="I162" s="243"/>
      <c r="J162" s="243"/>
      <c r="K162" s="243"/>
      <c r="L162" s="243"/>
      <c r="M162" s="243">
        <v>7</v>
      </c>
      <c r="N162" s="243"/>
      <c r="O162" s="243">
        <v>10</v>
      </c>
      <c r="P162" s="243"/>
      <c r="Q162" s="243">
        <v>5</v>
      </c>
      <c r="R162" s="243"/>
      <c r="S162" s="243">
        <v>5</v>
      </c>
      <c r="T162" s="243">
        <v>5</v>
      </c>
      <c r="U162" s="243">
        <v>5</v>
      </c>
      <c r="V162" s="243"/>
      <c r="W162" s="243"/>
      <c r="X162" s="243"/>
      <c r="Y162" s="243"/>
      <c r="Z162" s="242"/>
      <c r="AA162" s="242"/>
      <c r="AB162" s="242"/>
      <c r="AC162" s="242"/>
      <c r="AD162" s="117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</row>
    <row r="163" spans="1:45" ht="18" customHeight="1">
      <c r="A163" s="101">
        <v>45871</v>
      </c>
      <c r="B163" s="267" t="s">
        <v>11532</v>
      </c>
      <c r="C163" s="236" t="s">
        <v>11533</v>
      </c>
      <c r="D163" s="110" t="str">
        <f t="array" ref="D163">+IFERROR(INDEX('Mã KH'!$C$2:$C$4984,MATCH('Vin Hà nội  tháng 8'!$C163,'Mã KH'!$A$2:$A$4984,0)),"")</f>
        <v>Thôn Phượng Đồng, xã Phụng Châu, huyện Chương Mỹ, HN</v>
      </c>
      <c r="E163" s="237">
        <v>4174608687</v>
      </c>
      <c r="F163" s="242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>
        <v>5</v>
      </c>
      <c r="T163" s="243"/>
      <c r="U163" s="243"/>
      <c r="V163" s="243"/>
      <c r="W163" s="243"/>
      <c r="X163" s="243"/>
      <c r="Y163" s="243"/>
      <c r="Z163" s="242"/>
      <c r="AA163" s="242"/>
      <c r="AB163" s="242"/>
      <c r="AC163" s="242"/>
      <c r="AD163" s="249" t="s">
        <v>11534</v>
      </c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</row>
    <row r="164" spans="1:45" ht="18" customHeight="1">
      <c r="A164" s="101">
        <v>45871</v>
      </c>
      <c r="B164" s="227"/>
      <c r="C164" s="236" t="s">
        <v>11533</v>
      </c>
      <c r="D164" s="110" t="str">
        <f t="array" ref="D164">+IFERROR(INDEX('Mã KH'!$C$2:$C$4984,MATCH('Vin Hà nội  tháng 8'!$C164,'Mã KH'!$A$2:$A$4984,0)),"")</f>
        <v>Thôn Phượng Đồng, xã Phụng Châu, huyện Chương Mỹ, HN</v>
      </c>
      <c r="E164" s="237">
        <v>4174982422</v>
      </c>
      <c r="F164" s="242"/>
      <c r="G164" s="243"/>
      <c r="H164" s="243"/>
      <c r="I164" s="243"/>
      <c r="J164" s="243"/>
      <c r="K164" s="243"/>
      <c r="L164" s="243"/>
      <c r="M164" s="243"/>
      <c r="N164" s="243"/>
      <c r="O164" s="243">
        <v>21</v>
      </c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2"/>
      <c r="AA164" s="242"/>
      <c r="AB164" s="242"/>
      <c r="AC164" s="242"/>
      <c r="AD164" s="117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</row>
    <row r="165" spans="1:45" ht="18" customHeight="1">
      <c r="A165" s="101">
        <v>45871</v>
      </c>
      <c r="B165" s="227"/>
      <c r="C165" s="236" t="s">
        <v>11535</v>
      </c>
      <c r="D165" s="110" t="str">
        <f t="array" ref="D165">+IFERROR(INDEX('Mã KH'!$C$2:$C$4984,MATCH('Vin Hà nội  tháng 8'!$C165,'Mã KH'!$A$2:$A$4984,0)),"")</f>
        <v>Số 16 Hòa Sơn, Thị trấn Chúc Sơn, Huyện Chương Mỹ, HN</v>
      </c>
      <c r="E165" s="237">
        <v>4174982344</v>
      </c>
      <c r="F165" s="242"/>
      <c r="G165" s="243"/>
      <c r="H165" s="243"/>
      <c r="I165" s="243"/>
      <c r="J165" s="243"/>
      <c r="K165" s="243"/>
      <c r="L165" s="243"/>
      <c r="M165" s="243">
        <v>3</v>
      </c>
      <c r="N165" s="243"/>
      <c r="O165" s="243">
        <v>3</v>
      </c>
      <c r="P165" s="243"/>
      <c r="Q165" s="243"/>
      <c r="R165" s="243"/>
      <c r="S165" s="243">
        <v>3</v>
      </c>
      <c r="T165" s="243">
        <v>3</v>
      </c>
      <c r="U165" s="243"/>
      <c r="V165" s="243"/>
      <c r="W165" s="243"/>
      <c r="X165" s="243"/>
      <c r="Y165" s="243"/>
      <c r="Z165" s="242"/>
      <c r="AA165" s="242"/>
      <c r="AB165" s="242"/>
      <c r="AC165" s="242"/>
      <c r="AD165" s="117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</row>
    <row r="166" spans="1:45" ht="18" customHeight="1">
      <c r="A166" s="101">
        <v>45871</v>
      </c>
      <c r="B166" s="227"/>
      <c r="C166" s="236" t="s">
        <v>11536</v>
      </c>
      <c r="D166" s="110" t="str">
        <f t="array" ref="D166">+IFERROR(INDEX('Mã KH'!$C$2:$C$4984,MATCH('Vin Hà nội  tháng 8'!$C166,'Mã KH'!$A$2:$A$4984,0)),"")</f>
        <v>Số 118 Hòa Sơn, Thị Trấn Chúc Sơn, Huyện Chương Mỹ, HN</v>
      </c>
      <c r="E166" s="237">
        <v>4174608699</v>
      </c>
      <c r="F166" s="242"/>
      <c r="G166" s="243"/>
      <c r="H166" s="243"/>
      <c r="I166" s="243"/>
      <c r="J166" s="243"/>
      <c r="K166" s="243"/>
      <c r="L166" s="243"/>
      <c r="M166" s="243"/>
      <c r="N166" s="243"/>
      <c r="O166" s="243">
        <v>14</v>
      </c>
      <c r="P166" s="243"/>
      <c r="Q166" s="243"/>
      <c r="R166" s="243"/>
      <c r="S166" s="243">
        <v>4</v>
      </c>
      <c r="T166" s="243"/>
      <c r="U166" s="243"/>
      <c r="V166" s="243"/>
      <c r="W166" s="243"/>
      <c r="X166" s="243"/>
      <c r="Y166" s="243"/>
      <c r="Z166" s="242"/>
      <c r="AA166" s="242"/>
      <c r="AB166" s="242"/>
      <c r="AC166" s="242"/>
      <c r="AD166" s="117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</row>
    <row r="167" spans="1:45" ht="18" customHeight="1">
      <c r="A167" s="101">
        <v>45871</v>
      </c>
      <c r="B167" s="227"/>
      <c r="C167" s="236" t="s">
        <v>11537</v>
      </c>
      <c r="D167" s="110" t="str">
        <f t="array" ref="D167">+IFERROR(INDEX('Mã KH'!$C$2:$C$4984,MATCH('Vin Hà nội  tháng 8'!$C167,'Mã KH'!$A$2:$A$4984,0)),"")</f>
        <v>Số 15 Yên Sơn, Thị Trấn Chúc Sơn, Huyện Chương Mỹ, HN</v>
      </c>
      <c r="E167" s="237">
        <v>4174982423</v>
      </c>
      <c r="F167" s="242"/>
      <c r="G167" s="243"/>
      <c r="H167" s="243"/>
      <c r="I167" s="243"/>
      <c r="J167" s="243"/>
      <c r="K167" s="243"/>
      <c r="L167" s="243"/>
      <c r="M167" s="243">
        <v>5</v>
      </c>
      <c r="N167" s="243"/>
      <c r="O167" s="243">
        <v>2</v>
      </c>
      <c r="P167" s="243"/>
      <c r="Q167" s="243"/>
      <c r="R167" s="243"/>
      <c r="S167" s="243">
        <v>4</v>
      </c>
      <c r="T167" s="243"/>
      <c r="U167" s="243"/>
      <c r="V167" s="243"/>
      <c r="W167" s="243"/>
      <c r="X167" s="243"/>
      <c r="Y167" s="243"/>
      <c r="Z167" s="242"/>
      <c r="AA167" s="242"/>
      <c r="AB167" s="242"/>
      <c r="AC167" s="242"/>
      <c r="AD167" s="117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</row>
    <row r="168" spans="1:45" ht="18" customHeight="1">
      <c r="A168" s="101">
        <v>45871</v>
      </c>
      <c r="B168" s="227"/>
      <c r="C168" s="236" t="s">
        <v>10951</v>
      </c>
      <c r="D168" s="110" t="str">
        <f t="array" ref="D168">+IFERROR(INDEX('Mã KH'!$C$2:$C$4984,MATCH('Vin Hà nội  tháng 8'!$C168,'Mã KH'!$A$2:$A$4984,0)),"")</f>
        <v xml:space="preserve">chợ cầu , thôn trung tiến , xã thụy hương , huyện chương mỹ </v>
      </c>
      <c r="E168" s="237">
        <v>4174608510</v>
      </c>
      <c r="F168" s="242"/>
      <c r="G168" s="243"/>
      <c r="H168" s="243"/>
      <c r="I168" s="243"/>
      <c r="J168" s="243"/>
      <c r="K168" s="243"/>
      <c r="L168" s="243"/>
      <c r="M168" s="243">
        <v>5</v>
      </c>
      <c r="N168" s="243"/>
      <c r="O168" s="243">
        <v>5</v>
      </c>
      <c r="P168" s="243"/>
      <c r="Q168" s="243"/>
      <c r="R168" s="243"/>
      <c r="S168" s="243">
        <v>5</v>
      </c>
      <c r="T168" s="243"/>
      <c r="U168" s="243"/>
      <c r="V168" s="243"/>
      <c r="W168" s="243"/>
      <c r="X168" s="243"/>
      <c r="Y168" s="243"/>
      <c r="Z168" s="242"/>
      <c r="AA168" s="242"/>
      <c r="AB168" s="242"/>
      <c r="AC168" s="242"/>
      <c r="AD168" s="117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</row>
    <row r="169" spans="1:45" ht="18" customHeight="1">
      <c r="A169" s="101">
        <v>45871</v>
      </c>
      <c r="B169" s="227"/>
      <c r="C169" s="236" t="s">
        <v>11030</v>
      </c>
      <c r="D169" s="110" t="str">
        <f t="array" ref="D169">+IFERROR(INDEX('Mã KH'!$C$2:$C$4984,MATCH('Vin Hà nội  tháng 8'!$C169,'Mã KH'!$A$2:$A$4984,0)),"")</f>
        <v xml:space="preserve">số 25, thôn cốc thượng , xã hoàng diệu , huyện chương mỹ </v>
      </c>
      <c r="E169" s="237">
        <v>4174608505</v>
      </c>
      <c r="F169" s="242"/>
      <c r="G169" s="243"/>
      <c r="H169" s="243"/>
      <c r="I169" s="243"/>
      <c r="J169" s="243"/>
      <c r="K169" s="243"/>
      <c r="L169" s="243"/>
      <c r="M169" s="243"/>
      <c r="N169" s="243"/>
      <c r="O169" s="243">
        <v>10</v>
      </c>
      <c r="P169" s="243"/>
      <c r="Q169" s="243"/>
      <c r="R169" s="243"/>
      <c r="S169" s="243">
        <v>3</v>
      </c>
      <c r="T169" s="243">
        <v>3</v>
      </c>
      <c r="U169" s="243"/>
      <c r="V169" s="243"/>
      <c r="W169" s="243"/>
      <c r="X169" s="243"/>
      <c r="Y169" s="243"/>
      <c r="Z169" s="242"/>
      <c r="AA169" s="242"/>
      <c r="AB169" s="242"/>
      <c r="AC169" s="242"/>
      <c r="AD169" s="117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</row>
    <row r="170" spans="1:45" ht="18" customHeight="1">
      <c r="A170" s="101">
        <v>45871</v>
      </c>
      <c r="B170" s="227"/>
      <c r="C170" s="236" t="s">
        <v>225</v>
      </c>
      <c r="D170" s="110" t="str">
        <f t="array" ref="D170">+IFERROR(INDEX('Mã KH'!$C$2:$C$4984,MATCH('Vin Hà nội  tháng 8'!$C170,'Mã KH'!$A$2:$A$4984,0)),"")</f>
        <v>Thôn Ứng Hòa, Xã Lam Điền, Huyện Chương Mỹ, HN</v>
      </c>
      <c r="E170" s="237">
        <v>4174982452</v>
      </c>
      <c r="F170" s="242"/>
      <c r="G170" s="243"/>
      <c r="H170" s="243"/>
      <c r="I170" s="243"/>
      <c r="J170" s="243"/>
      <c r="K170" s="243"/>
      <c r="L170" s="243"/>
      <c r="M170" s="243"/>
      <c r="N170" s="243"/>
      <c r="O170" s="243">
        <v>2</v>
      </c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2"/>
      <c r="AA170" s="242"/>
      <c r="AB170" s="242"/>
      <c r="AC170" s="242"/>
      <c r="AD170" s="117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</row>
    <row r="171" spans="1:45" ht="18" customHeight="1">
      <c r="A171" s="101">
        <v>45871</v>
      </c>
      <c r="B171" s="227"/>
      <c r="C171" s="236" t="s">
        <v>225</v>
      </c>
      <c r="D171" s="110" t="str">
        <f t="array" ref="D171">+IFERROR(INDEX('Mã KH'!$C$2:$C$4984,MATCH('Vin Hà nội  tháng 8'!$C171,'Mã KH'!$A$2:$A$4984,0)),"")</f>
        <v>Thôn Ứng Hòa, Xã Lam Điền, Huyện Chương Mỹ, HN</v>
      </c>
      <c r="E171" s="237">
        <v>4174608728</v>
      </c>
      <c r="F171" s="242"/>
      <c r="G171" s="243"/>
      <c r="H171" s="243"/>
      <c r="I171" s="243"/>
      <c r="J171" s="243"/>
      <c r="K171" s="243"/>
      <c r="L171" s="243"/>
      <c r="M171" s="243"/>
      <c r="N171" s="243"/>
      <c r="O171" s="243">
        <v>8</v>
      </c>
      <c r="P171" s="243"/>
      <c r="Q171" s="243"/>
      <c r="R171" s="243"/>
      <c r="S171" s="243">
        <v>5</v>
      </c>
      <c r="T171" s="243"/>
      <c r="U171" s="243"/>
      <c r="V171" s="243"/>
      <c r="W171" s="243"/>
      <c r="X171" s="243"/>
      <c r="Y171" s="243"/>
      <c r="Z171" s="242"/>
      <c r="AA171" s="242"/>
      <c r="AB171" s="242"/>
      <c r="AC171" s="242"/>
      <c r="AD171" s="117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</row>
    <row r="172" spans="1:45" ht="18" customHeight="1">
      <c r="A172" s="101">
        <v>45871</v>
      </c>
      <c r="B172" s="227"/>
      <c r="C172" s="236" t="s">
        <v>10926</v>
      </c>
      <c r="D172" s="110" t="str">
        <f t="array" ref="D172">+IFERROR(INDEX('Mã KH'!$C$2:$C$4984,MATCH('Vin Hà nội  tháng 8'!$C172,'Mã KH'!$A$2:$A$4984,0)),"")</f>
        <v xml:space="preserve">thôn phú hữu 2 , xã phú nghĩa , chương mỹ </v>
      </c>
      <c r="E172" s="237">
        <v>4174812359</v>
      </c>
      <c r="F172" s="242"/>
      <c r="G172" s="243"/>
      <c r="H172" s="243"/>
      <c r="I172" s="243"/>
      <c r="J172" s="243"/>
      <c r="K172" s="243"/>
      <c r="L172" s="243"/>
      <c r="M172" s="243">
        <v>10</v>
      </c>
      <c r="N172" s="243"/>
      <c r="O172" s="243">
        <v>15</v>
      </c>
      <c r="P172" s="243"/>
      <c r="Q172" s="243"/>
      <c r="R172" s="243"/>
      <c r="S172" s="243">
        <v>5</v>
      </c>
      <c r="T172" s="243">
        <v>5</v>
      </c>
      <c r="U172" s="243">
        <v>3</v>
      </c>
      <c r="V172" s="243"/>
      <c r="W172" s="243"/>
      <c r="X172" s="243"/>
      <c r="Y172" s="243"/>
      <c r="Z172" s="242"/>
      <c r="AA172" s="242"/>
      <c r="AB172" s="242"/>
      <c r="AC172" s="242"/>
      <c r="AD172" s="117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</row>
    <row r="173" spans="1:45" ht="18" customHeight="1">
      <c r="A173" s="101">
        <v>45871</v>
      </c>
      <c r="B173" s="227"/>
      <c r="C173" s="236" t="s">
        <v>777</v>
      </c>
      <c r="D173" s="110" t="str">
        <f t="array" ref="D173">+IFERROR(INDEX('Mã KH'!$C$2:$C$4984,MATCH('Vin Hà nội  tháng 8'!$C173,'Mã KH'!$A$2:$A$4984,0)),"")</f>
        <v>Xóm Tân Minh, Thôn Yên Trường 2, Xã Trường Yên, Huyện Chương Mỹ, HN</v>
      </c>
      <c r="E173" s="237">
        <v>4174608667</v>
      </c>
      <c r="F173" s="242"/>
      <c r="G173" s="243"/>
      <c r="H173" s="243"/>
      <c r="I173" s="243"/>
      <c r="J173" s="243"/>
      <c r="K173" s="243"/>
      <c r="L173" s="243"/>
      <c r="M173" s="243">
        <v>2</v>
      </c>
      <c r="N173" s="243"/>
      <c r="O173" s="243">
        <v>15</v>
      </c>
      <c r="P173" s="243"/>
      <c r="Q173" s="243"/>
      <c r="R173" s="243"/>
      <c r="S173" s="243">
        <v>4</v>
      </c>
      <c r="T173" s="243">
        <v>2</v>
      </c>
      <c r="U173" s="243"/>
      <c r="V173" s="243"/>
      <c r="W173" s="243"/>
      <c r="X173" s="243"/>
      <c r="Y173" s="243"/>
      <c r="Z173" s="242"/>
      <c r="AA173" s="242"/>
      <c r="AB173" s="242"/>
      <c r="AC173" s="242"/>
      <c r="AD173" s="117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</row>
    <row r="174" spans="1:45" ht="18" customHeight="1">
      <c r="A174" s="101">
        <v>45871</v>
      </c>
      <c r="B174" s="227"/>
      <c r="C174" s="236" t="s">
        <v>11538</v>
      </c>
      <c r="D174" s="110" t="str">
        <f t="array" ref="D174">+IFERROR(INDEX('Mã KH'!$C$2:$C$4984,MATCH('Vin Hà nội  tháng 8'!$C174,'Mã KH'!$A$2:$A$4984,0)),"")</f>
        <v>Số 13, Tổ 3 Tân Xuân, TT Xuân Mai, Huyện Chương Mỹ, HN</v>
      </c>
      <c r="E174" s="237">
        <v>4174608690</v>
      </c>
      <c r="F174" s="242"/>
      <c r="G174" s="243"/>
      <c r="H174" s="243"/>
      <c r="I174" s="243"/>
      <c r="J174" s="243"/>
      <c r="K174" s="243"/>
      <c r="L174" s="243"/>
      <c r="M174" s="243">
        <v>10</v>
      </c>
      <c r="N174" s="243"/>
      <c r="O174" s="243">
        <v>10</v>
      </c>
      <c r="P174" s="243"/>
      <c r="Q174" s="243"/>
      <c r="R174" s="243"/>
      <c r="S174" s="243">
        <v>5</v>
      </c>
      <c r="T174" s="243">
        <v>3</v>
      </c>
      <c r="U174" s="243"/>
      <c r="V174" s="243"/>
      <c r="W174" s="243"/>
      <c r="X174" s="243"/>
      <c r="Y174" s="243"/>
      <c r="Z174" s="242"/>
      <c r="AA174" s="242"/>
      <c r="AB174" s="242"/>
      <c r="AC174" s="242"/>
      <c r="AD174" s="117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</row>
    <row r="175" spans="1:45" ht="18" customHeight="1">
      <c r="A175" s="101">
        <v>45871</v>
      </c>
      <c r="B175" s="227"/>
      <c r="C175" s="236" t="s">
        <v>757</v>
      </c>
      <c r="D175" s="110" t="str">
        <f t="array" ref="D175">+IFERROR(INDEX('Mã KH'!$C$2:$C$4984,MATCH('Vin Hà nội  tháng 8'!$C175,'Mã KH'!$A$2:$A$4984,0)),"")</f>
        <v>Thôn Xuân Trung, Xã Thủy Xuân Tiên, Huyện Chương Mỹ, HN</v>
      </c>
      <c r="E175" s="237">
        <v>4174982408</v>
      </c>
      <c r="F175" s="242"/>
      <c r="G175" s="243"/>
      <c r="H175" s="243"/>
      <c r="I175" s="243"/>
      <c r="J175" s="243"/>
      <c r="K175" s="243"/>
      <c r="L175" s="243"/>
      <c r="M175" s="243">
        <v>10</v>
      </c>
      <c r="N175" s="243"/>
      <c r="O175" s="243">
        <v>10</v>
      </c>
      <c r="P175" s="243"/>
      <c r="Q175" s="243"/>
      <c r="R175" s="243"/>
      <c r="S175" s="243">
        <v>1</v>
      </c>
      <c r="T175" s="243"/>
      <c r="U175" s="243"/>
      <c r="V175" s="243"/>
      <c r="W175" s="243"/>
      <c r="X175" s="243"/>
      <c r="Y175" s="243"/>
      <c r="Z175" s="242"/>
      <c r="AA175" s="242"/>
      <c r="AB175" s="242"/>
      <c r="AC175" s="242"/>
      <c r="AD175" s="117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</row>
    <row r="176" spans="1:45" ht="18" customHeight="1">
      <c r="A176" s="101">
        <v>45871</v>
      </c>
      <c r="B176" s="227"/>
      <c r="C176" s="236" t="s">
        <v>10953</v>
      </c>
      <c r="D176" s="110" t="str">
        <f t="array" ref="D176">+IFERROR(INDEX('Mã KH'!$C$2:$C$4984,MATCH('Vin Hà nội  tháng 8'!$C176,'Mã KH'!$A$2:$A$4984,0)),"")</f>
        <v xml:space="preserve">thôn đồi miễu , xã nam phương  tiến , huyện chương mỹ </v>
      </c>
      <c r="E176" s="237">
        <v>4174608520</v>
      </c>
      <c r="F176" s="242"/>
      <c r="G176" s="243"/>
      <c r="H176" s="243"/>
      <c r="I176" s="243"/>
      <c r="J176" s="243"/>
      <c r="K176" s="243"/>
      <c r="L176" s="243"/>
      <c r="M176" s="243">
        <v>1</v>
      </c>
      <c r="N176" s="243"/>
      <c r="O176" s="243">
        <v>10</v>
      </c>
      <c r="P176" s="243"/>
      <c r="Q176" s="243"/>
      <c r="R176" s="243"/>
      <c r="S176" s="243">
        <v>5</v>
      </c>
      <c r="T176" s="243">
        <v>3</v>
      </c>
      <c r="U176" s="243"/>
      <c r="V176" s="243"/>
      <c r="W176" s="243"/>
      <c r="X176" s="243"/>
      <c r="Y176" s="243"/>
      <c r="Z176" s="242"/>
      <c r="AA176" s="242"/>
      <c r="AB176" s="242"/>
      <c r="AC176" s="242"/>
      <c r="AD176" s="117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</row>
    <row r="177" spans="1:45" ht="18" customHeight="1">
      <c r="A177" s="101">
        <v>45871</v>
      </c>
      <c r="B177" s="227"/>
      <c r="C177" s="236" t="s">
        <v>11058</v>
      </c>
      <c r="D177" s="110" t="str">
        <f t="array" ref="D177">+IFERROR(INDEX('Mã KH'!$C$2:$C$4984,MATCH('Vin Hà nội  tháng 8'!$C177,'Mã KH'!$A$2:$A$4984,0)),"")</f>
        <v xml:space="preserve">thôn văn mỹ , xã hoàng văn thụ , huyện chương mỹ </v>
      </c>
      <c r="E177" s="237">
        <v>4174982271</v>
      </c>
      <c r="F177" s="242"/>
      <c r="G177" s="243"/>
      <c r="H177" s="243"/>
      <c r="I177" s="243"/>
      <c r="J177" s="243"/>
      <c r="K177" s="243"/>
      <c r="L177" s="243"/>
      <c r="M177" s="243"/>
      <c r="N177" s="243"/>
      <c r="O177" s="243">
        <v>5</v>
      </c>
      <c r="P177" s="243"/>
      <c r="Q177" s="243"/>
      <c r="R177" s="243"/>
      <c r="S177" s="243">
        <v>2</v>
      </c>
      <c r="T177" s="243">
        <v>3</v>
      </c>
      <c r="U177" s="243"/>
      <c r="V177" s="243"/>
      <c r="W177" s="243"/>
      <c r="X177" s="243"/>
      <c r="Y177" s="243"/>
      <c r="Z177" s="242"/>
      <c r="AA177" s="242"/>
      <c r="AB177" s="242"/>
      <c r="AC177" s="242"/>
      <c r="AD177" s="117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</row>
    <row r="178" spans="1:45" ht="18" customHeight="1">
      <c r="A178" s="101">
        <v>45871</v>
      </c>
      <c r="B178" s="227"/>
      <c r="C178" s="236" t="s">
        <v>11539</v>
      </c>
      <c r="D178" s="110" t="str">
        <f t="array" ref="D178">+IFERROR(INDEX('Mã KH'!$C$2:$C$4984,MATCH('Vin Hà nội  tháng 8'!$C178,'Mã KH'!$A$2:$A$4984,0)),"")</f>
        <v>thôn đông tiến , huyện chương mỹ ,tp.HN</v>
      </c>
      <c r="E178" s="237">
        <v>4174982237</v>
      </c>
      <c r="F178" s="242"/>
      <c r="G178" s="243"/>
      <c r="H178" s="243"/>
      <c r="I178" s="243"/>
      <c r="J178" s="243"/>
      <c r="K178" s="243"/>
      <c r="L178" s="243"/>
      <c r="M178" s="243"/>
      <c r="N178" s="243"/>
      <c r="O178" s="243">
        <v>14</v>
      </c>
      <c r="P178" s="243"/>
      <c r="Q178" s="243"/>
      <c r="R178" s="243"/>
      <c r="S178" s="243">
        <v>5</v>
      </c>
      <c r="T178" s="243"/>
      <c r="U178" s="243"/>
      <c r="V178" s="243"/>
      <c r="W178" s="243"/>
      <c r="X178" s="243"/>
      <c r="Y178" s="243"/>
      <c r="Z178" s="242"/>
      <c r="AA178" s="242"/>
      <c r="AB178" s="242"/>
      <c r="AC178" s="242"/>
      <c r="AD178" s="117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</row>
    <row r="179" spans="1:45" ht="18" customHeight="1">
      <c r="A179" s="101">
        <v>45871</v>
      </c>
      <c r="B179" s="227"/>
      <c r="C179" s="236" t="s">
        <v>11539</v>
      </c>
      <c r="D179" s="110" t="str">
        <f t="array" ref="D179">+IFERROR(INDEX('Mã KH'!$C$2:$C$4984,MATCH('Vin Hà nội  tháng 8'!$C179,'Mã KH'!$A$2:$A$4984,0)),"")</f>
        <v>thôn đông tiến , huyện chương mỹ ,tp.HN</v>
      </c>
      <c r="E179" s="109" t="s">
        <v>11249</v>
      </c>
      <c r="F179" s="242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>
        <v>3</v>
      </c>
      <c r="R179" s="243"/>
      <c r="S179" s="243"/>
      <c r="T179" s="243"/>
      <c r="U179" s="243">
        <v>5</v>
      </c>
      <c r="V179" s="243"/>
      <c r="W179" s="243"/>
      <c r="X179" s="243"/>
      <c r="Y179" s="243"/>
      <c r="Z179" s="242"/>
      <c r="AA179" s="242"/>
      <c r="AB179" s="242"/>
      <c r="AC179" s="242"/>
      <c r="AD179" s="117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</row>
    <row r="180" spans="1:45" ht="18" customHeight="1">
      <c r="A180" s="101">
        <v>45871</v>
      </c>
      <c r="B180" s="227"/>
      <c r="C180" s="236" t="s">
        <v>10796</v>
      </c>
      <c r="D180" s="110" t="str">
        <f t="array" ref="D180">+IFERROR(INDEX('Mã KH'!$C$2:$C$4984,MATCH('Vin Hà nội  tháng 8'!$C180,'Mã KH'!$A$2:$A$4984,0)),"")</f>
        <v xml:space="preserve">thôn tân hội , xã tân tiến , huyện chương mỹ </v>
      </c>
      <c r="E180" s="237">
        <v>4174608489</v>
      </c>
      <c r="F180" s="242"/>
      <c r="G180" s="243"/>
      <c r="H180" s="243"/>
      <c r="I180" s="243"/>
      <c r="J180" s="243"/>
      <c r="K180" s="243"/>
      <c r="L180" s="243"/>
      <c r="M180" s="243"/>
      <c r="N180" s="243"/>
      <c r="O180" s="243">
        <v>7</v>
      </c>
      <c r="P180" s="243"/>
      <c r="Q180" s="243"/>
      <c r="R180" s="243"/>
      <c r="S180" s="243">
        <v>6</v>
      </c>
      <c r="T180" s="243">
        <v>4</v>
      </c>
      <c r="U180" s="243"/>
      <c r="V180" s="243"/>
      <c r="W180" s="243"/>
      <c r="X180" s="243"/>
      <c r="Y180" s="243"/>
      <c r="Z180" s="242"/>
      <c r="AA180" s="242"/>
      <c r="AB180" s="242"/>
      <c r="AC180" s="242"/>
      <c r="AD180" s="117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</row>
    <row r="181" spans="1:45" ht="18" customHeight="1">
      <c r="A181" s="101">
        <v>45871</v>
      </c>
      <c r="B181" s="227"/>
      <c r="C181" s="236" t="s">
        <v>10798</v>
      </c>
      <c r="D181" s="110" t="str">
        <f t="array" ref="D181">+IFERROR(INDEX('Mã KH'!$C$2:$C$4984,MATCH('Vin Hà nội  tháng 8'!$C181,'Mã KH'!$A$2:$A$4984,0)),"")</f>
        <v>thôn phương hạnh , xã tân tiến , chương mỹ , hn</v>
      </c>
      <c r="E181" s="237">
        <v>4174608490</v>
      </c>
      <c r="F181" s="242"/>
      <c r="G181" s="243"/>
      <c r="H181" s="243"/>
      <c r="I181" s="243"/>
      <c r="J181" s="243"/>
      <c r="K181" s="243"/>
      <c r="L181" s="243"/>
      <c r="M181" s="243">
        <v>1</v>
      </c>
      <c r="N181" s="243"/>
      <c r="O181" s="243">
        <v>4</v>
      </c>
      <c r="P181" s="243"/>
      <c r="Q181" s="243"/>
      <c r="R181" s="243"/>
      <c r="S181" s="243">
        <v>3</v>
      </c>
      <c r="T181" s="243">
        <v>2</v>
      </c>
      <c r="U181" s="243"/>
      <c r="V181" s="243"/>
      <c r="W181" s="243"/>
      <c r="X181" s="243"/>
      <c r="Y181" s="243"/>
      <c r="Z181" s="242"/>
      <c r="AA181" s="242"/>
      <c r="AB181" s="242"/>
      <c r="AC181" s="242"/>
      <c r="AD181" s="117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</row>
    <row r="182" spans="1:45" ht="18" customHeight="1">
      <c r="A182" s="101">
        <v>45871</v>
      </c>
      <c r="B182" s="227"/>
      <c r="C182" s="236" t="s">
        <v>11540</v>
      </c>
      <c r="D182" s="110" t="str">
        <f t="array" ref="D182">+IFERROR(INDEX('Mã KH'!$C$2:$C$4984,MATCH('Vin Hà nội  tháng 8'!$C182,'Mã KH'!$A$2:$A$4984,0)),"")</f>
        <v>Thôn Đông Viên, X.Hữu Văn, H.Chương Mỹ, HN</v>
      </c>
      <c r="E182" s="237">
        <v>4174608703</v>
      </c>
      <c r="F182" s="242"/>
      <c r="G182" s="243"/>
      <c r="H182" s="243"/>
      <c r="I182" s="243"/>
      <c r="J182" s="243"/>
      <c r="K182" s="243"/>
      <c r="L182" s="243"/>
      <c r="M182" s="243">
        <v>3</v>
      </c>
      <c r="N182" s="243"/>
      <c r="O182" s="243">
        <v>8</v>
      </c>
      <c r="P182" s="243"/>
      <c r="Q182" s="243"/>
      <c r="R182" s="243"/>
      <c r="S182" s="243">
        <v>3</v>
      </c>
      <c r="T182" s="243"/>
      <c r="U182" s="243"/>
      <c r="V182" s="243"/>
      <c r="W182" s="243"/>
      <c r="X182" s="243"/>
      <c r="Y182" s="243"/>
      <c r="Z182" s="242"/>
      <c r="AA182" s="242"/>
      <c r="AB182" s="242"/>
      <c r="AC182" s="242"/>
      <c r="AD182" s="117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</row>
    <row r="183" spans="1:45" ht="18" customHeight="1">
      <c r="A183" s="101">
        <v>45871</v>
      </c>
      <c r="B183" s="227"/>
      <c r="C183" s="236" t="s">
        <v>11541</v>
      </c>
      <c r="D183" s="110" t="str">
        <f t="array" ref="D183">+IFERROR(INDEX('Mã KH'!$C$2:$C$4984,MATCH('Vin Hà nội  tháng 8'!$C183,'Mã KH'!$A$2:$A$4984,0)),"")</f>
        <v>Xóm Bến, Xã Tốt Động, Huyện Chương Mỹ, HN</v>
      </c>
      <c r="E183" s="237">
        <v>4174982426</v>
      </c>
      <c r="F183" s="242"/>
      <c r="G183" s="243"/>
      <c r="H183" s="243"/>
      <c r="I183" s="243"/>
      <c r="J183" s="243"/>
      <c r="K183" s="243"/>
      <c r="L183" s="243"/>
      <c r="M183" s="243"/>
      <c r="N183" s="243"/>
      <c r="O183" s="243">
        <v>7</v>
      </c>
      <c r="P183" s="243"/>
      <c r="Q183" s="243"/>
      <c r="R183" s="243"/>
      <c r="S183" s="243">
        <v>3</v>
      </c>
      <c r="T183" s="243">
        <v>1</v>
      </c>
      <c r="U183" s="243"/>
      <c r="V183" s="243"/>
      <c r="W183" s="243"/>
      <c r="X183" s="243"/>
      <c r="Y183" s="243"/>
      <c r="Z183" s="242"/>
      <c r="AA183" s="242"/>
      <c r="AB183" s="242"/>
      <c r="AC183" s="242"/>
      <c r="AD183" s="117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</row>
    <row r="184" spans="1:45" ht="18" customHeight="1">
      <c r="A184" s="101">
        <v>45871</v>
      </c>
      <c r="B184" s="227"/>
      <c r="C184" s="236" t="s">
        <v>11542</v>
      </c>
      <c r="D184" s="110" t="str">
        <f t="array" ref="D184">+IFERROR(INDEX('Mã KH'!$C$2:$C$4984,MATCH('Vin Hà nội  tháng 8'!$C184,'Mã KH'!$A$2:$A$4984,0)),"")</f>
        <v>Số 68-70, Thôn 1, Xã Quảng Bị, Huyện Chương Mỹ, HN</v>
      </c>
      <c r="E184" s="237">
        <v>4174982430</v>
      </c>
      <c r="F184" s="242"/>
      <c r="G184" s="243"/>
      <c r="H184" s="243"/>
      <c r="I184" s="243"/>
      <c r="J184" s="243"/>
      <c r="K184" s="243"/>
      <c r="L184" s="243"/>
      <c r="M184" s="243">
        <v>3</v>
      </c>
      <c r="N184" s="243"/>
      <c r="O184" s="243">
        <v>6</v>
      </c>
      <c r="P184" s="243"/>
      <c r="Q184" s="243"/>
      <c r="R184" s="243"/>
      <c r="S184" s="243"/>
      <c r="T184" s="243">
        <v>4</v>
      </c>
      <c r="U184" s="243"/>
      <c r="V184" s="243"/>
      <c r="W184" s="243"/>
      <c r="X184" s="243"/>
      <c r="Y184" s="243"/>
      <c r="Z184" s="242"/>
      <c r="AA184" s="242"/>
      <c r="AB184" s="242"/>
      <c r="AC184" s="242"/>
      <c r="AD184" s="117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</row>
    <row r="185" spans="1:45" ht="18" customHeight="1">
      <c r="A185" s="101">
        <v>45871</v>
      </c>
      <c r="B185" s="267" t="s">
        <v>11543</v>
      </c>
      <c r="C185" s="236" t="s">
        <v>107</v>
      </c>
      <c r="D185" s="110" t="str">
        <f t="array" ref="D185">+IFERROR(INDEX('Mã KH'!$C$2:$C$4984,MATCH('Vin Hà nội  tháng 8'!$C185,'Mã KH'!$A$2:$A$4984,0)),"")</f>
        <v>Xóm 6, Xã Phúc Lâm, Huyện Mỹ Đức, HN</v>
      </c>
      <c r="E185" s="237">
        <v>4174982453</v>
      </c>
      <c r="F185" s="242"/>
      <c r="G185" s="243"/>
      <c r="H185" s="243"/>
      <c r="I185" s="243"/>
      <c r="J185" s="243"/>
      <c r="K185" s="243"/>
      <c r="L185" s="243"/>
      <c r="M185" s="243"/>
      <c r="N185" s="243"/>
      <c r="O185" s="243">
        <v>11</v>
      </c>
      <c r="P185" s="243"/>
      <c r="Q185" s="243"/>
      <c r="R185" s="243"/>
      <c r="S185" s="243"/>
      <c r="T185" s="243">
        <v>3</v>
      </c>
      <c r="U185" s="243"/>
      <c r="V185" s="243"/>
      <c r="W185" s="243"/>
      <c r="X185" s="243"/>
      <c r="Y185" s="243"/>
      <c r="Z185" s="242"/>
      <c r="AA185" s="242"/>
      <c r="AB185" s="242"/>
      <c r="AC185" s="242"/>
      <c r="AD185" s="117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</row>
    <row r="186" spans="1:45" ht="18" customHeight="1">
      <c r="A186" s="101">
        <v>45871</v>
      </c>
      <c r="B186" s="267" t="s">
        <v>11544</v>
      </c>
      <c r="C186" s="236" t="s">
        <v>11545</v>
      </c>
      <c r="D186" s="110" t="str">
        <f t="array" ref="D186">+IFERROR(INDEX('Mã KH'!$C$2:$C$4984,MATCH('Vin Hà nội  tháng 8'!$C186,'Mã KH'!$A$2:$A$4984,0)),"")</f>
        <v>95 Ba Thá, Xã Viên An, Huyện Ứng Hòa, HN</v>
      </c>
      <c r="E186" s="237">
        <v>4174982354</v>
      </c>
      <c r="F186" s="242"/>
      <c r="G186" s="243"/>
      <c r="H186" s="243"/>
      <c r="I186" s="243"/>
      <c r="J186" s="243"/>
      <c r="K186" s="243"/>
      <c r="L186" s="243"/>
      <c r="M186" s="243">
        <v>3</v>
      </c>
      <c r="N186" s="243"/>
      <c r="O186" s="243">
        <v>2</v>
      </c>
      <c r="P186" s="243"/>
      <c r="Q186" s="243"/>
      <c r="R186" s="243"/>
      <c r="S186" s="243"/>
      <c r="T186" s="243">
        <v>5</v>
      </c>
      <c r="U186" s="243"/>
      <c r="V186" s="243"/>
      <c r="W186" s="243"/>
      <c r="X186" s="243"/>
      <c r="Y186" s="243"/>
      <c r="Z186" s="242"/>
      <c r="AA186" s="242"/>
      <c r="AB186" s="242"/>
      <c r="AC186" s="242"/>
      <c r="AD186" s="117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</row>
    <row r="187" spans="1:45" ht="18" customHeight="1">
      <c r="A187" s="101">
        <v>45871</v>
      </c>
      <c r="B187" s="227"/>
      <c r="C187" s="236" t="s">
        <v>10903</v>
      </c>
      <c r="D187" s="110" t="str">
        <f t="array" ref="D187">+IFERROR(INDEX('Mã KH'!$C$2:$C$4984,MATCH('Vin Hà nội  tháng 8'!$C187,'Mã KH'!$A$2:$A$4984,0)),"")</f>
        <v xml:space="preserve">xóm 5 , thôn hoành , xã đồng tâm , mỹ đức , hà nội </v>
      </c>
      <c r="E187" s="237">
        <v>4174608511</v>
      </c>
      <c r="F187" s="242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>
        <v>3</v>
      </c>
      <c r="T187" s="243">
        <v>2</v>
      </c>
      <c r="U187" s="243"/>
      <c r="V187" s="243"/>
      <c r="W187" s="243"/>
      <c r="X187" s="243"/>
      <c r="Y187" s="243"/>
      <c r="Z187" s="242"/>
      <c r="AA187" s="242"/>
      <c r="AB187" s="242"/>
      <c r="AC187" s="242"/>
      <c r="AD187" s="117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</row>
    <row r="188" spans="1:45" ht="18" customHeight="1">
      <c r="A188" s="101">
        <v>45871</v>
      </c>
      <c r="B188" s="227"/>
      <c r="C188" s="236" t="s">
        <v>10903</v>
      </c>
      <c r="D188" s="110" t="str">
        <f t="array" ref="D188">+IFERROR(INDEX('Mã KH'!$C$2:$C$4984,MATCH('Vin Hà nội  tháng 8'!$C188,'Mã KH'!$A$2:$A$4984,0)),"")</f>
        <v xml:space="preserve">xóm 5 , thôn hoành , xã đồng tâm , mỹ đức , hà nội </v>
      </c>
      <c r="E188" s="109" t="s">
        <v>11249</v>
      </c>
      <c r="F188" s="242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>
        <v>3</v>
      </c>
      <c r="R188" s="243"/>
      <c r="S188" s="243"/>
      <c r="T188" s="243"/>
      <c r="U188" s="243">
        <v>3</v>
      </c>
      <c r="V188" s="243"/>
      <c r="W188" s="243"/>
      <c r="X188" s="243"/>
      <c r="Y188" s="243"/>
      <c r="Z188" s="242"/>
      <c r="AA188" s="242"/>
      <c r="AB188" s="242"/>
      <c r="AC188" s="242"/>
      <c r="AD188" s="117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</row>
    <row r="189" spans="1:45" ht="18" customHeight="1">
      <c r="A189" s="101">
        <v>45871</v>
      </c>
      <c r="B189" s="227"/>
      <c r="C189" s="236" t="s">
        <v>360</v>
      </c>
      <c r="D189" s="110" t="str">
        <f t="array" ref="D189">+IFERROR(INDEX('Mã KH'!$C$2:$C$4984,MATCH('Vin Hà nội  tháng 8'!$C189,'Mã KH'!$A$2:$A$4984,0)),"")</f>
        <v>Thôn Trung, Xã Thượng Lâm, Huyện Mỹ Đức, HN</v>
      </c>
      <c r="E189" s="237">
        <v>4174982440</v>
      </c>
      <c r="F189" s="242"/>
      <c r="G189" s="243"/>
      <c r="H189" s="243"/>
      <c r="I189" s="243"/>
      <c r="J189" s="243"/>
      <c r="K189" s="243"/>
      <c r="L189" s="243"/>
      <c r="M189" s="243">
        <v>1</v>
      </c>
      <c r="N189" s="243"/>
      <c r="O189" s="243">
        <v>7</v>
      </c>
      <c r="P189" s="243"/>
      <c r="Q189" s="243"/>
      <c r="R189" s="243"/>
      <c r="S189" s="243">
        <v>3</v>
      </c>
      <c r="T189" s="243"/>
      <c r="U189" s="243"/>
      <c r="V189" s="243"/>
      <c r="W189" s="243"/>
      <c r="X189" s="243"/>
      <c r="Y189" s="243"/>
      <c r="Z189" s="242"/>
      <c r="AA189" s="242"/>
      <c r="AB189" s="242"/>
      <c r="AC189" s="242"/>
      <c r="AD189" s="117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</row>
    <row r="190" spans="1:45" ht="18" customHeight="1">
      <c r="A190" s="101">
        <v>45871</v>
      </c>
      <c r="B190" s="227"/>
      <c r="C190" s="236" t="s">
        <v>272</v>
      </c>
      <c r="D190" s="110" t="str">
        <f t="array" ref="D190">+IFERROR(INDEX('Mã KH'!$C$2:$C$4984,MATCH('Vin Hà nội  tháng 8'!$C190,'Mã KH'!$A$2:$A$4984,0)),"")</f>
        <v>Thôn Bờ Thồng, Xã Tuy Lai, Huyện Mỹ Đức, HN</v>
      </c>
      <c r="E190" s="237">
        <v>4174982448</v>
      </c>
      <c r="F190" s="242"/>
      <c r="G190" s="243"/>
      <c r="H190" s="243"/>
      <c r="I190" s="243"/>
      <c r="J190" s="243"/>
      <c r="K190" s="243"/>
      <c r="L190" s="243"/>
      <c r="M190" s="243">
        <v>6</v>
      </c>
      <c r="N190" s="243"/>
      <c r="O190" s="243">
        <v>3</v>
      </c>
      <c r="P190" s="243"/>
      <c r="Q190" s="243"/>
      <c r="R190" s="243"/>
      <c r="S190" s="243"/>
      <c r="T190" s="243">
        <v>3</v>
      </c>
      <c r="U190" s="243"/>
      <c r="V190" s="243"/>
      <c r="W190" s="243"/>
      <c r="X190" s="243"/>
      <c r="Y190" s="243"/>
      <c r="Z190" s="242"/>
      <c r="AA190" s="242"/>
      <c r="AB190" s="242"/>
      <c r="AC190" s="242"/>
      <c r="AD190" s="117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</row>
    <row r="191" spans="1:45" ht="18" customHeight="1">
      <c r="A191" s="101">
        <v>45871</v>
      </c>
      <c r="B191" s="227"/>
      <c r="C191" s="236" t="s">
        <v>843</v>
      </c>
      <c r="D191" s="110" t="str">
        <f t="array" ref="D191">+IFERROR(INDEX('Mã KH'!$C$2:$C$4984,MATCH('Vin Hà nội  tháng 8'!$C191,'Mã KH'!$A$2:$A$4984,0)),"")</f>
        <v>Xóm 4, Thôn Đoan Nữ, Xã An Mỹ, Huyện Mỹ Đức, HN</v>
      </c>
      <c r="E191" s="237">
        <v>4174608659</v>
      </c>
      <c r="F191" s="242"/>
      <c r="G191" s="243"/>
      <c r="H191" s="243"/>
      <c r="I191" s="243"/>
      <c r="J191" s="243"/>
      <c r="K191" s="243"/>
      <c r="L191" s="243"/>
      <c r="M191" s="243"/>
      <c r="N191" s="243"/>
      <c r="O191" s="243">
        <v>5</v>
      </c>
      <c r="P191" s="243"/>
      <c r="Q191" s="243"/>
      <c r="R191" s="243"/>
      <c r="S191" s="243">
        <v>5</v>
      </c>
      <c r="T191" s="243">
        <v>3</v>
      </c>
      <c r="U191" s="243"/>
      <c r="V191" s="243"/>
      <c r="W191" s="243"/>
      <c r="X191" s="243"/>
      <c r="Y191" s="243"/>
      <c r="Z191" s="242"/>
      <c r="AA191" s="242"/>
      <c r="AB191" s="242"/>
      <c r="AC191" s="242"/>
      <c r="AD191" s="117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</row>
    <row r="192" spans="1:45" ht="18" customHeight="1">
      <c r="A192" s="101">
        <v>45871</v>
      </c>
      <c r="B192" s="227"/>
      <c r="C192" s="236" t="s">
        <v>95</v>
      </c>
      <c r="D192" s="110" t="str">
        <f t="array" ref="D192">+IFERROR(INDEX('Mã KH'!$C$2:$C$4984,MATCH('Vin Hà nội  tháng 8'!$C192,'Mã KH'!$A$2:$A$4984,0)),"")</f>
        <v>Thôn Hạ Sở, Xã Hồng Sơn, Huyện Mỹ Đức, HN</v>
      </c>
      <c r="E192" s="237">
        <v>4174608739</v>
      </c>
      <c r="F192" s="242"/>
      <c r="G192" s="243"/>
      <c r="H192" s="243"/>
      <c r="I192" s="243"/>
      <c r="J192" s="243"/>
      <c r="K192" s="243"/>
      <c r="L192" s="243"/>
      <c r="M192" s="243">
        <v>1</v>
      </c>
      <c r="N192" s="243"/>
      <c r="O192" s="243">
        <v>4</v>
      </c>
      <c r="P192" s="243"/>
      <c r="Q192" s="243"/>
      <c r="R192" s="243"/>
      <c r="S192" s="243">
        <v>4</v>
      </c>
      <c r="T192" s="243"/>
      <c r="U192" s="243"/>
      <c r="V192" s="243"/>
      <c r="W192" s="243"/>
      <c r="X192" s="243"/>
      <c r="Y192" s="243"/>
      <c r="Z192" s="242"/>
      <c r="AA192" s="242"/>
      <c r="AB192" s="242"/>
      <c r="AC192" s="242"/>
      <c r="AD192" s="117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</row>
    <row r="193" spans="1:45" ht="18" customHeight="1">
      <c r="A193" s="101">
        <v>45871</v>
      </c>
      <c r="B193" s="227"/>
      <c r="C193" s="236" t="s">
        <v>11007</v>
      </c>
      <c r="D193" s="110" t="str">
        <f t="array" ref="D193">+IFERROR(INDEX('Mã KH'!$C$2:$C$4984,MATCH('Vin Hà nội  tháng 8'!$C193,'Mã KH'!$A$2:$A$4984,0)),"")</f>
        <v xml:space="preserve">75-77 , đội 5 , thôn đoài , xã xuy xá , huyện mỹ đức </v>
      </c>
      <c r="E193" s="237">
        <v>4174982267</v>
      </c>
      <c r="F193" s="242"/>
      <c r="G193" s="243"/>
      <c r="H193" s="243"/>
      <c r="I193" s="243"/>
      <c r="J193" s="243"/>
      <c r="K193" s="243"/>
      <c r="L193" s="243"/>
      <c r="M193" s="243"/>
      <c r="N193" s="243"/>
      <c r="O193" s="243">
        <v>10</v>
      </c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2"/>
      <c r="AA193" s="242"/>
      <c r="AB193" s="242"/>
      <c r="AC193" s="242"/>
      <c r="AD193" s="117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</row>
    <row r="194" spans="1:45" ht="18" customHeight="1">
      <c r="A194" s="101">
        <v>45871</v>
      </c>
      <c r="B194" s="227"/>
      <c r="C194" s="236" t="s">
        <v>79</v>
      </c>
      <c r="D194" s="110" t="str">
        <f t="array" ref="D194">+IFERROR(INDEX('Mã KH'!$C$2:$C$4984,MATCH('Vin Hà nội  tháng 8'!$C194,'Mã KH'!$A$2:$A$4984,0)),"")</f>
        <v>Thôn La Đồng, Xã Hợp Tiến, Huyện Mỹ Đức, TP. HÀ Nội</v>
      </c>
      <c r="E194" s="237">
        <v>4174982464</v>
      </c>
      <c r="F194" s="242"/>
      <c r="G194" s="243"/>
      <c r="H194" s="243"/>
      <c r="I194" s="243"/>
      <c r="J194" s="243"/>
      <c r="K194" s="243"/>
      <c r="L194" s="243"/>
      <c r="M194" s="243"/>
      <c r="N194" s="243"/>
      <c r="O194" s="243">
        <v>10</v>
      </c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2"/>
      <c r="AA194" s="242"/>
      <c r="AB194" s="242"/>
      <c r="AC194" s="242"/>
      <c r="AD194" s="117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</row>
    <row r="195" spans="1:45" ht="18" customHeight="1">
      <c r="A195" s="101">
        <v>45871</v>
      </c>
      <c r="B195" s="227"/>
      <c r="C195" s="236" t="s">
        <v>79</v>
      </c>
      <c r="D195" s="110" t="str">
        <f t="array" ref="D195">+IFERROR(INDEX('Mã KH'!$C$2:$C$4984,MATCH('Vin Hà nội  tháng 8'!$C195,'Mã KH'!$A$2:$A$4984,0)),"")</f>
        <v>Thôn La Đồng, Xã Hợp Tiến, Huyện Mỹ Đức, TP. HÀ Nội</v>
      </c>
      <c r="E195" s="237">
        <v>4174608740</v>
      </c>
      <c r="F195" s="242"/>
      <c r="G195" s="243"/>
      <c r="H195" s="243"/>
      <c r="I195" s="243"/>
      <c r="J195" s="243"/>
      <c r="K195" s="243"/>
      <c r="L195" s="243"/>
      <c r="M195" s="243">
        <v>6</v>
      </c>
      <c r="N195" s="243"/>
      <c r="O195" s="243"/>
      <c r="P195" s="243"/>
      <c r="Q195" s="243"/>
      <c r="R195" s="243"/>
      <c r="S195" s="243">
        <v>5</v>
      </c>
      <c r="T195" s="243">
        <v>3</v>
      </c>
      <c r="U195" s="243"/>
      <c r="V195" s="243"/>
      <c r="W195" s="243"/>
      <c r="X195" s="243"/>
      <c r="Y195" s="243"/>
      <c r="Z195" s="242"/>
      <c r="AA195" s="242"/>
      <c r="AB195" s="242"/>
      <c r="AC195" s="242"/>
      <c r="AD195" s="117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</row>
    <row r="196" spans="1:45" ht="18" customHeight="1">
      <c r="A196" s="101">
        <v>45871</v>
      </c>
      <c r="B196" s="227"/>
      <c r="C196" s="236" t="s">
        <v>719</v>
      </c>
      <c r="D196" s="110" t="str">
        <f t="array" ref="D196">+IFERROR(INDEX('Mã KH'!$C$2:$C$4984,MATCH('Vin Hà nội  tháng 8'!$C196,'Mã KH'!$A$2:$A$4984,0)),"")</f>
        <v>Số 99 Đường Đại Nghĩa, Thị Trấn Đại Nghĩa, Huyện Mỹ Đức, HN</v>
      </c>
      <c r="E196" s="237">
        <v>4174608675</v>
      </c>
      <c r="F196" s="242"/>
      <c r="G196" s="243"/>
      <c r="H196" s="243"/>
      <c r="I196" s="243"/>
      <c r="J196" s="243"/>
      <c r="K196" s="243"/>
      <c r="L196" s="243"/>
      <c r="M196" s="243">
        <v>2</v>
      </c>
      <c r="N196" s="243"/>
      <c r="O196" s="243"/>
      <c r="P196" s="243"/>
      <c r="Q196" s="243"/>
      <c r="R196" s="243"/>
      <c r="S196" s="243">
        <v>10</v>
      </c>
      <c r="T196" s="243"/>
      <c r="U196" s="243"/>
      <c r="V196" s="243"/>
      <c r="W196" s="243"/>
      <c r="X196" s="243"/>
      <c r="Y196" s="243"/>
      <c r="Z196" s="242"/>
      <c r="AA196" s="242"/>
      <c r="AB196" s="242"/>
      <c r="AC196" s="242"/>
      <c r="AD196" s="117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/>
      <c r="AR196" s="59"/>
      <c r="AS196" s="59"/>
    </row>
    <row r="197" spans="1:45" ht="18" customHeight="1">
      <c r="A197" s="101">
        <v>45871</v>
      </c>
      <c r="B197" s="227"/>
      <c r="C197" s="236" t="s">
        <v>719</v>
      </c>
      <c r="D197" s="110" t="str">
        <f t="array" ref="D197">+IFERROR(INDEX('Mã KH'!$C$2:$C$4984,MATCH('Vin Hà nội  tháng 8'!$C197,'Mã KH'!$A$2:$A$4984,0)),"")</f>
        <v>Số 99 Đường Đại Nghĩa, Thị Trấn Đại Nghĩa, Huyện Mỹ Đức, HN</v>
      </c>
      <c r="E197" s="109" t="s">
        <v>11249</v>
      </c>
      <c r="F197" s="242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>
        <v>5</v>
      </c>
      <c r="R197" s="243"/>
      <c r="S197" s="243"/>
      <c r="T197" s="243"/>
      <c r="U197" s="243">
        <v>5</v>
      </c>
      <c r="V197" s="243"/>
      <c r="W197" s="243">
        <v>5</v>
      </c>
      <c r="X197" s="243"/>
      <c r="Y197" s="243"/>
      <c r="Z197" s="242">
        <v>5</v>
      </c>
      <c r="AA197" s="242"/>
      <c r="AB197" s="242"/>
      <c r="AC197" s="242"/>
      <c r="AD197" s="117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/>
    </row>
    <row r="198" spans="1:45" ht="18" customHeight="1">
      <c r="A198" s="101">
        <v>45871</v>
      </c>
      <c r="B198" s="227"/>
      <c r="C198" s="236" t="s">
        <v>10889</v>
      </c>
      <c r="D198" s="110" t="str">
        <f t="array" ref="D198">+IFERROR(INDEX('Mã KH'!$C$2:$C$4984,MATCH('Vin Hà nội  tháng 8'!$C198,'Mã KH'!$A$2:$A$4984,0)),"")</f>
        <v xml:space="preserve">202 đại nghĩa , thị trấn đại nghĩa , huyện ,mỹ đức </v>
      </c>
      <c r="E198" s="237">
        <v>4174982251</v>
      </c>
      <c r="F198" s="242"/>
      <c r="G198" s="243"/>
      <c r="H198" s="243"/>
      <c r="I198" s="243"/>
      <c r="J198" s="243"/>
      <c r="K198" s="243"/>
      <c r="L198" s="243"/>
      <c r="M198" s="243">
        <v>6</v>
      </c>
      <c r="N198" s="243"/>
      <c r="O198" s="243">
        <v>24</v>
      </c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2"/>
      <c r="AA198" s="242"/>
      <c r="AB198" s="242"/>
      <c r="AC198" s="242"/>
      <c r="AD198" s="117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</row>
    <row r="199" spans="1:45" ht="18" customHeight="1">
      <c r="A199" s="101">
        <v>45871</v>
      </c>
      <c r="B199" s="227"/>
      <c r="C199" s="236" t="s">
        <v>10889</v>
      </c>
      <c r="D199" s="110" t="str">
        <f t="array" ref="D199">+IFERROR(INDEX('Mã KH'!$C$2:$C$4984,MATCH('Vin Hà nội  tháng 8'!$C199,'Mã KH'!$A$2:$A$4984,0)),"")</f>
        <v xml:space="preserve">202 đại nghĩa , thị trấn đại nghĩa , huyện ,mỹ đức </v>
      </c>
      <c r="E199" s="109" t="s">
        <v>11249</v>
      </c>
      <c r="F199" s="242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>
        <v>5</v>
      </c>
      <c r="R199" s="243"/>
      <c r="S199" s="243"/>
      <c r="T199" s="243"/>
      <c r="U199" s="243">
        <v>4</v>
      </c>
      <c r="V199" s="243"/>
      <c r="W199" s="243"/>
      <c r="X199" s="243"/>
      <c r="Y199" s="243"/>
      <c r="Z199" s="242"/>
      <c r="AA199" s="242"/>
      <c r="AB199" s="242"/>
      <c r="AC199" s="242"/>
      <c r="AD199" s="117"/>
      <c r="AE199" s="59"/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</row>
    <row r="200" spans="1:45" ht="18" customHeight="1">
      <c r="A200" s="101">
        <v>45871</v>
      </c>
      <c r="B200" s="227"/>
      <c r="C200" s="236" t="s">
        <v>10889</v>
      </c>
      <c r="D200" s="110" t="str">
        <f t="array" ref="D200">+IFERROR(INDEX('Mã KH'!$C$2:$C$4984,MATCH('Vin Hà nội  tháng 8'!$C200,'Mã KH'!$A$2:$A$4984,0)),"")</f>
        <v xml:space="preserve">202 đại nghĩa , thị trấn đại nghĩa , huyện ,mỹ đức </v>
      </c>
      <c r="E200" s="237">
        <v>4174608506</v>
      </c>
      <c r="F200" s="242"/>
      <c r="G200" s="243"/>
      <c r="H200" s="243"/>
      <c r="I200" s="243"/>
      <c r="J200" s="243"/>
      <c r="K200" s="243"/>
      <c r="L200" s="243"/>
      <c r="M200" s="243">
        <v>3</v>
      </c>
      <c r="N200" s="243"/>
      <c r="O200" s="243"/>
      <c r="P200" s="243"/>
      <c r="Q200" s="243"/>
      <c r="R200" s="243"/>
      <c r="S200" s="243">
        <v>5</v>
      </c>
      <c r="T200" s="243">
        <v>5</v>
      </c>
      <c r="U200" s="243"/>
      <c r="V200" s="243"/>
      <c r="W200" s="243"/>
      <c r="X200" s="243"/>
      <c r="Y200" s="243"/>
      <c r="Z200" s="242"/>
      <c r="AA200" s="242"/>
      <c r="AB200" s="242"/>
      <c r="AC200" s="242"/>
      <c r="AD200" s="117"/>
      <c r="AE200" s="59"/>
      <c r="AF200" s="59"/>
      <c r="AG200" s="59"/>
      <c r="AH200" s="59"/>
      <c r="AI200" s="59"/>
      <c r="AJ200" s="59"/>
      <c r="AK200" s="59"/>
      <c r="AL200" s="59"/>
      <c r="AM200" s="59"/>
      <c r="AN200" s="59"/>
      <c r="AO200" s="59"/>
      <c r="AP200" s="59"/>
      <c r="AQ200" s="59"/>
      <c r="AR200" s="59"/>
      <c r="AS200" s="59"/>
    </row>
    <row r="201" spans="1:45" ht="18" customHeight="1">
      <c r="A201" s="101">
        <v>45871</v>
      </c>
      <c r="B201" s="227"/>
      <c r="C201" s="236" t="s">
        <v>11009</v>
      </c>
      <c r="D201" s="110" t="str">
        <f t="array" ref="D201">+IFERROR(INDEX('Mã KH'!$C$2:$C$4984,MATCH('Vin Hà nội  tháng 8'!$C201,'Mã KH'!$A$2:$A$4984,0)),"")</f>
        <v xml:space="preserve">thôn đồi dùng , xã an phú , huyện mỹ đức </v>
      </c>
      <c r="E201" s="237">
        <v>4174608532</v>
      </c>
      <c r="F201" s="242"/>
      <c r="G201" s="243"/>
      <c r="H201" s="243"/>
      <c r="I201" s="243"/>
      <c r="J201" s="243"/>
      <c r="K201" s="243"/>
      <c r="L201" s="243"/>
      <c r="M201" s="243">
        <v>5</v>
      </c>
      <c r="N201" s="243"/>
      <c r="O201" s="243">
        <v>8</v>
      </c>
      <c r="P201" s="243"/>
      <c r="Q201" s="243"/>
      <c r="R201" s="243"/>
      <c r="S201" s="243"/>
      <c r="T201" s="243">
        <v>5</v>
      </c>
      <c r="U201" s="243"/>
      <c r="V201" s="243"/>
      <c r="W201" s="243"/>
      <c r="X201" s="243"/>
      <c r="Y201" s="243"/>
      <c r="Z201" s="242"/>
      <c r="AA201" s="242"/>
      <c r="AB201" s="242"/>
      <c r="AC201" s="242"/>
      <c r="AD201" s="117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</row>
    <row r="202" spans="1:45" ht="18" customHeight="1">
      <c r="A202" s="101">
        <v>45871</v>
      </c>
      <c r="B202" s="227"/>
      <c r="C202" s="236" t="s">
        <v>1048</v>
      </c>
      <c r="D202" s="110" t="str">
        <f t="array" ref="D202">+IFERROR(INDEX('Mã KH'!$C$2:$C$4984,MATCH('Vin Hà nội  tháng 8'!$C202,'Mã KH'!$A$2:$A$4984,0)),"")</f>
        <v>Thôn Vài, Xã Hợp Thanh, Huyện Mỹ Đức, HN</v>
      </c>
      <c r="E202" s="237">
        <v>4174982363</v>
      </c>
      <c r="F202" s="242"/>
      <c r="G202" s="243"/>
      <c r="H202" s="243"/>
      <c r="I202" s="243"/>
      <c r="J202" s="243"/>
      <c r="K202" s="243"/>
      <c r="L202" s="243"/>
      <c r="M202" s="243">
        <v>7</v>
      </c>
      <c r="N202" s="243"/>
      <c r="O202" s="243">
        <v>10</v>
      </c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2"/>
      <c r="AA202" s="242"/>
      <c r="AB202" s="242"/>
      <c r="AC202" s="242"/>
      <c r="AD202" s="117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</row>
    <row r="203" spans="1:45" ht="18" customHeight="1">
      <c r="A203" s="101">
        <v>45871</v>
      </c>
      <c r="B203" s="227"/>
      <c r="C203" s="236" t="s">
        <v>11546</v>
      </c>
      <c r="D203" s="110" t="str">
        <f t="array" ref="D203">+IFERROR(INDEX('Mã KH'!$C$2:$C$4984,MATCH('Vin Hà nội  tháng 8'!$C203,'Mã KH'!$A$2:$A$4984,0)),"")</f>
        <v>Xóm 4, Thôn Đinh Xuyên, Xã Hòa Nam, Huyện Ứng Hòa, HN</v>
      </c>
      <c r="E203" s="237">
        <v>4174982445</v>
      </c>
      <c r="F203" s="242"/>
      <c r="G203" s="243"/>
      <c r="H203" s="243"/>
      <c r="I203" s="243"/>
      <c r="J203" s="243"/>
      <c r="K203" s="243"/>
      <c r="L203" s="243"/>
      <c r="M203" s="243">
        <v>6</v>
      </c>
      <c r="N203" s="243"/>
      <c r="O203" s="243">
        <v>3</v>
      </c>
      <c r="P203" s="243"/>
      <c r="Q203" s="243"/>
      <c r="R203" s="243"/>
      <c r="S203" s="243">
        <v>4</v>
      </c>
      <c r="T203" s="243">
        <v>2</v>
      </c>
      <c r="U203" s="243"/>
      <c r="V203" s="243"/>
      <c r="W203" s="243"/>
      <c r="X203" s="243"/>
      <c r="Y203" s="243"/>
      <c r="Z203" s="242"/>
      <c r="AA203" s="242"/>
      <c r="AB203" s="242"/>
      <c r="AC203" s="242"/>
      <c r="AD203" s="117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</row>
    <row r="204" spans="1:45" ht="18" customHeight="1">
      <c r="A204" s="101">
        <v>45871</v>
      </c>
      <c r="B204" s="227"/>
      <c r="C204" s="236" t="s">
        <v>11060</v>
      </c>
      <c r="D204" s="110" t="str">
        <f t="array" ref="D204">+IFERROR(INDEX('Mã KH'!$C$2:$C$4984,MATCH('Vin Hà nội  tháng 8'!$C204,'Mã KH'!$A$2:$A$4984,0)),"")</f>
        <v xml:space="preserve">thôn thượng , xã phùng xá , huyện mỹ đức </v>
      </c>
      <c r="E204" s="237">
        <v>4174608531</v>
      </c>
      <c r="F204" s="242"/>
      <c r="G204" s="243"/>
      <c r="H204" s="243"/>
      <c r="I204" s="243"/>
      <c r="J204" s="243"/>
      <c r="K204" s="243"/>
      <c r="L204" s="243"/>
      <c r="M204" s="243">
        <v>3</v>
      </c>
      <c r="N204" s="243"/>
      <c r="O204" s="243">
        <v>11</v>
      </c>
      <c r="P204" s="243"/>
      <c r="Q204" s="243"/>
      <c r="R204" s="243"/>
      <c r="S204" s="243">
        <v>4</v>
      </c>
      <c r="T204" s="243">
        <v>3</v>
      </c>
      <c r="U204" s="243"/>
      <c r="V204" s="243"/>
      <c r="W204" s="243"/>
      <c r="X204" s="243"/>
      <c r="Y204" s="243"/>
      <c r="Z204" s="242"/>
      <c r="AA204" s="242"/>
      <c r="AB204" s="242"/>
      <c r="AC204" s="242"/>
      <c r="AD204" s="117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</row>
    <row r="205" spans="1:45" ht="18" customHeight="1">
      <c r="A205" s="101">
        <v>45871</v>
      </c>
      <c r="B205" s="227"/>
      <c r="C205" s="236" t="s">
        <v>11547</v>
      </c>
      <c r="D205" s="110" t="str">
        <f t="array" ref="D205">+IFERROR(INDEX('Mã KH'!$C$2:$C$4984,MATCH('Vin Hà nội  tháng 8'!$C205,'Mã KH'!$A$2:$A$4984,0)),"")</f>
        <v>124 Thanh Ấm, Thị trấn Vân Đình, Huyện Ứng Hòa, HN</v>
      </c>
      <c r="E205" s="237">
        <v>4174608648</v>
      </c>
      <c r="F205" s="242"/>
      <c r="G205" s="243"/>
      <c r="H205" s="243"/>
      <c r="I205" s="243"/>
      <c r="J205" s="243"/>
      <c r="K205" s="243"/>
      <c r="L205" s="243"/>
      <c r="M205" s="243"/>
      <c r="N205" s="243"/>
      <c r="O205" s="243">
        <v>10</v>
      </c>
      <c r="P205" s="243"/>
      <c r="Q205" s="243"/>
      <c r="R205" s="243"/>
      <c r="S205" s="243">
        <v>3</v>
      </c>
      <c r="T205" s="243"/>
      <c r="U205" s="243"/>
      <c r="V205" s="243"/>
      <c r="W205" s="243"/>
      <c r="X205" s="243"/>
      <c r="Y205" s="243"/>
      <c r="Z205" s="242"/>
      <c r="AA205" s="242"/>
      <c r="AB205" s="242"/>
      <c r="AC205" s="242"/>
      <c r="AD205" s="117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</row>
    <row r="206" spans="1:45" ht="18" customHeight="1">
      <c r="A206" s="101">
        <v>45871</v>
      </c>
      <c r="B206" s="227"/>
      <c r="C206" s="236" t="s">
        <v>11548</v>
      </c>
      <c r="D206" s="110" t="str">
        <f t="array" ref="D206">+IFERROR(INDEX('Mã KH'!$C$2:$C$4984,MATCH('Vin Hà nội  tháng 8'!$C206,'Mã KH'!$A$2:$A$4984,0)),"")</f>
        <v>85 Lê Lợi, Thị Trấn Vân Đình, Huyện Ứng Hòa, HN</v>
      </c>
      <c r="E206" s="237">
        <v>4174608631</v>
      </c>
      <c r="F206" s="242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>
        <v>8</v>
      </c>
      <c r="T206" s="243"/>
      <c r="U206" s="243"/>
      <c r="V206" s="243"/>
      <c r="W206" s="243"/>
      <c r="X206" s="243"/>
      <c r="Y206" s="243"/>
      <c r="Z206" s="242"/>
      <c r="AA206" s="242"/>
      <c r="AB206" s="242"/>
      <c r="AC206" s="242"/>
      <c r="AD206" s="117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</row>
    <row r="207" spans="1:45" ht="18" customHeight="1">
      <c r="A207" s="101">
        <v>45871</v>
      </c>
      <c r="B207" s="227"/>
      <c r="C207" s="236" t="s">
        <v>11548</v>
      </c>
      <c r="D207" s="110" t="str">
        <f t="array" ref="D207">+IFERROR(INDEX('Mã KH'!$C$2:$C$4984,MATCH('Vin Hà nội  tháng 8'!$C207,'Mã KH'!$A$2:$A$4984,0)),"")</f>
        <v>85 Lê Lợi, Thị Trấn Vân Đình, Huyện Ứng Hòa, HN</v>
      </c>
      <c r="E207" s="237">
        <v>4174982355</v>
      </c>
      <c r="F207" s="242"/>
      <c r="G207" s="243"/>
      <c r="H207" s="243"/>
      <c r="I207" s="243"/>
      <c r="J207" s="243"/>
      <c r="K207" s="243"/>
      <c r="L207" s="243"/>
      <c r="M207" s="243">
        <v>5</v>
      </c>
      <c r="N207" s="243"/>
      <c r="O207" s="243"/>
      <c r="P207" s="243"/>
      <c r="Q207" s="243"/>
      <c r="R207" s="243"/>
      <c r="S207" s="243"/>
      <c r="T207" s="243">
        <v>8</v>
      </c>
      <c r="U207" s="243"/>
      <c r="V207" s="243"/>
      <c r="W207" s="243"/>
      <c r="X207" s="243"/>
      <c r="Y207" s="243"/>
      <c r="Z207" s="242"/>
      <c r="AA207" s="242"/>
      <c r="AB207" s="242"/>
      <c r="AC207" s="242"/>
      <c r="AD207" s="117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</row>
    <row r="208" spans="1:45" ht="18" customHeight="1">
      <c r="A208" s="101">
        <v>45871</v>
      </c>
      <c r="B208" s="227"/>
      <c r="C208" s="236" t="s">
        <v>11549</v>
      </c>
      <c r="D208" s="110" t="str">
        <f t="array" ref="D208">+IFERROR(INDEX('Mã KH'!$C$2:$C$4984,MATCH('Vin Hà nội  tháng 8'!$C208,'Mã KH'!$A$2:$A$4984,0)),"")</f>
        <v>Thôn Động Phí, Xã Phương Tú, Huyện Ứng Hòa, HN</v>
      </c>
      <c r="E208" s="237">
        <v>4174608720</v>
      </c>
      <c r="F208" s="242"/>
      <c r="G208" s="243"/>
      <c r="H208" s="243"/>
      <c r="I208" s="243"/>
      <c r="J208" s="243"/>
      <c r="K208" s="243"/>
      <c r="L208" s="243"/>
      <c r="M208" s="243"/>
      <c r="N208" s="243"/>
      <c r="O208" s="243">
        <v>6</v>
      </c>
      <c r="P208" s="243"/>
      <c r="Q208" s="243"/>
      <c r="R208" s="243"/>
      <c r="S208" s="243">
        <v>3</v>
      </c>
      <c r="T208" s="243">
        <v>3</v>
      </c>
      <c r="U208" s="243"/>
      <c r="V208" s="243"/>
      <c r="W208" s="243"/>
      <c r="X208" s="243"/>
      <c r="Y208" s="243"/>
      <c r="Z208" s="242"/>
      <c r="AA208" s="242"/>
      <c r="AB208" s="242"/>
      <c r="AC208" s="242"/>
      <c r="AD208" s="117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</row>
    <row r="209" spans="1:45" ht="18" customHeight="1">
      <c r="A209" s="101">
        <v>45871</v>
      </c>
      <c r="B209" s="227"/>
      <c r="C209" s="236" t="s">
        <v>11550</v>
      </c>
      <c r="D209" s="110" t="str">
        <f t="array" ref="D209">+IFERROR(INDEX('Mã KH'!$C$2:$C$4984,MATCH('Vin Hà nội  tháng 8'!$C209,'Mã KH'!$A$2:$A$4984,0)),"")</f>
        <v>Thôn Chẩn Kỳ, X. Trung Tú, H. Ứng Hòa, HN</v>
      </c>
      <c r="E209" s="237">
        <v>4174608701</v>
      </c>
      <c r="F209" s="242"/>
      <c r="G209" s="243"/>
      <c r="H209" s="243"/>
      <c r="I209" s="243"/>
      <c r="J209" s="243"/>
      <c r="K209" s="243"/>
      <c r="L209" s="243"/>
      <c r="M209" s="243">
        <v>3</v>
      </c>
      <c r="N209" s="243"/>
      <c r="O209" s="243">
        <v>15</v>
      </c>
      <c r="P209" s="243"/>
      <c r="Q209" s="243"/>
      <c r="R209" s="243"/>
      <c r="S209" s="243">
        <v>5</v>
      </c>
      <c r="T209" s="243"/>
      <c r="U209" s="243"/>
      <c r="V209" s="243"/>
      <c r="W209" s="243"/>
      <c r="X209" s="243"/>
      <c r="Y209" s="243"/>
      <c r="Z209" s="242"/>
      <c r="AA209" s="242"/>
      <c r="AB209" s="242"/>
      <c r="AC209" s="242"/>
      <c r="AD209" s="117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</row>
    <row r="210" spans="1:45" ht="18" customHeight="1">
      <c r="A210" s="101">
        <v>45871</v>
      </c>
      <c r="B210" s="227"/>
      <c r="C210" s="236" t="s">
        <v>11551</v>
      </c>
      <c r="D210" s="110" t="str">
        <f t="array" ref="D210">+IFERROR(INDEX('Mã KH'!$C$2:$C$4984,MATCH('Vin Hà nội  tháng 8'!$C210,'Mã KH'!$A$2:$A$4984,0)),"")</f>
        <v>Thôn Bặt Ngõ, Xã Liên Bạt, Huyện Ứng Hòa, HN</v>
      </c>
      <c r="E210" s="109" t="s">
        <v>11249</v>
      </c>
      <c r="F210" s="242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>
        <v>3</v>
      </c>
      <c r="R210" s="243"/>
      <c r="S210" s="243"/>
      <c r="T210" s="243"/>
      <c r="U210" s="243"/>
      <c r="V210" s="243"/>
      <c r="W210" s="243"/>
      <c r="X210" s="243"/>
      <c r="Y210" s="243"/>
      <c r="Z210" s="242"/>
      <c r="AA210" s="242"/>
      <c r="AB210" s="242"/>
      <c r="AC210" s="242"/>
      <c r="AD210" s="117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</row>
    <row r="211" spans="1:45" ht="18" customHeight="1">
      <c r="A211" s="101">
        <v>45871</v>
      </c>
      <c r="B211" s="227"/>
      <c r="C211" s="236" t="s">
        <v>11551</v>
      </c>
      <c r="D211" s="110" t="str">
        <f t="array" ref="D211">+IFERROR(INDEX('Mã KH'!$C$2:$C$4984,MATCH('Vin Hà nội  tháng 8'!$C211,'Mã KH'!$A$2:$A$4984,0)),"")</f>
        <v>Thôn Bặt Ngõ, Xã Liên Bạt, Huyện Ứng Hòa, HN</v>
      </c>
      <c r="E211" s="237">
        <v>4174608722</v>
      </c>
      <c r="F211" s="242"/>
      <c r="G211" s="243"/>
      <c r="H211" s="243"/>
      <c r="I211" s="243"/>
      <c r="J211" s="243"/>
      <c r="K211" s="243"/>
      <c r="L211" s="243"/>
      <c r="M211" s="243">
        <v>2</v>
      </c>
      <c r="N211" s="243"/>
      <c r="O211" s="243">
        <v>11</v>
      </c>
      <c r="P211" s="243"/>
      <c r="Q211" s="243"/>
      <c r="R211" s="243"/>
      <c r="S211" s="243"/>
      <c r="T211" s="243">
        <v>2</v>
      </c>
      <c r="U211" s="243"/>
      <c r="V211" s="243"/>
      <c r="W211" s="243"/>
      <c r="X211" s="243"/>
      <c r="Y211" s="243"/>
      <c r="Z211" s="242"/>
      <c r="AA211" s="242"/>
      <c r="AB211" s="242"/>
      <c r="AC211" s="242"/>
      <c r="AD211" s="117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/>
      <c r="AQ211" s="59"/>
      <c r="AR211" s="59"/>
      <c r="AS211" s="59"/>
    </row>
    <row r="212" spans="1:45" ht="18" customHeight="1">
      <c r="A212" s="252"/>
      <c r="B212" s="253"/>
      <c r="C212" s="254"/>
      <c r="D212" s="128" t="str">
        <f t="array" ref="D212">+IFERROR(INDEX('Mã KH'!$C$2:$C$4984,MATCH('Vin Hà nội  tháng 8'!$C212,'Mã KH'!$A$2:$A$4984,0)),"")</f>
        <v/>
      </c>
      <c r="E212" s="255"/>
      <c r="F212" s="256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6"/>
      <c r="AA212" s="256"/>
      <c r="AB212" s="256"/>
      <c r="AC212" s="256"/>
      <c r="AD212" s="259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</row>
    <row r="213" spans="1:45" ht="18" customHeight="1">
      <c r="A213" s="261"/>
      <c r="B213" s="227"/>
      <c r="C213" s="236"/>
      <c r="D213" s="133">
        <v>45873</v>
      </c>
      <c r="E213" s="237"/>
      <c r="F213" s="242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2"/>
      <c r="AA213" s="242"/>
      <c r="AB213" s="242"/>
      <c r="AC213" s="242"/>
      <c r="AD213" s="117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</row>
    <row r="214" spans="1:45" ht="18" customHeight="1">
      <c r="A214" s="101">
        <v>45873</v>
      </c>
      <c r="B214" s="268" t="s">
        <v>11552</v>
      </c>
      <c r="C214" s="236" t="s">
        <v>11553</v>
      </c>
      <c r="D214" s="110" t="str">
        <f t="array" ref="D214">+IFERROR(INDEX('Mã KH'!$C$2:$C$4984,MATCH('Vin Hà nội  tháng 8'!$C214,'Mã KH'!$A$2:$A$4984,0)),"")</f>
        <v>Số 44 ngõ 81 phố Đặng Văn Ngữ, phường Trung Tự, quận Đống Đa, Hà Nội</v>
      </c>
      <c r="E214" s="237">
        <v>4174970073</v>
      </c>
      <c r="F214" s="242"/>
      <c r="G214" s="243"/>
      <c r="H214" s="243"/>
      <c r="I214" s="243"/>
      <c r="J214" s="243"/>
      <c r="K214" s="243"/>
      <c r="L214" s="243"/>
      <c r="M214" s="243">
        <v>5</v>
      </c>
      <c r="N214" s="243"/>
      <c r="O214" s="243">
        <v>5</v>
      </c>
      <c r="P214" s="243"/>
      <c r="Q214" s="243"/>
      <c r="R214" s="243"/>
      <c r="S214" s="243">
        <v>5</v>
      </c>
      <c r="T214" s="243">
        <v>5</v>
      </c>
      <c r="U214" s="243"/>
      <c r="V214" s="243"/>
      <c r="W214" s="243"/>
      <c r="X214" s="243"/>
      <c r="Y214" s="243"/>
      <c r="Z214" s="242"/>
      <c r="AA214" s="242"/>
      <c r="AB214" s="242"/>
      <c r="AC214" s="242"/>
      <c r="AD214" s="269" t="s">
        <v>11554</v>
      </c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/>
    </row>
    <row r="215" spans="1:45" ht="18" customHeight="1">
      <c r="A215" s="101">
        <v>45873</v>
      </c>
      <c r="B215" s="227"/>
      <c r="C215" s="236" t="s">
        <v>11555</v>
      </c>
      <c r="D215" s="110" t="str">
        <f t="array" ref="D215">+IFERROR(INDEX('Mã KH'!$C$2:$C$4984,MATCH('Vin Hà nội  tháng 8'!$C215,'Mã KH'!$A$2:$A$4984,0)),"")</f>
        <v>33-35 Ngõ Quan Thổ 1, Phường Tôn Đức Thức, Quận Đống Đa, HN</v>
      </c>
      <c r="E215" s="237">
        <v>4174228688</v>
      </c>
      <c r="F215" s="242"/>
      <c r="G215" s="243"/>
      <c r="H215" s="243"/>
      <c r="I215" s="243"/>
      <c r="J215" s="243"/>
      <c r="K215" s="243"/>
      <c r="L215" s="243"/>
      <c r="M215" s="243"/>
      <c r="N215" s="243"/>
      <c r="O215" s="243">
        <v>5</v>
      </c>
      <c r="P215" s="243"/>
      <c r="Q215" s="243">
        <v>2</v>
      </c>
      <c r="R215" s="243"/>
      <c r="S215" s="243"/>
      <c r="T215" s="243"/>
      <c r="U215" s="243"/>
      <c r="V215" s="243"/>
      <c r="W215" s="243"/>
      <c r="X215" s="243"/>
      <c r="Y215" s="243"/>
      <c r="Z215" s="242"/>
      <c r="AA215" s="242"/>
      <c r="AB215" s="242"/>
      <c r="AC215" s="242"/>
      <c r="AD215" s="117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</row>
    <row r="216" spans="1:45" ht="18" customHeight="1">
      <c r="A216" s="101">
        <v>45873</v>
      </c>
      <c r="B216" s="227"/>
      <c r="C216" s="236" t="s">
        <v>11556</v>
      </c>
      <c r="D216" s="110" t="str">
        <f t="array" ref="D216">+IFERROR(INDEX('Mã KH'!$C$2:$C$4984,MATCH('Vin Hà nội  tháng 8'!$C216,'Mã KH'!$A$2:$A$4984,0)),"")</f>
        <v>Số 41 Vũ Thạnh, phường Ô Chợ Dừa, quận Đống Đa, HN</v>
      </c>
      <c r="E216" s="237">
        <v>4174814895</v>
      </c>
      <c r="F216" s="242"/>
      <c r="G216" s="243"/>
      <c r="H216" s="243"/>
      <c r="I216" s="243"/>
      <c r="J216" s="243"/>
      <c r="K216" s="243"/>
      <c r="L216" s="243"/>
      <c r="M216" s="243">
        <v>3</v>
      </c>
      <c r="N216" s="243"/>
      <c r="O216" s="243">
        <v>5</v>
      </c>
      <c r="P216" s="243"/>
      <c r="Q216" s="243">
        <v>5</v>
      </c>
      <c r="R216" s="243"/>
      <c r="S216" s="243">
        <v>5</v>
      </c>
      <c r="T216" s="243">
        <v>5</v>
      </c>
      <c r="U216" s="243">
        <v>5</v>
      </c>
      <c r="V216" s="243"/>
      <c r="W216" s="243"/>
      <c r="X216" s="243"/>
      <c r="Y216" s="243">
        <v>3</v>
      </c>
      <c r="Z216" s="242"/>
      <c r="AA216" s="242"/>
      <c r="AB216" s="242"/>
      <c r="AC216" s="242"/>
      <c r="AD216" s="117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</row>
    <row r="217" spans="1:45" ht="18" customHeight="1">
      <c r="A217" s="101">
        <v>45873</v>
      </c>
      <c r="B217" s="268" t="s">
        <v>11557</v>
      </c>
      <c r="C217" s="236" t="s">
        <v>11558</v>
      </c>
      <c r="D217" s="110" t="str">
        <f t="array" ref="D217">+IFERROR(INDEX('Mã KH'!$C$2:$C$4984,MATCH('Vin Hà nội  tháng 8'!$C217,'Mã KH'!$A$2:$A$4984,0)),"")</f>
        <v>số 8 núi trúc ba đình hà nội</v>
      </c>
      <c r="E217" s="237">
        <v>4174566114</v>
      </c>
      <c r="F217" s="242"/>
      <c r="G217" s="243"/>
      <c r="H217" s="243"/>
      <c r="I217" s="243"/>
      <c r="J217" s="243"/>
      <c r="K217" s="243"/>
      <c r="L217" s="243"/>
      <c r="M217" s="243">
        <v>5</v>
      </c>
      <c r="N217" s="243"/>
      <c r="O217" s="243"/>
      <c r="P217" s="243"/>
      <c r="Q217" s="243"/>
      <c r="R217" s="243"/>
      <c r="S217" s="243">
        <v>5</v>
      </c>
      <c r="T217" s="243">
        <v>3</v>
      </c>
      <c r="U217" s="243">
        <v>3</v>
      </c>
      <c r="V217" s="243"/>
      <c r="W217" s="243"/>
      <c r="X217" s="243"/>
      <c r="Y217" s="243">
        <v>3</v>
      </c>
      <c r="Z217" s="242"/>
      <c r="AA217" s="242"/>
      <c r="AB217" s="242"/>
      <c r="AC217" s="242"/>
      <c r="AD217" s="117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</row>
    <row r="218" spans="1:45" ht="18" customHeight="1">
      <c r="A218" s="101">
        <v>45873</v>
      </c>
      <c r="B218" s="227"/>
      <c r="C218" s="236" t="s">
        <v>11559</v>
      </c>
      <c r="D218" s="110" t="str">
        <f t="array" ref="D218">+IFERROR(INDEX('Mã KH'!$C$2:$C$4984,MATCH('Vin Hà nội  tháng 8'!$C218,'Mã KH'!$A$2:$A$4984,0)),"")</f>
        <v>Số 8 Ngõ 140 Giảng Võ, phường Giảng Võ, quận Ba Đình, Hà Nội</v>
      </c>
      <c r="E218" s="237">
        <v>4174571017</v>
      </c>
      <c r="F218" s="242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>
        <v>3</v>
      </c>
      <c r="T218" s="243"/>
      <c r="U218" s="243"/>
      <c r="V218" s="243"/>
      <c r="W218" s="243"/>
      <c r="X218" s="243"/>
      <c r="Y218" s="243">
        <v>3</v>
      </c>
      <c r="Z218" s="242"/>
      <c r="AA218" s="242"/>
      <c r="AB218" s="242"/>
      <c r="AC218" s="242"/>
      <c r="AD218" s="117"/>
      <c r="AE218" s="59"/>
      <c r="AF218" s="59"/>
      <c r="AG218" s="59"/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</row>
    <row r="219" spans="1:45" ht="18" customHeight="1">
      <c r="A219" s="101">
        <v>45873</v>
      </c>
      <c r="B219" s="227"/>
      <c r="C219" s="236" t="s">
        <v>11560</v>
      </c>
      <c r="D219" s="110" t="str">
        <f t="array" ref="D219">+IFERROR(INDEX('Mã KH'!$C$2:$C$4984,MATCH('Vin Hà nội  tháng 8'!$C219,'Mã KH'!$A$2:$A$4984,0)),"")</f>
        <v>Số 109,Trần Huy Liệu tổ dân phố 7A, P. Giảng Võ, Ba Đình, Hà Nội</v>
      </c>
      <c r="E219" s="237">
        <v>4174564989</v>
      </c>
      <c r="F219" s="242"/>
      <c r="G219" s="243"/>
      <c r="H219" s="243"/>
      <c r="I219" s="243"/>
      <c r="J219" s="243"/>
      <c r="K219" s="243"/>
      <c r="L219" s="243"/>
      <c r="M219" s="243">
        <v>5</v>
      </c>
      <c r="N219" s="243"/>
      <c r="O219" s="243"/>
      <c r="P219" s="243"/>
      <c r="Q219" s="243">
        <v>5</v>
      </c>
      <c r="R219" s="243"/>
      <c r="S219" s="243">
        <v>3</v>
      </c>
      <c r="T219" s="243">
        <v>3</v>
      </c>
      <c r="U219" s="243">
        <v>3</v>
      </c>
      <c r="V219" s="243"/>
      <c r="W219" s="243"/>
      <c r="X219" s="243"/>
      <c r="Y219" s="243">
        <v>3</v>
      </c>
      <c r="Z219" s="242"/>
      <c r="AA219" s="242"/>
      <c r="AB219" s="242"/>
      <c r="AC219" s="242"/>
      <c r="AD219" s="117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</row>
    <row r="220" spans="1:45" ht="18" customHeight="1">
      <c r="A220" s="101">
        <v>45873</v>
      </c>
      <c r="B220" s="227"/>
      <c r="C220" s="236" t="s">
        <v>11561</v>
      </c>
      <c r="D220" s="110" t="str">
        <f t="array" ref="D220">+IFERROR(INDEX('Mã KH'!$C$2:$C$4984,MATCH('Vin Hà nội  tháng 8'!$C220,'Mã KH'!$A$2:$A$4984,0)),"")</f>
        <v>Số 19 Ngõ 12 Láng Hạ, P.Thành Công, Q.Ba Đình, HN</v>
      </c>
      <c r="E220" s="109" t="s">
        <v>11249</v>
      </c>
      <c r="F220" s="242"/>
      <c r="G220" s="243"/>
      <c r="H220" s="243"/>
      <c r="I220" s="243"/>
      <c r="J220" s="243"/>
      <c r="K220" s="243"/>
      <c r="L220" s="243"/>
      <c r="M220" s="243">
        <v>5</v>
      </c>
      <c r="N220" s="243"/>
      <c r="O220" s="243">
        <v>5</v>
      </c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2"/>
      <c r="AA220" s="242"/>
      <c r="AB220" s="242"/>
      <c r="AC220" s="242"/>
      <c r="AD220" s="117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</row>
    <row r="221" spans="1:45" ht="18" customHeight="1">
      <c r="A221" s="101">
        <v>45873</v>
      </c>
      <c r="B221" s="227"/>
      <c r="C221" s="236" t="s">
        <v>111</v>
      </c>
      <c r="D221" s="110" t="str">
        <f t="array" ref="D221">+IFERROR(INDEX('Mã KH'!$C$2:$C$4984,MATCH('Vin Hà nội  tháng 8'!$C221,'Mã KH'!$A$2:$A$4984,0)),"")</f>
        <v>TM1 – Chung cư C1 Thành Công, Phường Thành Công, Quận Ba Đình, HN</v>
      </c>
      <c r="E221" s="237">
        <v>4174947398</v>
      </c>
      <c r="F221" s="242"/>
      <c r="G221" s="243"/>
      <c r="H221" s="243"/>
      <c r="I221" s="243"/>
      <c r="J221" s="243"/>
      <c r="K221" s="243"/>
      <c r="L221" s="243"/>
      <c r="M221" s="243">
        <v>2</v>
      </c>
      <c r="N221" s="243"/>
      <c r="O221" s="243"/>
      <c r="P221" s="243"/>
      <c r="Q221" s="243">
        <v>3</v>
      </c>
      <c r="R221" s="243"/>
      <c r="S221" s="243"/>
      <c r="T221" s="243">
        <v>5</v>
      </c>
      <c r="U221" s="243">
        <v>5</v>
      </c>
      <c r="V221" s="243"/>
      <c r="W221" s="243"/>
      <c r="X221" s="243"/>
      <c r="Y221" s="243"/>
      <c r="Z221" s="242"/>
      <c r="AA221" s="242"/>
      <c r="AB221" s="242"/>
      <c r="AC221" s="242"/>
      <c r="AD221" s="117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</row>
    <row r="222" spans="1:45" ht="18" customHeight="1">
      <c r="A222" s="101">
        <v>45873</v>
      </c>
      <c r="B222" s="227"/>
      <c r="C222" s="236" t="s">
        <v>11562</v>
      </c>
      <c r="D222" s="110" t="str">
        <f t="array" ref="D222">+IFERROR(INDEX('Mã KH'!$C$2:$C$4984,MATCH('Vin Hà nội  tháng 8'!$C222,'Mã KH'!$A$2:$A$4984,0)),"")</f>
        <v>105 Thành Công, Phường Thành Công, Quận Ba Đình, Hà Nội</v>
      </c>
      <c r="E222" s="237">
        <v>4174571052</v>
      </c>
      <c r="F222" s="242"/>
      <c r="G222" s="243"/>
      <c r="H222" s="243"/>
      <c r="I222" s="243"/>
      <c r="J222" s="243"/>
      <c r="K222" s="243"/>
      <c r="L222" s="243"/>
      <c r="M222" s="243"/>
      <c r="N222" s="243"/>
      <c r="O222" s="243">
        <v>5</v>
      </c>
      <c r="P222" s="243"/>
      <c r="Q222" s="243"/>
      <c r="R222" s="243"/>
      <c r="S222" s="243">
        <v>3</v>
      </c>
      <c r="T222" s="243"/>
      <c r="U222" s="243">
        <v>3</v>
      </c>
      <c r="V222" s="243"/>
      <c r="W222" s="243"/>
      <c r="X222" s="243"/>
      <c r="Y222" s="243"/>
      <c r="Z222" s="242"/>
      <c r="AA222" s="242"/>
      <c r="AB222" s="242"/>
      <c r="AC222" s="242"/>
      <c r="AD222" s="117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</row>
    <row r="223" spans="1:45" ht="18" customHeight="1">
      <c r="A223" s="101">
        <v>45873</v>
      </c>
      <c r="B223" s="227"/>
      <c r="C223" s="236" t="s">
        <v>3446</v>
      </c>
      <c r="D223" s="110" t="str">
        <f t="array" ref="D223">+IFERROR(INDEX('Mã KH'!$C$2:$C$4984,MATCH('Vin Hà nội  tháng 8'!$C223,'Mã KH'!$A$2:$A$4984,0)),"")</f>
        <v>Tầng B1, TTTM VinCom Center Liễu Giai, Số 29 Liễu Giai, Phường Ngọc Khánh, Quận Ba Đình, Hà Nội</v>
      </c>
      <c r="E223" s="237">
        <v>4174847619</v>
      </c>
      <c r="F223" s="242"/>
      <c r="G223" s="243"/>
      <c r="H223" s="243"/>
      <c r="I223" s="243"/>
      <c r="J223" s="243"/>
      <c r="K223" s="243">
        <v>5</v>
      </c>
      <c r="L223" s="243"/>
      <c r="M223" s="243">
        <v>5</v>
      </c>
      <c r="N223" s="243"/>
      <c r="O223" s="243">
        <v>5</v>
      </c>
      <c r="P223" s="243"/>
      <c r="Q223" s="243">
        <v>5</v>
      </c>
      <c r="R223" s="243"/>
      <c r="S223" s="243">
        <v>5</v>
      </c>
      <c r="T223" s="243"/>
      <c r="U223" s="243"/>
      <c r="V223" s="243"/>
      <c r="W223" s="243"/>
      <c r="X223" s="243"/>
      <c r="Y223" s="243">
        <v>5</v>
      </c>
      <c r="Z223" s="242">
        <v>5</v>
      </c>
      <c r="AA223" s="242"/>
      <c r="AB223" s="242"/>
      <c r="AC223" s="242"/>
      <c r="AD223" s="117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</row>
    <row r="224" spans="1:45" ht="18" customHeight="1">
      <c r="A224" s="101">
        <v>45873</v>
      </c>
      <c r="B224" s="227"/>
      <c r="C224" s="236" t="s">
        <v>3276</v>
      </c>
      <c r="D224" s="110" t="str">
        <f t="array" ref="D224">+IFERROR(INDEX('Mã KH'!$C$2:$C$4984,MATCH('Vin Hà nội  tháng 8'!$C224,'Mã KH'!$A$2:$A$4984,0)),"")</f>
        <v>Số 210 Đội Cấn, phường , quận Ba Đình, Hà Nội</v>
      </c>
      <c r="E224" s="237">
        <v>4174564654</v>
      </c>
      <c r="F224" s="242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>
        <v>5</v>
      </c>
      <c r="T224" s="243">
        <v>5</v>
      </c>
      <c r="U224" s="243">
        <v>3</v>
      </c>
      <c r="V224" s="243"/>
      <c r="W224" s="243"/>
      <c r="X224" s="243"/>
      <c r="Y224" s="243">
        <v>3</v>
      </c>
      <c r="Z224" s="242"/>
      <c r="AA224" s="242"/>
      <c r="AB224" s="242"/>
      <c r="AC224" s="242"/>
      <c r="AD224" s="117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</row>
    <row r="225" spans="1:45" ht="18" customHeight="1">
      <c r="A225" s="101">
        <v>45873</v>
      </c>
      <c r="B225" s="227"/>
      <c r="C225" s="236" t="s">
        <v>11563</v>
      </c>
      <c r="D225" s="110" t="str">
        <f t="array" ref="D225">+IFERROR(INDEX('Mã KH'!$C$2:$C$4984,MATCH('Vin Hà nội  tháng 8'!$C225,'Mã KH'!$A$2:$A$4984,0)),"")</f>
        <v>Số 70B Đội cấn , phường , quận Ba Đình, Hà Nội</v>
      </c>
      <c r="E225" s="237">
        <v>4174564918</v>
      </c>
      <c r="F225" s="242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>
        <v>5</v>
      </c>
      <c r="R225" s="243"/>
      <c r="S225" s="243">
        <v>3</v>
      </c>
      <c r="T225" s="243"/>
      <c r="U225" s="243">
        <v>3</v>
      </c>
      <c r="V225" s="243"/>
      <c r="W225" s="243"/>
      <c r="X225" s="243"/>
      <c r="Y225" s="243">
        <v>3</v>
      </c>
      <c r="Z225" s="242"/>
      <c r="AA225" s="242"/>
      <c r="AB225" s="242"/>
      <c r="AC225" s="242"/>
      <c r="AD225" s="117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</row>
    <row r="226" spans="1:45" ht="18" customHeight="1">
      <c r="A226" s="101">
        <v>45873</v>
      </c>
      <c r="B226" s="227"/>
      <c r="C226" s="236" t="s">
        <v>11564</v>
      </c>
      <c r="D226" s="110" t="str">
        <f t="array" ref="D226">+IFERROR(INDEX('Mã KH'!$C$2:$C$4984,MATCH('Vin Hà nội  tháng 8'!$C226,'Mã KH'!$A$2:$A$4984,0)),"")</f>
        <v>78 ngõ 179 Hoàng Hoa Thám, Ba Đình , Hà Nội</v>
      </c>
      <c r="E226" s="237">
        <v>4174566092</v>
      </c>
      <c r="F226" s="242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>
        <v>5</v>
      </c>
      <c r="R226" s="243"/>
      <c r="S226" s="243">
        <v>5</v>
      </c>
      <c r="T226" s="243">
        <v>3</v>
      </c>
      <c r="U226" s="243">
        <v>3</v>
      </c>
      <c r="V226" s="243"/>
      <c r="W226" s="243"/>
      <c r="X226" s="243"/>
      <c r="Y226" s="243">
        <v>3</v>
      </c>
      <c r="Z226" s="242"/>
      <c r="AA226" s="242"/>
      <c r="AB226" s="242"/>
      <c r="AC226" s="242"/>
      <c r="AD226" s="117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</row>
    <row r="227" spans="1:45" ht="18" customHeight="1">
      <c r="A227" s="101">
        <v>45873</v>
      </c>
      <c r="B227" s="227"/>
      <c r="C227" s="236" t="s">
        <v>3306</v>
      </c>
      <c r="D227" s="110" t="str">
        <f t="array" ref="D227">+IFERROR(INDEX('Mã KH'!$C$2:$C$4984,MATCH('Vin Hà nội  tháng 8'!$C227,'Mã KH'!$A$2:$A$4984,0)),"")</f>
        <v>Số 105 nhà K2, đường khu TT 7,2ha phường Vĩnh Phúc, quận Ba Đình, HN</v>
      </c>
      <c r="E227" s="237">
        <v>4174564611</v>
      </c>
      <c r="F227" s="242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>
        <v>5</v>
      </c>
      <c r="R227" s="243"/>
      <c r="S227" s="243">
        <v>3</v>
      </c>
      <c r="T227" s="243">
        <v>3</v>
      </c>
      <c r="U227" s="243">
        <v>3</v>
      </c>
      <c r="V227" s="243"/>
      <c r="W227" s="243"/>
      <c r="X227" s="243"/>
      <c r="Y227" s="243">
        <v>3</v>
      </c>
      <c r="Z227" s="242"/>
      <c r="AA227" s="242"/>
      <c r="AB227" s="242"/>
      <c r="AC227" s="242"/>
      <c r="AD227" s="117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</row>
    <row r="228" spans="1:45" ht="18" customHeight="1">
      <c r="A228" s="101">
        <v>45873</v>
      </c>
      <c r="B228" s="268" t="s">
        <v>11565</v>
      </c>
      <c r="C228" s="236" t="s">
        <v>11566</v>
      </c>
      <c r="D228" s="110" t="str">
        <f t="array" ref="D228">+IFERROR(INDEX('Mã KH'!$C$2:$C$4984,MATCH('Vin Hà nội  tháng 8'!$C228,'Mã KH'!$A$2:$A$4984,0)),"")</f>
        <v>Số 98 Xuân Diệu, Tổ 30, Cụm 4, Phường Tứ Liên, Quận Tây Hồ, HN</v>
      </c>
      <c r="E228" s="237">
        <v>4174830644</v>
      </c>
      <c r="F228" s="242"/>
      <c r="G228" s="243"/>
      <c r="H228" s="243"/>
      <c r="I228" s="243"/>
      <c r="J228" s="243"/>
      <c r="K228" s="243"/>
      <c r="L228" s="243"/>
      <c r="M228" s="243"/>
      <c r="N228" s="243"/>
      <c r="O228" s="243">
        <v>6</v>
      </c>
      <c r="P228" s="243"/>
      <c r="Q228" s="243"/>
      <c r="R228" s="243"/>
      <c r="S228" s="243">
        <v>5</v>
      </c>
      <c r="T228" s="243">
        <v>5</v>
      </c>
      <c r="U228" s="243">
        <v>5</v>
      </c>
      <c r="V228" s="243"/>
      <c r="W228" s="243"/>
      <c r="X228" s="243"/>
      <c r="Y228" s="243">
        <v>5</v>
      </c>
      <c r="Z228" s="242"/>
      <c r="AA228" s="242"/>
      <c r="AB228" s="242"/>
      <c r="AC228" s="242"/>
      <c r="AD228" s="117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/>
      <c r="AR228" s="59"/>
      <c r="AS228" s="59"/>
    </row>
    <row r="229" spans="1:45" ht="18" customHeight="1">
      <c r="A229" s="101">
        <v>45873</v>
      </c>
      <c r="B229" s="227"/>
      <c r="C229" s="236" t="s">
        <v>11567</v>
      </c>
      <c r="D229" s="110" t="str">
        <f t="array" ref="D229">+IFERROR(INDEX('Mã KH'!$C$2:$C$4984,MATCH('Vin Hà nội  tháng 8'!$C229,'Mã KH'!$A$2:$A$4984,0)),"")</f>
        <v>Số 11C Ngõ 124 Âu Cơ, Phường Tứ Liên, Quận Tây Hồ, HN</v>
      </c>
      <c r="E229" s="109" t="s">
        <v>11249</v>
      </c>
      <c r="F229" s="242"/>
      <c r="G229" s="243"/>
      <c r="H229" s="243"/>
      <c r="I229" s="243"/>
      <c r="J229" s="243"/>
      <c r="K229" s="243"/>
      <c r="L229" s="243"/>
      <c r="M229" s="243">
        <v>5</v>
      </c>
      <c r="N229" s="243"/>
      <c r="O229" s="243">
        <v>10</v>
      </c>
      <c r="P229" s="243"/>
      <c r="Q229" s="243">
        <v>5</v>
      </c>
      <c r="R229" s="243"/>
      <c r="S229" s="243">
        <v>5</v>
      </c>
      <c r="T229" s="243">
        <v>5</v>
      </c>
      <c r="U229" s="243">
        <v>3</v>
      </c>
      <c r="V229" s="243"/>
      <c r="W229" s="243"/>
      <c r="X229" s="243"/>
      <c r="Y229" s="243">
        <v>3</v>
      </c>
      <c r="Z229" s="242"/>
      <c r="AA229" s="242"/>
      <c r="AB229" s="242"/>
      <c r="AC229" s="242"/>
      <c r="AD229" s="117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</row>
    <row r="230" spans="1:45" ht="18" customHeight="1">
      <c r="A230" s="101">
        <v>45873</v>
      </c>
      <c r="B230" s="227"/>
      <c r="C230" s="236" t="s">
        <v>11568</v>
      </c>
      <c r="D230" s="110" t="str">
        <f t="array" ref="D230">+IFERROR(INDEX('Mã KH'!$C$2:$C$4984,MATCH('Vin Hà nội  tháng 8'!$C230,'Mã KH'!$A$2:$A$4984,0)),"")</f>
        <v>Số 117 – 119 Yên Phụ, phường Yên Phụ, quận Tây Hồ, HN</v>
      </c>
      <c r="E230" s="237">
        <v>4174832538</v>
      </c>
      <c r="F230" s="242"/>
      <c r="G230" s="243"/>
      <c r="H230" s="243"/>
      <c r="I230" s="243"/>
      <c r="J230" s="243"/>
      <c r="K230" s="243"/>
      <c r="L230" s="243"/>
      <c r="M230" s="243">
        <v>5</v>
      </c>
      <c r="N230" s="243"/>
      <c r="O230" s="243">
        <v>10</v>
      </c>
      <c r="P230" s="243"/>
      <c r="Q230" s="243"/>
      <c r="R230" s="243"/>
      <c r="S230" s="243">
        <v>10</v>
      </c>
      <c r="T230" s="243">
        <v>10</v>
      </c>
      <c r="U230" s="243">
        <v>2</v>
      </c>
      <c r="V230" s="243"/>
      <c r="W230" s="243"/>
      <c r="X230" s="243"/>
      <c r="Y230" s="243">
        <v>2</v>
      </c>
      <c r="Z230" s="242"/>
      <c r="AA230" s="242"/>
      <c r="AB230" s="242"/>
      <c r="AC230" s="242"/>
      <c r="AD230" s="117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/>
      <c r="AQ230" s="59"/>
      <c r="AR230" s="59"/>
      <c r="AS230" s="59"/>
    </row>
    <row r="231" spans="1:45" ht="18" customHeight="1">
      <c r="A231" s="101">
        <v>45873</v>
      </c>
      <c r="B231" s="227"/>
      <c r="C231" s="236" t="s">
        <v>3282</v>
      </c>
      <c r="D231" s="110" t="str">
        <f t="array" ref="D231">+IFERROR(INDEX('Mã KH'!$C$2:$C$4984,MATCH('Vin Hà nội  tháng 8'!$C231,'Mã KH'!$A$2:$A$4984,0)),"")</f>
        <v>Số 47 Phó Đức Chính, phường Trúc Bạch, quận Ba Đình, HN</v>
      </c>
      <c r="E231" s="237">
        <v>4174570901</v>
      </c>
      <c r="F231" s="242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>
        <v>3</v>
      </c>
      <c r="T231" s="243"/>
      <c r="U231" s="243"/>
      <c r="V231" s="243"/>
      <c r="W231" s="243"/>
      <c r="X231" s="243"/>
      <c r="Y231" s="243">
        <v>3</v>
      </c>
      <c r="Z231" s="242"/>
      <c r="AA231" s="242"/>
      <c r="AB231" s="242"/>
      <c r="AC231" s="242"/>
      <c r="AD231" s="117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</row>
    <row r="232" spans="1:45" ht="18" customHeight="1">
      <c r="A232" s="101">
        <v>45873</v>
      </c>
      <c r="B232" s="227"/>
      <c r="C232" s="236" t="s">
        <v>3296</v>
      </c>
      <c r="D232" s="110" t="str">
        <f t="array" ref="D232">+IFERROR(INDEX('Mã KH'!$C$2:$C$4984,MATCH('Vin Hà nội  tháng 8'!$C232,'Mã KH'!$A$2:$A$4984,0)),"")</f>
        <v>Số 23, phố Cửa Bắc, phường Trúc Bạch, quận Ba Đình, Hà Nội</v>
      </c>
      <c r="E232" s="237">
        <v>4174570899</v>
      </c>
      <c r="F232" s="242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>
        <v>3</v>
      </c>
      <c r="T232" s="243"/>
      <c r="U232" s="243"/>
      <c r="V232" s="243"/>
      <c r="W232" s="243"/>
      <c r="X232" s="243"/>
      <c r="Y232" s="243">
        <v>3</v>
      </c>
      <c r="Z232" s="242"/>
      <c r="AA232" s="242"/>
      <c r="AB232" s="242"/>
      <c r="AC232" s="242"/>
      <c r="AD232" s="117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</row>
    <row r="233" spans="1:45" ht="18" customHeight="1">
      <c r="A233" s="101">
        <v>45873</v>
      </c>
      <c r="B233" s="227"/>
      <c r="C233" s="236" t="s">
        <v>11569</v>
      </c>
      <c r="D233" s="110" t="str">
        <f t="array" ref="D233">+IFERROR(INDEX('Mã KH'!$C$2:$C$4984,MATCH('Vin Hà nội  tháng 8'!$C233,'Mã KH'!$A$2:$A$4984,0)),"")</f>
        <v>Số 27 phố Phạm Hồng Thái, phường Trúc Bạch, quận Ba Đình, Hà Nội</v>
      </c>
      <c r="E233" s="237">
        <v>4174565058</v>
      </c>
      <c r="F233" s="242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>
        <v>5</v>
      </c>
      <c r="R233" s="243"/>
      <c r="S233" s="243"/>
      <c r="T233" s="243"/>
      <c r="U233" s="243">
        <v>3</v>
      </c>
      <c r="V233" s="243"/>
      <c r="W233" s="243"/>
      <c r="X233" s="243"/>
      <c r="Y233" s="243">
        <v>3</v>
      </c>
      <c r="Z233" s="242"/>
      <c r="AA233" s="242"/>
      <c r="AB233" s="242"/>
      <c r="AC233" s="242"/>
      <c r="AD233" s="117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</row>
    <row r="234" spans="1:45" ht="18" customHeight="1">
      <c r="A234" s="101">
        <v>45873</v>
      </c>
      <c r="B234" s="227"/>
      <c r="C234" s="236" t="s">
        <v>11570</v>
      </c>
      <c r="D234" s="110" t="str">
        <f t="array" ref="D234">+IFERROR(INDEX('Mã KH'!$C$2:$C$4984,MATCH('Vin Hà nội  tháng 8'!$C234,'Mã KH'!$A$2:$A$4984,0)),"")</f>
        <v>Số 18B Nguyễn Biểu, P. Quán Thánh, Q. Ba Đình, Hà Nội</v>
      </c>
      <c r="E234" s="237">
        <v>4174564676</v>
      </c>
      <c r="F234" s="242"/>
      <c r="G234" s="243"/>
      <c r="H234" s="243"/>
      <c r="I234" s="243"/>
      <c r="J234" s="243"/>
      <c r="K234" s="243"/>
      <c r="L234" s="243"/>
      <c r="M234" s="243">
        <v>5</v>
      </c>
      <c r="N234" s="243"/>
      <c r="O234" s="243"/>
      <c r="P234" s="243"/>
      <c r="Q234" s="243"/>
      <c r="R234" s="243"/>
      <c r="S234" s="243">
        <v>5</v>
      </c>
      <c r="T234" s="243"/>
      <c r="U234" s="243"/>
      <c r="V234" s="243"/>
      <c r="W234" s="243"/>
      <c r="X234" s="243"/>
      <c r="Y234" s="243"/>
      <c r="Z234" s="242"/>
      <c r="AA234" s="242"/>
      <c r="AB234" s="242"/>
      <c r="AC234" s="242"/>
      <c r="AD234" s="117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</row>
    <row r="235" spans="1:45" ht="18" customHeight="1">
      <c r="A235" s="101">
        <v>45873</v>
      </c>
      <c r="B235" s="227"/>
      <c r="C235" s="236" t="s">
        <v>11571</v>
      </c>
      <c r="D235" s="110" t="str">
        <f t="array" ref="D235">+IFERROR(INDEX('Mã KH'!$C$2:$C$4984,MATCH('Vin Hà nội  tháng 8'!$C235,'Mã KH'!$A$2:$A$4984,0)),"")</f>
        <v>Số 4A đường Hàng Chiếu, phường Đồng Xuân, quận Hoàn Kiếm, Hà Nội</v>
      </c>
      <c r="E235" s="237">
        <v>4174564579</v>
      </c>
      <c r="F235" s="242"/>
      <c r="G235" s="243"/>
      <c r="H235" s="243"/>
      <c r="I235" s="243"/>
      <c r="J235" s="243"/>
      <c r="K235" s="243"/>
      <c r="L235" s="243"/>
      <c r="M235" s="243">
        <v>5</v>
      </c>
      <c r="N235" s="243"/>
      <c r="O235" s="243"/>
      <c r="P235" s="243"/>
      <c r="Q235" s="243">
        <v>5</v>
      </c>
      <c r="R235" s="243"/>
      <c r="S235" s="243">
        <v>3</v>
      </c>
      <c r="T235" s="243"/>
      <c r="U235" s="243">
        <v>3</v>
      </c>
      <c r="V235" s="243"/>
      <c r="W235" s="243"/>
      <c r="X235" s="243"/>
      <c r="Y235" s="243">
        <v>3</v>
      </c>
      <c r="Z235" s="242"/>
      <c r="AA235" s="242"/>
      <c r="AB235" s="242"/>
      <c r="AC235" s="242"/>
      <c r="AD235" s="117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</row>
    <row r="236" spans="1:45" ht="18" customHeight="1">
      <c r="A236" s="101">
        <v>45873</v>
      </c>
      <c r="B236" s="227"/>
      <c r="C236" s="236" t="s">
        <v>11572</v>
      </c>
      <c r="D236" s="110" t="str">
        <f t="array" ref="D236">+IFERROR(INDEX('Mã KH'!$C$2:$C$4984,MATCH('Vin Hà nội  tháng 8'!$C236,'Mã KH'!$A$2:$A$4984,0)),"")</f>
        <v>Số 3, phố Hàng Bút, phường Hàng Bồ, quận Hoàn Kiếm, Hà Nội</v>
      </c>
      <c r="E236" s="237">
        <v>4174565052</v>
      </c>
      <c r="F236" s="242"/>
      <c r="G236" s="243"/>
      <c r="H236" s="243"/>
      <c r="I236" s="243"/>
      <c r="J236" s="243"/>
      <c r="K236" s="243"/>
      <c r="L236" s="243"/>
      <c r="M236" s="243">
        <v>5</v>
      </c>
      <c r="N236" s="243"/>
      <c r="O236" s="243"/>
      <c r="P236" s="243"/>
      <c r="Q236" s="243">
        <v>5</v>
      </c>
      <c r="R236" s="243"/>
      <c r="S236" s="243"/>
      <c r="T236" s="243">
        <v>3</v>
      </c>
      <c r="U236" s="243">
        <v>3</v>
      </c>
      <c r="V236" s="243"/>
      <c r="W236" s="243"/>
      <c r="X236" s="243"/>
      <c r="Y236" s="243">
        <v>3</v>
      </c>
      <c r="Z236" s="242"/>
      <c r="AA236" s="242"/>
      <c r="AB236" s="242"/>
      <c r="AC236" s="242"/>
      <c r="AD236" s="117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/>
      <c r="AS236" s="59"/>
    </row>
    <row r="237" spans="1:45" ht="18" customHeight="1">
      <c r="A237" s="101">
        <v>45873</v>
      </c>
      <c r="B237" s="227"/>
      <c r="C237" s="236" t="s">
        <v>11573</v>
      </c>
      <c r="D237" s="110" t="str">
        <f t="array" ref="D237">+IFERROR(INDEX('Mã KH'!$C$2:$C$4984,MATCH('Vin Hà nội  tháng 8'!$C237,'Mã KH'!$A$2:$A$4984,0)),"")</f>
        <v>Số 23 phố Gia Ngư, phường Hàng Bạc, quận Hoàn Kiếm, Hà Nội</v>
      </c>
      <c r="E237" s="237">
        <v>4174564905</v>
      </c>
      <c r="F237" s="242"/>
      <c r="G237" s="243"/>
      <c r="H237" s="243"/>
      <c r="I237" s="243"/>
      <c r="J237" s="243"/>
      <c r="K237" s="243"/>
      <c r="L237" s="243"/>
      <c r="M237" s="243">
        <v>5</v>
      </c>
      <c r="N237" s="243"/>
      <c r="O237" s="243"/>
      <c r="P237" s="243"/>
      <c r="Q237" s="243">
        <v>5</v>
      </c>
      <c r="R237" s="243"/>
      <c r="S237" s="243">
        <v>3</v>
      </c>
      <c r="T237" s="243"/>
      <c r="U237" s="243">
        <v>3</v>
      </c>
      <c r="V237" s="243"/>
      <c r="W237" s="243"/>
      <c r="X237" s="243"/>
      <c r="Y237" s="243"/>
      <c r="Z237" s="242"/>
      <c r="AA237" s="242"/>
      <c r="AB237" s="242"/>
      <c r="AC237" s="242"/>
      <c r="AD237" s="117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</row>
    <row r="238" spans="1:45" ht="18" customHeight="1">
      <c r="A238" s="101">
        <v>45873</v>
      </c>
      <c r="B238" s="227"/>
      <c r="C238" s="236" t="s">
        <v>11574</v>
      </c>
      <c r="D238" s="110" t="str">
        <f t="array" ref="D238">+IFERROR(INDEX('Mã KH'!$C$2:$C$4984,MATCH('Vin Hà nội  tháng 8'!$C238,'Mã KH'!$A$2:$A$4984,0)),"")</f>
        <v>Số 453 phố Bạch Đằng, phường Chương Dương, quận Hoàn Kiếm, thành phố Hà Nội</v>
      </c>
      <c r="E238" s="237">
        <v>4174564984</v>
      </c>
      <c r="F238" s="242"/>
      <c r="G238" s="243"/>
      <c r="H238" s="243"/>
      <c r="I238" s="243"/>
      <c r="J238" s="243"/>
      <c r="K238" s="243"/>
      <c r="L238" s="243"/>
      <c r="M238" s="243">
        <v>5</v>
      </c>
      <c r="N238" s="243"/>
      <c r="O238" s="243"/>
      <c r="P238" s="243"/>
      <c r="Q238" s="243">
        <v>3</v>
      </c>
      <c r="R238" s="243"/>
      <c r="S238" s="243"/>
      <c r="T238" s="243">
        <v>3</v>
      </c>
      <c r="U238" s="243"/>
      <c r="V238" s="243"/>
      <c r="W238" s="243"/>
      <c r="X238" s="243"/>
      <c r="Y238" s="243"/>
      <c r="Z238" s="242"/>
      <c r="AA238" s="242"/>
      <c r="AB238" s="242"/>
      <c r="AC238" s="242"/>
      <c r="AD238" s="117"/>
      <c r="AE238" s="59"/>
      <c r="AF238" s="59"/>
      <c r="AG238" s="59"/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</row>
    <row r="239" spans="1:45" ht="18" customHeight="1">
      <c r="A239" s="101">
        <v>45873</v>
      </c>
      <c r="B239" s="227"/>
      <c r="C239" s="236" t="s">
        <v>11575</v>
      </c>
      <c r="D239" s="110" t="str">
        <f t="array" ref="D239">+IFERROR(INDEX('Mã KH'!$C$2:$C$4984,MATCH('Vin Hà nội  tháng 8'!$C239,'Mã KH'!$A$2:$A$4984,0)),"")</f>
        <v>Số 384 đường Bạch Đằng, phường Chương Dương, quận Hoàn Kiếm, Hà Nội</v>
      </c>
      <c r="E239" s="237">
        <v>4174564935</v>
      </c>
      <c r="F239" s="242"/>
      <c r="G239" s="243"/>
      <c r="H239" s="243"/>
      <c r="I239" s="243"/>
      <c r="J239" s="243"/>
      <c r="K239" s="243"/>
      <c r="L239" s="243"/>
      <c r="M239" s="243">
        <v>5</v>
      </c>
      <c r="N239" s="243"/>
      <c r="O239" s="243"/>
      <c r="P239" s="243"/>
      <c r="Q239" s="243"/>
      <c r="R239" s="243"/>
      <c r="S239" s="243"/>
      <c r="T239" s="243"/>
      <c r="U239" s="243">
        <v>3</v>
      </c>
      <c r="V239" s="243"/>
      <c r="W239" s="243"/>
      <c r="X239" s="243"/>
      <c r="Y239" s="243">
        <v>3</v>
      </c>
      <c r="Z239" s="242"/>
      <c r="AA239" s="242"/>
      <c r="AB239" s="242"/>
      <c r="AC239" s="242"/>
      <c r="AD239" s="117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</row>
    <row r="240" spans="1:45" ht="18" customHeight="1">
      <c r="A240" s="101">
        <v>45873</v>
      </c>
      <c r="B240" s="227"/>
      <c r="C240" s="236" t="s">
        <v>11576</v>
      </c>
      <c r="D240" s="110" t="str">
        <f t="array" ref="D240">+IFERROR(INDEX('Mã KH'!$C$2:$C$4984,MATCH('Vin Hà nội  tháng 8'!$C240,'Mã KH'!$A$2:$A$4984,0)),"")</f>
        <v>Số 31 Tân Ấp, phường Phúc Xá, quận Ba Đình, Hà Nội</v>
      </c>
      <c r="E240" s="237">
        <v>4174565004</v>
      </c>
      <c r="F240" s="242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>
        <v>5</v>
      </c>
      <c r="R240" s="243"/>
      <c r="S240" s="243">
        <v>3</v>
      </c>
      <c r="T240" s="243"/>
      <c r="U240" s="243">
        <v>3</v>
      </c>
      <c r="V240" s="243"/>
      <c r="W240" s="243"/>
      <c r="X240" s="243"/>
      <c r="Y240" s="243"/>
      <c r="Z240" s="242"/>
      <c r="AA240" s="242"/>
      <c r="AB240" s="242"/>
      <c r="AC240" s="242"/>
      <c r="AD240" s="117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</row>
    <row r="241" spans="1:45" ht="18" customHeight="1">
      <c r="A241" s="101">
        <v>45873</v>
      </c>
      <c r="B241" s="227"/>
      <c r="C241" s="236" t="s">
        <v>11577</v>
      </c>
      <c r="D241" s="110" t="str">
        <f t="array" ref="D241">+IFERROR(INDEX('Mã KH'!$C$2:$C$4984,MATCH('Vin Hà nội  tháng 8'!$C241,'Mã KH'!$A$2:$A$4984,0)),"")</f>
        <v>35B đường Xuân La, P. Xuân La, Q.Tây Hồ, Hà Nội</v>
      </c>
      <c r="E241" s="237">
        <v>4174897149</v>
      </c>
      <c r="F241" s="242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>
        <v>5</v>
      </c>
      <c r="R241" s="243"/>
      <c r="S241" s="243">
        <v>5</v>
      </c>
      <c r="T241" s="243"/>
      <c r="U241" s="243">
        <v>3</v>
      </c>
      <c r="V241" s="243"/>
      <c r="W241" s="243"/>
      <c r="X241" s="243"/>
      <c r="Y241" s="243">
        <v>2</v>
      </c>
      <c r="Z241" s="242"/>
      <c r="AA241" s="242"/>
      <c r="AB241" s="242"/>
      <c r="AC241" s="242"/>
      <c r="AD241" s="117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</row>
    <row r="242" spans="1:45" ht="18" customHeight="1">
      <c r="A242" s="101">
        <v>45873</v>
      </c>
      <c r="B242" s="227"/>
      <c r="C242" s="236" t="s">
        <v>11578</v>
      </c>
      <c r="D242" s="110" t="str">
        <f t="array" ref="D242">+IFERROR(INDEX('Mã KH'!$C$2:$C$4984,MATCH('Vin Hà nội  tháng 8'!$C242,'Mã KH'!$A$2:$A$4984,0)),"")</f>
        <v>Kiot TM02 - Tầng 1, 
số 50 ngõ 28 đường Xuân La, Phường Xuân La, Quận Tây Hồ, Hà Nội</v>
      </c>
      <c r="E242" s="237">
        <v>4174859378</v>
      </c>
      <c r="F242" s="242"/>
      <c r="G242" s="243"/>
      <c r="H242" s="243"/>
      <c r="I242" s="243"/>
      <c r="J242" s="243"/>
      <c r="K242" s="243"/>
      <c r="L242" s="243"/>
      <c r="M242" s="243"/>
      <c r="N242" s="243"/>
      <c r="O242" s="243">
        <v>3</v>
      </c>
      <c r="P242" s="243"/>
      <c r="Q242" s="243">
        <v>3</v>
      </c>
      <c r="R242" s="243"/>
      <c r="S242" s="243">
        <v>5</v>
      </c>
      <c r="T242" s="243">
        <v>5</v>
      </c>
      <c r="U242" s="243">
        <v>5</v>
      </c>
      <c r="V242" s="243"/>
      <c r="W242" s="243"/>
      <c r="X242" s="243"/>
      <c r="Y242" s="243">
        <v>5</v>
      </c>
      <c r="Z242" s="242"/>
      <c r="AA242" s="242"/>
      <c r="AB242" s="242"/>
      <c r="AC242" s="242"/>
      <c r="AD242" s="117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</row>
    <row r="243" spans="1:45" ht="18" customHeight="1">
      <c r="A243" s="101">
        <v>45873</v>
      </c>
      <c r="B243" s="227"/>
      <c r="C243" s="236" t="s">
        <v>11579</v>
      </c>
      <c r="D243" s="110" t="str">
        <f t="array" ref="D243">+IFERROR(INDEX('Mã KH'!$C$2:$C$4984,MATCH('Vin Hà nội  tháng 8'!$C243,'Mã KH'!$A$2:$A$4984,0)),"")</f>
        <v>LK09 Khu nhà thấp tầng ngõ 38 Xuân La, phường Xuân La, quận Tây Hồ, HN</v>
      </c>
      <c r="E243" s="237">
        <v>4175002249</v>
      </c>
      <c r="F243" s="242"/>
      <c r="G243" s="243"/>
      <c r="H243" s="243"/>
      <c r="I243" s="243"/>
      <c r="J243" s="243"/>
      <c r="K243" s="243"/>
      <c r="L243" s="243"/>
      <c r="M243" s="243">
        <v>3</v>
      </c>
      <c r="N243" s="243"/>
      <c r="O243" s="243">
        <v>6</v>
      </c>
      <c r="P243" s="243"/>
      <c r="Q243" s="243">
        <v>5</v>
      </c>
      <c r="R243" s="243"/>
      <c r="S243" s="243">
        <v>4</v>
      </c>
      <c r="T243" s="243">
        <v>4</v>
      </c>
      <c r="U243" s="243"/>
      <c r="V243" s="243"/>
      <c r="W243" s="243"/>
      <c r="X243" s="243"/>
      <c r="Y243" s="243"/>
      <c r="Z243" s="242"/>
      <c r="AA243" s="242"/>
      <c r="AB243" s="242"/>
      <c r="AC243" s="242"/>
      <c r="AD243" s="117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</row>
    <row r="244" spans="1:45" ht="18" customHeight="1">
      <c r="A244" s="101">
        <v>45873</v>
      </c>
      <c r="B244" s="227"/>
      <c r="C244" s="236" t="s">
        <v>11580</v>
      </c>
      <c r="D244" s="110" t="str">
        <f t="array" ref="D244">+IFERROR(INDEX('Mã KH'!$C$2:$C$4984,MATCH('Vin Hà nội  tháng 8'!$C244,'Mã KH'!$A$2:$A$4984,0)),"")</f>
        <v>Dịch vụ tầng 1-CT2A, khu nhà ở Xuân La, phường Xuân La, quận Tây Hồ, Hà Nội</v>
      </c>
      <c r="E244" s="109" t="s">
        <v>11249</v>
      </c>
      <c r="F244" s="242"/>
      <c r="G244" s="243"/>
      <c r="H244" s="243"/>
      <c r="I244" s="243"/>
      <c r="J244" s="243"/>
      <c r="K244" s="243"/>
      <c r="L244" s="243"/>
      <c r="M244" s="243"/>
      <c r="N244" s="243"/>
      <c r="O244" s="243">
        <v>10</v>
      </c>
      <c r="P244" s="243"/>
      <c r="Q244" s="243"/>
      <c r="R244" s="243"/>
      <c r="S244" s="243"/>
      <c r="T244" s="243">
        <v>5</v>
      </c>
      <c r="U244" s="243"/>
      <c r="V244" s="243"/>
      <c r="W244" s="243"/>
      <c r="X244" s="243"/>
      <c r="Y244" s="243">
        <v>5</v>
      </c>
      <c r="Z244" s="242"/>
      <c r="AA244" s="242"/>
      <c r="AB244" s="242"/>
      <c r="AC244" s="242"/>
      <c r="AD244" s="117"/>
      <c r="AE244" s="59"/>
      <c r="AF244" s="59"/>
      <c r="AG244" s="59"/>
      <c r="AH244" s="59"/>
      <c r="AI244" s="59"/>
      <c r="AJ244" s="59"/>
      <c r="AK244" s="59"/>
      <c r="AL244" s="59"/>
      <c r="AM244" s="59"/>
      <c r="AN244" s="59"/>
      <c r="AO244" s="59"/>
      <c r="AP244" s="59"/>
      <c r="AQ244" s="59"/>
      <c r="AR244" s="59"/>
      <c r="AS244" s="59"/>
    </row>
    <row r="245" spans="1:45" ht="18" customHeight="1">
      <c r="A245" s="101">
        <v>45873</v>
      </c>
      <c r="B245" s="227"/>
      <c r="C245" s="236" t="s">
        <v>11581</v>
      </c>
      <c r="D245" s="110" t="str">
        <f t="array" ref="D245">+IFERROR(INDEX('Mã KH'!$C$2:$C$4984,MATCH('Vin Hà nội  tháng 8'!$C245,'Mã KH'!$A$2:$A$4984,0)),"")</f>
        <v>Số 250 đường Lạc Long Quân, phường Bưởi, quận Tây Hồ, Hà Nội</v>
      </c>
      <c r="E245" s="109" t="s">
        <v>11249</v>
      </c>
      <c r="F245" s="242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>
        <v>5</v>
      </c>
      <c r="U245" s="243">
        <v>5</v>
      </c>
      <c r="V245" s="243"/>
      <c r="W245" s="243"/>
      <c r="X245" s="243"/>
      <c r="Y245" s="243"/>
      <c r="Z245" s="242"/>
      <c r="AA245" s="242"/>
      <c r="AB245" s="242"/>
      <c r="AC245" s="242"/>
      <c r="AD245" s="117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</row>
    <row r="246" spans="1:45" ht="18" customHeight="1">
      <c r="A246" s="101">
        <v>45873</v>
      </c>
      <c r="B246" s="227"/>
      <c r="C246" s="236" t="s">
        <v>11582</v>
      </c>
      <c r="D246" s="110" t="str">
        <f t="array" ref="D246">+IFERROR(INDEX('Mã KH'!$C$2:$C$4984,MATCH('Vin Hà nội  tháng 8'!$C246,'Mã KH'!$A$2:$A$4984,0)),"")</f>
        <v>Tầng 1, Chung cư cao tầng , Khu nhà cán bộ Học viện Quốc Phòng, ô đất O17-HH2,  Phường Xuân La, Quận Tây Hồ, HN</v>
      </c>
      <c r="E246" s="237">
        <v>4174897332</v>
      </c>
      <c r="F246" s="242"/>
      <c r="G246" s="243"/>
      <c r="H246" s="243"/>
      <c r="I246" s="243"/>
      <c r="J246" s="243"/>
      <c r="K246" s="243"/>
      <c r="L246" s="243"/>
      <c r="M246" s="243"/>
      <c r="N246" s="243"/>
      <c r="O246" s="243">
        <v>3</v>
      </c>
      <c r="P246" s="243"/>
      <c r="Q246" s="243"/>
      <c r="R246" s="243"/>
      <c r="S246" s="243"/>
      <c r="T246" s="243">
        <v>5</v>
      </c>
      <c r="U246" s="243"/>
      <c r="V246" s="243"/>
      <c r="W246" s="243"/>
      <c r="X246" s="243"/>
      <c r="Y246" s="243">
        <v>5</v>
      </c>
      <c r="Z246" s="242"/>
      <c r="AA246" s="242"/>
      <c r="AB246" s="242"/>
      <c r="AC246" s="242"/>
      <c r="AD246" s="117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</row>
    <row r="247" spans="1:45" ht="18" customHeight="1">
      <c r="A247" s="101">
        <v>45873</v>
      </c>
      <c r="B247" s="267" t="s">
        <v>11583</v>
      </c>
      <c r="C247" s="236" t="s">
        <v>2717</v>
      </c>
      <c r="D247" s="110" t="str">
        <f t="array" ref="D247">+IFERROR(INDEX('Mã KH'!$C$2:$C$4984,MATCH('Vin Hà nội  tháng 8'!$C247,'Mã KH'!$A$2:$A$4984,0)),"")</f>
        <v xml:space="preserve">số 254 phố đại từ , đại kim , hoàng mai </v>
      </c>
      <c r="E247" s="237">
        <v>4174565197</v>
      </c>
      <c r="F247" s="242"/>
      <c r="G247" s="243"/>
      <c r="H247" s="243"/>
      <c r="I247" s="243"/>
      <c r="J247" s="243"/>
      <c r="K247" s="243"/>
      <c r="L247" s="243"/>
      <c r="M247" s="243">
        <v>5</v>
      </c>
      <c r="N247" s="243"/>
      <c r="O247" s="243">
        <v>5</v>
      </c>
      <c r="P247" s="243"/>
      <c r="Q247" s="243"/>
      <c r="R247" s="243"/>
      <c r="S247" s="243">
        <v>2</v>
      </c>
      <c r="T247" s="243">
        <v>3</v>
      </c>
      <c r="U247" s="243">
        <v>3</v>
      </c>
      <c r="V247" s="243"/>
      <c r="W247" s="243"/>
      <c r="X247" s="243"/>
      <c r="Y247" s="243"/>
      <c r="Z247" s="242"/>
      <c r="AA247" s="242"/>
      <c r="AB247" s="242"/>
      <c r="AC247" s="242"/>
      <c r="AD247" s="249" t="s">
        <v>11584</v>
      </c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</row>
    <row r="248" spans="1:45" ht="18" customHeight="1">
      <c r="A248" s="101">
        <v>45873</v>
      </c>
      <c r="B248" s="227"/>
      <c r="C248" s="236" t="s">
        <v>11585</v>
      </c>
      <c r="D248" s="110" t="str">
        <f t="array" ref="D248">+IFERROR(INDEX('Mã KH'!$C$2:$C$4984,MATCH('Vin Hà nội  tháng 8'!$C248,'Mã KH'!$A$2:$A$4984,0)),"")</f>
        <v>SH6B+SH7B, Tầng 1 Tòa nhà HH3, Số 32 Phố Đại Từ, Phường Đại Kim, Quận Hoàng Mai, HN</v>
      </c>
      <c r="E248" s="237">
        <v>4174758498</v>
      </c>
      <c r="F248" s="242"/>
      <c r="G248" s="243"/>
      <c r="H248" s="243"/>
      <c r="I248" s="243"/>
      <c r="J248" s="243"/>
      <c r="K248" s="243"/>
      <c r="L248" s="243"/>
      <c r="M248" s="243">
        <v>10</v>
      </c>
      <c r="N248" s="243"/>
      <c r="O248" s="243">
        <v>10</v>
      </c>
      <c r="P248" s="243"/>
      <c r="Q248" s="243">
        <v>5</v>
      </c>
      <c r="R248" s="243"/>
      <c r="S248" s="243"/>
      <c r="T248" s="243">
        <v>10</v>
      </c>
      <c r="U248" s="243">
        <v>10</v>
      </c>
      <c r="V248" s="243"/>
      <c r="W248" s="243"/>
      <c r="X248" s="243"/>
      <c r="Y248" s="243"/>
      <c r="Z248" s="242"/>
      <c r="AA248" s="242"/>
      <c r="AB248" s="242"/>
      <c r="AC248" s="242"/>
      <c r="AD248" s="117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</row>
    <row r="249" spans="1:45" ht="18" customHeight="1">
      <c r="A249" s="101">
        <v>45873</v>
      </c>
      <c r="B249" s="227"/>
      <c r="C249" s="236" t="s">
        <v>11586</v>
      </c>
      <c r="D249" s="110" t="str">
        <f t="array" ref="D249">+IFERROR(INDEX('Mã KH'!$C$2:$C$4984,MATCH('Vin Hà nội  tháng 8'!$C249,'Mã KH'!$A$2:$A$4984,0)),"")</f>
        <v>112 Mai Động, phường Mai Động, quận Hoàng Mai, Hà Nội</v>
      </c>
      <c r="E249" s="237">
        <v>4174779147</v>
      </c>
      <c r="F249" s="242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>
        <v>6</v>
      </c>
      <c r="U249" s="243">
        <v>6</v>
      </c>
      <c r="V249" s="243"/>
      <c r="W249" s="243"/>
      <c r="X249" s="243"/>
      <c r="Y249" s="243">
        <v>6</v>
      </c>
      <c r="Z249" s="242"/>
      <c r="AA249" s="242"/>
      <c r="AB249" s="242"/>
      <c r="AC249" s="242"/>
      <c r="AD249" s="117"/>
      <c r="AE249" s="59"/>
      <c r="AF249" s="59"/>
      <c r="AG249" s="59"/>
      <c r="AH249" s="59"/>
      <c r="AI249" s="59"/>
      <c r="AJ249" s="59"/>
      <c r="AK249" s="59"/>
      <c r="AL249" s="59"/>
      <c r="AM249" s="59"/>
      <c r="AN249" s="59"/>
      <c r="AO249" s="59"/>
      <c r="AP249" s="59"/>
      <c r="AQ249" s="59"/>
      <c r="AR249" s="59"/>
      <c r="AS249" s="59"/>
    </row>
    <row r="250" spans="1:45" ht="18" customHeight="1">
      <c r="A250" s="101">
        <v>45873</v>
      </c>
      <c r="B250" s="227"/>
      <c r="C250" s="236" t="s">
        <v>11587</v>
      </c>
      <c r="D250" s="110" t="str">
        <f t="array" ref="D250">+IFERROR(INDEX('Mã KH'!$C$2:$C$4984,MATCH('Vin Hà nội  tháng 8'!$C250,'Mã KH'!$A$2:$A$4984,0)),"")</f>
        <v>75 Tam Trinh, phường Mai Động, quận Hoàng Mai, Hà Nội
 (Đ/c cũ: Tầng 1, tháp B, tòa nhà Helios tower số 75 Tam Trinh, phường Mai Động, quận Hoàng Mai, HN</v>
      </c>
      <c r="E250" s="237">
        <v>4174565393</v>
      </c>
      <c r="F250" s="242"/>
      <c r="G250" s="243"/>
      <c r="H250" s="243"/>
      <c r="I250" s="243"/>
      <c r="J250" s="243"/>
      <c r="K250" s="243"/>
      <c r="L250" s="243"/>
      <c r="M250" s="243">
        <v>5</v>
      </c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>
        <v>3</v>
      </c>
      <c r="Z250" s="242"/>
      <c r="AA250" s="242"/>
      <c r="AB250" s="242"/>
      <c r="AC250" s="242"/>
      <c r="AD250" s="117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</row>
    <row r="251" spans="1:45" ht="18" customHeight="1">
      <c r="A251" s="101">
        <v>45873</v>
      </c>
      <c r="B251" s="227"/>
      <c r="C251" s="236" t="s">
        <v>11588</v>
      </c>
      <c r="D251" s="110" t="str">
        <f t="array" ref="D251">+IFERROR(INDEX('Mã KH'!$C$2:$C$4984,MATCH('Vin Hà nội  tháng 8'!$C251,'Mã KH'!$A$2:$A$4984,0)),"")</f>
        <v>Số 9 ngõ 293 đường Tam Trinh, phường Hoàng Văn Thụ, quận Hoàng Mai, Hà Nội</v>
      </c>
      <c r="E251" s="237">
        <v>4174565056</v>
      </c>
      <c r="F251" s="242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>
        <v>3</v>
      </c>
      <c r="R251" s="243"/>
      <c r="S251" s="243"/>
      <c r="T251" s="243"/>
      <c r="U251" s="243">
        <v>3</v>
      </c>
      <c r="V251" s="243"/>
      <c r="W251" s="243"/>
      <c r="X251" s="243"/>
      <c r="Y251" s="243">
        <v>3</v>
      </c>
      <c r="Z251" s="242"/>
      <c r="AA251" s="242"/>
      <c r="AB251" s="242"/>
      <c r="AC251" s="242"/>
      <c r="AD251" s="117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</row>
    <row r="252" spans="1:45" ht="18" customHeight="1">
      <c r="A252" s="101">
        <v>45873</v>
      </c>
      <c r="B252" s="227"/>
      <c r="C252" s="236" t="s">
        <v>11589</v>
      </c>
      <c r="D252" s="110" t="str">
        <f t="array" ref="D252">+IFERROR(INDEX('Mã KH'!$C$2:$C$4984,MATCH('Vin Hà nội  tháng 8'!$C252,'Mã KH'!$A$2:$A$4984,0)),"")</f>
        <v>Số 163 phố Tân Mai, P. Tân Mai, Quận Hoàng Mai, Hà Nội</v>
      </c>
      <c r="E252" s="237">
        <v>4174564700</v>
      </c>
      <c r="F252" s="242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>
        <v>3</v>
      </c>
      <c r="R252" s="243"/>
      <c r="S252" s="243"/>
      <c r="T252" s="243"/>
      <c r="U252" s="243">
        <v>3</v>
      </c>
      <c r="V252" s="243"/>
      <c r="W252" s="243"/>
      <c r="X252" s="243"/>
      <c r="Y252" s="243">
        <v>3</v>
      </c>
      <c r="Z252" s="242"/>
      <c r="AA252" s="242"/>
      <c r="AB252" s="242"/>
      <c r="AC252" s="242"/>
      <c r="AD252" s="117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</row>
    <row r="253" spans="1:45" ht="18" customHeight="1">
      <c r="A253" s="101">
        <v>45873</v>
      </c>
      <c r="B253" s="227"/>
      <c r="C253" s="236" t="s">
        <v>11590</v>
      </c>
      <c r="D253" s="110" t="str">
        <f t="array" ref="D253">+IFERROR(INDEX('Mã KH'!$C$2:$C$4984,MATCH('Vin Hà nội  tháng 8'!$C253,'Mã KH'!$A$2:$A$4984,0)),"")</f>
        <v>Số 56 ngõ 143 đường Nguyễn Chính, phường Thịnh Liệt, quận Hoàng Mai, Hà Nội</v>
      </c>
      <c r="E253" s="237">
        <v>4174564864</v>
      </c>
      <c r="F253" s="242"/>
      <c r="G253" s="243"/>
      <c r="H253" s="243"/>
      <c r="I253" s="243"/>
      <c r="J253" s="243"/>
      <c r="K253" s="243"/>
      <c r="L253" s="243"/>
      <c r="M253" s="243">
        <v>5</v>
      </c>
      <c r="N253" s="243"/>
      <c r="O253" s="243">
        <v>5</v>
      </c>
      <c r="P253" s="243"/>
      <c r="Q253" s="243"/>
      <c r="R253" s="243"/>
      <c r="S253" s="243"/>
      <c r="T253" s="243"/>
      <c r="U253" s="243">
        <v>3</v>
      </c>
      <c r="V253" s="243"/>
      <c r="W253" s="243"/>
      <c r="X253" s="243"/>
      <c r="Y253" s="243">
        <v>3</v>
      </c>
      <c r="Z253" s="242"/>
      <c r="AA253" s="242"/>
      <c r="AB253" s="242"/>
      <c r="AC253" s="242"/>
      <c r="AD253" s="117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</row>
    <row r="254" spans="1:45" ht="18" customHeight="1">
      <c r="A254" s="101">
        <v>45873</v>
      </c>
      <c r="B254" s="227"/>
      <c r="C254" s="236" t="s">
        <v>11591</v>
      </c>
      <c r="D254" s="110" t="str">
        <f t="array" ref="D254">+IFERROR(INDEX('Mã KH'!$C$2:$C$4984,MATCH('Vin Hà nội  tháng 8'!$C254,'Mã KH'!$A$2:$A$4984,0)),"")</f>
        <v>Số 90 ngõ 24 phố Kim Đồng, phường Giáp Bát, quận Hoàng Mai, Hà Nội</v>
      </c>
      <c r="E254" s="237">
        <v>4174565093</v>
      </c>
      <c r="F254" s="242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>
        <v>3</v>
      </c>
      <c r="R254" s="243"/>
      <c r="S254" s="243">
        <v>3</v>
      </c>
      <c r="T254" s="243"/>
      <c r="U254" s="243">
        <v>3</v>
      </c>
      <c r="V254" s="243"/>
      <c r="W254" s="243"/>
      <c r="X254" s="243"/>
      <c r="Y254" s="243">
        <v>3</v>
      </c>
      <c r="Z254" s="242"/>
      <c r="AA254" s="242"/>
      <c r="AB254" s="242"/>
      <c r="AC254" s="242"/>
      <c r="AD254" s="117"/>
      <c r="AE254" s="59"/>
      <c r="AF254" s="59"/>
      <c r="AG254" s="59"/>
      <c r="AH254" s="59"/>
      <c r="AI254" s="59"/>
      <c r="AJ254" s="59"/>
      <c r="AK254" s="59"/>
      <c r="AL254" s="59"/>
      <c r="AM254" s="59"/>
      <c r="AN254" s="59"/>
      <c r="AO254" s="59"/>
      <c r="AP254" s="59"/>
      <c r="AQ254" s="59"/>
      <c r="AR254" s="59"/>
      <c r="AS254" s="59"/>
    </row>
    <row r="255" spans="1:45" ht="18" customHeight="1">
      <c r="A255" s="101">
        <v>45873</v>
      </c>
      <c r="B255" s="227"/>
      <c r="C255" s="236" t="s">
        <v>11592</v>
      </c>
      <c r="D255" s="110" t="str">
        <f t="array" ref="D255">+IFERROR(INDEX('Mã KH'!$C$2:$C$4984,MATCH('Vin Hà nội  tháng 8'!$C255,'Mã KH'!$A$2:$A$4984,0)),"")</f>
        <v>Số 848 đường Trương Định, Phường Giáp Bát, Quận Hoàng Mai, HN</v>
      </c>
      <c r="E255" s="237">
        <v>4174565108</v>
      </c>
      <c r="F255" s="242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>
        <v>3</v>
      </c>
      <c r="R255" s="243"/>
      <c r="S255" s="243">
        <v>3</v>
      </c>
      <c r="T255" s="243"/>
      <c r="U255" s="243">
        <v>3</v>
      </c>
      <c r="V255" s="243"/>
      <c r="W255" s="243"/>
      <c r="X255" s="243"/>
      <c r="Y255" s="243">
        <v>3</v>
      </c>
      <c r="Z255" s="242"/>
      <c r="AA255" s="242"/>
      <c r="AB255" s="242"/>
      <c r="AC255" s="242"/>
      <c r="AD255" s="117"/>
      <c r="AE255" s="59"/>
      <c r="AF255" s="59"/>
      <c r="AG255" s="59"/>
      <c r="AH255" s="59"/>
      <c r="AI255" s="59"/>
      <c r="AJ255" s="59"/>
      <c r="AK255" s="59"/>
      <c r="AL255" s="59"/>
      <c r="AM255" s="59"/>
      <c r="AN255" s="59"/>
      <c r="AO255" s="59"/>
      <c r="AP255" s="59"/>
      <c r="AQ255" s="59"/>
      <c r="AR255" s="59"/>
      <c r="AS255" s="59"/>
    </row>
    <row r="256" spans="1:45" ht="18" customHeight="1">
      <c r="A256" s="101">
        <v>45873</v>
      </c>
      <c r="B256" s="227"/>
      <c r="C256" s="236" t="s">
        <v>11593</v>
      </c>
      <c r="D256" s="110" t="str">
        <f t="array" ref="D256">+IFERROR(INDEX('Mã KH'!$C$2:$C$4984,MATCH('Vin Hà nội  tháng 8'!$C256,'Mã KH'!$A$2:$A$4984,0)),"")</f>
        <v>Số 9, phố Thịnh Liệt, phường Thịnh Liệt, quận Hoàng Mai, Hà Nội</v>
      </c>
      <c r="E256" s="237">
        <v>4174564974</v>
      </c>
      <c r="F256" s="242"/>
      <c r="G256" s="243"/>
      <c r="H256" s="243"/>
      <c r="I256" s="243"/>
      <c r="J256" s="243"/>
      <c r="K256" s="243"/>
      <c r="L256" s="243"/>
      <c r="M256" s="243">
        <v>5</v>
      </c>
      <c r="N256" s="243"/>
      <c r="O256" s="243"/>
      <c r="P256" s="243"/>
      <c r="Q256" s="243">
        <v>3</v>
      </c>
      <c r="R256" s="243"/>
      <c r="S256" s="243">
        <v>3</v>
      </c>
      <c r="T256" s="243">
        <v>3</v>
      </c>
      <c r="U256" s="243">
        <v>3</v>
      </c>
      <c r="V256" s="243"/>
      <c r="W256" s="243"/>
      <c r="X256" s="243"/>
      <c r="Y256" s="243">
        <v>3</v>
      </c>
      <c r="Z256" s="242"/>
      <c r="AA256" s="242"/>
      <c r="AB256" s="242"/>
      <c r="AC256" s="242"/>
      <c r="AD256" s="117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</row>
    <row r="257" spans="1:45" ht="18" customHeight="1">
      <c r="A257" s="101">
        <v>45873</v>
      </c>
      <c r="B257" s="227"/>
      <c r="C257" s="236" t="s">
        <v>11594</v>
      </c>
      <c r="D257" s="110" t="str">
        <f t="array" ref="D257">+IFERROR(INDEX('Mã KH'!$C$2:$C$4984,MATCH('Vin Hà nội  tháng 8'!$C257,'Mã KH'!$A$2:$A$4984,0)),"")</f>
        <v>10 tổ 30 Thịnh Liệt - KĐT Đồng Tàu, P.Thịnh Liệt, Q.Hoàng Mai, Hà Nội</v>
      </c>
      <c r="E257" s="237">
        <v>4174571015</v>
      </c>
      <c r="F257" s="242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>
        <v>3</v>
      </c>
      <c r="U257" s="243"/>
      <c r="V257" s="243"/>
      <c r="W257" s="243"/>
      <c r="X257" s="243"/>
      <c r="Y257" s="243">
        <v>3</v>
      </c>
      <c r="Z257" s="242"/>
      <c r="AA257" s="242"/>
      <c r="AB257" s="242"/>
      <c r="AC257" s="242"/>
      <c r="AD257" s="117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</row>
    <row r="258" spans="1:45" ht="18" customHeight="1">
      <c r="A258" s="101">
        <v>45873</v>
      </c>
      <c r="B258" s="227"/>
      <c r="C258" s="236" t="s">
        <v>11595</v>
      </c>
      <c r="D258" s="110" t="str">
        <f t="array" ref="D258">+IFERROR(INDEX('Mã KH'!$C$2:$C$4984,MATCH('Vin Hà nội  tháng 8'!$C258,'Mã KH'!$A$2:$A$4984,0)),"")</f>
        <v>Số 179 phố Thịnh Liệt, phường Thịnh Liệt, quận Hoàng Mai, Hà Nội</v>
      </c>
      <c r="E258" s="237">
        <v>4174565000</v>
      </c>
      <c r="F258" s="242"/>
      <c r="G258" s="243"/>
      <c r="H258" s="243"/>
      <c r="I258" s="243"/>
      <c r="J258" s="243"/>
      <c r="K258" s="243"/>
      <c r="L258" s="243"/>
      <c r="M258" s="243">
        <v>4</v>
      </c>
      <c r="N258" s="243"/>
      <c r="O258" s="243"/>
      <c r="P258" s="243"/>
      <c r="Q258" s="243">
        <v>3</v>
      </c>
      <c r="R258" s="243"/>
      <c r="S258" s="243"/>
      <c r="T258" s="243"/>
      <c r="U258" s="243">
        <v>3</v>
      </c>
      <c r="V258" s="243"/>
      <c r="W258" s="243"/>
      <c r="X258" s="243"/>
      <c r="Y258" s="243">
        <v>3</v>
      </c>
      <c r="Z258" s="242"/>
      <c r="AA258" s="242"/>
      <c r="AB258" s="242"/>
      <c r="AC258" s="242"/>
      <c r="AD258" s="117"/>
      <c r="AE258" s="59"/>
      <c r="AF258" s="59"/>
      <c r="AG258" s="59"/>
      <c r="AH258" s="59"/>
      <c r="AI258" s="59"/>
      <c r="AJ258" s="59"/>
      <c r="AK258" s="59"/>
      <c r="AL258" s="59"/>
      <c r="AM258" s="59"/>
      <c r="AN258" s="59"/>
      <c r="AO258" s="59"/>
      <c r="AP258" s="59"/>
      <c r="AQ258" s="59"/>
      <c r="AR258" s="59"/>
      <c r="AS258" s="59"/>
    </row>
    <row r="259" spans="1:45" ht="18" customHeight="1">
      <c r="A259" s="101">
        <v>45873</v>
      </c>
      <c r="B259" s="227"/>
      <c r="C259" s="236" t="s">
        <v>11596</v>
      </c>
      <c r="D259" s="110" t="str">
        <f t="array" ref="D259">+IFERROR(INDEX('Mã KH'!$C$2:$C$4984,MATCH('Vin Hà nội  tháng 8'!$C259,'Mã KH'!$A$2:$A$4984,0)),"")</f>
        <v>SH-5B tại tầng trệt tòa nhà thuộc dự án tại khu c1 , đường Pháp Vân , Hoàng Mai,HN</v>
      </c>
      <c r="E259" s="237">
        <v>4174565127</v>
      </c>
      <c r="F259" s="242"/>
      <c r="G259" s="243"/>
      <c r="H259" s="243"/>
      <c r="I259" s="243"/>
      <c r="J259" s="243"/>
      <c r="K259" s="243"/>
      <c r="L259" s="243"/>
      <c r="M259" s="243">
        <v>5</v>
      </c>
      <c r="N259" s="243"/>
      <c r="O259" s="243"/>
      <c r="P259" s="243"/>
      <c r="Q259" s="243">
        <v>3</v>
      </c>
      <c r="R259" s="243"/>
      <c r="S259" s="243">
        <v>3</v>
      </c>
      <c r="T259" s="243"/>
      <c r="U259" s="243">
        <v>3</v>
      </c>
      <c r="V259" s="243"/>
      <c r="W259" s="243"/>
      <c r="X259" s="243"/>
      <c r="Y259" s="243">
        <v>3</v>
      </c>
      <c r="Z259" s="242"/>
      <c r="AA259" s="242"/>
      <c r="AB259" s="242"/>
      <c r="AC259" s="242"/>
      <c r="AD259" s="117"/>
      <c r="AE259" s="59"/>
      <c r="AF259" s="59"/>
      <c r="AG259" s="59"/>
      <c r="AH259" s="59"/>
      <c r="AI259" s="59"/>
      <c r="AJ259" s="59"/>
      <c r="AK259" s="59"/>
      <c r="AL259" s="59"/>
      <c r="AM259" s="59"/>
      <c r="AN259" s="59"/>
      <c r="AO259" s="59"/>
      <c r="AP259" s="59"/>
      <c r="AQ259" s="59"/>
      <c r="AR259" s="59"/>
      <c r="AS259" s="59"/>
    </row>
    <row r="260" spans="1:45" ht="18" customHeight="1">
      <c r="A260" s="101">
        <v>45873</v>
      </c>
      <c r="B260" s="227"/>
      <c r="C260" s="236" t="s">
        <v>11597</v>
      </c>
      <c r="D260" s="110" t="str">
        <f t="array" ref="D260">+IFERROR(INDEX('Mã KH'!$C$2:$C$4984,MATCH('Vin Hà nội  tháng 8'!$C260,'Mã KH'!$A$2:$A$4984,0)),"")</f>
        <v>Lô BT3- ô số 24, KDT mới Pháp vân – Tứ Hiệp, phường Hoàng Liệt, quận Hoàng Mai, HN</v>
      </c>
      <c r="E260" s="237">
        <v>4174850091</v>
      </c>
      <c r="F260" s="242"/>
      <c r="G260" s="243"/>
      <c r="H260" s="243"/>
      <c r="I260" s="243"/>
      <c r="J260" s="243"/>
      <c r="K260" s="243"/>
      <c r="L260" s="243"/>
      <c r="M260" s="243">
        <v>10</v>
      </c>
      <c r="N260" s="243"/>
      <c r="O260" s="243">
        <v>10</v>
      </c>
      <c r="P260" s="243"/>
      <c r="Q260" s="243"/>
      <c r="R260" s="243"/>
      <c r="S260" s="243">
        <v>10</v>
      </c>
      <c r="T260" s="243"/>
      <c r="U260" s="243">
        <v>10</v>
      </c>
      <c r="V260" s="243"/>
      <c r="W260" s="243"/>
      <c r="X260" s="243"/>
      <c r="Y260" s="243">
        <v>5</v>
      </c>
      <c r="Z260" s="242"/>
      <c r="AA260" s="242"/>
      <c r="AB260" s="242"/>
      <c r="AC260" s="242"/>
      <c r="AD260" s="117"/>
      <c r="AE260" s="59"/>
      <c r="AF260" s="59"/>
      <c r="AG260" s="59"/>
      <c r="AH260" s="59"/>
      <c r="AI260" s="59"/>
      <c r="AJ260" s="59"/>
      <c r="AK260" s="59"/>
      <c r="AL260" s="59"/>
      <c r="AM260" s="59"/>
      <c r="AN260" s="59"/>
      <c r="AO260" s="59"/>
      <c r="AP260" s="59"/>
      <c r="AQ260" s="59"/>
      <c r="AR260" s="59"/>
      <c r="AS260" s="59"/>
    </row>
    <row r="261" spans="1:45" ht="18" customHeight="1">
      <c r="A261" s="101">
        <v>45873</v>
      </c>
      <c r="B261" s="227"/>
      <c r="C261" s="236" t="s">
        <v>11598</v>
      </c>
      <c r="D261" s="110" t="str">
        <f t="array" ref="D261">+IFERROR(INDEX('Mã KH'!$C$2:$C$4984,MATCH('Vin Hà nội  tháng 8'!$C261,'Mã KH'!$A$2:$A$4984,0)),"")</f>
        <v>Ô 13A, lô Ơ2, khu nhà ở Bán đảo Linh Đàm, Hoàng Liệt, phường Hoàng Liệt , Quận Hoàng Mai, HN</v>
      </c>
      <c r="E261" s="237">
        <v>4174762742</v>
      </c>
      <c r="F261" s="242"/>
      <c r="G261" s="243"/>
      <c r="H261" s="243"/>
      <c r="I261" s="243"/>
      <c r="J261" s="243"/>
      <c r="K261" s="243"/>
      <c r="L261" s="243"/>
      <c r="M261" s="243">
        <v>5</v>
      </c>
      <c r="N261" s="243"/>
      <c r="O261" s="243">
        <v>15</v>
      </c>
      <c r="P261" s="243"/>
      <c r="Q261" s="243">
        <v>5</v>
      </c>
      <c r="R261" s="243"/>
      <c r="S261" s="243">
        <v>5</v>
      </c>
      <c r="T261" s="243"/>
      <c r="U261" s="243"/>
      <c r="V261" s="243"/>
      <c r="W261" s="243"/>
      <c r="X261" s="243"/>
      <c r="Y261" s="243">
        <v>5</v>
      </c>
      <c r="Z261" s="242"/>
      <c r="AA261" s="242"/>
      <c r="AB261" s="242"/>
      <c r="AC261" s="242"/>
      <c r="AD261" s="117"/>
      <c r="AE261" s="59"/>
      <c r="AF261" s="59"/>
      <c r="AG261" s="59"/>
      <c r="AH261" s="59"/>
      <c r="AI261" s="59"/>
      <c r="AJ261" s="59"/>
      <c r="AK261" s="59"/>
      <c r="AL261" s="59"/>
      <c r="AM261" s="59"/>
      <c r="AN261" s="59"/>
      <c r="AO261" s="59"/>
      <c r="AP261" s="59"/>
      <c r="AQ261" s="59"/>
      <c r="AR261" s="59"/>
      <c r="AS261" s="59"/>
    </row>
    <row r="262" spans="1:45" ht="18" customHeight="1">
      <c r="A262" s="101">
        <v>45873</v>
      </c>
      <c r="B262" s="227"/>
      <c r="C262" s="236" t="s">
        <v>11599</v>
      </c>
      <c r="D262" s="110" t="str">
        <f t="array" ref="D262">+IFERROR(INDEX('Mã KH'!$C$2:$C$4984,MATCH('Vin Hà nội  tháng 8'!$C262,'Mã KH'!$A$2:$A$4984,0)),"")</f>
        <v>Kiot 82, tầng 1, tòa HH3C, Khu DV TH và nhà ở Hồ Linh Đàm, P.Hoàng Liệt, Q.Hoàng Mai, HN</v>
      </c>
      <c r="E262" s="237">
        <v>4174772067</v>
      </c>
      <c r="F262" s="242"/>
      <c r="G262" s="243"/>
      <c r="H262" s="243"/>
      <c r="I262" s="243"/>
      <c r="J262" s="243"/>
      <c r="K262" s="243"/>
      <c r="L262" s="243"/>
      <c r="M262" s="243">
        <v>5</v>
      </c>
      <c r="N262" s="243"/>
      <c r="O262" s="243">
        <v>10</v>
      </c>
      <c r="P262" s="243"/>
      <c r="Q262" s="243"/>
      <c r="R262" s="243"/>
      <c r="S262" s="243">
        <v>5</v>
      </c>
      <c r="T262" s="243">
        <v>5</v>
      </c>
      <c r="U262" s="243"/>
      <c r="V262" s="243"/>
      <c r="W262" s="243"/>
      <c r="X262" s="243"/>
      <c r="Y262" s="243"/>
      <c r="Z262" s="242"/>
      <c r="AA262" s="242"/>
      <c r="AB262" s="242"/>
      <c r="AC262" s="242"/>
      <c r="AD262" s="117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</row>
    <row r="263" spans="1:45" ht="18" customHeight="1">
      <c r="A263" s="101">
        <v>45873</v>
      </c>
      <c r="B263" s="227"/>
      <c r="C263" s="236" t="s">
        <v>11600</v>
      </c>
      <c r="D263" s="110" t="str">
        <f t="array" ref="D263">+IFERROR(INDEX('Mã KH'!$C$2:$C$4984,MATCH('Vin Hà nội  tháng 8'!$C263,'Mã KH'!$A$2:$A$4984,0)),"")</f>
        <v>Số 1B đường Nguyễn Duy Trinh, phường Hoàng Liệt, quận Hoàng Mai, Hà Nội</v>
      </c>
      <c r="E263" s="237">
        <v>4174565370</v>
      </c>
      <c r="F263" s="242"/>
      <c r="G263" s="243"/>
      <c r="H263" s="243"/>
      <c r="I263" s="243"/>
      <c r="J263" s="243"/>
      <c r="K263" s="243"/>
      <c r="L263" s="243"/>
      <c r="M263" s="243"/>
      <c r="N263" s="243"/>
      <c r="O263" s="243">
        <v>5</v>
      </c>
      <c r="P263" s="243"/>
      <c r="Q263" s="243">
        <v>3</v>
      </c>
      <c r="R263" s="243"/>
      <c r="S263" s="243">
        <v>3</v>
      </c>
      <c r="T263" s="243">
        <v>3</v>
      </c>
      <c r="U263" s="243">
        <v>3</v>
      </c>
      <c r="V263" s="243"/>
      <c r="W263" s="243"/>
      <c r="X263" s="243"/>
      <c r="Y263" s="243">
        <v>3</v>
      </c>
      <c r="Z263" s="242"/>
      <c r="AA263" s="242"/>
      <c r="AB263" s="242"/>
      <c r="AC263" s="242"/>
      <c r="AD263" s="117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</row>
    <row r="264" spans="1:45" ht="18" customHeight="1">
      <c r="A264" s="101">
        <v>45873</v>
      </c>
      <c r="B264" s="227"/>
      <c r="C264" s="236" t="s">
        <v>11601</v>
      </c>
      <c r="D264" s="110" t="str">
        <f t="array" ref="D264">+IFERROR(INDEX('Mã KH'!$C$2:$C$4984,MATCH('Vin Hà nội  tháng 8'!$C264,'Mã KH'!$A$2:$A$4984,0)),"")</f>
        <v>Số 85 Yên Sở, P. Yên Sở, quận Hoàng Mai, Hà Nội</v>
      </c>
      <c r="E264" s="237">
        <v>4174565099</v>
      </c>
      <c r="F264" s="242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>
        <v>3</v>
      </c>
      <c r="V264" s="243"/>
      <c r="W264" s="243"/>
      <c r="X264" s="243"/>
      <c r="Y264" s="243">
        <v>3</v>
      </c>
      <c r="Z264" s="242"/>
      <c r="AA264" s="242"/>
      <c r="AB264" s="242"/>
      <c r="AC264" s="242"/>
      <c r="AD264" s="117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</row>
    <row r="265" spans="1:45" ht="18" customHeight="1">
      <c r="A265" s="101">
        <v>45873</v>
      </c>
      <c r="B265" s="227"/>
      <c r="C265" s="236" t="s">
        <v>11602</v>
      </c>
      <c r="D265" s="110" t="str">
        <f t="array" ref="D265">+IFERROR(INDEX('Mã KH'!$C$2:$C$4984,MATCH('Vin Hà nội  tháng 8'!$C265,'Mã KH'!$A$2:$A$4984,0)),"")</f>
        <v>Số 103 đường Thanh Đàm, phường Thanh Trì, quận Hoàng Mai, Hà Nội</v>
      </c>
      <c r="E265" s="237">
        <v>4174564837</v>
      </c>
      <c r="F265" s="242"/>
      <c r="G265" s="243"/>
      <c r="H265" s="243"/>
      <c r="I265" s="243"/>
      <c r="J265" s="243"/>
      <c r="K265" s="243"/>
      <c r="L265" s="243"/>
      <c r="M265" s="243">
        <v>5</v>
      </c>
      <c r="N265" s="243"/>
      <c r="O265" s="243"/>
      <c r="P265" s="243"/>
      <c r="Q265" s="243">
        <v>3</v>
      </c>
      <c r="R265" s="243"/>
      <c r="S265" s="243">
        <v>3</v>
      </c>
      <c r="T265" s="243"/>
      <c r="U265" s="243">
        <v>3</v>
      </c>
      <c r="V265" s="243"/>
      <c r="W265" s="243"/>
      <c r="X265" s="243"/>
      <c r="Y265" s="243">
        <v>3</v>
      </c>
      <c r="Z265" s="242"/>
      <c r="AA265" s="242"/>
      <c r="AB265" s="242"/>
      <c r="AC265" s="242"/>
      <c r="AD265" s="117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</row>
    <row r="266" spans="1:45" ht="18" customHeight="1">
      <c r="A266" s="101">
        <v>45873</v>
      </c>
      <c r="B266" s="227"/>
      <c r="C266" s="236" t="s">
        <v>11603</v>
      </c>
      <c r="D266" s="110" t="str">
        <f t="array" ref="D266">+IFERROR(INDEX('Mã KH'!$C$2:$C$4984,MATCH('Vin Hà nội  tháng 8'!$C266,'Mã KH'!$A$2:$A$4984,0)),"")</f>
        <v>Tổ dân phố số 17, Phường Thanh Trì, Quận Hoàng Mai, HN</v>
      </c>
      <c r="E266" s="109" t="s">
        <v>11249</v>
      </c>
      <c r="F266" s="242"/>
      <c r="G266" s="243"/>
      <c r="H266" s="243"/>
      <c r="I266" s="243"/>
      <c r="J266" s="243"/>
      <c r="K266" s="243"/>
      <c r="L266" s="243"/>
      <c r="M266" s="243">
        <v>10</v>
      </c>
      <c r="N266" s="243"/>
      <c r="O266" s="243">
        <v>10</v>
      </c>
      <c r="P266" s="243"/>
      <c r="Q266" s="243">
        <v>3</v>
      </c>
      <c r="R266" s="243"/>
      <c r="S266" s="243">
        <v>5</v>
      </c>
      <c r="T266" s="243">
        <v>4</v>
      </c>
      <c r="U266" s="243">
        <v>4</v>
      </c>
      <c r="V266" s="243"/>
      <c r="W266" s="243"/>
      <c r="X266" s="243"/>
      <c r="Y266" s="243">
        <v>3</v>
      </c>
      <c r="Z266" s="242"/>
      <c r="AA266" s="242"/>
      <c r="AB266" s="242"/>
      <c r="AC266" s="242"/>
      <c r="AD266" s="117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</row>
    <row r="267" spans="1:45" ht="18" customHeight="1">
      <c r="A267" s="101">
        <v>45873</v>
      </c>
      <c r="B267" s="227"/>
      <c r="C267" s="236" t="s">
        <v>11604</v>
      </c>
      <c r="D267" s="110" t="str">
        <f t="array" ref="D267">+IFERROR(INDEX('Mã KH'!$C$2:$C$4984,MATCH('Vin Hà nội  tháng 8'!$C267,'Mã KH'!$A$2:$A$4984,0)),"")</f>
        <v>Số 9 Nam Dư, Phường Lĩnh Nam, Quận Hoàng Mai, HN</v>
      </c>
      <c r="E267" s="109" t="s">
        <v>11249</v>
      </c>
      <c r="F267" s="242"/>
      <c r="G267" s="243"/>
      <c r="H267" s="243"/>
      <c r="I267" s="243"/>
      <c r="J267" s="243"/>
      <c r="K267" s="243"/>
      <c r="L267" s="243"/>
      <c r="M267" s="243"/>
      <c r="N267" s="243"/>
      <c r="O267" s="243">
        <v>10</v>
      </c>
      <c r="P267" s="243"/>
      <c r="Q267" s="243"/>
      <c r="R267" s="243"/>
      <c r="S267" s="243"/>
      <c r="T267" s="243"/>
      <c r="U267" s="243"/>
      <c r="V267" s="243"/>
      <c r="W267" s="243"/>
      <c r="X267" s="243"/>
      <c r="Y267" s="243">
        <v>5</v>
      </c>
      <c r="Z267" s="242"/>
      <c r="AA267" s="242"/>
      <c r="AB267" s="242"/>
      <c r="AC267" s="242"/>
      <c r="AD267" s="117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</row>
    <row r="268" spans="1:45" ht="18" customHeight="1">
      <c r="A268" s="101">
        <v>45873</v>
      </c>
      <c r="B268" s="227"/>
      <c r="C268" s="236" t="s">
        <v>10816</v>
      </c>
      <c r="D268" s="110" t="str">
        <f t="array" ref="D268">+IFERROR(INDEX('Mã KH'!$C$2:$C$4984,MATCH('Vin Hà nội  tháng 8'!$C268,'Mã KH'!$A$2:$A$4984,0)),"")</f>
        <v xml:space="preserve">129 phố nam dư , tổ dân phố 01, phường lĩnh nam , hoàng mai </v>
      </c>
      <c r="E268" s="237">
        <v>4174565206</v>
      </c>
      <c r="F268" s="242"/>
      <c r="G268" s="243"/>
      <c r="H268" s="243"/>
      <c r="I268" s="243"/>
      <c r="J268" s="243"/>
      <c r="K268" s="243"/>
      <c r="L268" s="243"/>
      <c r="M268" s="243"/>
      <c r="N268" s="243"/>
      <c r="O268" s="243">
        <v>5</v>
      </c>
      <c r="P268" s="243"/>
      <c r="Q268" s="243">
        <v>3</v>
      </c>
      <c r="R268" s="243"/>
      <c r="S268" s="243"/>
      <c r="T268" s="243">
        <v>3</v>
      </c>
      <c r="U268" s="243">
        <v>3</v>
      </c>
      <c r="V268" s="243"/>
      <c r="W268" s="243"/>
      <c r="X268" s="243"/>
      <c r="Y268" s="243">
        <v>3</v>
      </c>
      <c r="Z268" s="242"/>
      <c r="AA268" s="242"/>
      <c r="AB268" s="242"/>
      <c r="AC268" s="242"/>
      <c r="AD268" s="117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</row>
    <row r="269" spans="1:45" ht="18" customHeight="1">
      <c r="A269" s="101">
        <v>45873</v>
      </c>
      <c r="B269" s="227"/>
      <c r="C269" s="236" t="s">
        <v>10660</v>
      </c>
      <c r="D269" s="110" t="str">
        <f t="array" ref="D269">+IFERROR(INDEX('Mã KH'!$C$2:$C$4984,MATCH('Vin Hà nội  tháng 8'!$C269,'Mã KH'!$A$2:$A$4984,0)),"")</f>
        <v xml:space="preserve">số 1 , ngách 22/163 , đường khuyến lương , phường trần phú , hoàng mai </v>
      </c>
      <c r="E269" s="237">
        <v>4174565160</v>
      </c>
      <c r="F269" s="242"/>
      <c r="G269" s="243"/>
      <c r="H269" s="243"/>
      <c r="I269" s="243"/>
      <c r="J269" s="243"/>
      <c r="K269" s="243"/>
      <c r="L269" s="243"/>
      <c r="M269" s="243"/>
      <c r="N269" s="243"/>
      <c r="O269" s="243">
        <v>10</v>
      </c>
      <c r="P269" s="243"/>
      <c r="Q269" s="243">
        <v>3</v>
      </c>
      <c r="R269" s="243"/>
      <c r="S269" s="243">
        <v>3</v>
      </c>
      <c r="T269" s="243">
        <v>3</v>
      </c>
      <c r="U269" s="243">
        <v>3</v>
      </c>
      <c r="V269" s="243"/>
      <c r="W269" s="243"/>
      <c r="X269" s="243"/>
      <c r="Y269" s="243">
        <v>3</v>
      </c>
      <c r="Z269" s="242"/>
      <c r="AA269" s="242"/>
      <c r="AB269" s="242"/>
      <c r="AC269" s="242"/>
      <c r="AD269" s="117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</row>
    <row r="270" spans="1:45" ht="18" customHeight="1">
      <c r="A270" s="101">
        <v>45873</v>
      </c>
      <c r="B270" s="227"/>
      <c r="C270" s="236" t="s">
        <v>3436</v>
      </c>
      <c r="D270" s="110" t="str">
        <f t="array" ref="D270">+IFERROR(INDEX('Mã KH'!$C$2:$C$4984,MATCH('Vin Hà nội  tháng 8'!$C270,'Mã KH'!$A$2:$A$4984,0)),"")</f>
        <v>Tầng 1, tòa CT2, khu đô thị Gamuda Gardens, phường Trần Phú, quận Hoàng Mai, Hà Nội</v>
      </c>
      <c r="E270" s="237">
        <v>4174904120</v>
      </c>
      <c r="F270" s="242"/>
      <c r="G270" s="243"/>
      <c r="H270" s="243"/>
      <c r="I270" s="243"/>
      <c r="J270" s="243"/>
      <c r="K270" s="243">
        <v>10</v>
      </c>
      <c r="L270" s="243"/>
      <c r="M270" s="243">
        <v>10</v>
      </c>
      <c r="N270" s="243"/>
      <c r="O270" s="243"/>
      <c r="P270" s="243"/>
      <c r="Q270" s="243"/>
      <c r="R270" s="243"/>
      <c r="S270" s="243"/>
      <c r="T270" s="243">
        <v>5</v>
      </c>
      <c r="U270" s="243"/>
      <c r="V270" s="243"/>
      <c r="W270" s="243"/>
      <c r="X270" s="243"/>
      <c r="Y270" s="243"/>
      <c r="Z270" s="242"/>
      <c r="AA270" s="242"/>
      <c r="AB270" s="242"/>
      <c r="AC270" s="242"/>
      <c r="AD270" s="117"/>
      <c r="AE270" s="59"/>
      <c r="AF270" s="59"/>
      <c r="AG270" s="59"/>
      <c r="AH270" s="59"/>
      <c r="AI270" s="59"/>
      <c r="AJ270" s="59"/>
      <c r="AK270" s="59"/>
      <c r="AL270" s="59"/>
      <c r="AM270" s="59"/>
      <c r="AN270" s="59"/>
      <c r="AO270" s="59"/>
      <c r="AP270" s="59"/>
      <c r="AQ270" s="59"/>
      <c r="AR270" s="59"/>
      <c r="AS270" s="59"/>
    </row>
    <row r="271" spans="1:45" ht="18" customHeight="1">
      <c r="A271" s="101">
        <v>45873</v>
      </c>
      <c r="B271" s="227"/>
      <c r="C271" s="236" t="s">
        <v>11605</v>
      </c>
      <c r="D271" s="110" t="str">
        <f t="array" ref="D271">+IFERROR(INDEX('Mã KH'!$C$2:$C$4984,MATCH('Vin Hà nội  tháng 8'!$C271,'Mã KH'!$A$2:$A$4984,0)),"")</f>
        <v>Số 353 đường Nam Dư, phường Trần Phú, quận Hoàng Mai, Hà Nội</v>
      </c>
      <c r="E271" s="237">
        <v>4174564842</v>
      </c>
      <c r="F271" s="242"/>
      <c r="G271" s="243"/>
      <c r="H271" s="243"/>
      <c r="I271" s="243"/>
      <c r="J271" s="243"/>
      <c r="K271" s="243"/>
      <c r="L271" s="243"/>
      <c r="M271" s="243">
        <v>5</v>
      </c>
      <c r="N271" s="243"/>
      <c r="O271" s="243"/>
      <c r="P271" s="243"/>
      <c r="Q271" s="243"/>
      <c r="R271" s="243"/>
      <c r="S271" s="243"/>
      <c r="T271" s="243">
        <v>3</v>
      </c>
      <c r="U271" s="243"/>
      <c r="V271" s="243"/>
      <c r="W271" s="243"/>
      <c r="X271" s="243"/>
      <c r="Y271" s="243">
        <v>3</v>
      </c>
      <c r="Z271" s="242"/>
      <c r="AA271" s="242"/>
      <c r="AB271" s="242"/>
      <c r="AC271" s="242"/>
      <c r="AD271" s="117"/>
      <c r="AE271" s="59"/>
      <c r="AF271" s="59"/>
      <c r="AG271" s="59"/>
      <c r="AH271" s="59"/>
      <c r="AI271" s="59"/>
      <c r="AJ271" s="59"/>
      <c r="AK271" s="59"/>
      <c r="AL271" s="59"/>
      <c r="AM271" s="59"/>
      <c r="AN271" s="59"/>
      <c r="AO271" s="59"/>
      <c r="AP271" s="59"/>
      <c r="AQ271" s="59"/>
      <c r="AR271" s="59"/>
      <c r="AS271" s="59"/>
    </row>
    <row r="272" spans="1:45" ht="18" customHeight="1">
      <c r="A272" s="101">
        <v>45873</v>
      </c>
      <c r="B272" s="227"/>
      <c r="C272" s="236" t="s">
        <v>11606</v>
      </c>
      <c r="D272" s="110" t="str">
        <f t="array" ref="D272">+IFERROR(INDEX('Mã KH'!$C$2:$C$4984,MATCH('Vin Hà nội  tháng 8'!$C272,'Mã KH'!$A$2:$A$4984,0)),"")</f>
        <v>359 Lĩnh Nam, phường Vĩnh Hưng, quận Hoàng Mai, tp. Hà Nội</v>
      </c>
      <c r="E272" s="237">
        <v>4174565503</v>
      </c>
      <c r="F272" s="242"/>
      <c r="G272" s="243"/>
      <c r="H272" s="243"/>
      <c r="I272" s="243"/>
      <c r="J272" s="243"/>
      <c r="K272" s="243"/>
      <c r="L272" s="243"/>
      <c r="M272" s="243">
        <v>5</v>
      </c>
      <c r="N272" s="243"/>
      <c r="O272" s="243"/>
      <c r="P272" s="243"/>
      <c r="Q272" s="243">
        <v>3</v>
      </c>
      <c r="R272" s="243"/>
      <c r="S272" s="243">
        <v>3</v>
      </c>
      <c r="T272" s="243">
        <v>3</v>
      </c>
      <c r="U272" s="243">
        <v>3</v>
      </c>
      <c r="V272" s="243"/>
      <c r="W272" s="243"/>
      <c r="X272" s="243"/>
      <c r="Y272" s="243">
        <v>3</v>
      </c>
      <c r="Z272" s="242"/>
      <c r="AA272" s="242"/>
      <c r="AB272" s="242"/>
      <c r="AC272" s="242"/>
      <c r="AD272" s="117"/>
      <c r="AE272" s="59"/>
      <c r="AF272" s="59"/>
      <c r="AG272" s="59"/>
      <c r="AH272" s="59"/>
      <c r="AI272" s="59"/>
      <c r="AJ272" s="59"/>
      <c r="AK272" s="59"/>
      <c r="AL272" s="59"/>
      <c r="AM272" s="59"/>
      <c r="AN272" s="59"/>
      <c r="AO272" s="59"/>
      <c r="AP272" s="59"/>
      <c r="AQ272" s="59"/>
      <c r="AR272" s="59"/>
      <c r="AS272" s="59"/>
    </row>
    <row r="273" spans="1:45" ht="18" customHeight="1">
      <c r="A273" s="101">
        <v>45873</v>
      </c>
      <c r="B273" s="227"/>
      <c r="C273" s="236" t="s">
        <v>11607</v>
      </c>
      <c r="D273" s="110" t="str">
        <f t="array" ref="D273">+IFERROR(INDEX('Mã KH'!$C$2:$C$4984,MATCH('Vin Hà nội  tháng 8'!$C273,'Mã KH'!$A$2:$A$4984,0)),"")</f>
        <v>Số 198 đường Hoàng Mai, phường Hoàng Văn Thụ, quận Hoàng Mai, Hà Nội</v>
      </c>
      <c r="E273" s="237">
        <v>4174565071</v>
      </c>
      <c r="F273" s="242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>
        <v>3</v>
      </c>
      <c r="R273" s="243"/>
      <c r="S273" s="243"/>
      <c r="T273" s="243"/>
      <c r="U273" s="243">
        <v>3</v>
      </c>
      <c r="V273" s="243"/>
      <c r="W273" s="243"/>
      <c r="X273" s="243"/>
      <c r="Y273" s="243">
        <v>3</v>
      </c>
      <c r="Z273" s="242"/>
      <c r="AA273" s="242"/>
      <c r="AB273" s="242"/>
      <c r="AC273" s="242"/>
      <c r="AD273" s="117"/>
      <c r="AE273" s="59"/>
      <c r="AF273" s="59"/>
      <c r="AG273" s="59"/>
      <c r="AH273" s="59"/>
      <c r="AI273" s="59"/>
      <c r="AJ273" s="59"/>
      <c r="AK273" s="59"/>
      <c r="AL273" s="59"/>
      <c r="AM273" s="59"/>
      <c r="AN273" s="59"/>
      <c r="AO273" s="59"/>
      <c r="AP273" s="59"/>
      <c r="AQ273" s="59"/>
      <c r="AR273" s="59"/>
      <c r="AS273" s="59"/>
    </row>
    <row r="274" spans="1:45" ht="18" customHeight="1">
      <c r="A274" s="101">
        <v>45873</v>
      </c>
      <c r="B274" s="227"/>
      <c r="C274" s="236" t="s">
        <v>11608</v>
      </c>
      <c r="D274" s="110" t="str">
        <f t="array" ref="D274">+IFERROR(INDEX('Mã KH'!$C$2:$C$4984,MATCH('Vin Hà nội  tháng 8'!$C274,'Mã KH'!$A$2:$A$4984,0)),"")</f>
        <v>Số 304 Hoàng Mai, phường Hoàng Văn Thụ, quận Hoàng Mai, Hà Nội</v>
      </c>
      <c r="E274" s="237">
        <v>4174564591</v>
      </c>
      <c r="F274" s="242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>
        <v>3</v>
      </c>
      <c r="R274" s="243"/>
      <c r="S274" s="243">
        <v>3</v>
      </c>
      <c r="T274" s="243">
        <v>3</v>
      </c>
      <c r="U274" s="243">
        <v>3</v>
      </c>
      <c r="V274" s="243"/>
      <c r="W274" s="243"/>
      <c r="X274" s="243"/>
      <c r="Y274" s="243">
        <v>3</v>
      </c>
      <c r="Z274" s="242"/>
      <c r="AA274" s="242"/>
      <c r="AB274" s="242"/>
      <c r="AC274" s="242"/>
      <c r="AD274" s="117"/>
      <c r="AE274" s="59"/>
      <c r="AF274" s="59"/>
      <c r="AG274" s="59"/>
      <c r="AH274" s="59"/>
      <c r="AI274" s="59"/>
      <c r="AJ274" s="59"/>
      <c r="AK274" s="59"/>
      <c r="AL274" s="59"/>
      <c r="AM274" s="59"/>
      <c r="AN274" s="59"/>
      <c r="AO274" s="59"/>
      <c r="AP274" s="59"/>
      <c r="AQ274" s="59"/>
      <c r="AR274" s="59"/>
      <c r="AS274" s="59"/>
    </row>
    <row r="275" spans="1:45" ht="18" customHeight="1">
      <c r="A275" s="101">
        <v>45873</v>
      </c>
      <c r="B275" s="227"/>
      <c r="C275" s="236" t="s">
        <v>11609</v>
      </c>
      <c r="D275" s="110" t="str">
        <f t="array" ref="D275">+IFERROR(INDEX('Mã KH'!$C$2:$C$4984,MATCH('Vin Hà nội  tháng 8'!$C275,'Mã KH'!$A$2:$A$4984,0)),"")</f>
        <v>Ô số 62 + 63 khu di dân Đền Lừ II, phường Hoàng Văn Thụ, quận Hoàng Mai, Hà Nội</v>
      </c>
      <c r="E275" s="237">
        <v>4174564787</v>
      </c>
      <c r="F275" s="242"/>
      <c r="G275" s="243"/>
      <c r="H275" s="243"/>
      <c r="I275" s="243"/>
      <c r="J275" s="243"/>
      <c r="K275" s="243"/>
      <c r="L275" s="243"/>
      <c r="M275" s="243"/>
      <c r="N275" s="243"/>
      <c r="O275" s="243">
        <v>4</v>
      </c>
      <c r="P275" s="243"/>
      <c r="Q275" s="243"/>
      <c r="R275" s="243"/>
      <c r="S275" s="243"/>
      <c r="T275" s="243">
        <v>3</v>
      </c>
      <c r="U275" s="243">
        <v>3</v>
      </c>
      <c r="V275" s="243"/>
      <c r="W275" s="243"/>
      <c r="X275" s="243"/>
      <c r="Y275" s="243">
        <v>3</v>
      </c>
      <c r="Z275" s="242"/>
      <c r="AA275" s="242"/>
      <c r="AB275" s="242"/>
      <c r="AC275" s="242"/>
      <c r="AD275" s="117"/>
      <c r="AE275" s="59"/>
      <c r="AF275" s="59"/>
      <c r="AG275" s="59"/>
      <c r="AH275" s="59"/>
      <c r="AI275" s="59"/>
      <c r="AJ275" s="59"/>
      <c r="AK275" s="59"/>
      <c r="AL275" s="59"/>
      <c r="AM275" s="59"/>
      <c r="AN275" s="59"/>
      <c r="AO275" s="59"/>
      <c r="AP275" s="59"/>
      <c r="AQ275" s="59"/>
      <c r="AR275" s="59"/>
      <c r="AS275" s="59"/>
    </row>
    <row r="276" spans="1:45" ht="18" customHeight="1">
      <c r="A276" s="101">
        <v>45873</v>
      </c>
      <c r="B276" s="227"/>
      <c r="C276" s="236" t="s">
        <v>11610</v>
      </c>
      <c r="D276" s="110" t="str">
        <f t="array" ref="D276">+IFERROR(INDEX('Mã KH'!$C$2:$C$4984,MATCH('Vin Hà nội  tháng 8'!$C276,'Mã KH'!$A$2:$A$4984,0)),"")</f>
        <v>Số 33 đường Lương Khánh Thiện, tổ 62 phường Tương Mai, quận Hoàng Mai, Hà Nội</v>
      </c>
      <c r="E276" s="237">
        <v>4174571014</v>
      </c>
      <c r="F276" s="242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>
        <v>3</v>
      </c>
      <c r="R276" s="243"/>
      <c r="S276" s="243"/>
      <c r="T276" s="243"/>
      <c r="U276" s="243">
        <v>3</v>
      </c>
      <c r="V276" s="243"/>
      <c r="W276" s="243"/>
      <c r="X276" s="243"/>
      <c r="Y276" s="243"/>
      <c r="Z276" s="242"/>
      <c r="AA276" s="242"/>
      <c r="AB276" s="242"/>
      <c r="AC276" s="242"/>
      <c r="AD276" s="117"/>
      <c r="AE276" s="59"/>
      <c r="AF276" s="59"/>
      <c r="AG276" s="59"/>
      <c r="AH276" s="59"/>
      <c r="AI276" s="59"/>
      <c r="AJ276" s="59"/>
      <c r="AK276" s="59"/>
      <c r="AL276" s="59"/>
      <c r="AM276" s="59"/>
      <c r="AN276" s="59"/>
      <c r="AO276" s="59"/>
      <c r="AP276" s="59"/>
      <c r="AQ276" s="59"/>
      <c r="AR276" s="59"/>
      <c r="AS276" s="59"/>
    </row>
    <row r="277" spans="1:45" ht="18" customHeight="1">
      <c r="A277" s="101">
        <v>45873</v>
      </c>
      <c r="B277" s="227"/>
      <c r="C277" s="236" t="s">
        <v>11611</v>
      </c>
      <c r="D277" s="110" t="str">
        <f t="array" ref="D277">+IFERROR(INDEX('Mã KH'!$C$2:$C$4984,MATCH('Vin Hà nội  tháng 8'!$C277,'Mã KH'!$A$2:$A$4984,0)),"")</f>
        <v>Số 62 Nguyễn Đức Cảnh, phường Tương Mai, Hoàng Mai, Hà Nội</v>
      </c>
      <c r="E277" s="237">
        <v>4174565278</v>
      </c>
      <c r="F277" s="242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>
        <v>3</v>
      </c>
      <c r="R277" s="243"/>
      <c r="S277" s="243"/>
      <c r="T277" s="243">
        <v>3</v>
      </c>
      <c r="U277" s="243">
        <v>3</v>
      </c>
      <c r="V277" s="243"/>
      <c r="W277" s="243"/>
      <c r="X277" s="243"/>
      <c r="Y277" s="243">
        <v>3</v>
      </c>
      <c r="Z277" s="242"/>
      <c r="AA277" s="242"/>
      <c r="AB277" s="242"/>
      <c r="AC277" s="242"/>
      <c r="AD277" s="117"/>
      <c r="AE277" s="59"/>
      <c r="AF277" s="59"/>
      <c r="AG277" s="59"/>
      <c r="AH277" s="59"/>
      <c r="AI277" s="59"/>
      <c r="AJ277" s="59"/>
      <c r="AK277" s="59"/>
      <c r="AL277" s="59"/>
      <c r="AM277" s="59"/>
      <c r="AN277" s="59"/>
      <c r="AO277" s="59"/>
      <c r="AP277" s="59"/>
      <c r="AQ277" s="59"/>
      <c r="AR277" s="59"/>
      <c r="AS277" s="59"/>
    </row>
    <row r="278" spans="1:45" ht="18" customHeight="1">
      <c r="A278" s="101">
        <v>45873</v>
      </c>
      <c r="B278" s="227"/>
      <c r="C278" s="236" t="s">
        <v>11612</v>
      </c>
      <c r="D278" s="110" t="str">
        <f t="array" ref="D278">+IFERROR(INDEX('Mã KH'!$C$2:$C$4984,MATCH('Vin Hà nội  tháng 8'!$C278,'Mã KH'!$A$2:$A$4984,0)),"")</f>
        <v>Số 164 đường Trương Định, phường Trương Định, quận Hai Bà Trưng, Hà Nội</v>
      </c>
      <c r="E278" s="237">
        <v>4174564775</v>
      </c>
      <c r="F278" s="242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>
        <v>3</v>
      </c>
      <c r="U278" s="243">
        <v>3</v>
      </c>
      <c r="V278" s="243"/>
      <c r="W278" s="243"/>
      <c r="X278" s="243"/>
      <c r="Y278" s="243"/>
      <c r="Z278" s="242"/>
      <c r="AA278" s="242"/>
      <c r="AB278" s="242"/>
      <c r="AC278" s="242"/>
      <c r="AD278" s="117"/>
      <c r="AE278" s="59"/>
      <c r="AF278" s="59"/>
      <c r="AG278" s="59"/>
      <c r="AH278" s="59"/>
      <c r="AI278" s="59"/>
      <c r="AJ278" s="59"/>
      <c r="AK278" s="59"/>
      <c r="AL278" s="59"/>
      <c r="AM278" s="59"/>
      <c r="AN278" s="59"/>
      <c r="AO278" s="59"/>
      <c r="AP278" s="59"/>
      <c r="AQ278" s="59"/>
      <c r="AR278" s="59"/>
      <c r="AS278" s="59"/>
    </row>
    <row r="279" spans="1:45" ht="18" customHeight="1">
      <c r="A279" s="101">
        <v>45873</v>
      </c>
      <c r="B279" s="227"/>
      <c r="C279" s="236" t="s">
        <v>11613</v>
      </c>
      <c r="D279" s="110" t="str">
        <f t="array" ref="D279">+IFERROR(INDEX('Mã KH'!$C$2:$C$4984,MATCH('Vin Hà nội  tháng 8'!$C279,'Mã KH'!$A$2:$A$4984,0)),"")</f>
        <v>Số 120A Nguyễn An Ninh, phường Tương Mai, quận Hoàng Mai, Hà Nội</v>
      </c>
      <c r="E279" s="237">
        <v>4174565037</v>
      </c>
      <c r="F279" s="242"/>
      <c r="G279" s="243"/>
      <c r="H279" s="243"/>
      <c r="I279" s="243"/>
      <c r="J279" s="243"/>
      <c r="K279" s="243"/>
      <c r="L279" s="243"/>
      <c r="M279" s="243">
        <v>4</v>
      </c>
      <c r="N279" s="243"/>
      <c r="O279" s="243"/>
      <c r="P279" s="243"/>
      <c r="Q279" s="243"/>
      <c r="R279" s="243"/>
      <c r="S279" s="243"/>
      <c r="T279" s="243">
        <v>3</v>
      </c>
      <c r="U279" s="243">
        <v>3</v>
      </c>
      <c r="V279" s="243"/>
      <c r="W279" s="243"/>
      <c r="X279" s="243"/>
      <c r="Y279" s="243">
        <v>3</v>
      </c>
      <c r="Z279" s="242"/>
      <c r="AA279" s="242"/>
      <c r="AB279" s="242"/>
      <c r="AC279" s="242"/>
      <c r="AD279" s="117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</row>
    <row r="280" spans="1:45" ht="18" customHeight="1">
      <c r="A280" s="101">
        <v>45873</v>
      </c>
      <c r="B280" s="227"/>
      <c r="C280" s="236" t="s">
        <v>11614</v>
      </c>
      <c r="D280" s="110" t="str">
        <f t="array" ref="D280">+IFERROR(INDEX('Mã KH'!$C$2:$C$4984,MATCH('Vin Hà nội  tháng 8'!$C280,'Mã KH'!$A$2:$A$4984,0)),"")</f>
        <v>41 tương mai,  Nguyễn An Ninh, Phường Giáp Bát, Quận Hoàng Mai, Hà Nội</v>
      </c>
      <c r="E280" s="237">
        <v>4174564638</v>
      </c>
      <c r="F280" s="242"/>
      <c r="G280" s="243"/>
      <c r="H280" s="243"/>
      <c r="I280" s="243"/>
      <c r="J280" s="243"/>
      <c r="K280" s="243"/>
      <c r="L280" s="243"/>
      <c r="M280" s="243">
        <v>5</v>
      </c>
      <c r="N280" s="243"/>
      <c r="O280" s="243">
        <v>5</v>
      </c>
      <c r="P280" s="243"/>
      <c r="Q280" s="243"/>
      <c r="R280" s="243"/>
      <c r="S280" s="243"/>
      <c r="T280" s="243"/>
      <c r="U280" s="243">
        <v>3</v>
      </c>
      <c r="V280" s="243"/>
      <c r="W280" s="243"/>
      <c r="X280" s="243"/>
      <c r="Y280" s="243">
        <v>3</v>
      </c>
      <c r="Z280" s="242"/>
      <c r="AA280" s="242"/>
      <c r="AB280" s="242"/>
      <c r="AC280" s="242"/>
      <c r="AD280" s="117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</row>
    <row r="281" spans="1:45" ht="18" customHeight="1">
      <c r="A281" s="101">
        <v>45873</v>
      </c>
      <c r="B281" s="227"/>
      <c r="C281" s="236" t="s">
        <v>11615</v>
      </c>
      <c r="D281" s="110" t="str">
        <f t="array" ref="D281">+IFERROR(INDEX('Mã KH'!$C$2:$C$4984,MATCH('Vin Hà nội  tháng 8'!$C281,'Mã KH'!$A$2:$A$4984,0)),"")</f>
        <v>Số 317 Phố Vọng, tổ 64B, phường Đồng Tâm, quận Hai Bà Trưng, Hà Nội</v>
      </c>
      <c r="E281" s="237">
        <v>4174564803</v>
      </c>
      <c r="F281" s="242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>
        <v>3</v>
      </c>
      <c r="R281" s="243"/>
      <c r="S281" s="243">
        <v>3</v>
      </c>
      <c r="T281" s="243">
        <v>3</v>
      </c>
      <c r="U281" s="243">
        <v>3</v>
      </c>
      <c r="V281" s="243"/>
      <c r="W281" s="243"/>
      <c r="X281" s="243"/>
      <c r="Y281" s="243">
        <v>3</v>
      </c>
      <c r="Z281" s="242"/>
      <c r="AA281" s="242"/>
      <c r="AB281" s="242"/>
      <c r="AC281" s="242"/>
      <c r="AD281" s="117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</row>
    <row r="282" spans="1:45" ht="18" customHeight="1">
      <c r="A282" s="101">
        <v>45873</v>
      </c>
      <c r="B282" s="227"/>
      <c r="C282" s="236" t="s">
        <v>11616</v>
      </c>
      <c r="D282" s="110" t="str">
        <f t="array" ref="D282">+IFERROR(INDEX('Mã KH'!$C$2:$C$4984,MATCH('Vin Hà nội  tháng 8'!$C282,'Mã KH'!$A$2:$A$4984,0)),"")</f>
        <v>Liền kề C15 NƠ 19, khu đô thị mới định Công, phường Định Công, quận Hoàng Mai, Hà Nội</v>
      </c>
      <c r="E282" s="237">
        <v>4174564966</v>
      </c>
      <c r="F282" s="242"/>
      <c r="G282" s="243"/>
      <c r="H282" s="243"/>
      <c r="I282" s="243"/>
      <c r="J282" s="243"/>
      <c r="K282" s="243"/>
      <c r="L282" s="243"/>
      <c r="M282" s="243">
        <v>4</v>
      </c>
      <c r="N282" s="243"/>
      <c r="O282" s="243"/>
      <c r="P282" s="243"/>
      <c r="Q282" s="243">
        <v>3</v>
      </c>
      <c r="R282" s="243"/>
      <c r="S282" s="243">
        <v>3</v>
      </c>
      <c r="T282" s="243">
        <v>3</v>
      </c>
      <c r="U282" s="243">
        <v>3</v>
      </c>
      <c r="V282" s="243"/>
      <c r="W282" s="243"/>
      <c r="X282" s="243"/>
      <c r="Y282" s="243">
        <v>3</v>
      </c>
      <c r="Z282" s="242"/>
      <c r="AA282" s="242"/>
      <c r="AB282" s="242"/>
      <c r="AC282" s="242"/>
      <c r="AD282" s="117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</row>
    <row r="283" spans="1:45" ht="18" customHeight="1">
      <c r="A283" s="101">
        <v>45873</v>
      </c>
      <c r="B283" s="227"/>
      <c r="C283" s="236" t="s">
        <v>11617</v>
      </c>
      <c r="D283" s="110" t="str">
        <f t="array" ref="D283">+IFERROR(INDEX('Mã KH'!$C$2:$C$4984,MATCH('Vin Hà nội  tháng 8'!$C283,'Mã KH'!$A$2:$A$4984,0)),"")</f>
        <v>số 237 Định Công , P.Định Công ,Q.Hoàng Mai ,HN</v>
      </c>
      <c r="E283" s="237">
        <v>4174565137</v>
      </c>
      <c r="F283" s="242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>
        <v>3</v>
      </c>
      <c r="R283" s="243"/>
      <c r="S283" s="243">
        <v>3</v>
      </c>
      <c r="T283" s="243">
        <v>3</v>
      </c>
      <c r="U283" s="243">
        <v>3</v>
      </c>
      <c r="V283" s="243"/>
      <c r="W283" s="243"/>
      <c r="X283" s="243"/>
      <c r="Y283" s="243">
        <v>3</v>
      </c>
      <c r="Z283" s="242"/>
      <c r="AA283" s="242"/>
      <c r="AB283" s="242"/>
      <c r="AC283" s="242"/>
      <c r="AD283" s="117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</row>
    <row r="284" spans="1:45" ht="18" customHeight="1">
      <c r="A284" s="101">
        <v>45873</v>
      </c>
      <c r="B284" s="227"/>
      <c r="C284" s="236" t="s">
        <v>11084</v>
      </c>
      <c r="D284" s="110" t="str">
        <f t="array" ref="D284">+IFERROR(INDEX('Mã KH'!$C$2:$C$4984,MATCH('Vin Hà nội  tháng 8'!$C284,'Mã KH'!$A$2:$A$4984,0)),"")</f>
        <v xml:space="preserve">số 200-202 phố định công thượng , phường định công , hoàng mai </v>
      </c>
      <c r="E284" s="237">
        <v>4174565263</v>
      </c>
      <c r="F284" s="242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>
        <v>3</v>
      </c>
      <c r="R284" s="243"/>
      <c r="S284" s="243">
        <v>3</v>
      </c>
      <c r="T284" s="243">
        <v>3</v>
      </c>
      <c r="U284" s="243">
        <v>3</v>
      </c>
      <c r="V284" s="243"/>
      <c r="W284" s="243"/>
      <c r="X284" s="243"/>
      <c r="Y284" s="243">
        <v>3</v>
      </c>
      <c r="Z284" s="242"/>
      <c r="AA284" s="242"/>
      <c r="AB284" s="242"/>
      <c r="AC284" s="242"/>
      <c r="AD284" s="117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</row>
    <row r="285" spans="1:45" ht="18" customHeight="1">
      <c r="A285" s="101">
        <v>45873</v>
      </c>
      <c r="B285" s="227"/>
      <c r="C285" s="236" t="s">
        <v>11618</v>
      </c>
      <c r="D285" s="110" t="str">
        <f t="array" ref="D285">+IFERROR(INDEX('Mã KH'!$C$2:$C$4984,MATCH('Vin Hà nội  tháng 8'!$C285,'Mã KH'!$A$2:$A$4984,0)),"")</f>
        <v>Số 345 phố Bùi Xương Trạch, phường Định Công, quận Hoàng Mai, Hà Nội</v>
      </c>
      <c r="E285" s="237">
        <v>4174564794</v>
      </c>
      <c r="F285" s="242"/>
      <c r="G285" s="243"/>
      <c r="H285" s="243"/>
      <c r="I285" s="243"/>
      <c r="J285" s="243"/>
      <c r="K285" s="243"/>
      <c r="L285" s="243"/>
      <c r="M285" s="243">
        <v>5</v>
      </c>
      <c r="N285" s="243"/>
      <c r="O285" s="243"/>
      <c r="P285" s="243"/>
      <c r="Q285" s="243"/>
      <c r="R285" s="243"/>
      <c r="S285" s="243"/>
      <c r="T285" s="243"/>
      <c r="U285" s="243">
        <v>3</v>
      </c>
      <c r="V285" s="243"/>
      <c r="W285" s="243"/>
      <c r="X285" s="243"/>
      <c r="Y285" s="243"/>
      <c r="Z285" s="242"/>
      <c r="AA285" s="242"/>
      <c r="AB285" s="242"/>
      <c r="AC285" s="242"/>
      <c r="AD285" s="117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</row>
    <row r="286" spans="1:45" ht="18" customHeight="1">
      <c r="A286" s="101">
        <v>45873</v>
      </c>
      <c r="B286" s="227"/>
      <c r="C286" s="236" t="s">
        <v>10664</v>
      </c>
      <c r="D286" s="110" t="str">
        <f t="array" ref="D286">+IFERROR(INDEX('Mã KH'!$C$2:$C$4984,MATCH('Vin Hà nội  tháng 8'!$C286,'Mã KH'!$A$2:$A$4984,0)),"")</f>
        <v xml:space="preserve">lk4-9 , khu nhà ở thấp tầng tt1 , khu đô thị mới kim văn kim lũ , q.hoàng mai </v>
      </c>
      <c r="E286" s="237">
        <v>4174565155</v>
      </c>
      <c r="F286" s="242"/>
      <c r="G286" s="243"/>
      <c r="H286" s="243"/>
      <c r="I286" s="243"/>
      <c r="J286" s="243"/>
      <c r="K286" s="243"/>
      <c r="L286" s="243"/>
      <c r="M286" s="243"/>
      <c r="N286" s="243"/>
      <c r="O286" s="243">
        <v>5</v>
      </c>
      <c r="P286" s="243"/>
      <c r="Q286" s="243"/>
      <c r="R286" s="243"/>
      <c r="S286" s="243"/>
      <c r="T286" s="243">
        <v>3</v>
      </c>
      <c r="U286" s="243">
        <v>3</v>
      </c>
      <c r="V286" s="243"/>
      <c r="W286" s="243"/>
      <c r="X286" s="243"/>
      <c r="Y286" s="243">
        <v>3</v>
      </c>
      <c r="Z286" s="242"/>
      <c r="AA286" s="242"/>
      <c r="AB286" s="242"/>
      <c r="AC286" s="242"/>
      <c r="AD286" s="117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</row>
    <row r="287" spans="1:45" ht="18" customHeight="1">
      <c r="A287" s="101">
        <v>45873</v>
      </c>
      <c r="B287" s="227"/>
      <c r="C287" s="236" t="s">
        <v>11619</v>
      </c>
      <c r="D287" s="110" t="str">
        <f t="array" ref="D287">+IFERROR(INDEX('Mã KH'!$C$2:$C$4984,MATCH('Vin Hà nội  tháng 8'!$C287,'Mã KH'!$A$2:$A$4984,0)),"")</f>
        <v>Số 402 đường Kim Giang, phường Đại Kim, quận Hoàng Mai, Hà Nội</v>
      </c>
      <c r="E287" s="237">
        <v>4174565063</v>
      </c>
      <c r="F287" s="242"/>
      <c r="G287" s="243"/>
      <c r="H287" s="243"/>
      <c r="I287" s="243"/>
      <c r="J287" s="243"/>
      <c r="K287" s="243"/>
      <c r="L287" s="243"/>
      <c r="M287" s="243">
        <v>5</v>
      </c>
      <c r="N287" s="243"/>
      <c r="O287" s="243"/>
      <c r="P287" s="243"/>
      <c r="Q287" s="243"/>
      <c r="R287" s="243"/>
      <c r="S287" s="243"/>
      <c r="T287" s="243"/>
      <c r="U287" s="243">
        <v>3</v>
      </c>
      <c r="V287" s="243"/>
      <c r="W287" s="243"/>
      <c r="X287" s="243"/>
      <c r="Y287" s="243"/>
      <c r="Z287" s="242"/>
      <c r="AA287" s="242"/>
      <c r="AB287" s="242"/>
      <c r="AC287" s="242"/>
      <c r="AD287" s="117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</row>
    <row r="288" spans="1:45" ht="18" customHeight="1">
      <c r="A288" s="101">
        <v>45873</v>
      </c>
      <c r="B288" s="227"/>
      <c r="C288" s="236" t="s">
        <v>11620</v>
      </c>
      <c r="D288" s="110" t="str">
        <f t="array" ref="D288">+IFERROR(INDEX('Mã KH'!$C$2:$C$4984,MATCH('Vin Hà nội  tháng 8'!$C288,'Mã KH'!$A$2:$A$4984,0)),"")</f>
        <v>Số 1 ngõ 250 đường Kim Giang, phường Đại Kim, quận Hoàng Mai, Hà Nội</v>
      </c>
      <c r="E288" s="237">
        <v>4174564855</v>
      </c>
      <c r="F288" s="242"/>
      <c r="G288" s="243"/>
      <c r="H288" s="243"/>
      <c r="I288" s="243"/>
      <c r="J288" s="243"/>
      <c r="K288" s="243"/>
      <c r="L288" s="243"/>
      <c r="M288" s="243">
        <v>4</v>
      </c>
      <c r="N288" s="243"/>
      <c r="O288" s="243"/>
      <c r="P288" s="243"/>
      <c r="Q288" s="243">
        <v>3</v>
      </c>
      <c r="R288" s="243"/>
      <c r="S288" s="243"/>
      <c r="T288" s="243">
        <v>3</v>
      </c>
      <c r="U288" s="243">
        <v>3</v>
      </c>
      <c r="V288" s="243"/>
      <c r="W288" s="243"/>
      <c r="X288" s="243"/>
      <c r="Y288" s="243">
        <v>3</v>
      </c>
      <c r="Z288" s="242"/>
      <c r="AA288" s="242"/>
      <c r="AB288" s="242"/>
      <c r="AC288" s="242"/>
      <c r="AD288" s="117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</row>
    <row r="289" spans="1:45" ht="18" customHeight="1">
      <c r="A289" s="101">
        <v>45873</v>
      </c>
      <c r="B289" s="227"/>
      <c r="C289" s="236" t="s">
        <v>11621</v>
      </c>
      <c r="D289" s="110" t="str">
        <f t="array" ref="D289">+IFERROR(INDEX('Mã KH'!$C$2:$C$4984,MATCH('Vin Hà nội  tháng 8'!$C289,'Mã KH'!$A$2:$A$4984,0)),"")</f>
        <v>Số 97  ngõ 168 Đường Kim Giang , Q. Hoàng Mai,HN</v>
      </c>
      <c r="E289" s="237">
        <v>4174565143</v>
      </c>
      <c r="F289" s="242"/>
      <c r="G289" s="243"/>
      <c r="H289" s="243"/>
      <c r="I289" s="243"/>
      <c r="J289" s="243"/>
      <c r="K289" s="243"/>
      <c r="L289" s="243"/>
      <c r="M289" s="243">
        <v>3</v>
      </c>
      <c r="N289" s="243"/>
      <c r="O289" s="243">
        <v>3</v>
      </c>
      <c r="P289" s="243"/>
      <c r="Q289" s="243">
        <v>3</v>
      </c>
      <c r="R289" s="243"/>
      <c r="S289" s="243">
        <v>3</v>
      </c>
      <c r="T289" s="243"/>
      <c r="U289" s="243">
        <v>3</v>
      </c>
      <c r="V289" s="243"/>
      <c r="W289" s="243"/>
      <c r="X289" s="243"/>
      <c r="Y289" s="243">
        <v>3</v>
      </c>
      <c r="Z289" s="242"/>
      <c r="AA289" s="242"/>
      <c r="AB289" s="242"/>
      <c r="AC289" s="242"/>
      <c r="AD289" s="117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</row>
    <row r="290" spans="1:45" ht="18" customHeight="1">
      <c r="A290" s="101">
        <v>45873</v>
      </c>
      <c r="B290" s="266" t="s">
        <v>11622</v>
      </c>
      <c r="C290" s="236" t="s">
        <v>11623</v>
      </c>
      <c r="D290" s="110" t="str">
        <f t="array" ref="D290">+IFERROR(INDEX('Mã KH'!$C$2:$C$4984,MATCH('Vin Hà nội  tháng 8'!$C290,'Mã KH'!$A$2:$A$4984,0)),"")</f>
        <v>Tầng 1, Tòa nhà Golden West, Số 2 Lê Văn Thiêm, Phường Nhân Chính, Quận Thanh Xuân, HN</v>
      </c>
      <c r="E290" s="237">
        <v>4175007949</v>
      </c>
      <c r="F290" s="242"/>
      <c r="G290" s="243"/>
      <c r="H290" s="243"/>
      <c r="I290" s="243"/>
      <c r="J290" s="243"/>
      <c r="K290" s="243"/>
      <c r="L290" s="243"/>
      <c r="M290" s="243">
        <v>10</v>
      </c>
      <c r="N290" s="243"/>
      <c r="O290" s="243">
        <v>10</v>
      </c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2"/>
      <c r="AA290" s="242"/>
      <c r="AB290" s="242"/>
      <c r="AC290" s="242"/>
      <c r="AD290" s="247" t="s">
        <v>11624</v>
      </c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</row>
    <row r="291" spans="1:45" ht="18" customHeight="1">
      <c r="A291" s="101">
        <v>45873</v>
      </c>
      <c r="B291" s="266" t="s">
        <v>11625</v>
      </c>
      <c r="C291" s="236" t="s">
        <v>10766</v>
      </c>
      <c r="D291" s="110" t="str">
        <f t="array" ref="D291">+IFERROR(INDEX('Mã KH'!$C$2:$C$4984,MATCH('Vin Hà nội  tháng 8'!$C291,'Mã KH'!$A$2:$A$4984,0)),"")</f>
        <v xml:space="preserve">tầng 1 , tòa nhà ct8b , khu đô thị đại thanh , xã tả thanh oai </v>
      </c>
      <c r="E291" s="237">
        <v>4175024145</v>
      </c>
      <c r="F291" s="242"/>
      <c r="G291" s="243"/>
      <c r="H291" s="243"/>
      <c r="I291" s="243"/>
      <c r="J291" s="243"/>
      <c r="K291" s="243"/>
      <c r="L291" s="243"/>
      <c r="M291" s="243">
        <v>15</v>
      </c>
      <c r="N291" s="243"/>
      <c r="O291" s="243">
        <v>10</v>
      </c>
      <c r="P291" s="243"/>
      <c r="Q291" s="243"/>
      <c r="R291" s="243"/>
      <c r="S291" s="243"/>
      <c r="T291" s="243"/>
      <c r="U291" s="243"/>
      <c r="V291" s="243"/>
      <c r="W291" s="243"/>
      <c r="X291" s="243"/>
      <c r="Y291" s="243">
        <v>10</v>
      </c>
      <c r="Z291" s="242"/>
      <c r="AA291" s="242"/>
      <c r="AB291" s="242"/>
      <c r="AC291" s="242"/>
      <c r="AD291" s="117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</row>
    <row r="292" spans="1:45" ht="18" customHeight="1">
      <c r="A292" s="101">
        <v>45873</v>
      </c>
      <c r="B292" s="227"/>
      <c r="C292" s="236" t="s">
        <v>11626</v>
      </c>
      <c r="D292" s="110" t="str">
        <f t="array" ref="D292">+IFERROR(INDEX('Mã KH'!$C$2:$C$4984,MATCH('Vin Hà nội  tháng 8'!$C292,'Mã KH'!$A$2:$A$4984,0)),"")</f>
        <v>Ngõ 12 , đội 1 , xã tá thanh oai , thanh trì , tp.hn</v>
      </c>
      <c r="E292" s="237">
        <v>4175035275</v>
      </c>
      <c r="F292" s="242"/>
      <c r="G292" s="243"/>
      <c r="H292" s="243"/>
      <c r="I292" s="243"/>
      <c r="J292" s="243"/>
      <c r="K292" s="243"/>
      <c r="L292" s="243"/>
      <c r="M292" s="243">
        <v>10</v>
      </c>
      <c r="N292" s="243"/>
      <c r="O292" s="243">
        <v>11</v>
      </c>
      <c r="P292" s="243"/>
      <c r="Q292" s="243"/>
      <c r="R292" s="243"/>
      <c r="S292" s="243">
        <v>6</v>
      </c>
      <c r="T292" s="243"/>
      <c r="U292" s="243"/>
      <c r="V292" s="243"/>
      <c r="W292" s="243"/>
      <c r="X292" s="243"/>
      <c r="Y292" s="243"/>
      <c r="Z292" s="242"/>
      <c r="AA292" s="242"/>
      <c r="AB292" s="242"/>
      <c r="AC292" s="242"/>
      <c r="AD292" s="117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</row>
    <row r="293" spans="1:45" ht="18" customHeight="1">
      <c r="A293" s="101">
        <v>45873</v>
      </c>
      <c r="B293" s="270" t="s">
        <v>11627</v>
      </c>
      <c r="C293" s="236" t="s">
        <v>2221</v>
      </c>
      <c r="D293" s="110" t="str">
        <f t="array" ref="D293">+IFERROR(INDEX('Mã KH'!$C$2:$C$4984,MATCH('Vin Hà nội  tháng 8'!$C293,'Mã KH'!$A$2:$A$4984,0)),"")</f>
        <v>Tầng 1, tòa nhà Sông Đà-Hà Đông, số 110 Trần Phú,Phường Mộ Lao, quận Hà Đông, HN</v>
      </c>
      <c r="E293" s="237">
        <v>4174972966</v>
      </c>
      <c r="F293" s="179"/>
      <c r="G293" s="179"/>
      <c r="H293" s="179"/>
      <c r="I293" s="179"/>
      <c r="J293" s="179"/>
      <c r="K293" s="179"/>
      <c r="L293" s="179"/>
      <c r="M293" s="179">
        <v>5</v>
      </c>
      <c r="N293" s="179"/>
      <c r="O293" s="179"/>
      <c r="P293" s="179"/>
      <c r="Q293" s="179"/>
      <c r="R293" s="179"/>
      <c r="S293" s="179">
        <v>5</v>
      </c>
      <c r="T293" s="179">
        <v>5</v>
      </c>
      <c r="U293" s="179">
        <v>5</v>
      </c>
      <c r="V293" s="179"/>
      <c r="W293" s="179"/>
      <c r="X293" s="179"/>
      <c r="Y293" s="179"/>
      <c r="Z293" s="179"/>
      <c r="AA293" s="179"/>
      <c r="AB293" s="179"/>
      <c r="AC293" s="179"/>
      <c r="AD293" s="271" t="s">
        <v>11628</v>
      </c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</row>
    <row r="294" spans="1:45" ht="18" customHeight="1">
      <c r="A294" s="101">
        <v>45873</v>
      </c>
      <c r="B294" s="227"/>
      <c r="C294" s="236" t="s">
        <v>2381</v>
      </c>
      <c r="D294" s="110" t="str">
        <f t="array" ref="D294">+IFERROR(INDEX('Mã KH'!$C$2:$C$4984,MATCH('Vin Hà nội  tháng 8'!$C294,'Mã KH'!$A$2:$A$4984,0)),"")</f>
        <v>Số 204 đường Thanh Bình, phường Mộ Lao, quận Hà Đông, Hà Nội</v>
      </c>
      <c r="E294" s="237">
        <v>4174565458</v>
      </c>
      <c r="F294" s="179"/>
      <c r="G294" s="179"/>
      <c r="H294" s="179"/>
      <c r="I294" s="179"/>
      <c r="J294" s="179"/>
      <c r="K294" s="179"/>
      <c r="L294" s="179"/>
      <c r="M294" s="179">
        <v>4</v>
      </c>
      <c r="N294" s="179"/>
      <c r="O294" s="179">
        <v>4</v>
      </c>
      <c r="P294" s="179"/>
      <c r="Q294" s="179">
        <v>2</v>
      </c>
      <c r="R294" s="179"/>
      <c r="S294" s="179">
        <v>2</v>
      </c>
      <c r="T294" s="179"/>
      <c r="U294" s="179">
        <v>2</v>
      </c>
      <c r="V294" s="179"/>
      <c r="W294" s="179"/>
      <c r="X294" s="179"/>
      <c r="Y294" s="179">
        <v>2</v>
      </c>
      <c r="Z294" s="179"/>
      <c r="AA294" s="179"/>
      <c r="AB294" s="179"/>
      <c r="AC294" s="179"/>
      <c r="AD294" s="117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</row>
    <row r="295" spans="1:45" ht="18" customHeight="1">
      <c r="A295" s="101">
        <v>45873</v>
      </c>
      <c r="B295" s="227"/>
      <c r="C295" s="236" t="s">
        <v>2106</v>
      </c>
      <c r="D295" s="110" t="str">
        <f t="array" ref="D295">+IFERROR(INDEX('Mã KH'!$C$2:$C$4984,MATCH('Vin Hà nội  tháng 8'!$C295,'Mã KH'!$A$2:$A$4984,0)),"")</f>
        <v>C36-TT9, Khu ĐT Văn Quán- Yên Phúc, phường Văn Quán, quận Hà Đông, HN</v>
      </c>
      <c r="E295" s="237">
        <v>4174565551</v>
      </c>
      <c r="F295" s="179"/>
      <c r="G295" s="179"/>
      <c r="H295" s="179"/>
      <c r="I295" s="179"/>
      <c r="J295" s="179"/>
      <c r="K295" s="179"/>
      <c r="L295" s="179"/>
      <c r="M295" s="179">
        <v>2</v>
      </c>
      <c r="N295" s="179"/>
      <c r="O295" s="179">
        <v>5</v>
      </c>
      <c r="P295" s="179"/>
      <c r="Q295" s="179"/>
      <c r="R295" s="179"/>
      <c r="S295" s="179"/>
      <c r="T295" s="179">
        <v>5</v>
      </c>
      <c r="U295" s="179">
        <v>2</v>
      </c>
      <c r="V295" s="179"/>
      <c r="W295" s="179"/>
      <c r="X295" s="179"/>
      <c r="Y295" s="179">
        <v>2</v>
      </c>
      <c r="Z295" s="179"/>
      <c r="AA295" s="179"/>
      <c r="AB295" s="179"/>
      <c r="AC295" s="179"/>
      <c r="AD295" s="117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</row>
    <row r="296" spans="1:45" ht="18" customHeight="1">
      <c r="A296" s="101">
        <v>45873</v>
      </c>
      <c r="B296" s="227"/>
      <c r="C296" s="236" t="s">
        <v>1854</v>
      </c>
      <c r="D296" s="110" t="str">
        <f t="array" ref="D296">+IFERROR(INDEX('Mã KH'!$C$2:$C$4984,MATCH('Vin Hà nội  tháng 8'!$C296,'Mã KH'!$A$2:$A$4984,0)),"")</f>
        <v>TT18-50 KĐTM Văn Phú, đường Lê Trọng Tấn, phường Phú La, quận Hà Đông, Hà Nội</v>
      </c>
      <c r="E296" s="237">
        <v>4174565665</v>
      </c>
      <c r="F296" s="179"/>
      <c r="G296" s="179"/>
      <c r="H296" s="179"/>
      <c r="I296" s="179"/>
      <c r="J296" s="179"/>
      <c r="K296" s="179"/>
      <c r="L296" s="179"/>
      <c r="M296" s="179"/>
      <c r="N296" s="179"/>
      <c r="O296" s="179">
        <v>4</v>
      </c>
      <c r="P296" s="179"/>
      <c r="Q296" s="179">
        <v>3</v>
      </c>
      <c r="R296" s="179"/>
      <c r="S296" s="179">
        <v>3</v>
      </c>
      <c r="T296" s="179">
        <v>4</v>
      </c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17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</row>
    <row r="297" spans="1:45" ht="18" customHeight="1">
      <c r="A297" s="101">
        <v>45873</v>
      </c>
      <c r="B297" s="227"/>
      <c r="C297" s="236" t="s">
        <v>2201</v>
      </c>
      <c r="D297" s="110" t="str">
        <f t="array" ref="D297">+IFERROR(INDEX('Mã KH'!$C$2:$C$4984,MATCH('Vin Hà nội  tháng 8'!$C297,'Mã KH'!$A$2:$A$4984,0)),"")</f>
        <v>Số nhà 01, phố Phúc Thịnh,tổ dân phố 16 , phường Kiến Hưng, quận Hà Đông , HN</v>
      </c>
      <c r="E297" s="237">
        <v>4174565522</v>
      </c>
      <c r="F297" s="179"/>
      <c r="G297" s="179"/>
      <c r="H297" s="179"/>
      <c r="I297" s="179"/>
      <c r="J297" s="179"/>
      <c r="K297" s="179"/>
      <c r="L297" s="179"/>
      <c r="M297" s="179"/>
      <c r="N297" s="179"/>
      <c r="O297" s="179">
        <v>4</v>
      </c>
      <c r="P297" s="179"/>
      <c r="Q297" s="179"/>
      <c r="R297" s="179"/>
      <c r="S297" s="179"/>
      <c r="T297" s="179">
        <v>3</v>
      </c>
      <c r="U297" s="179">
        <v>3</v>
      </c>
      <c r="V297" s="179"/>
      <c r="W297" s="179"/>
      <c r="X297" s="179"/>
      <c r="Y297" s="179">
        <v>3</v>
      </c>
      <c r="Z297" s="179"/>
      <c r="AA297" s="179"/>
      <c r="AB297" s="179"/>
      <c r="AC297" s="179"/>
      <c r="AD297" s="117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</row>
    <row r="298" spans="1:45" ht="18" customHeight="1">
      <c r="A298" s="101">
        <v>45873</v>
      </c>
      <c r="B298" s="227"/>
      <c r="C298" s="236" t="s">
        <v>2935</v>
      </c>
      <c r="D298" s="110" t="str">
        <f t="array" ref="D298">+IFERROR(INDEX('Mã KH'!$C$2:$C$4984,MATCH('Vin Hà nội  tháng 8'!$C298,'Mã KH'!$A$2:$A$4984,0)),"")</f>
        <v>Lô 11, liền kề 19 khu đấu giá Mậu Lương, Phường Kiến Hưng, quận Hà Đông, Hà Nội</v>
      </c>
      <c r="E298" s="237">
        <v>4174564978</v>
      </c>
      <c r="F298" s="242"/>
      <c r="G298" s="243"/>
      <c r="H298" s="243"/>
      <c r="I298" s="243"/>
      <c r="J298" s="243"/>
      <c r="K298" s="243"/>
      <c r="L298" s="243"/>
      <c r="M298" s="243">
        <v>4</v>
      </c>
      <c r="N298" s="243"/>
      <c r="O298" s="243">
        <v>4</v>
      </c>
      <c r="P298" s="243"/>
      <c r="Q298" s="243">
        <v>2</v>
      </c>
      <c r="R298" s="243"/>
      <c r="S298" s="243">
        <v>2</v>
      </c>
      <c r="T298" s="243"/>
      <c r="U298" s="243">
        <v>2</v>
      </c>
      <c r="V298" s="243"/>
      <c r="W298" s="243"/>
      <c r="X298" s="243"/>
      <c r="Y298" s="243">
        <v>2</v>
      </c>
      <c r="Z298" s="242"/>
      <c r="AA298" s="242"/>
      <c r="AB298" s="242"/>
      <c r="AC298" s="242"/>
      <c r="AD298" s="117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</row>
    <row r="299" spans="1:45" ht="18" customHeight="1">
      <c r="A299" s="101">
        <v>45873</v>
      </c>
      <c r="B299" s="227"/>
      <c r="C299" s="236" t="s">
        <v>11629</v>
      </c>
      <c r="D299" s="110" t="str">
        <f t="array" ref="D299">+IFERROR(INDEX('Mã KH'!$C$2:$C$4984,MATCH('Vin Hà nội  tháng 8'!$C299,'Mã KH'!$A$2:$A$4984,0)),"")</f>
        <v>19T1 Kiến Hưng, KĐT Kiến Hưng, Hà Đông</v>
      </c>
      <c r="E299" s="237">
        <v>4174566164</v>
      </c>
      <c r="F299" s="242"/>
      <c r="G299" s="243"/>
      <c r="H299" s="243"/>
      <c r="I299" s="243"/>
      <c r="J299" s="243"/>
      <c r="K299" s="243"/>
      <c r="L299" s="243"/>
      <c r="M299" s="243">
        <v>2</v>
      </c>
      <c r="N299" s="243"/>
      <c r="O299" s="243">
        <v>4</v>
      </c>
      <c r="P299" s="243"/>
      <c r="Q299" s="243">
        <v>2</v>
      </c>
      <c r="R299" s="243"/>
      <c r="S299" s="243">
        <v>4</v>
      </c>
      <c r="T299" s="243"/>
      <c r="U299" s="243">
        <v>2</v>
      </c>
      <c r="V299" s="243"/>
      <c r="W299" s="243"/>
      <c r="X299" s="243"/>
      <c r="Y299" s="243">
        <v>2</v>
      </c>
      <c r="Z299" s="242"/>
      <c r="AA299" s="242"/>
      <c r="AB299" s="242"/>
      <c r="AC299" s="242"/>
      <c r="AD299" s="117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</row>
    <row r="300" spans="1:45" ht="18" customHeight="1">
      <c r="A300" s="101">
        <v>45873</v>
      </c>
      <c r="B300" s="227"/>
      <c r="C300" s="236" t="s">
        <v>2215</v>
      </c>
      <c r="D300" s="110" t="str">
        <f t="array" ref="D300">+IFERROR(INDEX('Mã KH'!$C$2:$C$4984,MATCH('Vin Hà nội  tháng 8'!$C300,'Mã KH'!$A$2:$A$4984,0)),"")</f>
        <v>Số 156 , tổ 7, phường Phú Lãm, quận Hà Đông, HN</v>
      </c>
      <c r="E300" s="237">
        <v>4174826736</v>
      </c>
      <c r="F300" s="242"/>
      <c r="G300" s="243"/>
      <c r="H300" s="243"/>
      <c r="I300" s="243"/>
      <c r="J300" s="243"/>
      <c r="K300" s="243"/>
      <c r="L300" s="243"/>
      <c r="M300" s="243"/>
      <c r="N300" s="243"/>
      <c r="O300" s="243">
        <v>10</v>
      </c>
      <c r="P300" s="243"/>
      <c r="Q300" s="243"/>
      <c r="R300" s="243"/>
      <c r="S300" s="243"/>
      <c r="T300" s="243">
        <v>5</v>
      </c>
      <c r="U300" s="243">
        <v>5</v>
      </c>
      <c r="V300" s="243"/>
      <c r="W300" s="243"/>
      <c r="X300" s="243"/>
      <c r="Y300" s="243">
        <v>5</v>
      </c>
      <c r="Z300" s="242"/>
      <c r="AA300" s="242"/>
      <c r="AB300" s="242"/>
      <c r="AC300" s="242"/>
      <c r="AD300" s="117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</row>
    <row r="301" spans="1:45" ht="18" customHeight="1">
      <c r="A301" s="101">
        <v>45873</v>
      </c>
      <c r="B301" s="227"/>
      <c r="C301" s="236" t="s">
        <v>2664</v>
      </c>
      <c r="D301" s="110" t="str">
        <f t="array" ref="D301">+IFERROR(INDEX('Mã KH'!$C$2:$C$4984,MATCH('Vin Hà nội  tháng 8'!$C301,'Mã KH'!$A$2:$A$4984,0)),"")</f>
        <v>Số 131 Ba La, phường Phú Lương, Hà Đông, Hà Nội</v>
      </c>
      <c r="E301" s="237">
        <v>4174986440</v>
      </c>
      <c r="F301" s="242"/>
      <c r="G301" s="243"/>
      <c r="H301" s="243"/>
      <c r="I301" s="243"/>
      <c r="J301" s="243"/>
      <c r="K301" s="243"/>
      <c r="L301" s="243"/>
      <c r="M301" s="243">
        <v>6</v>
      </c>
      <c r="N301" s="243"/>
      <c r="O301" s="243"/>
      <c r="P301" s="243"/>
      <c r="Q301" s="243">
        <v>5</v>
      </c>
      <c r="R301" s="243"/>
      <c r="S301" s="243"/>
      <c r="T301" s="243"/>
      <c r="U301" s="243"/>
      <c r="V301" s="243"/>
      <c r="W301" s="243"/>
      <c r="X301" s="243"/>
      <c r="Y301" s="243"/>
      <c r="Z301" s="242"/>
      <c r="AA301" s="242"/>
      <c r="AB301" s="242"/>
      <c r="AC301" s="242"/>
      <c r="AD301" s="117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</row>
    <row r="302" spans="1:45" ht="18" customHeight="1">
      <c r="A302" s="101">
        <v>45873</v>
      </c>
      <c r="B302" s="227"/>
      <c r="C302" s="236" t="s">
        <v>175</v>
      </c>
      <c r="D302" s="110" t="str">
        <f t="array" ref="D302">+IFERROR(INDEX('Mã KH'!$C$2:$C$4984,MATCH('Vin Hà nội  tháng 8'!$C302,'Mã KH'!$A$2:$A$4984,0)),"")</f>
        <v>Số 28 Yên Hòa, Tổ 14 Yên Nghĩa, Phường Yên Nghĩa, Q.Hà Đông, HN</v>
      </c>
      <c r="E302" s="237">
        <v>4174566237</v>
      </c>
      <c r="F302" s="242"/>
      <c r="G302" s="243"/>
      <c r="H302" s="243"/>
      <c r="I302" s="243"/>
      <c r="J302" s="243"/>
      <c r="K302" s="243"/>
      <c r="L302" s="243"/>
      <c r="M302" s="243">
        <v>2</v>
      </c>
      <c r="N302" s="243"/>
      <c r="O302" s="243">
        <v>4</v>
      </c>
      <c r="P302" s="243"/>
      <c r="Q302" s="243">
        <v>2</v>
      </c>
      <c r="R302" s="243"/>
      <c r="S302" s="243">
        <v>2</v>
      </c>
      <c r="T302" s="243">
        <v>2</v>
      </c>
      <c r="U302" s="243">
        <v>2</v>
      </c>
      <c r="V302" s="243"/>
      <c r="W302" s="243"/>
      <c r="X302" s="243"/>
      <c r="Y302" s="243">
        <v>2</v>
      </c>
      <c r="Z302" s="242"/>
      <c r="AA302" s="242"/>
      <c r="AB302" s="242"/>
      <c r="AC302" s="242"/>
      <c r="AD302" s="117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</row>
    <row r="303" spans="1:45" ht="18" customHeight="1">
      <c r="A303" s="101">
        <v>45873</v>
      </c>
      <c r="B303" s="227"/>
      <c r="C303" s="236" t="s">
        <v>11630</v>
      </c>
      <c r="D303" s="110" t="str">
        <f t="array" ref="D303">+IFERROR(INDEX('Mã KH'!$C$2:$C$4984,MATCH('Vin Hà nội  tháng 8'!$C303,'Mã KH'!$A$2:$A$4984,0)),"")</f>
        <v>200 Quyết Thắng, Tổ 8, Phường Yên Nghĩa, Quận Hà Đông, HN</v>
      </c>
      <c r="E303" s="237">
        <v>4174566204</v>
      </c>
      <c r="F303" s="242"/>
      <c r="G303" s="243"/>
      <c r="H303" s="243"/>
      <c r="I303" s="243"/>
      <c r="J303" s="243"/>
      <c r="K303" s="243"/>
      <c r="L303" s="243"/>
      <c r="M303" s="243">
        <v>4</v>
      </c>
      <c r="N303" s="243"/>
      <c r="O303" s="243">
        <v>2</v>
      </c>
      <c r="P303" s="243"/>
      <c r="Q303" s="243">
        <v>2</v>
      </c>
      <c r="R303" s="243"/>
      <c r="S303" s="243">
        <v>2</v>
      </c>
      <c r="T303" s="243">
        <v>2</v>
      </c>
      <c r="U303" s="243"/>
      <c r="V303" s="243"/>
      <c r="W303" s="243"/>
      <c r="X303" s="243"/>
      <c r="Y303" s="243">
        <v>2</v>
      </c>
      <c r="Z303" s="242"/>
      <c r="AA303" s="242"/>
      <c r="AB303" s="242"/>
      <c r="AC303" s="242"/>
      <c r="AD303" s="117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</row>
    <row r="304" spans="1:45" ht="18" customHeight="1">
      <c r="A304" s="101">
        <v>45873</v>
      </c>
      <c r="B304" s="227"/>
      <c r="C304" s="236" t="s">
        <v>165</v>
      </c>
      <c r="D304" s="110" t="str">
        <f t="array" ref="D304">+IFERROR(INDEX('Mã KH'!$C$2:$C$4984,MATCH('Vin Hà nội  tháng 8'!$C304,'Mã KH'!$A$2:$A$4984,0)),"")</f>
        <v>Lô 37-TTTM1, Khu đô thị mới hai bên đường Lê Trọng Tấn, Phường Dương Nội, Quận Hà Đông, HN</v>
      </c>
      <c r="E304" s="237">
        <v>4174933312</v>
      </c>
      <c r="F304" s="242"/>
      <c r="G304" s="243"/>
      <c r="H304" s="243"/>
      <c r="I304" s="243"/>
      <c r="J304" s="243"/>
      <c r="K304" s="243"/>
      <c r="L304" s="243"/>
      <c r="M304" s="243">
        <v>5</v>
      </c>
      <c r="N304" s="243"/>
      <c r="O304" s="243">
        <v>10</v>
      </c>
      <c r="P304" s="243"/>
      <c r="Q304" s="243"/>
      <c r="R304" s="243"/>
      <c r="S304" s="243"/>
      <c r="T304" s="243">
        <v>10</v>
      </c>
      <c r="U304" s="243">
        <v>10</v>
      </c>
      <c r="V304" s="243"/>
      <c r="W304" s="243"/>
      <c r="X304" s="243"/>
      <c r="Y304" s="243"/>
      <c r="Z304" s="242"/>
      <c r="AA304" s="242"/>
      <c r="AB304" s="242"/>
      <c r="AC304" s="242"/>
      <c r="AD304" s="117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</row>
    <row r="305" spans="1:45" ht="18" customHeight="1">
      <c r="A305" s="101">
        <v>45873</v>
      </c>
      <c r="B305" s="227"/>
      <c r="C305" s="236" t="s">
        <v>2496</v>
      </c>
      <c r="D305" s="110" t="str">
        <f t="array" ref="D305">+IFERROR(INDEX('Mã KH'!$C$2:$C$4984,MATCH('Vin Hà nội  tháng 8'!$C305,'Mã KH'!$A$2:$A$4984,0)),"")</f>
        <v>tầng 1 thuộc Toà K, Chung cư CT7, Tổ hợp Chung cư cao tầng NCG Residential, Quận Hà Đông, HN</v>
      </c>
      <c r="E305" s="237">
        <v>4174850163</v>
      </c>
      <c r="F305" s="242"/>
      <c r="G305" s="243"/>
      <c r="H305" s="243"/>
      <c r="I305" s="243"/>
      <c r="J305" s="243"/>
      <c r="K305" s="243"/>
      <c r="L305" s="243"/>
      <c r="M305" s="243">
        <v>10</v>
      </c>
      <c r="N305" s="243"/>
      <c r="O305" s="243">
        <v>10</v>
      </c>
      <c r="P305" s="243"/>
      <c r="Q305" s="243"/>
      <c r="R305" s="243"/>
      <c r="S305" s="243">
        <v>10</v>
      </c>
      <c r="T305" s="243">
        <v>10</v>
      </c>
      <c r="U305" s="243">
        <v>5</v>
      </c>
      <c r="V305" s="243"/>
      <c r="W305" s="243"/>
      <c r="X305" s="243"/>
      <c r="Y305" s="243">
        <v>10</v>
      </c>
      <c r="Z305" s="242"/>
      <c r="AA305" s="242"/>
      <c r="AB305" s="242"/>
      <c r="AC305" s="242"/>
      <c r="AD305" s="117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</row>
    <row r="306" spans="1:45" ht="18" customHeight="1">
      <c r="A306" s="101">
        <v>45873</v>
      </c>
      <c r="B306" s="227"/>
      <c r="C306" s="236" t="s">
        <v>250</v>
      </c>
      <c r="D306" s="110" t="str">
        <f t="array" ref="D306">+IFERROR(INDEX('Mã KH'!$C$2:$C$4984,MATCH('Vin Hà nội  tháng 8'!$C306,'Mã KH'!$A$2:$A$4984,0)),"")</f>
        <v>SH B4 tòa CT6B, Khu đô thị mới Dương Nội, Phường Dương Nội, Quận Hà Đông, HN</v>
      </c>
      <c r="E306" s="237">
        <v>4174566214</v>
      </c>
      <c r="F306" s="242"/>
      <c r="G306" s="243"/>
      <c r="H306" s="243"/>
      <c r="I306" s="243"/>
      <c r="J306" s="243"/>
      <c r="K306" s="243"/>
      <c r="L306" s="243"/>
      <c r="M306" s="243">
        <v>2</v>
      </c>
      <c r="N306" s="243"/>
      <c r="O306" s="243">
        <v>4</v>
      </c>
      <c r="P306" s="243"/>
      <c r="Q306" s="243"/>
      <c r="R306" s="243"/>
      <c r="S306" s="243">
        <v>2</v>
      </c>
      <c r="T306" s="243">
        <v>4</v>
      </c>
      <c r="U306" s="243"/>
      <c r="V306" s="243"/>
      <c r="W306" s="243"/>
      <c r="X306" s="243"/>
      <c r="Y306" s="243"/>
      <c r="Z306" s="242"/>
      <c r="AA306" s="242"/>
      <c r="AB306" s="242"/>
      <c r="AC306" s="242"/>
      <c r="AD306" s="117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</row>
    <row r="307" spans="1:45" ht="18" customHeight="1">
      <c r="A307" s="101">
        <v>45873</v>
      </c>
      <c r="B307" s="227"/>
      <c r="C307" s="236" t="s">
        <v>11631</v>
      </c>
      <c r="D307" s="110" t="str">
        <f t="array" ref="D307">+IFERROR(INDEX('Mã KH'!$C$2:$C$4984,MATCH('Vin Hà nội  tháng 8'!$C307,'Mã KH'!$A$2:$A$4984,0)),"")</f>
        <v>Số 67+69 Đường Ngô Đình Mẫn, Phường La Khê, Quận Hà Đông, HN</v>
      </c>
      <c r="E307" s="237">
        <v>4174565955</v>
      </c>
      <c r="F307" s="242"/>
      <c r="G307" s="243"/>
      <c r="H307" s="243"/>
      <c r="I307" s="243"/>
      <c r="J307" s="243"/>
      <c r="K307" s="243"/>
      <c r="L307" s="243"/>
      <c r="M307" s="243"/>
      <c r="N307" s="243"/>
      <c r="O307" s="243">
        <v>4</v>
      </c>
      <c r="P307" s="243"/>
      <c r="Q307" s="243">
        <v>2</v>
      </c>
      <c r="R307" s="243"/>
      <c r="S307" s="243">
        <v>4</v>
      </c>
      <c r="T307" s="243">
        <v>2</v>
      </c>
      <c r="U307" s="243">
        <v>2</v>
      </c>
      <c r="V307" s="243"/>
      <c r="W307" s="243"/>
      <c r="X307" s="243"/>
      <c r="Y307" s="243">
        <v>2</v>
      </c>
      <c r="Z307" s="242"/>
      <c r="AA307" s="242"/>
      <c r="AB307" s="242"/>
      <c r="AC307" s="242"/>
      <c r="AD307" s="117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</row>
    <row r="308" spans="1:45" ht="18" customHeight="1">
      <c r="A308" s="101">
        <v>45873</v>
      </c>
      <c r="B308" s="270" t="s">
        <v>11625</v>
      </c>
      <c r="C308" s="236" t="s">
        <v>125</v>
      </c>
      <c r="D308" s="110" t="str">
        <f t="array" ref="D308">+IFERROR(INDEX('Mã KH'!$C$2:$C$4984,MATCH('Vin Hà nội  tháng 8'!$C308,'Mã KH'!$A$2:$A$4984,0)),"")</f>
        <v>Thôn Thượng, Xã Bích Hòa, Huyện Thanh Oai, HN</v>
      </c>
      <c r="E308" s="237">
        <v>4174608735</v>
      </c>
      <c r="F308" s="242"/>
      <c r="G308" s="243"/>
      <c r="H308" s="243"/>
      <c r="I308" s="243"/>
      <c r="J308" s="243"/>
      <c r="K308" s="243"/>
      <c r="L308" s="243"/>
      <c r="M308" s="243">
        <v>6</v>
      </c>
      <c r="N308" s="243"/>
      <c r="O308" s="243">
        <v>10</v>
      </c>
      <c r="P308" s="243"/>
      <c r="Q308" s="243"/>
      <c r="R308" s="243"/>
      <c r="S308" s="243">
        <v>5</v>
      </c>
      <c r="T308" s="243">
        <v>4</v>
      </c>
      <c r="U308" s="243"/>
      <c r="V308" s="243"/>
      <c r="W308" s="243"/>
      <c r="X308" s="243"/>
      <c r="Y308" s="243"/>
      <c r="Z308" s="242"/>
      <c r="AA308" s="242"/>
      <c r="AB308" s="242"/>
      <c r="AC308" s="242"/>
      <c r="AD308" s="117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</row>
    <row r="309" spans="1:45" ht="18" customHeight="1">
      <c r="A309" s="101">
        <v>45873</v>
      </c>
      <c r="B309" s="227"/>
      <c r="C309" s="236" t="s">
        <v>1238</v>
      </c>
      <c r="D309" s="110" t="str">
        <f t="array" ref="D309">+IFERROR(INDEX('Mã KH'!$C$2:$C$4984,MATCH('Vin Hà nội  tháng 8'!$C309,'Mã KH'!$A$2:$A$4984,0)),"")</f>
        <v>37 Thôn Chằm, Xã Bình Minh, Huyện Thanh Oai, HN</v>
      </c>
      <c r="E309" s="237">
        <v>4174982348</v>
      </c>
      <c r="F309" s="242"/>
      <c r="G309" s="243"/>
      <c r="H309" s="243"/>
      <c r="I309" s="243"/>
      <c r="J309" s="243"/>
      <c r="K309" s="243"/>
      <c r="L309" s="243"/>
      <c r="M309" s="243">
        <v>6</v>
      </c>
      <c r="N309" s="243"/>
      <c r="O309" s="243">
        <v>8</v>
      </c>
      <c r="P309" s="243"/>
      <c r="Q309" s="243"/>
      <c r="R309" s="243"/>
      <c r="S309" s="243">
        <v>2</v>
      </c>
      <c r="T309" s="243"/>
      <c r="U309" s="243"/>
      <c r="V309" s="243"/>
      <c r="W309" s="243"/>
      <c r="X309" s="243"/>
      <c r="Y309" s="243"/>
      <c r="Z309" s="242"/>
      <c r="AA309" s="242"/>
      <c r="AB309" s="242"/>
      <c r="AC309" s="242"/>
      <c r="AD309" s="117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</row>
    <row r="310" spans="1:45" ht="18" customHeight="1">
      <c r="A310" s="101">
        <v>45873</v>
      </c>
      <c r="B310" s="227"/>
      <c r="C310" s="236" t="s">
        <v>370</v>
      </c>
      <c r="D310" s="110" t="str">
        <f t="array" ref="D310">+IFERROR(INDEX('Mã KH'!$C$2:$C$4984,MATCH('Vin Hà nội  tháng 8'!$C310,'Mã KH'!$A$2:$A$4984,0)),"")</f>
        <v>343 Đường Xã Thanh Cao, Thôn Thanh Thần, Xã Thanh Cao, H.Thanh Oai, HN</v>
      </c>
      <c r="E310" s="237">
        <v>4174982439</v>
      </c>
      <c r="F310" s="242"/>
      <c r="G310" s="243"/>
      <c r="H310" s="243"/>
      <c r="I310" s="243"/>
      <c r="J310" s="243"/>
      <c r="K310" s="243"/>
      <c r="L310" s="243"/>
      <c r="M310" s="243">
        <v>5</v>
      </c>
      <c r="N310" s="243"/>
      <c r="O310" s="243">
        <v>18</v>
      </c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2"/>
      <c r="AA310" s="242"/>
      <c r="AB310" s="242"/>
      <c r="AC310" s="242"/>
      <c r="AD310" s="117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</row>
    <row r="311" spans="1:45" ht="18" customHeight="1">
      <c r="A311" s="101">
        <v>45873</v>
      </c>
      <c r="B311" s="227"/>
      <c r="C311" s="236" t="s">
        <v>292</v>
      </c>
      <c r="D311" s="110" t="str">
        <f t="array" ref="D311">+IFERROR(INDEX('Mã KH'!$C$2:$C$4984,MATCH('Vin Hà nội  tháng 8'!$C311,'Mã KH'!$A$2:$A$4984,0)),"")</f>
        <v>Số nhà 366, Xóm Liên Kết, Thôn Trung, Xã Cao Viên, huyện Thanh Oai, Hà Nội</v>
      </c>
      <c r="E311" s="237">
        <v>4174608718</v>
      </c>
      <c r="F311" s="242"/>
      <c r="G311" s="243"/>
      <c r="H311" s="243"/>
      <c r="I311" s="243"/>
      <c r="J311" s="243"/>
      <c r="K311" s="243"/>
      <c r="L311" s="243"/>
      <c r="M311" s="243"/>
      <c r="N311" s="243"/>
      <c r="O311" s="243">
        <v>15</v>
      </c>
      <c r="P311" s="243"/>
      <c r="Q311" s="243"/>
      <c r="R311" s="243"/>
      <c r="S311" s="243">
        <v>5</v>
      </c>
      <c r="T311" s="243">
        <v>4</v>
      </c>
      <c r="U311" s="243"/>
      <c r="V311" s="243"/>
      <c r="W311" s="243"/>
      <c r="X311" s="243"/>
      <c r="Y311" s="243"/>
      <c r="Z311" s="242"/>
      <c r="AA311" s="242"/>
      <c r="AB311" s="242"/>
      <c r="AC311" s="242"/>
      <c r="AD311" s="117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</row>
    <row r="312" spans="1:45" ht="18" customHeight="1">
      <c r="A312" s="101">
        <v>45873</v>
      </c>
      <c r="B312" s="227"/>
      <c r="C312" s="236" t="s">
        <v>1030</v>
      </c>
      <c r="D312" s="110" t="str">
        <f t="array" ref="D312">+IFERROR(INDEX('Mã KH'!$C$2:$C$4984,MATCH('Vin Hà nội  tháng 8'!$C312,'Mã KH'!$A$2:$A$4984,0)),"")</f>
        <v>Số 155 Xóm Đậu, Thôn Vỹ, Xã Cao Viên, Huyện Thanh Oai, HN</v>
      </c>
      <c r="E312" s="237">
        <v>4174982375</v>
      </c>
      <c r="F312" s="242"/>
      <c r="G312" s="243"/>
      <c r="H312" s="243"/>
      <c r="I312" s="243"/>
      <c r="J312" s="243"/>
      <c r="K312" s="243"/>
      <c r="L312" s="243"/>
      <c r="M312" s="243"/>
      <c r="N312" s="243"/>
      <c r="O312" s="243">
        <v>8</v>
      </c>
      <c r="P312" s="243"/>
      <c r="Q312" s="243"/>
      <c r="R312" s="243"/>
      <c r="S312" s="243">
        <v>1</v>
      </c>
      <c r="T312" s="243"/>
      <c r="U312" s="243"/>
      <c r="V312" s="243"/>
      <c r="W312" s="243"/>
      <c r="X312" s="243"/>
      <c r="Y312" s="243"/>
      <c r="Z312" s="242"/>
      <c r="AA312" s="242"/>
      <c r="AB312" s="242"/>
      <c r="AC312" s="242"/>
      <c r="AD312" s="117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</row>
    <row r="313" spans="1:45" ht="18" customHeight="1">
      <c r="A313" s="101">
        <v>45873</v>
      </c>
      <c r="B313" s="227"/>
      <c r="C313" s="236" t="s">
        <v>1724</v>
      </c>
      <c r="D313" s="110" t="str">
        <f t="array" ref="D313">+IFERROR(INDEX('Mã KH'!$C$2:$C$4984,MATCH('Vin Hà nội  tháng 8'!$C313,'Mã KH'!$A$2:$A$4984,0)),"")</f>
        <v>543 Thanh Lương, xã Bích Hòa, huyện Thanh Oai, HN</v>
      </c>
      <c r="E313" s="237">
        <v>4174982314</v>
      </c>
      <c r="F313" s="242"/>
      <c r="G313" s="243"/>
      <c r="H313" s="243"/>
      <c r="I313" s="243"/>
      <c r="J313" s="243"/>
      <c r="K313" s="243"/>
      <c r="L313" s="243"/>
      <c r="M313" s="243">
        <v>3</v>
      </c>
      <c r="N313" s="243"/>
      <c r="O313" s="243">
        <v>9</v>
      </c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2"/>
      <c r="AA313" s="242"/>
      <c r="AB313" s="242"/>
      <c r="AC313" s="242"/>
      <c r="AD313" s="117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</row>
    <row r="314" spans="1:45" ht="18" customHeight="1">
      <c r="A314" s="101">
        <v>45873</v>
      </c>
      <c r="B314" s="227"/>
      <c r="C314" s="236" t="s">
        <v>1724</v>
      </c>
      <c r="D314" s="110" t="str">
        <f t="array" ref="D314">+IFERROR(INDEX('Mã KH'!$C$2:$C$4984,MATCH('Vin Hà nội  tháng 8'!$C314,'Mã KH'!$A$2:$A$4984,0)),"")</f>
        <v>543 Thanh Lương, xã Bích Hòa, huyện Thanh Oai, HN</v>
      </c>
      <c r="E314" s="237">
        <v>4174608586</v>
      </c>
      <c r="F314" s="242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>
        <v>4</v>
      </c>
      <c r="T314" s="243"/>
      <c r="U314" s="243"/>
      <c r="V314" s="243"/>
      <c r="W314" s="243"/>
      <c r="X314" s="243"/>
      <c r="Y314" s="243"/>
      <c r="Z314" s="242"/>
      <c r="AA314" s="242"/>
      <c r="AB314" s="242"/>
      <c r="AC314" s="242"/>
      <c r="AD314" s="117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</row>
    <row r="315" spans="1:45" ht="18" customHeight="1">
      <c r="A315" s="272"/>
      <c r="B315" s="273"/>
      <c r="C315" s="274"/>
      <c r="D315" s="138" t="str">
        <f t="array" ref="D315">+IFERROR(INDEX('Mã KH'!$C$2:$C$4984,MATCH('Vin Hà nội  tháng 8'!$C315,'Mã KH'!$A$2:$A$4984,0)),"")</f>
        <v/>
      </c>
      <c r="E315" s="275"/>
      <c r="F315" s="276"/>
      <c r="G315" s="277"/>
      <c r="H315" s="277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6"/>
      <c r="AA315" s="276"/>
      <c r="AB315" s="276"/>
      <c r="AC315" s="276"/>
      <c r="AD315" s="278"/>
      <c r="AE315" s="279"/>
      <c r="AF315" s="279"/>
      <c r="AG315" s="279"/>
      <c r="AH315" s="279"/>
      <c r="AI315" s="279"/>
      <c r="AJ315" s="279"/>
      <c r="AK315" s="279"/>
      <c r="AL315" s="279"/>
      <c r="AM315" s="279"/>
      <c r="AN315" s="279"/>
      <c r="AO315" s="279"/>
      <c r="AP315" s="279"/>
      <c r="AQ315" s="279"/>
      <c r="AR315" s="279"/>
      <c r="AS315" s="279"/>
    </row>
    <row r="316" spans="1:45" ht="18" customHeight="1">
      <c r="A316" s="261"/>
      <c r="B316" s="227"/>
      <c r="C316" s="236"/>
      <c r="D316" s="133">
        <v>45874</v>
      </c>
      <c r="E316" s="237"/>
      <c r="F316" s="242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2"/>
      <c r="AA316" s="242"/>
      <c r="AB316" s="242"/>
      <c r="AC316" s="242"/>
      <c r="AD316" s="117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</row>
    <row r="317" spans="1:45" ht="18" customHeight="1">
      <c r="A317" s="101">
        <v>45874</v>
      </c>
      <c r="B317" s="270" t="s">
        <v>11625</v>
      </c>
      <c r="C317" s="236" t="s">
        <v>11632</v>
      </c>
      <c r="D317" s="110" t="str">
        <f t="array" ref="D317">+IFERROR(INDEX('Mã KH'!$C$2:$C$4984,MATCH('Vin Hà nội  tháng 8'!$C317,'Mã KH'!$A$2:$A$4984,0)),"")</f>
        <v>Số 174 Thôn Thượng , Xã Cự Khê , Huyện Thanh Oai , TP.Hn</v>
      </c>
      <c r="E317" s="237">
        <v>4174608485</v>
      </c>
      <c r="F317" s="242"/>
      <c r="G317" s="243"/>
      <c r="H317" s="243"/>
      <c r="I317" s="243"/>
      <c r="J317" s="243"/>
      <c r="K317" s="243"/>
      <c r="L317" s="243"/>
      <c r="M317" s="243">
        <v>6</v>
      </c>
      <c r="N317" s="243"/>
      <c r="O317" s="243">
        <v>3</v>
      </c>
      <c r="P317" s="243"/>
      <c r="Q317" s="243"/>
      <c r="R317" s="243"/>
      <c r="S317" s="243"/>
      <c r="T317" s="243">
        <v>5</v>
      </c>
      <c r="U317" s="243"/>
      <c r="V317" s="243"/>
      <c r="W317" s="243"/>
      <c r="X317" s="243"/>
      <c r="Y317" s="243"/>
      <c r="Z317" s="242"/>
      <c r="AA317" s="242"/>
      <c r="AB317" s="242"/>
      <c r="AC317" s="242"/>
      <c r="AD317" s="271" t="s">
        <v>11633</v>
      </c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</row>
    <row r="318" spans="1:45" ht="18" customHeight="1">
      <c r="A318" s="101">
        <v>45874</v>
      </c>
      <c r="B318" s="227"/>
      <c r="C318" s="236" t="s">
        <v>1468</v>
      </c>
      <c r="D318" s="110" t="str">
        <f t="array" ref="D318">+IFERROR(INDEX('Mã KH'!$C$2:$C$4984,MATCH('Vin Hà nội  tháng 8'!$C318,'Mã KH'!$A$2:$A$4984,0)),"")</f>
        <v>Ki ốt số 02-04, tầng 1 thuộc tòa nhà B2.1.HH03B, Khu đô thị Thanh Hà - 
Cienco5, xã Cự Khê, huyện Thanh Oai, HN</v>
      </c>
      <c r="E318" s="109" t="s">
        <v>11249</v>
      </c>
      <c r="F318" s="242"/>
      <c r="G318" s="243"/>
      <c r="H318" s="243"/>
      <c r="I318" s="243"/>
      <c r="J318" s="243"/>
      <c r="K318" s="243"/>
      <c r="L318" s="243"/>
      <c r="M318" s="243">
        <v>5</v>
      </c>
      <c r="N318" s="243"/>
      <c r="O318" s="243">
        <v>5</v>
      </c>
      <c r="P318" s="243"/>
      <c r="Q318" s="243">
        <v>5</v>
      </c>
      <c r="R318" s="243"/>
      <c r="S318" s="243">
        <v>5</v>
      </c>
      <c r="T318" s="243">
        <v>3</v>
      </c>
      <c r="U318" s="243">
        <v>3</v>
      </c>
      <c r="V318" s="243"/>
      <c r="W318" s="243"/>
      <c r="X318" s="243"/>
      <c r="Y318" s="243">
        <v>3</v>
      </c>
      <c r="Z318" s="242"/>
      <c r="AA318" s="242"/>
      <c r="AB318" s="242"/>
      <c r="AC318" s="242"/>
      <c r="AD318" s="117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</row>
    <row r="319" spans="1:45" ht="18" customHeight="1">
      <c r="A319" s="101">
        <v>45874</v>
      </c>
      <c r="B319" s="227"/>
      <c r="C319" s="236" t="s">
        <v>11632</v>
      </c>
      <c r="D319" s="110" t="str">
        <f t="array" ref="D319">+IFERROR(INDEX('Mã KH'!$C$2:$C$4984,MATCH('Vin Hà nội  tháng 8'!$C319,'Mã KH'!$A$2:$A$4984,0)),"")</f>
        <v>Số 174 Thôn Thượng , Xã Cự Khê , Huyện Thanh Oai , TP.Hn</v>
      </c>
      <c r="E319" s="109" t="s">
        <v>11249</v>
      </c>
      <c r="F319" s="242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>
        <v>3</v>
      </c>
      <c r="R319" s="243"/>
      <c r="S319" s="243"/>
      <c r="T319" s="243"/>
      <c r="U319" s="243">
        <v>3</v>
      </c>
      <c r="V319" s="243"/>
      <c r="W319" s="243"/>
      <c r="X319" s="243"/>
      <c r="Y319" s="243"/>
      <c r="Z319" s="242"/>
      <c r="AA319" s="242"/>
      <c r="AB319" s="242"/>
      <c r="AC319" s="242"/>
      <c r="AD319" s="117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</row>
    <row r="320" spans="1:45" ht="18" customHeight="1">
      <c r="A320" s="101">
        <v>45874</v>
      </c>
      <c r="B320" s="227"/>
      <c r="C320" s="236" t="s">
        <v>378</v>
      </c>
      <c r="D320" s="110" t="str">
        <f t="array" ref="D320">+IFERROR(INDEX('Mã KH'!$C$2:$C$4984,MATCH('Vin Hà nội  tháng 8'!$C320,'Mã KH'!$A$2:$A$4984,0)),"")</f>
        <v>Chợ Tam Hưng, Thôn Song Khê, x.Tam Hưng, h.Thanh Oai, HN</v>
      </c>
      <c r="E320" s="237">
        <v>4174982436</v>
      </c>
      <c r="F320" s="242"/>
      <c r="G320" s="243"/>
      <c r="H320" s="243"/>
      <c r="I320" s="243"/>
      <c r="J320" s="243"/>
      <c r="K320" s="243"/>
      <c r="L320" s="243"/>
      <c r="M320" s="243">
        <v>3</v>
      </c>
      <c r="N320" s="243"/>
      <c r="O320" s="243">
        <v>13</v>
      </c>
      <c r="P320" s="243"/>
      <c r="Q320" s="243"/>
      <c r="R320" s="243"/>
      <c r="S320" s="243"/>
      <c r="T320" s="243">
        <v>4</v>
      </c>
      <c r="U320" s="243"/>
      <c r="V320" s="243"/>
      <c r="W320" s="243"/>
      <c r="X320" s="243"/>
      <c r="Y320" s="243"/>
      <c r="Z320" s="242"/>
      <c r="AA320" s="242"/>
      <c r="AB320" s="242"/>
      <c r="AC320" s="242"/>
      <c r="AD320" s="117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</row>
    <row r="321" spans="1:45" ht="18" customHeight="1">
      <c r="A321" s="101">
        <v>45874</v>
      </c>
      <c r="B321" s="227"/>
      <c r="C321" s="236" t="s">
        <v>1240</v>
      </c>
      <c r="D321" s="110" t="str">
        <f t="array" ref="D321">+IFERROR(INDEX('Mã KH'!$C$2:$C$4984,MATCH('Vin Hà nội  tháng 8'!$C321,'Mã KH'!$A$2:$A$4984,0)),"")</f>
        <v>Số 120 QL21, Thôn Tảo Dương, Xã Hồng Dương, Huyện Thanh Oai, HN</v>
      </c>
      <c r="E321" s="237">
        <v>4174608620</v>
      </c>
      <c r="F321" s="242"/>
      <c r="G321" s="243"/>
      <c r="H321" s="243"/>
      <c r="I321" s="243"/>
      <c r="J321" s="243"/>
      <c r="K321" s="243"/>
      <c r="L321" s="243"/>
      <c r="M321" s="243">
        <v>6</v>
      </c>
      <c r="N321" s="243"/>
      <c r="O321" s="243">
        <v>6</v>
      </c>
      <c r="P321" s="243"/>
      <c r="Q321" s="243"/>
      <c r="R321" s="243"/>
      <c r="S321" s="243">
        <v>3</v>
      </c>
      <c r="T321" s="243">
        <v>2</v>
      </c>
      <c r="U321" s="243"/>
      <c r="V321" s="243"/>
      <c r="W321" s="243"/>
      <c r="X321" s="243"/>
      <c r="Y321" s="243"/>
      <c r="Z321" s="242"/>
      <c r="AA321" s="242"/>
      <c r="AB321" s="242"/>
      <c r="AC321" s="242"/>
      <c r="AD321" s="117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</row>
    <row r="322" spans="1:45" ht="18" customHeight="1">
      <c r="A322" s="101">
        <v>45874</v>
      </c>
      <c r="B322" s="227"/>
      <c r="C322" s="236" t="s">
        <v>1252</v>
      </c>
      <c r="D322" s="110" t="str">
        <f t="array" ref="D322">+IFERROR(INDEX('Mã KH'!$C$2:$C$4984,MATCH('Vin Hà nội  tháng 8'!$C322,'Mã KH'!$A$2:$A$4984,0)),"")</f>
        <v>Số 168 Thôn Mới, Xã Cao Dương, Huyện Thanh Oai, HN</v>
      </c>
      <c r="E322" s="237">
        <v>4174982345</v>
      </c>
      <c r="F322" s="242"/>
      <c r="G322" s="243"/>
      <c r="H322" s="243"/>
      <c r="I322" s="243"/>
      <c r="J322" s="243"/>
      <c r="K322" s="243"/>
      <c r="L322" s="243"/>
      <c r="M322" s="243"/>
      <c r="N322" s="243"/>
      <c r="O322" s="243">
        <v>5</v>
      </c>
      <c r="P322" s="243"/>
      <c r="Q322" s="243"/>
      <c r="R322" s="243"/>
      <c r="S322" s="243">
        <v>5</v>
      </c>
      <c r="T322" s="243">
        <v>5</v>
      </c>
      <c r="U322" s="243">
        <v>5</v>
      </c>
      <c r="V322" s="243"/>
      <c r="W322" s="243"/>
      <c r="X322" s="243"/>
      <c r="Y322" s="243"/>
      <c r="Z322" s="242"/>
      <c r="AA322" s="242"/>
      <c r="AB322" s="242"/>
      <c r="AC322" s="242"/>
      <c r="AD322" s="117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</row>
    <row r="323" spans="1:45" ht="18" customHeight="1">
      <c r="A323" s="101">
        <v>45874</v>
      </c>
      <c r="B323" s="227"/>
      <c r="C323" s="236" t="s">
        <v>1242</v>
      </c>
      <c r="D323" s="110" t="str">
        <f t="array" ref="D323">+IFERROR(INDEX('Mã KH'!$C$2:$C$4984,MATCH('Vin Hà nội  tháng 8'!$C323,'Mã KH'!$A$2:$A$4984,0)),"")</f>
        <v>248 Chợ Chiều Chuông, Xã Phương Trung, Huyện Thanh Oai, HN</v>
      </c>
      <c r="E323" s="237">
        <v>4174982347</v>
      </c>
      <c r="F323" s="242"/>
      <c r="G323" s="243"/>
      <c r="H323" s="243"/>
      <c r="I323" s="243"/>
      <c r="J323" s="243"/>
      <c r="K323" s="243"/>
      <c r="L323" s="243"/>
      <c r="M323" s="243">
        <v>10</v>
      </c>
      <c r="N323" s="243"/>
      <c r="O323" s="243">
        <v>20</v>
      </c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2"/>
      <c r="AA323" s="242"/>
      <c r="AB323" s="242"/>
      <c r="AC323" s="242"/>
      <c r="AD323" s="117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</row>
    <row r="324" spans="1:45" ht="18" customHeight="1">
      <c r="A324" s="101">
        <v>45874</v>
      </c>
      <c r="B324" s="227"/>
      <c r="C324" s="236" t="s">
        <v>244</v>
      </c>
      <c r="D324" s="110" t="str">
        <f t="array" ref="D324">+IFERROR(INDEX('Mã KH'!$C$2:$C$4984,MATCH('Vin Hà nội  tháng 8'!$C324,'Mã KH'!$A$2:$A$4984,0)),"")</f>
        <v>Số 94, Thôn Dũng Tiến, Xã Kim Thư, Huyện Thanh Oai, HN</v>
      </c>
      <c r="E324" s="237">
        <v>4174608724</v>
      </c>
      <c r="F324" s="242"/>
      <c r="G324" s="243"/>
      <c r="H324" s="243"/>
      <c r="I324" s="243"/>
      <c r="J324" s="243"/>
      <c r="K324" s="243"/>
      <c r="L324" s="243"/>
      <c r="M324" s="243"/>
      <c r="N324" s="243"/>
      <c r="O324" s="243">
        <v>10</v>
      </c>
      <c r="P324" s="243"/>
      <c r="Q324" s="243"/>
      <c r="R324" s="243"/>
      <c r="S324" s="243">
        <v>3</v>
      </c>
      <c r="T324" s="243"/>
      <c r="U324" s="243"/>
      <c r="V324" s="243"/>
      <c r="W324" s="243"/>
      <c r="X324" s="243"/>
      <c r="Y324" s="243"/>
      <c r="Z324" s="242"/>
      <c r="AA324" s="242"/>
      <c r="AB324" s="242"/>
      <c r="AC324" s="242"/>
      <c r="AD324" s="117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</row>
    <row r="325" spans="1:45" ht="18" customHeight="1">
      <c r="A325" s="101">
        <v>45874</v>
      </c>
      <c r="B325" s="227"/>
      <c r="C325" s="236" t="s">
        <v>1024</v>
      </c>
      <c r="D325" s="110" t="str">
        <f t="array" ref="D325">+IFERROR(INDEX('Mã KH'!$C$2:$C$4984,MATCH('Vin Hà nội  tháng 8'!$C325,'Mã KH'!$A$2:$A$4984,0)),"")</f>
        <v>Số 94 Phố Kim Bài, Thị trấn Kim Bài, Huyện Thanh Oai, HN</v>
      </c>
      <c r="E325" s="237">
        <v>4174608644</v>
      </c>
      <c r="F325" s="242"/>
      <c r="G325" s="243"/>
      <c r="H325" s="243"/>
      <c r="I325" s="243"/>
      <c r="J325" s="243"/>
      <c r="K325" s="243"/>
      <c r="L325" s="243"/>
      <c r="M325" s="243"/>
      <c r="N325" s="243"/>
      <c r="O325" s="243">
        <v>15</v>
      </c>
      <c r="P325" s="243"/>
      <c r="Q325" s="243"/>
      <c r="R325" s="243"/>
      <c r="S325" s="243">
        <v>6</v>
      </c>
      <c r="T325" s="243"/>
      <c r="U325" s="243"/>
      <c r="V325" s="243"/>
      <c r="W325" s="243"/>
      <c r="X325" s="243"/>
      <c r="Y325" s="243"/>
      <c r="Z325" s="242"/>
      <c r="AA325" s="242"/>
      <c r="AB325" s="242"/>
      <c r="AC325" s="242"/>
      <c r="AD325" s="117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</row>
    <row r="326" spans="1:45" ht="18" customHeight="1">
      <c r="A326" s="101">
        <v>45874</v>
      </c>
      <c r="B326" s="227"/>
      <c r="C326" s="236" t="s">
        <v>1024</v>
      </c>
      <c r="D326" s="110" t="str">
        <f t="array" ref="D326">+IFERROR(INDEX('Mã KH'!$C$2:$C$4984,MATCH('Vin Hà nội  tháng 8'!$C326,'Mã KH'!$A$2:$A$4984,0)),"")</f>
        <v>Số 94 Phố Kim Bài, Thị trấn Kim Bài, Huyện Thanh Oai, HN</v>
      </c>
      <c r="E326" s="237">
        <v>4174982376</v>
      </c>
      <c r="F326" s="242"/>
      <c r="G326" s="243"/>
      <c r="H326" s="243"/>
      <c r="I326" s="243"/>
      <c r="J326" s="243"/>
      <c r="K326" s="243"/>
      <c r="L326" s="243"/>
      <c r="M326" s="243">
        <v>13</v>
      </c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2"/>
      <c r="AA326" s="242"/>
      <c r="AB326" s="242"/>
      <c r="AC326" s="242"/>
      <c r="AD326" s="117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</row>
    <row r="327" spans="1:45" ht="18" customHeight="1">
      <c r="A327" s="101">
        <v>45874</v>
      </c>
      <c r="B327" s="227"/>
      <c r="C327" s="236" t="s">
        <v>10913</v>
      </c>
      <c r="D327" s="110" t="str">
        <f t="array" ref="D327">+IFERROR(INDEX('Mã KH'!$C$2:$C$4984,MATCH('Vin Hà nội  tháng 8'!$C327,'Mã KH'!$A$2:$A$4984,0)),"")</f>
        <v xml:space="preserve">số 100 thôn my hạ , xã thanh mai , huyện thanh oai </v>
      </c>
      <c r="E327" s="237">
        <v>4174982250</v>
      </c>
      <c r="F327" s="242"/>
      <c r="G327" s="243"/>
      <c r="H327" s="243"/>
      <c r="I327" s="243"/>
      <c r="J327" s="243"/>
      <c r="K327" s="243"/>
      <c r="L327" s="243"/>
      <c r="M327" s="243"/>
      <c r="N327" s="243"/>
      <c r="O327" s="243">
        <v>10</v>
      </c>
      <c r="P327" s="243"/>
      <c r="Q327" s="243"/>
      <c r="R327" s="243"/>
      <c r="S327" s="243">
        <v>5</v>
      </c>
      <c r="T327" s="243">
        <v>1</v>
      </c>
      <c r="U327" s="243"/>
      <c r="V327" s="243"/>
      <c r="W327" s="243"/>
      <c r="X327" s="243"/>
      <c r="Y327" s="243"/>
      <c r="Z327" s="242"/>
      <c r="AA327" s="242"/>
      <c r="AB327" s="242"/>
      <c r="AC327" s="242"/>
      <c r="AD327" s="117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</row>
    <row r="328" spans="1:45" ht="18" customHeight="1">
      <c r="A328" s="101">
        <v>45874</v>
      </c>
      <c r="B328" s="270" t="s">
        <v>11414</v>
      </c>
      <c r="C328" s="236" t="s">
        <v>1796</v>
      </c>
      <c r="D328" s="110" t="str">
        <f t="array" ref="D328">+IFERROR(INDEX('Mã KH'!$C$2:$C$4984,MATCH('Vin Hà nội  tháng 8'!$C328,'Mã KH'!$A$2:$A$4984,0)),"")</f>
        <v>SH43, tầng 1, tòa K2, CT2, Khu Hi Brand, KĐTM Văn Phú (the K-Park), phường Phú La, quận Hà Đông, HN</v>
      </c>
      <c r="E328" s="237">
        <v>4175024781</v>
      </c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>
        <v>5</v>
      </c>
      <c r="U328" s="179">
        <v>5</v>
      </c>
      <c r="V328" s="243"/>
      <c r="W328" s="243"/>
      <c r="X328" s="243"/>
      <c r="Y328" s="243">
        <v>5</v>
      </c>
      <c r="Z328" s="242"/>
      <c r="AA328" s="242"/>
      <c r="AB328" s="242"/>
      <c r="AC328" s="242"/>
      <c r="AD328" s="117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</row>
    <row r="329" spans="1:45" ht="18" customHeight="1">
      <c r="A329" s="101">
        <v>45874</v>
      </c>
      <c r="B329" s="227"/>
      <c r="C329" s="236" t="s">
        <v>2759</v>
      </c>
      <c r="D329" s="110" t="str">
        <f t="array" ref="D329">+IFERROR(INDEX('Mã KH'!$C$2:$C$4984,MATCH('Vin Hà nội  tháng 8'!$C329,'Mã KH'!$A$2:$A$4984,0)),"")</f>
        <v>số nhà 39/41 , ngõ 73 la dương , dương nội , hà đông</v>
      </c>
      <c r="E329" s="237">
        <v>4175012321</v>
      </c>
      <c r="F329" s="179"/>
      <c r="G329" s="179"/>
      <c r="H329" s="179"/>
      <c r="I329" s="179"/>
      <c r="J329" s="179"/>
      <c r="K329" s="179"/>
      <c r="L329" s="179"/>
      <c r="M329" s="179">
        <v>10</v>
      </c>
      <c r="N329" s="179"/>
      <c r="O329" s="179">
        <v>10</v>
      </c>
      <c r="P329" s="179"/>
      <c r="Q329" s="179">
        <v>5</v>
      </c>
      <c r="R329" s="179"/>
      <c r="S329" s="179">
        <v>5</v>
      </c>
      <c r="T329" s="179">
        <v>5</v>
      </c>
      <c r="U329" s="179">
        <v>5</v>
      </c>
      <c r="V329" s="243"/>
      <c r="W329" s="243"/>
      <c r="X329" s="243"/>
      <c r="Y329" s="243">
        <v>5</v>
      </c>
      <c r="Z329" s="242"/>
      <c r="AA329" s="242"/>
      <c r="AB329" s="242"/>
      <c r="AC329" s="242"/>
      <c r="AD329" s="117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</row>
    <row r="330" spans="1:45" ht="18" customHeight="1">
      <c r="A330" s="101">
        <v>45874</v>
      </c>
      <c r="B330" s="227"/>
      <c r="C330" s="236" t="s">
        <v>11631</v>
      </c>
      <c r="D330" s="110" t="str">
        <f t="array" ref="D330">+IFERROR(INDEX('Mã KH'!$C$2:$C$4984,MATCH('Vin Hà nội  tháng 8'!$C330,'Mã KH'!$A$2:$A$4984,0)),"")</f>
        <v>Số 67+69 Đường Ngô Đình Mẫn, Phường La Khê, Quận Hà Đông, HN</v>
      </c>
      <c r="E330" s="237">
        <v>4175022151</v>
      </c>
      <c r="F330" s="179"/>
      <c r="G330" s="179"/>
      <c r="H330" s="179"/>
      <c r="I330" s="179"/>
      <c r="J330" s="179"/>
      <c r="K330" s="179"/>
      <c r="L330" s="179"/>
      <c r="M330" s="179"/>
      <c r="N330" s="179"/>
      <c r="O330" s="179">
        <v>10</v>
      </c>
      <c r="P330" s="179"/>
      <c r="Q330" s="179">
        <v>3</v>
      </c>
      <c r="R330" s="179"/>
      <c r="S330" s="179">
        <v>3</v>
      </c>
      <c r="T330" s="179"/>
      <c r="U330" s="179"/>
      <c r="V330" s="243"/>
      <c r="W330" s="243"/>
      <c r="X330" s="243"/>
      <c r="Y330" s="243"/>
      <c r="Z330" s="242"/>
      <c r="AA330" s="242"/>
      <c r="AB330" s="242"/>
      <c r="AC330" s="242"/>
      <c r="AD330" s="117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</row>
    <row r="331" spans="1:45" ht="18" customHeight="1">
      <c r="A331" s="101">
        <v>45874</v>
      </c>
      <c r="B331" s="268" t="s">
        <v>11634</v>
      </c>
      <c r="C331" s="236" t="s">
        <v>11635</v>
      </c>
      <c r="D331" s="110" t="str">
        <f t="array" ref="D331">+IFERROR(INDEX('Mã KH'!$C$2:$C$4984,MATCH('Vin Hà nội  tháng 8'!$C331,'Mã KH'!$A$2:$A$4984,0)),"")</f>
        <v>Số 15 ngõ 35 Tu Hoàng, phường Phương Canh, quận Nam Từ Liêm, Hà Nội</v>
      </c>
      <c r="E331" s="237">
        <v>4175021933</v>
      </c>
      <c r="F331" s="242"/>
      <c r="G331" s="243"/>
      <c r="H331" s="243"/>
      <c r="I331" s="243"/>
      <c r="J331" s="243"/>
      <c r="K331" s="243"/>
      <c r="L331" s="243"/>
      <c r="M331" s="243">
        <v>8</v>
      </c>
      <c r="N331" s="243"/>
      <c r="O331" s="243">
        <v>5</v>
      </c>
      <c r="P331" s="243"/>
      <c r="Q331" s="243">
        <v>5</v>
      </c>
      <c r="R331" s="243"/>
      <c r="S331" s="243">
        <v>5</v>
      </c>
      <c r="T331" s="243">
        <v>5</v>
      </c>
      <c r="U331" s="243"/>
      <c r="V331" s="243"/>
      <c r="W331" s="243"/>
      <c r="X331" s="243"/>
      <c r="Y331" s="243"/>
      <c r="Z331" s="242"/>
      <c r="AA331" s="242"/>
      <c r="AB331" s="242"/>
      <c r="AC331" s="242"/>
      <c r="AD331" s="269" t="s">
        <v>11636</v>
      </c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</row>
    <row r="332" spans="1:45" ht="18" customHeight="1">
      <c r="A332" s="101">
        <v>45874</v>
      </c>
      <c r="B332" s="227"/>
      <c r="C332" s="236" t="s">
        <v>11637</v>
      </c>
      <c r="D332" s="110" t="str">
        <f t="array" ref="D332">+IFERROR(INDEX('Mã KH'!$C$2:$C$4984,MATCH('Vin Hà nội  tháng 8'!$C332,'Mã KH'!$A$2:$A$4984,0)),"")</f>
        <v>Tầng 1, tòa nhà CT1B Hateco Apolo, phường Phương Canh, Quận Nam Từ Liêm, Hà Nội</v>
      </c>
      <c r="E332" s="237">
        <v>4175025997</v>
      </c>
      <c r="F332" s="242"/>
      <c r="G332" s="243"/>
      <c r="H332" s="243"/>
      <c r="I332" s="243"/>
      <c r="J332" s="243"/>
      <c r="K332" s="243"/>
      <c r="L332" s="243"/>
      <c r="M332" s="243"/>
      <c r="N332" s="243"/>
      <c r="O332" s="243">
        <v>6</v>
      </c>
      <c r="P332" s="243"/>
      <c r="Q332" s="243"/>
      <c r="R332" s="243"/>
      <c r="S332" s="243">
        <v>5</v>
      </c>
      <c r="T332" s="243">
        <v>5</v>
      </c>
      <c r="U332" s="243">
        <v>5</v>
      </c>
      <c r="V332" s="243"/>
      <c r="W332" s="243"/>
      <c r="X332" s="243"/>
      <c r="Y332" s="243">
        <v>5</v>
      </c>
      <c r="Z332" s="242"/>
      <c r="AA332" s="242"/>
      <c r="AB332" s="242"/>
      <c r="AC332" s="242"/>
      <c r="AD332" s="117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</row>
    <row r="333" spans="1:45" ht="18" customHeight="1">
      <c r="A333" s="101">
        <v>45874</v>
      </c>
      <c r="B333" s="227"/>
      <c r="C333" s="236" t="s">
        <v>11527</v>
      </c>
      <c r="D333" s="110" t="str">
        <f t="array" ref="D333">+IFERROR(INDEX('Mã KH'!$C$2:$C$4984,MATCH('Vin Hà nội  tháng 8'!$C333,'Mã KH'!$A$2:$A$4984,0)),"")</f>
        <v>Số 36 Đình Thôn, Phường Mỹ Đình 1, Quận Nam Từ Liêm, Hà Nội</v>
      </c>
      <c r="E333" s="109" t="s">
        <v>11249</v>
      </c>
      <c r="F333" s="242"/>
      <c r="G333" s="243"/>
      <c r="H333" s="243"/>
      <c r="I333" s="243"/>
      <c r="J333" s="243"/>
      <c r="K333" s="243"/>
      <c r="L333" s="243"/>
      <c r="M333" s="243"/>
      <c r="N333" s="243"/>
      <c r="O333" s="243">
        <v>6</v>
      </c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2"/>
      <c r="AA333" s="242"/>
      <c r="AB333" s="242"/>
      <c r="AC333" s="242"/>
      <c r="AD333" s="117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</row>
    <row r="334" spans="1:45" ht="18" customHeight="1">
      <c r="A334" s="101">
        <v>45874</v>
      </c>
      <c r="B334" s="227"/>
      <c r="C334" s="236" t="s">
        <v>11525</v>
      </c>
      <c r="D334" s="110" t="str">
        <f t="array" ref="D334">+IFERROR(INDEX('Mã KH'!$C$2:$C$4984,MATCH('Vin Hà nội  tháng 8'!$C334,'Mã KH'!$A$2:$A$4984,0)),"")</f>
        <v>Số 39 đường Đỗ Xuân Hợp, phường Mỹ Đình 1, quận Nam Từ Liêm, Hà Nội</v>
      </c>
      <c r="E334" s="109" t="s">
        <v>11249</v>
      </c>
      <c r="F334" s="242"/>
      <c r="G334" s="243"/>
      <c r="H334" s="243"/>
      <c r="I334" s="243"/>
      <c r="J334" s="243"/>
      <c r="K334" s="243"/>
      <c r="L334" s="243"/>
      <c r="M334" s="243"/>
      <c r="N334" s="243"/>
      <c r="O334" s="243">
        <v>10</v>
      </c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2"/>
      <c r="AA334" s="242"/>
      <c r="AB334" s="242"/>
      <c r="AC334" s="242"/>
      <c r="AD334" s="117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</row>
    <row r="335" spans="1:45" ht="18" customHeight="1">
      <c r="A335" s="101">
        <v>45874</v>
      </c>
      <c r="B335" s="227"/>
      <c r="C335" s="236" t="s">
        <v>11638</v>
      </c>
      <c r="D335" s="110" t="str">
        <f t="array" ref="D335">+IFERROR(INDEX('Mã KH'!$C$2:$C$4984,MATCH('Vin Hà nội  tháng 8'!$C335,'Mã KH'!$A$2:$A$4984,0)),"")</f>
        <v>Số 66 đường Trung Văn, Phường Trung Văn, Quận Nam Từ Liêm, Hà Nội</v>
      </c>
      <c r="E335" s="109" t="s">
        <v>11249</v>
      </c>
      <c r="F335" s="242"/>
      <c r="G335" s="243"/>
      <c r="H335" s="243"/>
      <c r="I335" s="243"/>
      <c r="J335" s="243"/>
      <c r="K335" s="243"/>
      <c r="L335" s="243"/>
      <c r="M335" s="243">
        <v>5</v>
      </c>
      <c r="N335" s="243"/>
      <c r="O335" s="243">
        <v>10</v>
      </c>
      <c r="P335" s="243"/>
      <c r="Q335" s="243">
        <v>3</v>
      </c>
      <c r="R335" s="243"/>
      <c r="S335" s="243">
        <v>5</v>
      </c>
      <c r="T335" s="243">
        <v>5</v>
      </c>
      <c r="U335" s="243">
        <v>3</v>
      </c>
      <c r="V335" s="243"/>
      <c r="W335" s="243"/>
      <c r="X335" s="243"/>
      <c r="Y335" s="243">
        <v>3</v>
      </c>
      <c r="Z335" s="242"/>
      <c r="AA335" s="242"/>
      <c r="AB335" s="242"/>
      <c r="AC335" s="242"/>
      <c r="AD335" s="117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</row>
    <row r="336" spans="1:45" ht="18" customHeight="1">
      <c r="A336" s="101">
        <v>45874</v>
      </c>
      <c r="B336" s="268" t="s">
        <v>11530</v>
      </c>
      <c r="C336" s="236" t="s">
        <v>11422</v>
      </c>
      <c r="D336" s="110" t="str">
        <f t="array" ref="D336">+IFERROR(INDEX('Mã KH'!$C$2:$C$4984,MATCH('Vin Hà nội  tháng 8'!$C336,'Mã KH'!$A$2:$A$4984,0)),"")</f>
        <v>Tầng B1 N05, KĐT Trung Hòa Nhân Chính, Hoàng Đạo Thúy,  Quận Cầu Giấy, Hà Nội</v>
      </c>
      <c r="E336" s="237">
        <v>4174999691</v>
      </c>
      <c r="F336" s="242"/>
      <c r="G336" s="243"/>
      <c r="H336" s="243"/>
      <c r="I336" s="243"/>
      <c r="J336" s="243"/>
      <c r="K336" s="243"/>
      <c r="L336" s="243"/>
      <c r="M336" s="243">
        <v>10</v>
      </c>
      <c r="N336" s="243"/>
      <c r="O336" s="243">
        <v>10</v>
      </c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2"/>
      <c r="AA336" s="242"/>
      <c r="AB336" s="242"/>
      <c r="AC336" s="242"/>
      <c r="AD336" s="117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</row>
    <row r="337" spans="1:45" ht="18" customHeight="1">
      <c r="A337" s="101">
        <v>45874</v>
      </c>
      <c r="B337" s="227"/>
      <c r="C337" s="236" t="s">
        <v>11639</v>
      </c>
      <c r="D337" s="110" t="str">
        <f t="array" ref="D337">+IFERROR(INDEX('Mã KH'!$C$2:$C$4984,MATCH('Vin Hà nội  tháng 8'!$C337,'Mã KH'!$A$2:$A$4984,0)),"")</f>
        <v>Tháp G, 
Khu đô thị Đông Nam đường Trần Duy Hưng, phường Trung Hòa, quận Cầu Giấy, HN</v>
      </c>
      <c r="E337" s="237">
        <v>4174940780</v>
      </c>
      <c r="F337" s="242"/>
      <c r="G337" s="243"/>
      <c r="H337" s="243"/>
      <c r="I337" s="243"/>
      <c r="J337" s="243"/>
      <c r="K337" s="243"/>
      <c r="L337" s="243"/>
      <c r="M337" s="243">
        <v>3</v>
      </c>
      <c r="N337" s="243"/>
      <c r="O337" s="243">
        <v>3</v>
      </c>
      <c r="P337" s="243"/>
      <c r="Q337" s="243"/>
      <c r="R337" s="243"/>
      <c r="S337" s="243">
        <v>3</v>
      </c>
      <c r="T337" s="243"/>
      <c r="U337" s="243"/>
      <c r="V337" s="243"/>
      <c r="W337" s="243"/>
      <c r="X337" s="243"/>
      <c r="Y337" s="243"/>
      <c r="Z337" s="242"/>
      <c r="AA337" s="242"/>
      <c r="AB337" s="242"/>
      <c r="AC337" s="242"/>
      <c r="AD337" s="117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</row>
    <row r="338" spans="1:45" ht="18" customHeight="1">
      <c r="A338" s="101">
        <v>45874</v>
      </c>
      <c r="B338" s="227"/>
      <c r="C338" s="236" t="s">
        <v>11640</v>
      </c>
      <c r="D338" s="110" t="str">
        <f t="array" ref="D338">+IFERROR(INDEX('Mã KH'!$C$2:$C$4984,MATCH('Vin Hà nội  tháng 8'!$C338,'Mã KH'!$A$2:$A$4984,0)),"")</f>
        <v>Tầng 1, tòa nhà Chelsea Park, đường Trung Kính, phường Yên Hòa, quận Cầu Giấy, Hà Nội</v>
      </c>
      <c r="E338" s="237">
        <v>4175016930</v>
      </c>
      <c r="F338" s="242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>
        <v>10</v>
      </c>
      <c r="R338" s="243"/>
      <c r="S338" s="243">
        <v>10</v>
      </c>
      <c r="T338" s="243"/>
      <c r="U338" s="243">
        <v>10</v>
      </c>
      <c r="V338" s="243"/>
      <c r="W338" s="243"/>
      <c r="X338" s="243"/>
      <c r="Y338" s="243">
        <v>10</v>
      </c>
      <c r="Z338" s="242"/>
      <c r="AA338" s="242"/>
      <c r="AB338" s="242"/>
      <c r="AC338" s="242"/>
      <c r="AD338" s="117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</row>
    <row r="339" spans="1:45" ht="18" customHeight="1">
      <c r="A339" s="101">
        <v>45874</v>
      </c>
      <c r="B339" s="227"/>
      <c r="C339" s="236" t="s">
        <v>11641</v>
      </c>
      <c r="D339" s="110" t="str">
        <f t="array" ref="D339">+IFERROR(INDEX('Mã KH'!$C$2:$C$4984,MATCH('Vin Hà nội  tháng 8'!$C339,'Mã KH'!$A$2:$A$4984,0)),"")</f>
        <v>Ô 05 tầng 1 tòa nhà B Dự án Cụm công trình nhà ở IA20 khu đô thị Nam Thăng Long, Phường Đông Ngạc, Q.Bắc Từ Liêm, HN</v>
      </c>
      <c r="E339" s="237">
        <v>4174566192</v>
      </c>
      <c r="F339" s="242"/>
      <c r="G339" s="243"/>
      <c r="H339" s="243"/>
      <c r="I339" s="243"/>
      <c r="J339" s="243"/>
      <c r="K339" s="243"/>
      <c r="L339" s="243"/>
      <c r="M339" s="243"/>
      <c r="N339" s="243"/>
      <c r="O339" s="243">
        <v>4</v>
      </c>
      <c r="P339" s="243"/>
      <c r="Q339" s="243"/>
      <c r="R339" s="243"/>
      <c r="S339" s="243"/>
      <c r="T339" s="243"/>
      <c r="U339" s="243"/>
      <c r="V339" s="243"/>
      <c r="W339" s="243"/>
      <c r="X339" s="243"/>
      <c r="Y339" s="243">
        <v>3</v>
      </c>
      <c r="Z339" s="242"/>
      <c r="AA339" s="242"/>
      <c r="AB339" s="242"/>
      <c r="AC339" s="242"/>
      <c r="AD339" s="117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</row>
    <row r="340" spans="1:45" ht="18" customHeight="1">
      <c r="A340" s="101">
        <v>45874</v>
      </c>
      <c r="B340" s="268" t="s">
        <v>11642</v>
      </c>
      <c r="C340" s="236" t="s">
        <v>3454</v>
      </c>
      <c r="D340" s="110" t="str">
        <f t="array" ref="D340">+IFERROR(INDEX('Mã KH'!$C$2:$C$4984,MATCH('Vin Hà nội  tháng 8'!$C340,'Mã KH'!$A$2:$A$4984,0)),"")</f>
        <v>Tầng B1, TTTM Vincom Plaza Bắc Từ Liêm, CC Green Stars, 234 Phạm Văn Đồng,  Quận Bắc Từ Liêm, Hà Nội</v>
      </c>
      <c r="E340" s="237">
        <v>4175027814</v>
      </c>
      <c r="F340" s="242"/>
      <c r="G340" s="243"/>
      <c r="H340" s="243"/>
      <c r="I340" s="243"/>
      <c r="J340" s="243"/>
      <c r="K340" s="243">
        <v>5</v>
      </c>
      <c r="L340" s="243"/>
      <c r="M340" s="243">
        <v>10</v>
      </c>
      <c r="N340" s="243"/>
      <c r="O340" s="243"/>
      <c r="P340" s="243"/>
      <c r="Q340" s="243"/>
      <c r="R340" s="243"/>
      <c r="S340" s="243">
        <v>5</v>
      </c>
      <c r="T340" s="243">
        <v>5</v>
      </c>
      <c r="U340" s="243">
        <v>5</v>
      </c>
      <c r="V340" s="243"/>
      <c r="W340" s="243"/>
      <c r="X340" s="243"/>
      <c r="Y340" s="243"/>
      <c r="Z340" s="242"/>
      <c r="AA340" s="242"/>
      <c r="AB340" s="242"/>
      <c r="AC340" s="242"/>
      <c r="AD340" s="117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</row>
    <row r="341" spans="1:45" ht="18" customHeight="1">
      <c r="A341" s="101">
        <v>45874</v>
      </c>
      <c r="B341" s="227"/>
      <c r="C341" s="236" t="s">
        <v>3454</v>
      </c>
      <c r="D341" s="110" t="str">
        <f t="array" ref="D341">+IFERROR(INDEX('Mã KH'!$C$2:$C$4984,MATCH('Vin Hà nội  tháng 8'!$C341,'Mã KH'!$A$2:$A$4984,0)),"")</f>
        <v>Tầng B1, TTTM Vincom Plaza Bắc Từ Liêm, CC Green Stars, 234 Phạm Văn Đồng,  Quận Bắc Từ Liêm, Hà Nội</v>
      </c>
      <c r="E341" s="237">
        <v>4174398156</v>
      </c>
      <c r="F341" s="242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>
        <v>5</v>
      </c>
      <c r="R341" s="243"/>
      <c r="S341" s="243"/>
      <c r="T341" s="243"/>
      <c r="U341" s="243"/>
      <c r="V341" s="243"/>
      <c r="W341" s="243"/>
      <c r="X341" s="243"/>
      <c r="Y341" s="243"/>
      <c r="Z341" s="242">
        <v>5</v>
      </c>
      <c r="AA341" s="242"/>
      <c r="AB341" s="242"/>
      <c r="AC341" s="242"/>
      <c r="AD341" s="117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</row>
    <row r="342" spans="1:45" ht="18" customHeight="1">
      <c r="A342" s="101">
        <v>45874</v>
      </c>
      <c r="B342" s="227"/>
      <c r="C342" s="236" t="s">
        <v>11643</v>
      </c>
      <c r="D342" s="110" t="str">
        <f t="array" ref="D342">+IFERROR(INDEX('Mã KH'!$C$2:$C$4984,MATCH('Vin Hà nội  tháng 8'!$C342,'Mã KH'!$A$2:$A$4984,0)),"")</f>
        <v>Lô 04, Tầng 1, nhà chung cư số CT1, 
phường Cổ Nhuế 2, quận Bắc Từ Liêm, HN</v>
      </c>
      <c r="E342" s="237">
        <v>4174565932</v>
      </c>
      <c r="F342" s="242"/>
      <c r="G342" s="243"/>
      <c r="H342" s="243"/>
      <c r="I342" s="243"/>
      <c r="J342" s="243"/>
      <c r="K342" s="243"/>
      <c r="L342" s="243"/>
      <c r="M342" s="243">
        <v>4</v>
      </c>
      <c r="N342" s="243"/>
      <c r="O342" s="243">
        <v>4</v>
      </c>
      <c r="P342" s="243"/>
      <c r="Q342" s="243"/>
      <c r="R342" s="243"/>
      <c r="S342" s="243">
        <v>2</v>
      </c>
      <c r="T342" s="243">
        <v>2</v>
      </c>
      <c r="U342" s="243">
        <v>2</v>
      </c>
      <c r="V342" s="243"/>
      <c r="W342" s="243"/>
      <c r="X342" s="243"/>
      <c r="Y342" s="243"/>
      <c r="Z342" s="242"/>
      <c r="AA342" s="242"/>
      <c r="AB342" s="242"/>
      <c r="AC342" s="242"/>
      <c r="AD342" s="117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</row>
    <row r="343" spans="1:45" ht="18" customHeight="1">
      <c r="A343" s="101">
        <v>45874</v>
      </c>
      <c r="B343" s="227"/>
      <c r="C343" s="236" t="s">
        <v>1526</v>
      </c>
      <c r="D343" s="110" t="str">
        <f t="array" ref="D343">+IFERROR(INDEX('Mã KH'!$C$2:$C$4984,MATCH('Vin Hà nội  tháng 8'!$C343,'Mã KH'!$A$2:$A$4984,0)),"")</f>
        <v>56 ngõ 43 Cổ Nhuế, Phường Cổ Nhuế 2, Q. Bắc Từ Liêm, HN</v>
      </c>
      <c r="E343" s="237">
        <v>4175017756</v>
      </c>
      <c r="F343" s="242"/>
      <c r="G343" s="243"/>
      <c r="H343" s="243"/>
      <c r="I343" s="243"/>
      <c r="J343" s="243"/>
      <c r="K343" s="243"/>
      <c r="L343" s="243"/>
      <c r="M343" s="243">
        <v>5</v>
      </c>
      <c r="N343" s="243"/>
      <c r="O343" s="243">
        <v>10</v>
      </c>
      <c r="P343" s="243"/>
      <c r="Q343" s="243"/>
      <c r="R343" s="243"/>
      <c r="S343" s="243"/>
      <c r="T343" s="243">
        <v>5</v>
      </c>
      <c r="U343" s="243">
        <v>5</v>
      </c>
      <c r="V343" s="243"/>
      <c r="W343" s="243"/>
      <c r="X343" s="243"/>
      <c r="Y343" s="243">
        <v>5</v>
      </c>
      <c r="Z343" s="242"/>
      <c r="AA343" s="242"/>
      <c r="AB343" s="242"/>
      <c r="AC343" s="242"/>
      <c r="AD343" s="117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</row>
    <row r="344" spans="1:45" ht="18" customHeight="1">
      <c r="A344" s="101">
        <v>45874</v>
      </c>
      <c r="B344" s="227"/>
      <c r="C344" s="236" t="s">
        <v>2630</v>
      </c>
      <c r="D344" s="110" t="str">
        <f t="array" ref="D344">+IFERROR(INDEX('Mã KH'!$C$2:$C$4984,MATCH('Vin Hà nội  tháng 8'!$C344,'Mã KH'!$A$2:$A$4984,0)),"")</f>
        <v>Tầng 1, tòa N04-T1, lô N04B, Khu Đoàn Ngoại Giao tại Hà Nội, 
đường Nguyễn Văn Huyên kéo dài, phường Xuân Đỉnh, quận Bắc Từ Liêm, HN</v>
      </c>
      <c r="E344" s="237">
        <v>4174855253</v>
      </c>
      <c r="F344" s="242"/>
      <c r="G344" s="243"/>
      <c r="H344" s="243"/>
      <c r="I344" s="243"/>
      <c r="J344" s="243"/>
      <c r="K344" s="243"/>
      <c r="L344" s="243"/>
      <c r="M344" s="243"/>
      <c r="N344" s="243"/>
      <c r="O344" s="243">
        <v>10</v>
      </c>
      <c r="P344" s="243"/>
      <c r="Q344" s="243">
        <v>5</v>
      </c>
      <c r="R344" s="243"/>
      <c r="S344" s="243">
        <v>5</v>
      </c>
      <c r="T344" s="243">
        <v>5</v>
      </c>
      <c r="U344" s="243">
        <v>5</v>
      </c>
      <c r="V344" s="243"/>
      <c r="W344" s="243"/>
      <c r="X344" s="243"/>
      <c r="Y344" s="243"/>
      <c r="Z344" s="242"/>
      <c r="AA344" s="242"/>
      <c r="AB344" s="242"/>
      <c r="AC344" s="242"/>
      <c r="AD344" s="117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</row>
    <row r="345" spans="1:45" ht="18" customHeight="1">
      <c r="A345" s="101">
        <v>45874</v>
      </c>
      <c r="B345" s="227"/>
      <c r="C345" s="236" t="s">
        <v>3208</v>
      </c>
      <c r="D345" s="110" t="str">
        <f t="array" ref="D345">+IFERROR(INDEX('Mã KH'!$C$2:$C$4984,MATCH('Vin Hà nội  tháng 8'!$C345,'Mã KH'!$A$2:$A$4984,0)),"")</f>
        <v>Khu dịch vụ tầng 1&amp;2, chung cư C2 Xuân Đỉnh, lô C2, P. Xuân Đỉnh, Q.Bắc Từ Liêm, Hà Nội</v>
      </c>
      <c r="E345" s="237">
        <v>4174564729</v>
      </c>
      <c r="F345" s="242"/>
      <c r="G345" s="243"/>
      <c r="H345" s="243"/>
      <c r="I345" s="243"/>
      <c r="J345" s="243"/>
      <c r="K345" s="243"/>
      <c r="L345" s="243"/>
      <c r="M345" s="243">
        <v>4</v>
      </c>
      <c r="N345" s="243"/>
      <c r="O345" s="243">
        <v>2</v>
      </c>
      <c r="P345" s="243"/>
      <c r="Q345" s="243"/>
      <c r="R345" s="243"/>
      <c r="S345" s="243">
        <v>2</v>
      </c>
      <c r="T345" s="243">
        <v>4</v>
      </c>
      <c r="U345" s="243"/>
      <c r="V345" s="243"/>
      <c r="W345" s="243"/>
      <c r="X345" s="243"/>
      <c r="Y345" s="243"/>
      <c r="Z345" s="242"/>
      <c r="AA345" s="242"/>
      <c r="AB345" s="242"/>
      <c r="AC345" s="242"/>
      <c r="AD345" s="117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</row>
    <row r="346" spans="1:45" ht="18" customHeight="1">
      <c r="A346" s="101">
        <v>45874</v>
      </c>
      <c r="B346" s="227"/>
      <c r="C346" s="236" t="s">
        <v>11644</v>
      </c>
      <c r="D346" s="110" t="str">
        <f t="array" ref="D346">+IFERROR(INDEX('Mã KH'!$C$2:$C$4984,MATCH('Vin Hà nội  tháng 8'!$C346,'Mã KH'!$A$2:$A$4984,0)),"")</f>
        <v>Số 5 phố Nhật Tảo, phường Đông Ngạc, quận Bắc Từ Liêm, Hà Nội</v>
      </c>
      <c r="E346" s="237">
        <v>4174565104</v>
      </c>
      <c r="F346" s="242"/>
      <c r="G346" s="243"/>
      <c r="H346" s="243"/>
      <c r="I346" s="243"/>
      <c r="J346" s="243"/>
      <c r="K346" s="243"/>
      <c r="L346" s="243"/>
      <c r="M346" s="243">
        <v>4</v>
      </c>
      <c r="N346" s="243"/>
      <c r="O346" s="243">
        <v>2</v>
      </c>
      <c r="P346" s="243"/>
      <c r="Q346" s="243"/>
      <c r="R346" s="243"/>
      <c r="S346" s="243">
        <v>2</v>
      </c>
      <c r="T346" s="243">
        <v>2</v>
      </c>
      <c r="U346" s="243"/>
      <c r="V346" s="243"/>
      <c r="W346" s="243"/>
      <c r="X346" s="243"/>
      <c r="Y346" s="243"/>
      <c r="Z346" s="242"/>
      <c r="AA346" s="242"/>
      <c r="AB346" s="242"/>
      <c r="AC346" s="242"/>
      <c r="AD346" s="117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</row>
    <row r="347" spans="1:45" ht="18" customHeight="1">
      <c r="A347" s="101">
        <v>45874</v>
      </c>
      <c r="B347" s="227"/>
      <c r="C347" s="236" t="s">
        <v>797</v>
      </c>
      <c r="D347" s="110" t="str">
        <f t="array" ref="D347">+IFERROR(INDEX('Mã KH'!$C$2:$C$4984,MATCH('Vin Hà nội  tháng 8'!$C347,'Mã KH'!$A$2:$A$4984,0)),"")</f>
        <v>DVTM-15, tầng 1 đến tầng 2 thuộc Tò tại Ô đất B11-HH2, Bắc Cổ Nhuế-Chèm P.Đông Ngạc, Q.Bắc Từ Liêm, HN</v>
      </c>
      <c r="E347" s="237">
        <v>4174566126</v>
      </c>
      <c r="F347" s="242"/>
      <c r="G347" s="243"/>
      <c r="H347" s="243"/>
      <c r="I347" s="243"/>
      <c r="J347" s="243"/>
      <c r="K347" s="243"/>
      <c r="L347" s="243"/>
      <c r="M347" s="243">
        <v>5</v>
      </c>
      <c r="N347" s="243"/>
      <c r="O347" s="243"/>
      <c r="P347" s="243"/>
      <c r="Q347" s="243"/>
      <c r="R347" s="243"/>
      <c r="S347" s="243">
        <v>4</v>
      </c>
      <c r="T347" s="243"/>
      <c r="U347" s="243"/>
      <c r="V347" s="243"/>
      <c r="W347" s="243"/>
      <c r="X347" s="243"/>
      <c r="Y347" s="243"/>
      <c r="Z347" s="242"/>
      <c r="AA347" s="242"/>
      <c r="AB347" s="242"/>
      <c r="AC347" s="242"/>
      <c r="AD347" s="117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</row>
    <row r="348" spans="1:45" ht="18" customHeight="1">
      <c r="A348" s="101">
        <v>45874</v>
      </c>
      <c r="B348" s="227"/>
      <c r="C348" s="236" t="s">
        <v>428</v>
      </c>
      <c r="D348" s="110" t="str">
        <f t="array" ref="D348">+IFERROR(INDEX('Mã KH'!$C$2:$C$4984,MATCH('Vin Hà nội  tháng 8'!$C348,'Mã KH'!$A$2:$A$4984,0)),"")</f>
        <v>Số 41 Đường Văn Tiến Dũng, P.Phúc Diễn, Q.Bắc Từ Liêm, HN</v>
      </c>
      <c r="E348" s="237">
        <v>4174881932</v>
      </c>
      <c r="F348" s="242"/>
      <c r="G348" s="243"/>
      <c r="H348" s="243"/>
      <c r="I348" s="243"/>
      <c r="J348" s="243"/>
      <c r="K348" s="243"/>
      <c r="L348" s="243"/>
      <c r="M348" s="243">
        <v>5</v>
      </c>
      <c r="N348" s="243"/>
      <c r="O348" s="243">
        <v>5</v>
      </c>
      <c r="P348" s="243"/>
      <c r="Q348" s="243"/>
      <c r="R348" s="243"/>
      <c r="S348" s="243">
        <v>5</v>
      </c>
      <c r="T348" s="243"/>
      <c r="U348" s="243">
        <v>5</v>
      </c>
      <c r="V348" s="243"/>
      <c r="W348" s="243"/>
      <c r="X348" s="243"/>
      <c r="Y348" s="243">
        <v>5</v>
      </c>
      <c r="Z348" s="242"/>
      <c r="AA348" s="242"/>
      <c r="AB348" s="242"/>
      <c r="AC348" s="242"/>
      <c r="AD348" s="117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</row>
    <row r="349" spans="1:45" ht="18" customHeight="1">
      <c r="A349" s="101">
        <v>45874</v>
      </c>
      <c r="B349" s="227"/>
      <c r="C349" s="236" t="s">
        <v>193</v>
      </c>
      <c r="D349" s="110" t="str">
        <f t="array" ref="D349">+IFERROR(INDEX('Mã KH'!$C$2:$C$4984,MATCH('Vin Hà nội  tháng 8'!$C349,'Mã KH'!$A$2:$A$4984,0)),"")</f>
        <v>TDP Nguyên Xá 1, Phường Minh Khai, Quận Bắc Từ Liêm, HN</v>
      </c>
      <c r="E349" s="237">
        <v>4174566226</v>
      </c>
      <c r="F349" s="242"/>
      <c r="G349" s="243"/>
      <c r="H349" s="243"/>
      <c r="I349" s="243"/>
      <c r="J349" s="243"/>
      <c r="K349" s="243"/>
      <c r="L349" s="243"/>
      <c r="M349" s="243">
        <v>2</v>
      </c>
      <c r="N349" s="243"/>
      <c r="O349" s="243">
        <v>4</v>
      </c>
      <c r="P349" s="243"/>
      <c r="Q349" s="243"/>
      <c r="R349" s="243"/>
      <c r="S349" s="243">
        <v>2</v>
      </c>
      <c r="T349" s="243">
        <v>2</v>
      </c>
      <c r="U349" s="243"/>
      <c r="V349" s="243"/>
      <c r="W349" s="243"/>
      <c r="X349" s="243"/>
      <c r="Y349" s="243"/>
      <c r="Z349" s="242"/>
      <c r="AA349" s="242"/>
      <c r="AB349" s="242"/>
      <c r="AC349" s="242"/>
      <c r="AD349" s="117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</row>
    <row r="350" spans="1:45" ht="18" customHeight="1">
      <c r="A350" s="101">
        <v>45874</v>
      </c>
      <c r="B350" s="267" t="s">
        <v>11645</v>
      </c>
      <c r="C350" s="236" t="s">
        <v>1060</v>
      </c>
      <c r="D350" s="110" t="str">
        <f t="array" ref="D350">+IFERROR(INDEX('Mã KH'!$C$2:$C$4984,MATCH('Vin Hà nội  tháng 8'!$C350,'Mã KH'!$A$2:$A$4984,0)),"")</f>
        <v>Ngã tư Cổ Đông, Xóm 10, Thôn Đoàn Kết, Xã Cổ Đông, Thị xã Sơn Tây, HN</v>
      </c>
      <c r="E350" s="109" t="s">
        <v>11249</v>
      </c>
      <c r="F350" s="179"/>
      <c r="G350" s="179"/>
      <c r="H350" s="179"/>
      <c r="I350" s="179"/>
      <c r="J350" s="179"/>
      <c r="K350" s="179"/>
      <c r="L350" s="179"/>
      <c r="M350" s="179"/>
      <c r="N350" s="179"/>
      <c r="O350" s="179">
        <v>2</v>
      </c>
      <c r="P350" s="179"/>
      <c r="Q350" s="179"/>
      <c r="R350" s="179"/>
      <c r="S350" s="179">
        <v>5</v>
      </c>
      <c r="T350" s="179"/>
      <c r="U350" s="179"/>
      <c r="V350" s="179"/>
      <c r="W350" s="179"/>
      <c r="X350" s="179"/>
      <c r="Y350" s="179">
        <v>5</v>
      </c>
      <c r="Z350" s="242"/>
      <c r="AA350" s="242"/>
      <c r="AB350" s="242"/>
      <c r="AC350" s="242"/>
      <c r="AD350" s="249" t="s">
        <v>11646</v>
      </c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</row>
    <row r="351" spans="1:45" ht="18" customHeight="1">
      <c r="A351" s="101">
        <v>45874</v>
      </c>
      <c r="B351" s="227"/>
      <c r="C351" s="236" t="s">
        <v>10622</v>
      </c>
      <c r="D351" s="110" t="str">
        <f t="array" ref="D351">+IFERROR(INDEX('Mã KH'!$C$2:$C$4984,MATCH('Vin Hà nội  tháng 8'!$C351,'Mã KH'!$A$2:$A$4984,0)),"")</f>
        <v>50 chùa thông , p.sơn lộc , hnoi</v>
      </c>
      <c r="E351" s="109" t="s">
        <v>11249</v>
      </c>
      <c r="F351" s="179"/>
      <c r="G351" s="179"/>
      <c r="H351" s="179"/>
      <c r="I351" s="179"/>
      <c r="J351" s="179"/>
      <c r="K351" s="179"/>
      <c r="L351" s="179"/>
      <c r="M351" s="179"/>
      <c r="N351" s="179"/>
      <c r="O351" s="179">
        <v>5</v>
      </c>
      <c r="P351" s="179"/>
      <c r="Q351" s="179">
        <v>2</v>
      </c>
      <c r="R351" s="179"/>
      <c r="S351" s="179">
        <v>2</v>
      </c>
      <c r="T351" s="179">
        <v>2</v>
      </c>
      <c r="U351" s="179"/>
      <c r="V351" s="179"/>
      <c r="W351" s="179"/>
      <c r="X351" s="179"/>
      <c r="Y351" s="179">
        <v>2</v>
      </c>
      <c r="Z351" s="242"/>
      <c r="AA351" s="242"/>
      <c r="AB351" s="242"/>
      <c r="AC351" s="242"/>
      <c r="AD351" s="117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</row>
    <row r="352" spans="1:45" ht="18" customHeight="1">
      <c r="A352" s="101">
        <v>45874</v>
      </c>
      <c r="B352" s="227"/>
      <c r="C352" s="236" t="s">
        <v>1422</v>
      </c>
      <c r="D352" s="110" t="str">
        <f t="array" ref="D352">+IFERROR(INDEX('Mã KH'!$C$2:$C$4984,MATCH('Vin Hà nội  tháng 8'!$C352,'Mã KH'!$A$2:$A$4984,0)),"")</f>
        <v>126A Thanh Vị, Phường Sơn Lộc, Thị xã Sơn Tây, HN</v>
      </c>
      <c r="E352" s="109" t="s">
        <v>11249</v>
      </c>
      <c r="F352" s="179"/>
      <c r="G352" s="179"/>
      <c r="H352" s="179"/>
      <c r="I352" s="179"/>
      <c r="J352" s="179"/>
      <c r="K352" s="179"/>
      <c r="L352" s="179"/>
      <c r="M352" s="179">
        <v>10</v>
      </c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242"/>
      <c r="AA352" s="242"/>
      <c r="AB352" s="242"/>
      <c r="AC352" s="242"/>
      <c r="AD352" s="117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</row>
    <row r="353" spans="1:45" ht="18" customHeight="1">
      <c r="A353" s="101">
        <v>45874</v>
      </c>
      <c r="B353" s="227"/>
      <c r="C353" s="236" t="s">
        <v>99</v>
      </c>
      <c r="D353" s="110" t="str">
        <f t="array" ref="D353">+IFERROR(INDEX('Mã KH'!$C$2:$C$4984,MATCH('Vin Hà nội  tháng 8'!$C353,'Mã KH'!$A$2:$A$4984,0)),"")</f>
        <v>Thôn Vị Thuỷ, Xã Thanh Mỹ, Thị xã Sơn Tây TP. Hà Nội</v>
      </c>
      <c r="E353" s="109" t="s">
        <v>11249</v>
      </c>
      <c r="F353" s="179"/>
      <c r="G353" s="179"/>
      <c r="H353" s="179"/>
      <c r="I353" s="179"/>
      <c r="J353" s="179"/>
      <c r="K353" s="179"/>
      <c r="L353" s="179"/>
      <c r="M353" s="179">
        <v>5</v>
      </c>
      <c r="N353" s="179"/>
      <c r="O353" s="179">
        <v>5</v>
      </c>
      <c r="P353" s="179"/>
      <c r="Q353" s="179">
        <v>3</v>
      </c>
      <c r="R353" s="179"/>
      <c r="S353" s="179">
        <v>5</v>
      </c>
      <c r="T353" s="179">
        <v>5</v>
      </c>
      <c r="U353" s="179">
        <v>3</v>
      </c>
      <c r="V353" s="179"/>
      <c r="W353" s="179"/>
      <c r="X353" s="179"/>
      <c r="Y353" s="179">
        <v>3</v>
      </c>
      <c r="Z353" s="242"/>
      <c r="AA353" s="242"/>
      <c r="AB353" s="242"/>
      <c r="AC353" s="242"/>
      <c r="AD353" s="117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</row>
    <row r="354" spans="1:45" ht="18" customHeight="1">
      <c r="A354" s="101">
        <v>45874</v>
      </c>
      <c r="B354" s="227"/>
      <c r="C354" s="236" t="s">
        <v>366</v>
      </c>
      <c r="D354" s="110" t="str">
        <f t="array" ref="D354">+IFERROR(INDEX('Mã KH'!$C$2:$C$4984,MATCH('Vin Hà nội  tháng 8'!$C354,'Mã KH'!$A$2:$A$4984,0)),"")</f>
        <v>288 Đường Xuân Khanh, Phường Xuân Khanh, Thị xã Sơn Tây, HN</v>
      </c>
      <c r="E354" s="109" t="s">
        <v>11249</v>
      </c>
      <c r="F354" s="179"/>
      <c r="G354" s="179"/>
      <c r="H354" s="179"/>
      <c r="I354" s="179"/>
      <c r="J354" s="179"/>
      <c r="K354" s="179"/>
      <c r="L354" s="179"/>
      <c r="M354" s="179">
        <v>5</v>
      </c>
      <c r="N354" s="179"/>
      <c r="O354" s="179"/>
      <c r="P354" s="179"/>
      <c r="Q354" s="179">
        <v>5</v>
      </c>
      <c r="R354" s="179"/>
      <c r="S354" s="179"/>
      <c r="T354" s="179"/>
      <c r="U354" s="179">
        <v>5</v>
      </c>
      <c r="V354" s="179"/>
      <c r="W354" s="179"/>
      <c r="X354" s="179"/>
      <c r="Y354" s="179">
        <v>5</v>
      </c>
      <c r="Z354" s="242"/>
      <c r="AA354" s="242"/>
      <c r="AB354" s="242"/>
      <c r="AC354" s="242"/>
      <c r="AD354" s="117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</row>
    <row r="355" spans="1:45" ht="18" customHeight="1">
      <c r="A355" s="101">
        <v>45874</v>
      </c>
      <c r="B355" s="267" t="s">
        <v>11647</v>
      </c>
      <c r="C355" s="236" t="s">
        <v>867</v>
      </c>
      <c r="D355" s="110" t="str">
        <f t="array" ref="D355">+IFERROR(INDEX('Mã KH'!$C$2:$C$4984,MATCH('Vin Hà nội  tháng 8'!$C355,'Mã KH'!$A$2:$A$4984,0)),"")</f>
        <v>Thôn Đức Thịnh, xã Tản Lĩnh, huyện Ba Vì, HN</v>
      </c>
      <c r="E355" s="237">
        <v>4174982387</v>
      </c>
      <c r="F355" s="179"/>
      <c r="G355" s="179"/>
      <c r="H355" s="179"/>
      <c r="I355" s="179"/>
      <c r="J355" s="179"/>
      <c r="K355" s="179"/>
      <c r="L355" s="179"/>
      <c r="M355" s="179">
        <v>15</v>
      </c>
      <c r="N355" s="179"/>
      <c r="O355" s="179">
        <v>13</v>
      </c>
      <c r="P355" s="179"/>
      <c r="Q355" s="179"/>
      <c r="R355" s="179"/>
      <c r="S355" s="179">
        <v>3</v>
      </c>
      <c r="T355" s="179">
        <v>3</v>
      </c>
      <c r="U355" s="179"/>
      <c r="V355" s="179"/>
      <c r="W355" s="179"/>
      <c r="X355" s="179"/>
      <c r="Y355" s="179"/>
      <c r="Z355" s="242"/>
      <c r="AA355" s="242"/>
      <c r="AB355" s="242"/>
      <c r="AC355" s="242"/>
      <c r="AD355" s="117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</row>
    <row r="356" spans="1:45" ht="18" customHeight="1">
      <c r="A356" s="101">
        <v>45874</v>
      </c>
      <c r="B356" s="227"/>
      <c r="C356" s="236" t="s">
        <v>231</v>
      </c>
      <c r="D356" s="110" t="str">
        <f t="array" ref="D356">+IFERROR(INDEX('Mã KH'!$C$2:$C$4984,MATCH('Vin Hà nội  tháng 8'!$C356,'Mã KH'!$A$2:$A$4984,0)),"")</f>
        <v>Thôn Yên Thành, Xã Tản Lĩnh, Huyện Ba Vì, HN</v>
      </c>
      <c r="E356" s="237">
        <v>4174982450</v>
      </c>
      <c r="F356" s="179"/>
      <c r="G356" s="179"/>
      <c r="H356" s="179"/>
      <c r="I356" s="179"/>
      <c r="J356" s="179"/>
      <c r="K356" s="179"/>
      <c r="L356" s="179"/>
      <c r="M356" s="179"/>
      <c r="N356" s="179"/>
      <c r="O356" s="179">
        <v>9</v>
      </c>
      <c r="P356" s="179"/>
      <c r="Q356" s="179"/>
      <c r="R356" s="179"/>
      <c r="S356" s="179">
        <v>5</v>
      </c>
      <c r="T356" s="179">
        <v>3</v>
      </c>
      <c r="U356" s="179"/>
      <c r="V356" s="179"/>
      <c r="W356" s="179"/>
      <c r="X356" s="179"/>
      <c r="Y356" s="179"/>
      <c r="Z356" s="242"/>
      <c r="AA356" s="242"/>
      <c r="AB356" s="242"/>
      <c r="AC356" s="242"/>
      <c r="AD356" s="117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</row>
    <row r="357" spans="1:45" ht="18" customHeight="1">
      <c r="A357" s="101">
        <v>45874</v>
      </c>
      <c r="B357" s="227"/>
      <c r="C357" s="236" t="s">
        <v>10855</v>
      </c>
      <c r="D357" s="110" t="str">
        <f t="array" ref="D357">+IFERROR(INDEX('Mã KH'!$C$2:$C$4984,MATCH('Vin Hà nội  tháng 8'!$C357,'Mã KH'!$A$2:$A$4984,0)),"")</f>
        <v xml:space="preserve">thôn 7  xã ba trại huyện ba vì , hà nội </v>
      </c>
      <c r="E357" s="237">
        <v>4174608493</v>
      </c>
      <c r="F357" s="179"/>
      <c r="G357" s="179"/>
      <c r="H357" s="179"/>
      <c r="I357" s="179"/>
      <c r="J357" s="179"/>
      <c r="K357" s="179"/>
      <c r="L357" s="179"/>
      <c r="M357" s="179"/>
      <c r="N357" s="179"/>
      <c r="O357" s="179">
        <v>14</v>
      </c>
      <c r="P357" s="179"/>
      <c r="Q357" s="179"/>
      <c r="R357" s="179"/>
      <c r="S357" s="179">
        <v>5</v>
      </c>
      <c r="T357" s="179">
        <v>1</v>
      </c>
      <c r="U357" s="179"/>
      <c r="V357" s="179"/>
      <c r="W357" s="179"/>
      <c r="X357" s="179"/>
      <c r="Y357" s="179"/>
      <c r="Z357" s="242"/>
      <c r="AA357" s="242"/>
      <c r="AB357" s="242"/>
      <c r="AC357" s="242"/>
      <c r="AD357" s="117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</row>
    <row r="358" spans="1:45" ht="18" customHeight="1">
      <c r="A358" s="101">
        <v>45874</v>
      </c>
      <c r="B358" s="227"/>
      <c r="C358" s="236" t="s">
        <v>131</v>
      </c>
      <c r="D358" s="110" t="str">
        <f t="array" ref="D358">+IFERROR(INDEX('Mã KH'!$C$2:$C$4984,MATCH('Vin Hà nội  tháng 8'!$C358,'Mã KH'!$A$2:$A$4984,0)),"")</f>
        <v>Thôn 5, Xã Ba Trại, Huyện Ba Vì, HN</v>
      </c>
      <c r="E358" s="237">
        <v>4174608733</v>
      </c>
      <c r="F358" s="179"/>
      <c r="G358" s="179"/>
      <c r="H358" s="179"/>
      <c r="I358" s="179"/>
      <c r="J358" s="179"/>
      <c r="K358" s="179"/>
      <c r="L358" s="179"/>
      <c r="M358" s="179">
        <v>6</v>
      </c>
      <c r="N358" s="179"/>
      <c r="O358" s="179">
        <v>2</v>
      </c>
      <c r="P358" s="179"/>
      <c r="Q358" s="179"/>
      <c r="R358" s="179"/>
      <c r="S358" s="179">
        <v>4</v>
      </c>
      <c r="T358" s="179">
        <v>6</v>
      </c>
      <c r="U358" s="179"/>
      <c r="V358" s="179"/>
      <c r="W358" s="179"/>
      <c r="X358" s="179"/>
      <c r="Y358" s="179"/>
      <c r="Z358" s="242"/>
      <c r="AA358" s="242"/>
      <c r="AB358" s="242"/>
      <c r="AC358" s="242"/>
      <c r="AD358" s="117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</row>
    <row r="359" spans="1:45" ht="18" customHeight="1">
      <c r="A359" s="101">
        <v>45874</v>
      </c>
      <c r="B359" s="227"/>
      <c r="C359" s="236" t="s">
        <v>10905</v>
      </c>
      <c r="D359" s="110" t="str">
        <f t="array" ref="D359">+IFERROR(INDEX('Mã KH'!$C$2:$C$4984,MATCH('Vin Hà nội  tháng 8'!$C359,'Mã KH'!$A$2:$A$4984,0)),"")</f>
        <v xml:space="preserve">đường cẩm lĩnh , thôn đông phượng , xã cẩm lĩnh , huyện ba vì </v>
      </c>
      <c r="E359" s="237">
        <v>4174608512</v>
      </c>
      <c r="F359" s="179"/>
      <c r="G359" s="179"/>
      <c r="H359" s="179"/>
      <c r="I359" s="179"/>
      <c r="J359" s="179"/>
      <c r="K359" s="179"/>
      <c r="L359" s="179"/>
      <c r="M359" s="179">
        <v>6</v>
      </c>
      <c r="N359" s="179"/>
      <c r="O359" s="179">
        <v>6</v>
      </c>
      <c r="P359" s="179"/>
      <c r="Q359" s="179"/>
      <c r="R359" s="179"/>
      <c r="S359" s="179">
        <v>7</v>
      </c>
      <c r="T359" s="179"/>
      <c r="U359" s="179"/>
      <c r="V359" s="179"/>
      <c r="W359" s="179"/>
      <c r="X359" s="179"/>
      <c r="Y359" s="179"/>
      <c r="Z359" s="242"/>
      <c r="AA359" s="242"/>
      <c r="AB359" s="242"/>
      <c r="AC359" s="242"/>
      <c r="AD359" s="117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</row>
    <row r="360" spans="1:45" ht="18" customHeight="1">
      <c r="A360" s="101">
        <v>45874</v>
      </c>
      <c r="B360" s="227"/>
      <c r="C360" s="236" t="s">
        <v>117</v>
      </c>
      <c r="D360" s="110" t="str">
        <f t="array" ref="D360">+IFERROR(INDEX('Mã KH'!$C$2:$C$4984,MATCH('Vin Hà nội  tháng 8'!$C360,'Mã KH'!$A$2:$A$4984,0)),"")</f>
        <v>Thôn Ngọc Nhị, Xã Cẩm Lĩnh, Huyện Ba Vì, HN</v>
      </c>
      <c r="E360" s="237">
        <v>4174608737</v>
      </c>
      <c r="F360" s="179"/>
      <c r="G360" s="179"/>
      <c r="H360" s="179"/>
      <c r="I360" s="179"/>
      <c r="J360" s="179"/>
      <c r="K360" s="179"/>
      <c r="L360" s="179"/>
      <c r="M360" s="179"/>
      <c r="N360" s="179"/>
      <c r="O360" s="179">
        <v>6</v>
      </c>
      <c r="P360" s="179"/>
      <c r="Q360" s="179"/>
      <c r="R360" s="179"/>
      <c r="S360" s="179">
        <v>5</v>
      </c>
      <c r="T360" s="179"/>
      <c r="U360" s="179"/>
      <c r="V360" s="179"/>
      <c r="W360" s="179"/>
      <c r="X360" s="179"/>
      <c r="Y360" s="179"/>
      <c r="Z360" s="242"/>
      <c r="AA360" s="242"/>
      <c r="AB360" s="242"/>
      <c r="AC360" s="242"/>
      <c r="AD360" s="117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</row>
    <row r="361" spans="1:45" ht="18" customHeight="1">
      <c r="A361" s="101">
        <v>45874</v>
      </c>
      <c r="B361" s="227"/>
      <c r="C361" s="236" t="s">
        <v>10918</v>
      </c>
      <c r="D361" s="110" t="str">
        <f t="array" ref="D361">+IFERROR(INDEX('Mã KH'!$C$2:$C$4984,MATCH('Vin Hà nội  tháng 8'!$C361,'Mã KH'!$A$2:$A$4984,0)),"")</f>
        <v xml:space="preserve">thôn trung hà , xã thái hòa , huyện ba vì </v>
      </c>
      <c r="E361" s="237">
        <v>4174608516</v>
      </c>
      <c r="F361" s="179"/>
      <c r="G361" s="179"/>
      <c r="H361" s="179"/>
      <c r="I361" s="179"/>
      <c r="J361" s="179"/>
      <c r="K361" s="179"/>
      <c r="L361" s="179"/>
      <c r="M361" s="179"/>
      <c r="N361" s="179"/>
      <c r="O361" s="179">
        <v>11</v>
      </c>
      <c r="P361" s="179"/>
      <c r="Q361" s="179"/>
      <c r="R361" s="179"/>
      <c r="S361" s="179">
        <v>5</v>
      </c>
      <c r="T361" s="179"/>
      <c r="U361" s="179"/>
      <c r="V361" s="179"/>
      <c r="W361" s="179"/>
      <c r="X361" s="179"/>
      <c r="Y361" s="179"/>
      <c r="Z361" s="242"/>
      <c r="AA361" s="242"/>
      <c r="AB361" s="242"/>
      <c r="AC361" s="242"/>
      <c r="AD361" s="117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</row>
    <row r="362" spans="1:45" ht="18" customHeight="1">
      <c r="A362" s="101">
        <v>45874</v>
      </c>
      <c r="B362" s="227"/>
      <c r="C362" s="236" t="s">
        <v>689</v>
      </c>
      <c r="D362" s="110" t="str">
        <f t="array" ref="D362">+IFERROR(INDEX('Mã KH'!$C$2:$C$4984,MATCH('Vin Hà nội  tháng 8'!$C362,'Mã KH'!$A$2:$A$4984,0)),"")</f>
        <v>Thôn Nhông Nương Tụ, Xã Phú Sơn, Huyện Ba Vì, HN</v>
      </c>
      <c r="E362" s="237">
        <v>4174608680</v>
      </c>
      <c r="F362" s="179"/>
      <c r="G362" s="179"/>
      <c r="H362" s="179"/>
      <c r="I362" s="179"/>
      <c r="J362" s="179"/>
      <c r="K362" s="179"/>
      <c r="L362" s="179"/>
      <c r="M362" s="179">
        <v>5</v>
      </c>
      <c r="N362" s="179"/>
      <c r="O362" s="179">
        <v>11</v>
      </c>
      <c r="P362" s="179"/>
      <c r="Q362" s="179"/>
      <c r="R362" s="179"/>
      <c r="S362" s="179">
        <v>5</v>
      </c>
      <c r="T362" s="179">
        <v>3</v>
      </c>
      <c r="U362" s="179"/>
      <c r="V362" s="179"/>
      <c r="W362" s="179"/>
      <c r="X362" s="179"/>
      <c r="Y362" s="179"/>
      <c r="Z362" s="242"/>
      <c r="AA362" s="242"/>
      <c r="AB362" s="242"/>
      <c r="AC362" s="242"/>
      <c r="AD362" s="117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</row>
    <row r="363" spans="1:45" ht="18" customHeight="1">
      <c r="A363" s="101">
        <v>45874</v>
      </c>
      <c r="B363" s="227"/>
      <c r="C363" s="236" t="s">
        <v>613</v>
      </c>
      <c r="D363" s="110" t="str">
        <f t="array" ref="D363">+IFERROR(INDEX('Mã KH'!$C$2:$C$4984,MATCH('Vin Hà nội  tháng 8'!$C363,'Mã KH'!$A$2:$A$4984,0)),"")</f>
        <v>Thôn Chợ Mơ, Xã Vạn Thắng, Huyện Ba Vì, HN</v>
      </c>
      <c r="E363" s="237">
        <v>4174982418</v>
      </c>
      <c r="F363" s="179"/>
      <c r="G363" s="179"/>
      <c r="H363" s="179"/>
      <c r="I363" s="179"/>
      <c r="J363" s="179"/>
      <c r="K363" s="179"/>
      <c r="L363" s="179"/>
      <c r="M363" s="179">
        <v>10</v>
      </c>
      <c r="N363" s="179"/>
      <c r="O363" s="179">
        <v>10</v>
      </c>
      <c r="P363" s="179"/>
      <c r="Q363" s="179"/>
      <c r="R363" s="179"/>
      <c r="S363" s="179">
        <v>6</v>
      </c>
      <c r="T363" s="179"/>
      <c r="U363" s="179"/>
      <c r="V363" s="179"/>
      <c r="W363" s="179"/>
      <c r="X363" s="179"/>
      <c r="Y363" s="179"/>
      <c r="Z363" s="242"/>
      <c r="AA363" s="242"/>
      <c r="AB363" s="242"/>
      <c r="AC363" s="242"/>
      <c r="AD363" s="117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</row>
    <row r="364" spans="1:45" ht="18" customHeight="1">
      <c r="A364" s="101">
        <v>45874</v>
      </c>
      <c r="B364" s="227"/>
      <c r="C364" s="236" t="s">
        <v>453</v>
      </c>
      <c r="D364" s="110" t="str">
        <f t="array" ref="D364">+IFERROR(INDEX('Mã KH'!$C$2:$C$4984,MATCH('Vin Hà nội  tháng 8'!$C364,'Mã KH'!$A$2:$A$4984,0)),"")</f>
        <v>Thôn Tân Phú Mỹ, Xã Vật Lại, Huyện Ba Vì, HN</v>
      </c>
      <c r="E364" s="237">
        <v>4174982432</v>
      </c>
      <c r="F364" s="179"/>
      <c r="G364" s="179"/>
      <c r="H364" s="179"/>
      <c r="I364" s="179"/>
      <c r="J364" s="179"/>
      <c r="K364" s="179"/>
      <c r="L364" s="179"/>
      <c r="M364" s="179">
        <v>5</v>
      </c>
      <c r="N364" s="179"/>
      <c r="O364" s="179">
        <v>2</v>
      </c>
      <c r="P364" s="179"/>
      <c r="Q364" s="179"/>
      <c r="R364" s="179"/>
      <c r="S364" s="179">
        <v>5</v>
      </c>
      <c r="T364" s="179">
        <v>2</v>
      </c>
      <c r="U364" s="179"/>
      <c r="V364" s="179"/>
      <c r="W364" s="179"/>
      <c r="X364" s="179"/>
      <c r="Y364" s="179"/>
      <c r="Z364" s="242"/>
      <c r="AA364" s="242"/>
      <c r="AB364" s="242"/>
      <c r="AC364" s="242"/>
      <c r="AD364" s="117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</row>
    <row r="365" spans="1:45" ht="18" customHeight="1">
      <c r="A365" s="101">
        <v>45874</v>
      </c>
      <c r="B365" s="227"/>
      <c r="C365" s="236" t="s">
        <v>2702</v>
      </c>
      <c r="D365" s="110" t="str">
        <f t="array" ref="D365">+IFERROR(INDEX('Mã KH'!$C$2:$C$4984,MATCH('Vin Hà nội  tháng 8'!$C365,'Mã KH'!$A$2:$A$4984,0)),"")</f>
        <v xml:space="preserve">phú xuyên 1 , phú châu , ba vì </v>
      </c>
      <c r="E365" s="237">
        <v>4174608521</v>
      </c>
      <c r="F365" s="179"/>
      <c r="G365" s="179"/>
      <c r="H365" s="179"/>
      <c r="I365" s="179"/>
      <c r="J365" s="179"/>
      <c r="K365" s="179"/>
      <c r="L365" s="179"/>
      <c r="M365" s="179">
        <v>2</v>
      </c>
      <c r="N365" s="179"/>
      <c r="O365" s="179">
        <v>18</v>
      </c>
      <c r="P365" s="179"/>
      <c r="Q365" s="179"/>
      <c r="R365" s="179"/>
      <c r="S365" s="179">
        <v>5</v>
      </c>
      <c r="T365" s="179">
        <v>4</v>
      </c>
      <c r="U365" s="179"/>
      <c r="V365" s="179"/>
      <c r="W365" s="179"/>
      <c r="X365" s="179"/>
      <c r="Y365" s="179"/>
      <c r="Z365" s="242"/>
      <c r="AA365" s="242"/>
      <c r="AB365" s="242"/>
      <c r="AC365" s="242"/>
      <c r="AD365" s="117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</row>
    <row r="366" spans="1:45" ht="18" customHeight="1">
      <c r="A366" s="101">
        <v>45874</v>
      </c>
      <c r="B366" s="227"/>
      <c r="C366" s="236" t="s">
        <v>637</v>
      </c>
      <c r="D366" s="110" t="str">
        <f t="array" ref="D366">+IFERROR(INDEX('Mã KH'!$C$2:$C$4984,MATCH('Vin Hà nội  tháng 8'!$C366,'Mã KH'!$A$2:$A$4984,0)),"")</f>
        <v>Số nhà 188 đường Quảng Oai, Thị trấn Tây Đằng, Huyện Ba Vì, HN</v>
      </c>
      <c r="E366" s="237">
        <v>4174982415</v>
      </c>
      <c r="F366" s="179"/>
      <c r="G366" s="179"/>
      <c r="H366" s="179"/>
      <c r="I366" s="179"/>
      <c r="J366" s="179"/>
      <c r="K366" s="179"/>
      <c r="L366" s="179"/>
      <c r="M366" s="179">
        <v>14</v>
      </c>
      <c r="N366" s="179"/>
      <c r="O366" s="179">
        <v>13</v>
      </c>
      <c r="P366" s="179"/>
      <c r="Q366" s="179"/>
      <c r="R366" s="179"/>
      <c r="S366" s="179">
        <v>13</v>
      </c>
      <c r="T366" s="179"/>
      <c r="U366" s="179"/>
      <c r="V366" s="179"/>
      <c r="W366" s="179"/>
      <c r="X366" s="179"/>
      <c r="Y366" s="179"/>
      <c r="Z366" s="242"/>
      <c r="AA366" s="242"/>
      <c r="AB366" s="242"/>
      <c r="AC366" s="242"/>
      <c r="AD366" s="117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</row>
    <row r="367" spans="1:45" ht="18" customHeight="1">
      <c r="A367" s="101">
        <v>45874</v>
      </c>
      <c r="B367" s="227"/>
      <c r="C367" s="236" t="s">
        <v>815</v>
      </c>
      <c r="D367" s="110" t="str">
        <f t="array" ref="D367">+IFERROR(INDEX('Mã KH'!$C$2:$C$4984,MATCH('Vin Hà nội  tháng 8'!$C367,'Mã KH'!$A$2:$A$4984,0)),"")</f>
        <v>Số 329 Phố Mới, thôn Vĩnh Phệ, xã Chu Minh, huyện Ba Vì, HN</v>
      </c>
      <c r="E367" s="237">
        <v>4174608662</v>
      </c>
      <c r="F367" s="242"/>
      <c r="G367" s="243"/>
      <c r="H367" s="243"/>
      <c r="I367" s="243"/>
      <c r="J367" s="243"/>
      <c r="K367" s="243"/>
      <c r="L367" s="243"/>
      <c r="M367" s="243">
        <v>9</v>
      </c>
      <c r="N367" s="243"/>
      <c r="O367" s="243"/>
      <c r="P367" s="243"/>
      <c r="Q367" s="243"/>
      <c r="R367" s="243"/>
      <c r="S367" s="243">
        <v>6</v>
      </c>
      <c r="T367" s="243">
        <v>3</v>
      </c>
      <c r="U367" s="243"/>
      <c r="V367" s="243"/>
      <c r="W367" s="243"/>
      <c r="X367" s="243"/>
      <c r="Y367" s="243"/>
      <c r="Z367" s="242"/>
      <c r="AA367" s="242"/>
      <c r="AB367" s="242"/>
      <c r="AC367" s="242"/>
      <c r="AD367" s="117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</row>
    <row r="368" spans="1:45" ht="18" customHeight="1">
      <c r="A368" s="101">
        <v>45874</v>
      </c>
      <c r="B368" s="227"/>
      <c r="C368" s="236" t="s">
        <v>607</v>
      </c>
      <c r="D368" s="110" t="str">
        <f t="array" ref="D368">+IFERROR(INDEX('Mã KH'!$C$2:$C$4984,MATCH('Vin Hà nội  tháng 8'!$C368,'Mã KH'!$A$2:$A$4984,0)),"")</f>
        <v>Thôn Liên Minh, Xã Thụy An, Huyện Ba Vì, HN</v>
      </c>
      <c r="E368" s="237">
        <v>4174608686</v>
      </c>
      <c r="F368" s="242"/>
      <c r="G368" s="243"/>
      <c r="H368" s="243"/>
      <c r="I368" s="243"/>
      <c r="J368" s="243"/>
      <c r="K368" s="243"/>
      <c r="L368" s="243"/>
      <c r="M368" s="243">
        <v>3</v>
      </c>
      <c r="N368" s="243"/>
      <c r="O368" s="243">
        <v>10</v>
      </c>
      <c r="P368" s="243"/>
      <c r="Q368" s="243"/>
      <c r="R368" s="243"/>
      <c r="S368" s="243">
        <v>3</v>
      </c>
      <c r="T368" s="243">
        <v>3</v>
      </c>
      <c r="U368" s="243"/>
      <c r="V368" s="243"/>
      <c r="W368" s="243"/>
      <c r="X368" s="243"/>
      <c r="Y368" s="243"/>
      <c r="Z368" s="242"/>
      <c r="AA368" s="242"/>
      <c r="AB368" s="242"/>
      <c r="AC368" s="242"/>
      <c r="AD368" s="117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</row>
    <row r="369" spans="1:45" ht="18" customHeight="1">
      <c r="A369" s="101">
        <v>45874</v>
      </c>
      <c r="B369" s="227"/>
      <c r="C369" s="236" t="s">
        <v>10885</v>
      </c>
      <c r="D369" s="110" t="str">
        <f t="array" ref="D369">+IFERROR(INDEX('Mã KH'!$C$2:$C$4984,MATCH('Vin Hà nội  tháng 8'!$C369,'Mã KH'!$A$2:$A$4984,0)),"")</f>
        <v xml:space="preserve">số 81 thôn cốc thôn , xã cam thượng , huyện ba vì </v>
      </c>
      <c r="E369" s="237">
        <v>4174608508</v>
      </c>
      <c r="F369" s="242"/>
      <c r="G369" s="243"/>
      <c r="H369" s="243"/>
      <c r="I369" s="243"/>
      <c r="J369" s="243"/>
      <c r="K369" s="243"/>
      <c r="L369" s="243"/>
      <c r="M369" s="243"/>
      <c r="N369" s="243"/>
      <c r="O369" s="243">
        <v>8</v>
      </c>
      <c r="P369" s="243"/>
      <c r="Q369" s="243"/>
      <c r="R369" s="243"/>
      <c r="S369" s="243">
        <v>6</v>
      </c>
      <c r="T369" s="243"/>
      <c r="U369" s="243"/>
      <c r="V369" s="243"/>
      <c r="W369" s="243"/>
      <c r="X369" s="243"/>
      <c r="Y369" s="243"/>
      <c r="Z369" s="242"/>
      <c r="AA369" s="242"/>
      <c r="AB369" s="242"/>
      <c r="AC369" s="242"/>
      <c r="AD369" s="117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</row>
    <row r="370" spans="1:45" ht="18" customHeight="1">
      <c r="A370" s="101">
        <v>45874</v>
      </c>
      <c r="B370" s="267" t="s">
        <v>11645</v>
      </c>
      <c r="C370" s="236" t="s">
        <v>430</v>
      </c>
      <c r="D370" s="110" t="str">
        <f t="array" ref="D370">+IFERROR(INDEX('Mã KH'!$C$2:$C$4984,MATCH('Vin Hà nội  tháng 8'!$C370,'Mã KH'!$A$2:$A$4984,0)),"")</f>
        <v>613 Phố Mía, Xã Đường Lâm, Thị xã Sơn Tây, HN</v>
      </c>
      <c r="E370" s="109" t="s">
        <v>11249</v>
      </c>
      <c r="F370" s="242"/>
      <c r="G370" s="243"/>
      <c r="H370" s="243"/>
      <c r="I370" s="243"/>
      <c r="J370" s="243"/>
      <c r="K370" s="243"/>
      <c r="L370" s="243"/>
      <c r="M370" s="243">
        <v>3</v>
      </c>
      <c r="N370" s="243"/>
      <c r="O370" s="243">
        <v>3</v>
      </c>
      <c r="P370" s="243"/>
      <c r="Q370" s="243"/>
      <c r="R370" s="243"/>
      <c r="S370" s="243"/>
      <c r="T370" s="243">
        <v>5</v>
      </c>
      <c r="U370" s="243">
        <v>5</v>
      </c>
      <c r="V370" s="243"/>
      <c r="W370" s="243"/>
      <c r="X370" s="243"/>
      <c r="Y370" s="243">
        <v>3</v>
      </c>
      <c r="Z370" s="242"/>
      <c r="AA370" s="242"/>
      <c r="AB370" s="242"/>
      <c r="AC370" s="242"/>
      <c r="AD370" s="117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</row>
    <row r="371" spans="1:45" ht="18" customHeight="1">
      <c r="A371" s="101">
        <v>45874</v>
      </c>
      <c r="B371" s="227"/>
      <c r="C371" s="236" t="s">
        <v>103</v>
      </c>
      <c r="D371" s="110" t="str">
        <f t="array" ref="D371">+IFERROR(INDEX('Mã KH'!$C$2:$C$4984,MATCH('Vin Hà nội  tháng 8'!$C371,'Mã KH'!$A$2:$A$4984,0)),"")</f>
        <v>161 Phố Phú Nhi 2, Phường Phú Thịnh, Thị xã Sơn Tây, HN</v>
      </c>
      <c r="E371" s="109" t="s">
        <v>11249</v>
      </c>
      <c r="F371" s="242"/>
      <c r="G371" s="243"/>
      <c r="H371" s="243"/>
      <c r="I371" s="243"/>
      <c r="J371" s="243"/>
      <c r="K371" s="243"/>
      <c r="L371" s="243"/>
      <c r="M371" s="243"/>
      <c r="N371" s="243"/>
      <c r="O371" s="243">
        <v>5</v>
      </c>
      <c r="P371" s="243"/>
      <c r="Q371" s="243"/>
      <c r="R371" s="243"/>
      <c r="S371" s="243">
        <v>5</v>
      </c>
      <c r="T371" s="243">
        <v>5</v>
      </c>
      <c r="U371" s="243">
        <v>5</v>
      </c>
      <c r="V371" s="243"/>
      <c r="W371" s="243"/>
      <c r="X371" s="243"/>
      <c r="Y371" s="243"/>
      <c r="Z371" s="242"/>
      <c r="AA371" s="242"/>
      <c r="AB371" s="242"/>
      <c r="AC371" s="242"/>
      <c r="AD371" s="117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</row>
    <row r="372" spans="1:45" ht="18" customHeight="1">
      <c r="A372" s="101">
        <v>45874</v>
      </c>
      <c r="B372" s="227"/>
      <c r="C372" s="236" t="s">
        <v>2757</v>
      </c>
      <c r="D372" s="110" t="str">
        <f t="array" ref="D372">+IFERROR(INDEX('Mã KH'!$C$2:$C$4984,MATCH('Vin Hà nội  tháng 8'!$C372,'Mã KH'!$A$2:$A$4984,0)),"")</f>
        <v xml:space="preserve">số nhà 272 phố lê lợi , phường lê lợi , thị xã sơn tây , thành phố hà nội </v>
      </c>
      <c r="E372" s="109" t="s">
        <v>11249</v>
      </c>
      <c r="F372" s="242"/>
      <c r="G372" s="243"/>
      <c r="H372" s="243"/>
      <c r="I372" s="243"/>
      <c r="J372" s="243"/>
      <c r="K372" s="243"/>
      <c r="L372" s="243"/>
      <c r="M372" s="243">
        <v>5</v>
      </c>
      <c r="N372" s="243"/>
      <c r="O372" s="243">
        <v>3</v>
      </c>
      <c r="P372" s="243"/>
      <c r="Q372" s="243">
        <v>3</v>
      </c>
      <c r="R372" s="243"/>
      <c r="S372" s="243">
        <v>3</v>
      </c>
      <c r="T372" s="243">
        <v>3</v>
      </c>
      <c r="U372" s="243">
        <v>3</v>
      </c>
      <c r="V372" s="243"/>
      <c r="W372" s="243"/>
      <c r="X372" s="243"/>
      <c r="Y372" s="243">
        <v>3</v>
      </c>
      <c r="Z372" s="242"/>
      <c r="AA372" s="242"/>
      <c r="AB372" s="242"/>
      <c r="AC372" s="242"/>
      <c r="AD372" s="117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</row>
    <row r="373" spans="1:45" ht="18" customHeight="1">
      <c r="A373" s="101">
        <v>45874</v>
      </c>
      <c r="B373" s="227"/>
      <c r="C373" s="236" t="s">
        <v>1456</v>
      </c>
      <c r="D373" s="110" t="str">
        <f t="array" ref="D373">+IFERROR(INDEX('Mã KH'!$C$2:$C$4984,MATCH('Vin Hà nội  tháng 8'!$C373,'Mã KH'!$A$2:$A$4984,0)),"")</f>
        <v>38 đường Ngô Quyền, Phường Ngô Quyền, Thị xã Sơn Tây, HN</v>
      </c>
      <c r="E373" s="109" t="s">
        <v>11249</v>
      </c>
      <c r="F373" s="242"/>
      <c r="G373" s="243"/>
      <c r="H373" s="243"/>
      <c r="I373" s="243"/>
      <c r="J373" s="243"/>
      <c r="K373" s="243"/>
      <c r="L373" s="243"/>
      <c r="M373" s="243"/>
      <c r="N373" s="243"/>
      <c r="O373" s="243">
        <v>3</v>
      </c>
      <c r="P373" s="243"/>
      <c r="Q373" s="243"/>
      <c r="R373" s="243"/>
      <c r="S373" s="243"/>
      <c r="T373" s="243">
        <v>3</v>
      </c>
      <c r="U373" s="243">
        <v>3</v>
      </c>
      <c r="V373" s="243"/>
      <c r="W373" s="243"/>
      <c r="X373" s="243"/>
      <c r="Y373" s="243"/>
      <c r="Z373" s="242"/>
      <c r="AA373" s="242"/>
      <c r="AB373" s="242"/>
      <c r="AC373" s="242"/>
      <c r="AD373" s="117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</row>
    <row r="374" spans="1:45" ht="18" customHeight="1">
      <c r="A374" s="101">
        <v>45874</v>
      </c>
      <c r="B374" s="227"/>
      <c r="C374" s="236" t="s">
        <v>2704</v>
      </c>
      <c r="D374" s="110" t="str">
        <f t="array" ref="D374">+IFERROR(INDEX('Mã KH'!$C$2:$C$4984,MATCH('Vin Hà nội  tháng 8'!$C374,'Mã KH'!$A$2:$A$4984,0)),"")</f>
        <v xml:space="preserve">soố nhà 74D , Phố Quang Trung , Thị Xã Sơn Tây , TP.HÀ Nội </v>
      </c>
      <c r="E374" s="109" t="s">
        <v>11249</v>
      </c>
      <c r="F374" s="242"/>
      <c r="G374" s="243"/>
      <c r="H374" s="243"/>
      <c r="I374" s="243"/>
      <c r="J374" s="243"/>
      <c r="K374" s="243"/>
      <c r="L374" s="243"/>
      <c r="M374" s="243"/>
      <c r="N374" s="243"/>
      <c r="O374" s="243">
        <v>3</v>
      </c>
      <c r="P374" s="243"/>
      <c r="Q374" s="243">
        <v>3</v>
      </c>
      <c r="R374" s="243"/>
      <c r="S374" s="243"/>
      <c r="T374" s="243"/>
      <c r="U374" s="243">
        <v>5</v>
      </c>
      <c r="V374" s="243"/>
      <c r="W374" s="243"/>
      <c r="X374" s="243"/>
      <c r="Y374" s="243">
        <v>5</v>
      </c>
      <c r="Z374" s="242"/>
      <c r="AA374" s="242"/>
      <c r="AB374" s="242"/>
      <c r="AC374" s="242"/>
      <c r="AD374" s="117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</row>
    <row r="375" spans="1:45" ht="18" customHeight="1">
      <c r="A375" s="101">
        <v>45874</v>
      </c>
      <c r="B375" s="227"/>
      <c r="C375" s="236" t="s">
        <v>1810</v>
      </c>
      <c r="D375" s="110" t="str">
        <f t="array" ref="D375">+IFERROR(INDEX('Mã KH'!$C$2:$C$4984,MATCH('Vin Hà nội  tháng 8'!$C375,'Mã KH'!$A$2:$A$4984,0)),"")</f>
        <v>Số 22 Phố Hoàng Diệu, Phường Quang Trung, thị xã Sơn Tây, HN</v>
      </c>
      <c r="E375" s="109" t="s">
        <v>11249</v>
      </c>
      <c r="F375" s="242"/>
      <c r="G375" s="243"/>
      <c r="H375" s="243"/>
      <c r="I375" s="243"/>
      <c r="J375" s="243"/>
      <c r="K375" s="243"/>
      <c r="L375" s="243"/>
      <c r="M375" s="243">
        <v>5</v>
      </c>
      <c r="N375" s="243"/>
      <c r="O375" s="243">
        <v>5</v>
      </c>
      <c r="P375" s="243"/>
      <c r="Q375" s="243"/>
      <c r="R375" s="243"/>
      <c r="S375" s="243">
        <v>5</v>
      </c>
      <c r="T375" s="243">
        <v>3</v>
      </c>
      <c r="U375" s="243">
        <v>3</v>
      </c>
      <c r="V375" s="243"/>
      <c r="W375" s="243"/>
      <c r="X375" s="243"/>
      <c r="Y375" s="243"/>
      <c r="Z375" s="242"/>
      <c r="AA375" s="242"/>
      <c r="AB375" s="242"/>
      <c r="AC375" s="242"/>
      <c r="AD375" s="117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</row>
    <row r="376" spans="1:45" ht="18" customHeight="1">
      <c r="A376" s="101">
        <v>45874</v>
      </c>
      <c r="B376" s="267" t="s">
        <v>11648</v>
      </c>
      <c r="C376" s="236" t="s">
        <v>270</v>
      </c>
      <c r="D376" s="110" t="str">
        <f t="array" ref="D376">+IFERROR(INDEX('Mã KH'!$C$2:$C$4984,MATCH('Vin Hà nội  tháng 8'!$C376,'Mã KH'!$A$2:$A$4984,0)),"")</f>
        <v>Số 35 Đông Khê, Cụm 3, Xã Đan Phượng, Huyện Đan Phượng, HN</v>
      </c>
      <c r="E376" s="237">
        <v>4174982449</v>
      </c>
      <c r="F376" s="242"/>
      <c r="G376" s="243"/>
      <c r="H376" s="243"/>
      <c r="I376" s="243"/>
      <c r="J376" s="243"/>
      <c r="K376" s="243"/>
      <c r="L376" s="243"/>
      <c r="M376" s="243">
        <v>9</v>
      </c>
      <c r="N376" s="243"/>
      <c r="O376" s="243">
        <v>6</v>
      </c>
      <c r="P376" s="243"/>
      <c r="Q376" s="243"/>
      <c r="R376" s="243"/>
      <c r="S376" s="243">
        <v>8</v>
      </c>
      <c r="T376" s="243">
        <v>5</v>
      </c>
      <c r="U376" s="243"/>
      <c r="V376" s="243"/>
      <c r="W376" s="243"/>
      <c r="X376" s="243"/>
      <c r="Y376" s="243"/>
      <c r="Z376" s="242"/>
      <c r="AA376" s="242"/>
      <c r="AB376" s="242"/>
      <c r="AC376" s="242"/>
      <c r="AD376" s="117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</row>
    <row r="377" spans="1:45" ht="18" customHeight="1">
      <c r="A377" s="101">
        <v>45874</v>
      </c>
      <c r="B377" s="227"/>
      <c r="C377" s="236" t="s">
        <v>3462</v>
      </c>
      <c r="D377" s="110" t="str">
        <f t="array" ref="D377">+IFERROR(INDEX('Mã KH'!$C$2:$C$4984,MATCH('Vin Hà nội  tháng 8'!$C377,'Mã KH'!$A$2:$A$4984,0)),"")</f>
        <v>Số 188 phố Tây Sơn, TT.Phùng, H.Đan Phượng, HN</v>
      </c>
      <c r="E377" s="237">
        <v>4175009586</v>
      </c>
      <c r="F377" s="242"/>
      <c r="G377" s="243"/>
      <c r="H377" s="243"/>
      <c r="I377" s="243"/>
      <c r="J377" s="243"/>
      <c r="K377" s="243"/>
      <c r="L377" s="243"/>
      <c r="M377" s="243">
        <v>10</v>
      </c>
      <c r="N377" s="243"/>
      <c r="O377" s="243">
        <v>10</v>
      </c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2"/>
      <c r="AA377" s="242"/>
      <c r="AB377" s="242"/>
      <c r="AC377" s="242"/>
      <c r="AD377" s="117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</row>
    <row r="378" spans="1:45" ht="18" customHeight="1">
      <c r="A378" s="101">
        <v>45874</v>
      </c>
      <c r="B378" s="227"/>
      <c r="C378" s="236" t="s">
        <v>2486</v>
      </c>
      <c r="D378" s="110" t="str">
        <f t="array" ref="D378">+IFERROR(INDEX('Mã KH'!$C$2:$C$4984,MATCH('Vin Hà nội  tháng 8'!$C378,'Mã KH'!$A$2:$A$4984,0)),"")</f>
        <v>Tòa nhà T1  khu đô thị mới Nam An Khánh, Hoài Đức, Hà Nội</v>
      </c>
      <c r="E378" s="237">
        <v>4175026049</v>
      </c>
      <c r="F378" s="242"/>
      <c r="G378" s="243"/>
      <c r="H378" s="243"/>
      <c r="I378" s="243"/>
      <c r="J378" s="243"/>
      <c r="K378" s="243"/>
      <c r="L378" s="243"/>
      <c r="M378" s="243">
        <v>10</v>
      </c>
      <c r="N378" s="243"/>
      <c r="O378" s="243">
        <v>15</v>
      </c>
      <c r="P378" s="243"/>
      <c r="Q378" s="243"/>
      <c r="R378" s="243"/>
      <c r="S378" s="243">
        <v>5</v>
      </c>
      <c r="T378" s="243"/>
      <c r="U378" s="243"/>
      <c r="V378" s="243"/>
      <c r="W378" s="243"/>
      <c r="X378" s="243"/>
      <c r="Y378" s="243"/>
      <c r="Z378" s="242"/>
      <c r="AA378" s="242"/>
      <c r="AB378" s="242"/>
      <c r="AC378" s="242"/>
      <c r="AD378" s="117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</row>
    <row r="379" spans="1:45" ht="18" customHeight="1">
      <c r="A379" s="272"/>
      <c r="B379" s="273"/>
      <c r="C379" s="274"/>
      <c r="D379" s="138" t="str">
        <f t="array" ref="D379">+IFERROR(INDEX('Mã KH'!$C$2:$C$4984,MATCH('Vin Hà nội  tháng 8'!$C379,'Mã KH'!$A$2:$A$4984,0)),"")</f>
        <v/>
      </c>
      <c r="E379" s="275"/>
      <c r="F379" s="276"/>
      <c r="G379" s="277"/>
      <c r="H379" s="277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6"/>
      <c r="AA379" s="276"/>
      <c r="AB379" s="276"/>
      <c r="AC379" s="276"/>
      <c r="AD379" s="278"/>
      <c r="AE379" s="279"/>
      <c r="AF379" s="279"/>
      <c r="AG379" s="279"/>
      <c r="AH379" s="279"/>
      <c r="AI379" s="279"/>
      <c r="AJ379" s="279"/>
      <c r="AK379" s="279"/>
      <c r="AL379" s="279"/>
      <c r="AM379" s="279"/>
      <c r="AN379" s="279"/>
      <c r="AO379" s="279"/>
      <c r="AP379" s="279"/>
      <c r="AQ379" s="279"/>
      <c r="AR379" s="279"/>
      <c r="AS379" s="279"/>
    </row>
    <row r="380" spans="1:45" ht="18" customHeight="1">
      <c r="A380" s="261"/>
      <c r="B380" s="227"/>
      <c r="C380" s="236"/>
      <c r="D380" s="133">
        <v>45875</v>
      </c>
      <c r="E380" s="237"/>
      <c r="F380" s="242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2"/>
      <c r="AA380" s="242"/>
      <c r="AB380" s="242"/>
      <c r="AC380" s="242"/>
      <c r="AD380" s="117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</row>
    <row r="381" spans="1:45" ht="18" customHeight="1">
      <c r="A381" s="101">
        <v>45875</v>
      </c>
      <c r="B381" s="270" t="s">
        <v>11622</v>
      </c>
      <c r="C381" s="236" t="s">
        <v>3365</v>
      </c>
      <c r="D381" s="110" t="str">
        <f t="array" ref="D381">+IFERROR(INDEX('Mã KH'!$C$2:$C$4984,MATCH('Vin Hà nội  tháng 8'!$C381,'Mã KH'!$A$2:$A$4984,0)),"")</f>
        <v>R3 - L1 - 08B, tổ hợp TTTM, giáo dục và căn hộ Royal City</v>
      </c>
      <c r="E381" s="237">
        <v>4175226416</v>
      </c>
      <c r="F381" s="242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>
        <v>5</v>
      </c>
      <c r="R381" s="243"/>
      <c r="S381" s="243">
        <v>5</v>
      </c>
      <c r="T381" s="243">
        <v>5</v>
      </c>
      <c r="U381" s="243">
        <v>5</v>
      </c>
      <c r="V381" s="243"/>
      <c r="W381" s="243"/>
      <c r="X381" s="243"/>
      <c r="Y381" s="243">
        <v>3</v>
      </c>
      <c r="Z381" s="242"/>
      <c r="AA381" s="242"/>
      <c r="AB381" s="242"/>
      <c r="AC381" s="242"/>
      <c r="AD381" s="280" t="s">
        <v>11649</v>
      </c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</row>
    <row r="382" spans="1:45" ht="18" customHeight="1">
      <c r="A382" s="101">
        <v>45875</v>
      </c>
      <c r="B382" s="227"/>
      <c r="C382" s="236" t="s">
        <v>11650</v>
      </c>
      <c r="D382" s="110" t="str">
        <f t="array" ref="D382">+IFERROR(INDEX('Mã KH'!$C$2:$C$4984,MATCH('Vin Hà nội  tháng 8'!$C382,'Mã KH'!$A$2:$A$4984,0)),"")</f>
        <v>Số 271 Vũ Tông Phan, Phường Khương Trung, Quận Thanh Xuân, HN</v>
      </c>
      <c r="E382" s="237">
        <v>4175216845</v>
      </c>
      <c r="F382" s="242"/>
      <c r="G382" s="243"/>
      <c r="H382" s="243"/>
      <c r="I382" s="243"/>
      <c r="J382" s="243"/>
      <c r="K382" s="243"/>
      <c r="L382" s="243"/>
      <c r="M382" s="243"/>
      <c r="N382" s="243"/>
      <c r="O382" s="243">
        <v>6</v>
      </c>
      <c r="P382" s="243"/>
      <c r="Q382" s="243"/>
      <c r="R382" s="243"/>
      <c r="S382" s="243"/>
      <c r="T382" s="243">
        <v>3</v>
      </c>
      <c r="U382" s="243"/>
      <c r="V382" s="243"/>
      <c r="W382" s="243"/>
      <c r="X382" s="243"/>
      <c r="Y382" s="243">
        <v>3</v>
      </c>
      <c r="Z382" s="242"/>
      <c r="AA382" s="242"/>
      <c r="AB382" s="242"/>
      <c r="AC382" s="242"/>
      <c r="AD382" s="117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</row>
    <row r="383" spans="1:45" ht="18" customHeight="1">
      <c r="A383" s="101">
        <v>45875</v>
      </c>
      <c r="B383" s="227"/>
      <c r="C383" s="236" t="s">
        <v>11651</v>
      </c>
      <c r="D383" s="110" t="str">
        <f t="array" ref="D383">+IFERROR(INDEX('Mã KH'!$C$2:$C$4984,MATCH('Vin Hà nội  tháng 8'!$C383,'Mã KH'!$A$2:$A$4984,0)),"")</f>
        <v>B2 Dự án Pandora, số 53 Phố Triều Khúc, phường Thanh Xuân Bắc, quận Thanh Xuân, Hà Nội</v>
      </c>
      <c r="E383" s="237">
        <v>4175233674</v>
      </c>
      <c r="F383" s="242"/>
      <c r="G383" s="243"/>
      <c r="H383" s="243"/>
      <c r="I383" s="243"/>
      <c r="J383" s="243"/>
      <c r="K383" s="243"/>
      <c r="L383" s="243"/>
      <c r="M383" s="243">
        <v>5</v>
      </c>
      <c r="N383" s="243"/>
      <c r="O383" s="243"/>
      <c r="P383" s="243"/>
      <c r="Q383" s="243">
        <v>3</v>
      </c>
      <c r="R383" s="243"/>
      <c r="S383" s="243">
        <v>3</v>
      </c>
      <c r="T383" s="243">
        <v>3</v>
      </c>
      <c r="U383" s="243"/>
      <c r="V383" s="243"/>
      <c r="W383" s="243"/>
      <c r="X383" s="243"/>
      <c r="Y383" s="243">
        <v>3</v>
      </c>
      <c r="Z383" s="242"/>
      <c r="AA383" s="242"/>
      <c r="AB383" s="242"/>
      <c r="AC383" s="242"/>
      <c r="AD383" s="117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</row>
    <row r="384" spans="1:45" ht="18" customHeight="1">
      <c r="A384" s="101">
        <v>45875</v>
      </c>
      <c r="B384" s="227"/>
      <c r="C384" s="236" t="s">
        <v>11652</v>
      </c>
      <c r="D384" s="110" t="str">
        <f t="array" ref="D384">+IFERROR(INDEX('Mã KH'!$C$2:$C$4984,MATCH('Vin Hà nội  tháng 8'!$C384,'Mã KH'!$A$2:$A$4984,0)),"")</f>
        <v>Số 232 Khương Đình, phường Hạ Đình, quận Thanh Xuân, Hà Nội</v>
      </c>
      <c r="E384" s="109" t="s">
        <v>11249</v>
      </c>
      <c r="F384" s="242"/>
      <c r="G384" s="243"/>
      <c r="H384" s="243"/>
      <c r="I384" s="243"/>
      <c r="J384" s="243"/>
      <c r="K384" s="243"/>
      <c r="L384" s="243"/>
      <c r="M384" s="243">
        <v>6</v>
      </c>
      <c r="N384" s="243"/>
      <c r="O384" s="243">
        <v>3</v>
      </c>
      <c r="P384" s="243"/>
      <c r="Q384" s="243">
        <v>3</v>
      </c>
      <c r="R384" s="243"/>
      <c r="S384" s="243">
        <v>3</v>
      </c>
      <c r="T384" s="243">
        <v>3</v>
      </c>
      <c r="U384" s="243">
        <v>3</v>
      </c>
      <c r="V384" s="243"/>
      <c r="W384" s="243"/>
      <c r="X384" s="243"/>
      <c r="Y384" s="243"/>
      <c r="Z384" s="242"/>
      <c r="AA384" s="242"/>
      <c r="AB384" s="242"/>
      <c r="AC384" s="242"/>
      <c r="AD384" s="117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</row>
    <row r="385" spans="1:45" ht="18" customHeight="1">
      <c r="A385" s="101">
        <v>45875</v>
      </c>
      <c r="B385" s="227"/>
      <c r="C385" s="236" t="s">
        <v>11653</v>
      </c>
      <c r="D385" s="110" t="str">
        <f t="array" ref="D385">+IFERROR(INDEX('Mã KH'!$C$2:$C$4984,MATCH('Vin Hà nội  tháng 8'!$C385,'Mã KH'!$A$2:$A$4984,0)),"")</f>
        <v>Gian hàng 110, tầng 1, Tòa nhà N01C Trung tâm Thương Mại và Dịch vụ Golden Land, 
số 275 Nguyễn Trãi, P. Thanh Xuân Trung, Q. Thanh Xuân, HN</v>
      </c>
      <c r="E385" s="109" t="s">
        <v>11249</v>
      </c>
      <c r="F385" s="242"/>
      <c r="G385" s="243"/>
      <c r="H385" s="243"/>
      <c r="I385" s="243"/>
      <c r="J385" s="243"/>
      <c r="K385" s="243"/>
      <c r="L385" s="243"/>
      <c r="M385" s="243"/>
      <c r="N385" s="243"/>
      <c r="O385" s="243">
        <v>5</v>
      </c>
      <c r="P385" s="243"/>
      <c r="Q385" s="243"/>
      <c r="R385" s="243"/>
      <c r="S385" s="243"/>
      <c r="T385" s="243"/>
      <c r="U385" s="243">
        <v>2</v>
      </c>
      <c r="V385" s="243"/>
      <c r="W385" s="243"/>
      <c r="X385" s="243"/>
      <c r="Y385" s="243">
        <v>2</v>
      </c>
      <c r="Z385" s="242"/>
      <c r="AA385" s="242"/>
      <c r="AB385" s="242"/>
      <c r="AC385" s="242"/>
      <c r="AD385" s="117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</row>
    <row r="386" spans="1:45" ht="18" customHeight="1">
      <c r="A386" s="101">
        <v>45875</v>
      </c>
      <c r="B386" s="227"/>
      <c r="C386" s="236" t="s">
        <v>11654</v>
      </c>
      <c r="D386" s="110" t="str">
        <f t="array" ref="D386">+IFERROR(INDEX('Mã KH'!$C$2:$C$4984,MATCH('Vin Hà nội  tháng 8'!$C386,'Mã KH'!$A$2:$A$4984,0)),"")</f>
        <v>Tầng 1 khối công trình TTTM và nhà ở cao tầng - Thống Nhất Complex, 
số 82 Nguyễn Tuân, phường Thanh Xuân Trung, quận Thanh Xuân, HN</v>
      </c>
      <c r="E386" s="109" t="s">
        <v>11249</v>
      </c>
      <c r="F386" s="242"/>
      <c r="G386" s="243"/>
      <c r="H386" s="243"/>
      <c r="I386" s="243"/>
      <c r="J386" s="243"/>
      <c r="K386" s="243"/>
      <c r="L386" s="243"/>
      <c r="M386" s="243"/>
      <c r="N386" s="243"/>
      <c r="O386" s="243">
        <v>5</v>
      </c>
      <c r="P386" s="243"/>
      <c r="Q386" s="243">
        <v>3</v>
      </c>
      <c r="R386" s="243"/>
      <c r="S386" s="243">
        <v>3</v>
      </c>
      <c r="T386" s="243"/>
      <c r="U386" s="243"/>
      <c r="V386" s="243"/>
      <c r="W386" s="243"/>
      <c r="X386" s="243"/>
      <c r="Y386" s="243"/>
      <c r="Z386" s="242"/>
      <c r="AA386" s="242"/>
      <c r="AB386" s="242"/>
      <c r="AC386" s="242"/>
      <c r="AD386" s="117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</row>
    <row r="387" spans="1:45" ht="18" customHeight="1">
      <c r="A387" s="101">
        <v>45875</v>
      </c>
      <c r="B387" s="227"/>
      <c r="C387" s="236" t="s">
        <v>11655</v>
      </c>
      <c r="D387" s="110" t="str">
        <f t="array" ref="D387">+IFERROR(INDEX('Mã KH'!$C$2:$C$4984,MATCH('Vin Hà nội  tháng 8'!$C387,'Mã KH'!$A$2:$A$4984,0)),"")</f>
        <v>N2-L1-04, Tầng 1, Tòa NƠ2, Gold Season, 47 Nguyễn Tuân, Phường Thanh Xuân Trung, Quận Thanh Xuân, HN</v>
      </c>
      <c r="E387" s="109" t="s">
        <v>11249</v>
      </c>
      <c r="F387" s="242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>
        <v>3</v>
      </c>
      <c r="R387" s="243"/>
      <c r="S387" s="243">
        <v>3</v>
      </c>
      <c r="T387" s="243">
        <v>3</v>
      </c>
      <c r="U387" s="243">
        <v>3</v>
      </c>
      <c r="V387" s="243"/>
      <c r="W387" s="243"/>
      <c r="X387" s="243"/>
      <c r="Y387" s="243"/>
      <c r="Z387" s="242"/>
      <c r="AA387" s="242"/>
      <c r="AB387" s="242"/>
      <c r="AC387" s="242"/>
      <c r="AD387" s="117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</row>
    <row r="388" spans="1:45" ht="18" customHeight="1">
      <c r="A388" s="101">
        <v>45875</v>
      </c>
      <c r="B388" s="227"/>
      <c r="C388" s="236" t="s">
        <v>11656</v>
      </c>
      <c r="D388" s="110" t="str">
        <f t="array" ref="D388">+IFERROR(INDEX('Mã KH'!$C$2:$C$4984,MATCH('Vin Hà nội  tháng 8'!$C388,'Mã KH'!$A$2:$A$4984,0)),"")</f>
        <v>Số 1 ngõ 71 đường Lê Văn Lương, phường Nhân Chính, quận Thanh Xuân, Hà Nội</v>
      </c>
      <c r="E388" s="109" t="s">
        <v>11249</v>
      </c>
      <c r="F388" s="242"/>
      <c r="G388" s="243"/>
      <c r="H388" s="243"/>
      <c r="I388" s="243"/>
      <c r="J388" s="243"/>
      <c r="K388" s="243"/>
      <c r="L388" s="243"/>
      <c r="M388" s="243">
        <v>5</v>
      </c>
      <c r="N388" s="243"/>
      <c r="O388" s="243">
        <v>10</v>
      </c>
      <c r="P388" s="243"/>
      <c r="Q388" s="243">
        <v>3</v>
      </c>
      <c r="R388" s="243"/>
      <c r="S388" s="243">
        <v>3</v>
      </c>
      <c r="T388" s="243">
        <v>3</v>
      </c>
      <c r="U388" s="243"/>
      <c r="V388" s="243"/>
      <c r="W388" s="243"/>
      <c r="X388" s="243"/>
      <c r="Y388" s="243"/>
      <c r="Z388" s="242"/>
      <c r="AA388" s="242"/>
      <c r="AB388" s="242"/>
      <c r="AC388" s="242"/>
      <c r="AD388" s="117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</row>
    <row r="389" spans="1:45" ht="18" customHeight="1">
      <c r="A389" s="101">
        <v>45875</v>
      </c>
      <c r="B389" s="227"/>
      <c r="C389" s="236" t="s">
        <v>11657</v>
      </c>
      <c r="D389" s="110" t="str">
        <f t="array" ref="D389">+IFERROR(INDEX('Mã KH'!$C$2:$C$4984,MATCH('Vin Hà nội  tháng 8'!$C389,'Mã KH'!$A$2:$A$4984,0)),"")</f>
        <v>Tầng 1, Tòa The Legend , 109 Nguyễn Tuân, phường Nhân Chính, quận Thanh Xuân, Thành phố Hà Nội</v>
      </c>
      <c r="E389" s="237">
        <v>4174940760</v>
      </c>
      <c r="F389" s="242"/>
      <c r="G389" s="243"/>
      <c r="H389" s="243"/>
      <c r="I389" s="243"/>
      <c r="J389" s="243"/>
      <c r="K389" s="243"/>
      <c r="L389" s="243"/>
      <c r="M389" s="243"/>
      <c r="N389" s="243"/>
      <c r="O389" s="243">
        <v>5</v>
      </c>
      <c r="P389" s="243"/>
      <c r="Q389" s="243">
        <v>4</v>
      </c>
      <c r="R389" s="243"/>
      <c r="S389" s="243">
        <v>5</v>
      </c>
      <c r="T389" s="243"/>
      <c r="U389" s="243"/>
      <c r="V389" s="243"/>
      <c r="W389" s="243"/>
      <c r="X389" s="243"/>
      <c r="Y389" s="243"/>
      <c r="Z389" s="242"/>
      <c r="AA389" s="242"/>
      <c r="AB389" s="242"/>
      <c r="AC389" s="242"/>
      <c r="AD389" s="117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</row>
    <row r="390" spans="1:45" ht="18" customHeight="1">
      <c r="A390" s="101">
        <v>45875</v>
      </c>
      <c r="B390" s="227"/>
      <c r="C390" s="236" t="s">
        <v>11658</v>
      </c>
      <c r="D390" s="110" t="str">
        <f t="array" ref="D390">+IFERROR(INDEX('Mã KH'!$C$2:$C$4984,MATCH('Vin Hà nội  tháng 8'!$C390,'Mã KH'!$A$2:$A$4984,0)),"")</f>
        <v>Tầng 1, Khu nhà ở kết hợp thương mại và dịch vụ, số 6 Lê Văn Thiêm, phường Thanh Xuân Trung, quận Thanh Xuân, Hà Nội</v>
      </c>
      <c r="E390" s="109" t="s">
        <v>11249</v>
      </c>
      <c r="F390" s="242"/>
      <c r="G390" s="243"/>
      <c r="H390" s="243"/>
      <c r="I390" s="243"/>
      <c r="J390" s="243"/>
      <c r="K390" s="243"/>
      <c r="L390" s="243"/>
      <c r="M390" s="243"/>
      <c r="N390" s="243"/>
      <c r="O390" s="243">
        <v>10</v>
      </c>
      <c r="P390" s="243"/>
      <c r="Q390" s="243"/>
      <c r="R390" s="243"/>
      <c r="S390" s="243"/>
      <c r="T390" s="243">
        <v>3</v>
      </c>
      <c r="U390" s="243">
        <v>3</v>
      </c>
      <c r="V390" s="243"/>
      <c r="W390" s="243"/>
      <c r="X390" s="243"/>
      <c r="Y390" s="243">
        <v>3</v>
      </c>
      <c r="Z390" s="242"/>
      <c r="AA390" s="242"/>
      <c r="AB390" s="242"/>
      <c r="AC390" s="242"/>
      <c r="AD390" s="117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</row>
    <row r="391" spans="1:45" ht="18" customHeight="1">
      <c r="A391" s="101">
        <v>45875</v>
      </c>
      <c r="B391" s="227"/>
      <c r="C391" s="236" t="s">
        <v>11659</v>
      </c>
      <c r="D391" s="110" t="str">
        <f t="array" ref="D391">+IFERROR(INDEX('Mã KH'!$C$2:$C$4984,MATCH('Vin Hà nội  tháng 8'!$C391,'Mã KH'!$A$2:$A$4984,0)),"")</f>
        <v>Lô A1.2, tầng 1 tòa nhà A, tổ hợp văn phòng, nhà ở cao cấp kết hợp dịch vụ thương mại HBI, 
Số 203 Nguyễn Huy Tưởng, Phương Thanh Xuân Trung, quận Thanh Xuân, HN</v>
      </c>
      <c r="E391" s="109" t="s">
        <v>11249</v>
      </c>
      <c r="F391" s="242"/>
      <c r="G391" s="243"/>
      <c r="H391" s="243"/>
      <c r="I391" s="243"/>
      <c r="J391" s="243"/>
      <c r="K391" s="243"/>
      <c r="L391" s="243"/>
      <c r="M391" s="243">
        <v>6</v>
      </c>
      <c r="N391" s="243"/>
      <c r="O391" s="243">
        <v>6</v>
      </c>
      <c r="P391" s="243"/>
      <c r="Q391" s="243">
        <v>3</v>
      </c>
      <c r="R391" s="243"/>
      <c r="S391" s="243">
        <v>3</v>
      </c>
      <c r="T391" s="243">
        <v>3</v>
      </c>
      <c r="U391" s="243">
        <v>3</v>
      </c>
      <c r="V391" s="243"/>
      <c r="W391" s="243"/>
      <c r="X391" s="243"/>
      <c r="Y391" s="243">
        <v>3</v>
      </c>
      <c r="Z391" s="242"/>
      <c r="AA391" s="242"/>
      <c r="AB391" s="242"/>
      <c r="AC391" s="242"/>
      <c r="AD391" s="117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</row>
    <row r="392" spans="1:45" ht="18" customHeight="1">
      <c r="A392" s="101">
        <v>45875</v>
      </c>
      <c r="B392" s="227"/>
      <c r="C392" s="236" t="s">
        <v>3400</v>
      </c>
      <c r="D392" s="110" t="str">
        <f t="array" ref="D392">+IFERROR(INDEX('Mã KH'!$C$2:$C$4984,MATCH('Vin Hà nội  tháng 8'!$C392,'Mã KH'!$A$2:$A$4984,0)),"")</f>
        <v>81 Vũ Trọng Phụng (Hapulico), Thanh Xuân Trung, Thanh Xuân, Hà Nội</v>
      </c>
      <c r="E392" s="237">
        <v>4175022211</v>
      </c>
      <c r="F392" s="242"/>
      <c r="G392" s="243"/>
      <c r="H392" s="243"/>
      <c r="I392" s="243"/>
      <c r="J392" s="243"/>
      <c r="K392" s="243"/>
      <c r="L392" s="243"/>
      <c r="M392" s="243">
        <v>4</v>
      </c>
      <c r="N392" s="243"/>
      <c r="O392" s="243">
        <v>3</v>
      </c>
      <c r="P392" s="243"/>
      <c r="Q392" s="243"/>
      <c r="R392" s="243"/>
      <c r="S392" s="243">
        <v>4</v>
      </c>
      <c r="T392" s="243">
        <v>3</v>
      </c>
      <c r="U392" s="243"/>
      <c r="V392" s="243"/>
      <c r="W392" s="243"/>
      <c r="X392" s="243"/>
      <c r="Y392" s="243"/>
      <c r="Z392" s="242"/>
      <c r="AA392" s="242"/>
      <c r="AB392" s="242"/>
      <c r="AC392" s="242"/>
      <c r="AD392" s="117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</row>
    <row r="393" spans="1:45" ht="18" customHeight="1">
      <c r="A393" s="101">
        <v>45875</v>
      </c>
      <c r="B393" s="227"/>
      <c r="C393" s="236" t="s">
        <v>11660</v>
      </c>
      <c r="D393" s="110" t="str">
        <f t="array" ref="D393">+IFERROR(INDEX('Mã KH'!$C$2:$C$4984,MATCH('Vin Hà nội  tháng 8'!$C393,'Mã KH'!$A$2:$A$4984,0)),"")</f>
        <v>Tầng 1, tòa 17T4, Tòa nhà Hapulico Complex, Số 01 phố Nguyễn Huy Tưởng, 
phường Thanh Xuân Trung, quận Thanh Xuân, thành phố Hà Nội</v>
      </c>
      <c r="E393" s="237">
        <v>4175226562</v>
      </c>
      <c r="F393" s="242"/>
      <c r="G393" s="243"/>
      <c r="H393" s="243"/>
      <c r="I393" s="243"/>
      <c r="J393" s="243"/>
      <c r="K393" s="243"/>
      <c r="L393" s="243"/>
      <c r="M393" s="243"/>
      <c r="N393" s="243"/>
      <c r="O393" s="243">
        <v>10</v>
      </c>
      <c r="P393" s="243"/>
      <c r="Q393" s="243"/>
      <c r="R393" s="243"/>
      <c r="S393" s="243"/>
      <c r="T393" s="243">
        <v>5</v>
      </c>
      <c r="U393" s="243">
        <v>3</v>
      </c>
      <c r="V393" s="243"/>
      <c r="W393" s="243"/>
      <c r="X393" s="243"/>
      <c r="Y393" s="243">
        <v>3</v>
      </c>
      <c r="Z393" s="242"/>
      <c r="AA393" s="242"/>
      <c r="AB393" s="242"/>
      <c r="AC393" s="242"/>
      <c r="AD393" s="117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</row>
    <row r="394" spans="1:45" ht="18" customHeight="1">
      <c r="A394" s="101">
        <v>45875</v>
      </c>
      <c r="B394" s="227"/>
      <c r="C394" s="236" t="s">
        <v>11661</v>
      </c>
      <c r="D394" s="110" t="str">
        <f t="array" ref="D394">+IFERROR(INDEX('Mã KH'!$C$2:$C$4984,MATCH('Vin Hà nội  tháng 8'!$C394,'Mã KH'!$A$2:$A$4984,0)),"")</f>
        <v>Số 1 Ngõ 12 Chính Kinh, Phường Nhân Chính, Quận Thanh Xuân, Hà Nội</v>
      </c>
      <c r="E394" s="109" t="s">
        <v>11249</v>
      </c>
      <c r="F394" s="242"/>
      <c r="G394" s="243"/>
      <c r="H394" s="243"/>
      <c r="I394" s="243"/>
      <c r="J394" s="243"/>
      <c r="K394" s="243"/>
      <c r="L394" s="243"/>
      <c r="M394" s="243">
        <v>5</v>
      </c>
      <c r="N394" s="243"/>
      <c r="O394" s="243"/>
      <c r="P394" s="243"/>
      <c r="Q394" s="243"/>
      <c r="R394" s="243"/>
      <c r="S394" s="243">
        <v>3</v>
      </c>
      <c r="T394" s="243"/>
      <c r="U394" s="243">
        <v>3</v>
      </c>
      <c r="V394" s="243"/>
      <c r="W394" s="243"/>
      <c r="X394" s="243"/>
      <c r="Y394" s="243">
        <v>3</v>
      </c>
      <c r="Z394" s="242"/>
      <c r="AA394" s="242"/>
      <c r="AB394" s="242"/>
      <c r="AC394" s="242"/>
      <c r="AD394" s="117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</row>
    <row r="395" spans="1:45" ht="18" customHeight="1">
      <c r="A395" s="101">
        <v>45875</v>
      </c>
      <c r="B395" s="268" t="s">
        <v>11662</v>
      </c>
      <c r="C395" s="236" t="s">
        <v>11663</v>
      </c>
      <c r="D395" s="110" t="str">
        <f t="array" ref="D395">+IFERROR(INDEX('Mã KH'!$C$2:$C$4984,MATCH('Vin Hà nội  tháng 8'!$C395,'Mã KH'!$A$2:$A$4984,0)),"")</f>
        <v>Thôn vĩnh Ninh, Xã Vĩnh Quỳnh, Huyện Thanh Trì, TP.Hà Nội</v>
      </c>
      <c r="E395" s="237">
        <v>4174981500</v>
      </c>
      <c r="F395" s="179"/>
      <c r="G395" s="179"/>
      <c r="H395" s="179"/>
      <c r="I395" s="179"/>
      <c r="J395" s="179"/>
      <c r="K395" s="179"/>
      <c r="L395" s="179"/>
      <c r="M395" s="179">
        <v>4</v>
      </c>
      <c r="N395" s="179"/>
      <c r="O395" s="179">
        <v>5</v>
      </c>
      <c r="P395" s="179"/>
      <c r="Q395" s="179"/>
      <c r="R395" s="179"/>
      <c r="S395" s="179">
        <v>4</v>
      </c>
      <c r="T395" s="179">
        <v>3</v>
      </c>
      <c r="U395" s="179"/>
      <c r="V395" s="179"/>
      <c r="W395" s="179"/>
      <c r="X395" s="179"/>
      <c r="Y395" s="179"/>
      <c r="Z395" s="179"/>
      <c r="AA395" s="242"/>
      <c r="AB395" s="242"/>
      <c r="AC395" s="242"/>
      <c r="AD395" s="269" t="s">
        <v>11664</v>
      </c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</row>
    <row r="396" spans="1:45" ht="18" customHeight="1">
      <c r="A396" s="101">
        <v>45875</v>
      </c>
      <c r="B396" s="227"/>
      <c r="C396" s="236" t="s">
        <v>11665</v>
      </c>
      <c r="D396" s="110" t="str">
        <f t="array" ref="D396">+IFERROR(INDEX('Mã KH'!$C$2:$C$4984,MATCH('Vin Hà nội  tháng 8'!$C396,'Mã KH'!$A$2:$A$4984,0)),"")</f>
        <v>Thôn Yên Ngưu, Xã Tam Hiệp, Huyện Thanh Trì, HN</v>
      </c>
      <c r="E396" s="237">
        <v>4174982346</v>
      </c>
      <c r="F396" s="179"/>
      <c r="G396" s="179"/>
      <c r="H396" s="179"/>
      <c r="I396" s="179"/>
      <c r="J396" s="179"/>
      <c r="K396" s="179"/>
      <c r="L396" s="179"/>
      <c r="M396" s="179">
        <v>4</v>
      </c>
      <c r="N396" s="179"/>
      <c r="O396" s="179"/>
      <c r="P396" s="179"/>
      <c r="Q396" s="179"/>
      <c r="R396" s="179"/>
      <c r="S396" s="179">
        <v>2</v>
      </c>
      <c r="T396" s="179"/>
      <c r="U396" s="179"/>
      <c r="V396" s="179"/>
      <c r="W396" s="179"/>
      <c r="X396" s="179"/>
      <c r="Y396" s="179"/>
      <c r="Z396" s="179"/>
      <c r="AA396" s="242"/>
      <c r="AB396" s="242"/>
      <c r="AC396" s="242"/>
      <c r="AD396" s="117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</row>
    <row r="397" spans="1:45" ht="18" customHeight="1">
      <c r="A397" s="101">
        <v>45875</v>
      </c>
      <c r="B397" s="227"/>
      <c r="C397" s="236" t="s">
        <v>11666</v>
      </c>
      <c r="D397" s="110" t="str">
        <f t="array" ref="D397">+IFERROR(INDEX('Mã KH'!$C$2:$C$4984,MATCH('Vin Hà nội  tháng 8'!$C397,'Mã KH'!$A$2:$A$4984,0)),"")</f>
        <v>284 Tựu Liệt, xã Tam Hiệp, Thanh Trì, Hà Nội</v>
      </c>
      <c r="E397" s="237">
        <v>4174982309</v>
      </c>
      <c r="F397" s="179"/>
      <c r="G397" s="179"/>
      <c r="H397" s="179"/>
      <c r="I397" s="179"/>
      <c r="J397" s="179"/>
      <c r="K397" s="179"/>
      <c r="L397" s="179"/>
      <c r="M397" s="179">
        <v>10</v>
      </c>
      <c r="N397" s="179"/>
      <c r="O397" s="179">
        <v>11</v>
      </c>
      <c r="P397" s="179"/>
      <c r="Q397" s="179"/>
      <c r="R397" s="179"/>
      <c r="S397" s="179">
        <v>6</v>
      </c>
      <c r="T397" s="179"/>
      <c r="U397" s="179"/>
      <c r="V397" s="179"/>
      <c r="W397" s="179"/>
      <c r="X397" s="179"/>
      <c r="Y397" s="179"/>
      <c r="Z397" s="179"/>
      <c r="AA397" s="242"/>
      <c r="AB397" s="242"/>
      <c r="AC397" s="242"/>
      <c r="AD397" s="117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</row>
    <row r="398" spans="1:45" ht="18" customHeight="1">
      <c r="A398" s="101">
        <v>45875</v>
      </c>
      <c r="B398" s="227"/>
      <c r="C398" s="236" t="s">
        <v>2851</v>
      </c>
      <c r="D398" s="110" t="str">
        <f t="array" ref="D398">+IFERROR(INDEX('Mã KH'!$C$2:$C$4984,MATCH('Vin Hà nội  tháng 8'!$C398,'Mã KH'!$A$2:$A$4984,0)),"")</f>
        <v>Số 18 đường Cầu Dậu, xã Thanh Liệt, huyện Thanh Trì, Hà Nội</v>
      </c>
      <c r="E398" s="109" t="s">
        <v>11249</v>
      </c>
      <c r="F398" s="179"/>
      <c r="G398" s="179"/>
      <c r="H398" s="179"/>
      <c r="I398" s="179"/>
      <c r="J398" s="179"/>
      <c r="K398" s="179"/>
      <c r="L398" s="179"/>
      <c r="M398" s="179">
        <v>5</v>
      </c>
      <c r="N398" s="179"/>
      <c r="O398" s="179">
        <v>3</v>
      </c>
      <c r="P398" s="179"/>
      <c r="Q398" s="179"/>
      <c r="R398" s="179"/>
      <c r="S398" s="179">
        <v>3</v>
      </c>
      <c r="T398" s="179"/>
      <c r="U398" s="179">
        <v>3</v>
      </c>
      <c r="V398" s="179"/>
      <c r="W398" s="179"/>
      <c r="X398" s="179"/>
      <c r="Y398" s="179"/>
      <c r="Z398" s="179"/>
      <c r="AA398" s="242"/>
      <c r="AB398" s="242"/>
      <c r="AC398" s="242"/>
      <c r="AD398" s="117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</row>
    <row r="399" spans="1:45" ht="18" customHeight="1">
      <c r="A399" s="101">
        <v>45875</v>
      </c>
      <c r="B399" s="227"/>
      <c r="C399" s="236" t="s">
        <v>11626</v>
      </c>
      <c r="D399" s="110" t="str">
        <f t="array" ref="D399">+IFERROR(INDEX('Mã KH'!$C$2:$C$4984,MATCH('Vin Hà nội  tháng 8'!$C399,'Mã KH'!$A$2:$A$4984,0)),"")</f>
        <v>Ngõ 12 , đội 1 , xã tá thanh oai , thanh trì , tp.hn</v>
      </c>
      <c r="E399" s="237">
        <v>4174982239</v>
      </c>
      <c r="F399" s="179"/>
      <c r="G399" s="179"/>
      <c r="H399" s="179"/>
      <c r="I399" s="179"/>
      <c r="J399" s="179"/>
      <c r="K399" s="179"/>
      <c r="L399" s="179"/>
      <c r="M399" s="179">
        <v>5</v>
      </c>
      <c r="N399" s="179"/>
      <c r="O399" s="179">
        <v>5</v>
      </c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242"/>
      <c r="AB399" s="242"/>
      <c r="AC399" s="242"/>
      <c r="AD399" s="117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</row>
    <row r="400" spans="1:45" ht="18" customHeight="1">
      <c r="A400" s="101">
        <v>45875</v>
      </c>
      <c r="B400" s="227"/>
      <c r="C400" s="236" t="s">
        <v>11667</v>
      </c>
      <c r="D400" s="110" t="str">
        <f t="array" ref="D400">+IFERROR(INDEX('Mã KH'!$C$2:$C$4984,MATCH('Vin Hà nội  tháng 8'!$C400,'Mã KH'!$A$2:$A$4984,0)),"")</f>
        <v>Số 75 Thôn Yên Xá, xã Tân Triều, huyện Thanh Trì, Hà Nội</v>
      </c>
      <c r="E400" s="109" t="s">
        <v>11249</v>
      </c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>
        <v>3</v>
      </c>
      <c r="R400" s="179"/>
      <c r="S400" s="179"/>
      <c r="T400" s="179">
        <v>3</v>
      </c>
      <c r="U400" s="179">
        <v>3</v>
      </c>
      <c r="V400" s="179"/>
      <c r="W400" s="179"/>
      <c r="X400" s="179"/>
      <c r="Y400" s="179">
        <v>3</v>
      </c>
      <c r="Z400" s="179"/>
      <c r="AA400" s="242"/>
      <c r="AB400" s="242"/>
      <c r="AC400" s="242"/>
      <c r="AD400" s="117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</row>
    <row r="401" spans="1:45" ht="18" customHeight="1">
      <c r="A401" s="101">
        <v>45875</v>
      </c>
      <c r="B401" s="227"/>
      <c r="C401" s="236" t="s">
        <v>2423</v>
      </c>
      <c r="D401" s="110" t="str">
        <f t="array" ref="D401">+IFERROR(INDEX('Mã KH'!$C$2:$C$4984,MATCH('Vin Hà nội  tháng 8'!$C401,'Mã KH'!$A$2:$A$4984,0)),"")</f>
        <v>Số 2-NV1, xã Tân Triều, huyện Thanh Trì, Hà Nội</v>
      </c>
      <c r="E401" s="109" t="s">
        <v>11249</v>
      </c>
      <c r="F401" s="179"/>
      <c r="G401" s="179"/>
      <c r="H401" s="179"/>
      <c r="I401" s="179"/>
      <c r="J401" s="179"/>
      <c r="K401" s="179"/>
      <c r="L401" s="179"/>
      <c r="M401" s="179"/>
      <c r="N401" s="179"/>
      <c r="O401" s="179">
        <v>5</v>
      </c>
      <c r="P401" s="179"/>
      <c r="Q401" s="179"/>
      <c r="R401" s="179"/>
      <c r="S401" s="179">
        <v>3</v>
      </c>
      <c r="T401" s="179"/>
      <c r="U401" s="179"/>
      <c r="V401" s="179"/>
      <c r="W401" s="179"/>
      <c r="X401" s="179"/>
      <c r="Y401" s="179">
        <v>2</v>
      </c>
      <c r="Z401" s="179"/>
      <c r="AA401" s="242"/>
      <c r="AB401" s="242"/>
      <c r="AC401" s="242"/>
      <c r="AD401" s="117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</row>
    <row r="402" spans="1:45" ht="18" customHeight="1">
      <c r="A402" s="101">
        <v>45875</v>
      </c>
      <c r="B402" s="227"/>
      <c r="C402" s="236" t="s">
        <v>11668</v>
      </c>
      <c r="D402" s="110" t="str">
        <f t="array" ref="D402">+IFERROR(INDEX('Mã KH'!$C$2:$C$4984,MATCH('Vin Hà nội  tháng 8'!$C402,'Mã KH'!$A$2:$A$4984,0)),"")</f>
        <v>125 đường Đông Mỹ, Xã Đông Mỹ, Huyện Thanh Trì, HN</v>
      </c>
      <c r="E402" s="237">
        <v>4174982381</v>
      </c>
      <c r="F402" s="179"/>
      <c r="G402" s="179"/>
      <c r="H402" s="179"/>
      <c r="I402" s="179"/>
      <c r="J402" s="179"/>
      <c r="K402" s="179"/>
      <c r="L402" s="179"/>
      <c r="M402" s="179">
        <v>6</v>
      </c>
      <c r="N402" s="179"/>
      <c r="O402" s="179"/>
      <c r="P402" s="179"/>
      <c r="Q402" s="179"/>
      <c r="R402" s="179"/>
      <c r="S402" s="179">
        <v>4</v>
      </c>
      <c r="T402" s="179">
        <v>4</v>
      </c>
      <c r="U402" s="179"/>
      <c r="V402" s="179"/>
      <c r="W402" s="179"/>
      <c r="X402" s="179"/>
      <c r="Y402" s="179"/>
      <c r="Z402" s="179"/>
      <c r="AA402" s="242"/>
      <c r="AB402" s="242"/>
      <c r="AC402" s="242"/>
      <c r="AD402" s="117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</row>
    <row r="403" spans="1:45" ht="18" customHeight="1">
      <c r="A403" s="101">
        <v>45875</v>
      </c>
      <c r="B403" s="227"/>
      <c r="C403" s="236" t="s">
        <v>11669</v>
      </c>
      <c r="D403" s="110" t="str">
        <f t="array" ref="D403">+IFERROR(INDEX('Mã KH'!$C$2:$C$4984,MATCH('Vin Hà nội  tháng 8'!$C403,'Mã KH'!$A$2:$A$4984,0)),"")</f>
        <v>Chân cầu Tự Khoát, Xã Ngũ Hiệp, Huyện Thanh Trì, HN</v>
      </c>
      <c r="E403" s="237">
        <v>4174982335</v>
      </c>
      <c r="F403" s="179"/>
      <c r="G403" s="179"/>
      <c r="H403" s="179"/>
      <c r="I403" s="179"/>
      <c r="J403" s="179"/>
      <c r="K403" s="179"/>
      <c r="L403" s="179"/>
      <c r="M403" s="179"/>
      <c r="N403" s="179"/>
      <c r="O403" s="179">
        <v>3</v>
      </c>
      <c r="P403" s="179"/>
      <c r="Q403" s="179"/>
      <c r="R403" s="179"/>
      <c r="S403" s="179">
        <v>5</v>
      </c>
      <c r="T403" s="179"/>
      <c r="U403" s="179"/>
      <c r="V403" s="179"/>
      <c r="W403" s="179"/>
      <c r="X403" s="179"/>
      <c r="Y403" s="179"/>
      <c r="Z403" s="179"/>
      <c r="AA403" s="242"/>
      <c r="AB403" s="242"/>
      <c r="AC403" s="242"/>
      <c r="AD403" s="117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</row>
    <row r="404" spans="1:45" ht="18" customHeight="1">
      <c r="A404" s="101">
        <v>45875</v>
      </c>
      <c r="B404" s="227"/>
      <c r="C404" s="236" t="s">
        <v>11670</v>
      </c>
      <c r="D404" s="110" t="str">
        <f t="array" ref="D404">+IFERROR(INDEX('Mã KH'!$C$2:$C$4984,MATCH('Vin Hà nội  tháng 8'!$C404,'Mã KH'!$A$2:$A$4984,0)),"")</f>
        <v>Thôn Lưu Phái, Xã Ngũ Hiệp, Huyện Thanh Trì, HN</v>
      </c>
      <c r="E404" s="109" t="s">
        <v>11249</v>
      </c>
      <c r="F404" s="179"/>
      <c r="G404" s="179"/>
      <c r="H404" s="179"/>
      <c r="I404" s="179"/>
      <c r="J404" s="179"/>
      <c r="K404" s="179"/>
      <c r="L404" s="179"/>
      <c r="M404" s="179">
        <v>5</v>
      </c>
      <c r="N404" s="179"/>
      <c r="O404" s="179"/>
      <c r="P404" s="179"/>
      <c r="Q404" s="179">
        <v>3</v>
      </c>
      <c r="R404" s="179"/>
      <c r="S404" s="179"/>
      <c r="T404" s="179"/>
      <c r="U404" s="179"/>
      <c r="V404" s="179"/>
      <c r="W404" s="179"/>
      <c r="X404" s="179"/>
      <c r="Y404" s="179"/>
      <c r="Z404" s="179"/>
      <c r="AA404" s="242"/>
      <c r="AB404" s="242"/>
      <c r="AC404" s="242"/>
      <c r="AD404" s="117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</row>
    <row r="405" spans="1:45" ht="18" customHeight="1">
      <c r="A405" s="101">
        <v>45875</v>
      </c>
      <c r="B405" s="227"/>
      <c r="C405" s="236" t="s">
        <v>2437</v>
      </c>
      <c r="D405" s="110" t="str">
        <f t="array" ref="D405">+IFERROR(INDEX('Mã KH'!$C$2:$C$4984,MATCH('Vin Hà nội  tháng 8'!$C405,'Mã KH'!$A$2:$A$4984,0)),"")</f>
        <v>E13, đường Yên Xá, Khu đấu giá quyền sử dụng đất, xã Tân Triều, Thanh Trì, Hà Nội</v>
      </c>
      <c r="E405" s="109" t="s">
        <v>11249</v>
      </c>
      <c r="F405" s="179"/>
      <c r="G405" s="179"/>
      <c r="H405" s="179"/>
      <c r="I405" s="179"/>
      <c r="J405" s="179"/>
      <c r="K405" s="179"/>
      <c r="L405" s="179"/>
      <c r="M405" s="179"/>
      <c r="N405" s="179"/>
      <c r="O405" s="179">
        <v>5</v>
      </c>
      <c r="P405" s="179"/>
      <c r="Q405" s="179"/>
      <c r="R405" s="179"/>
      <c r="S405" s="179">
        <v>3</v>
      </c>
      <c r="T405" s="179">
        <v>3</v>
      </c>
      <c r="U405" s="179">
        <v>3</v>
      </c>
      <c r="V405" s="179"/>
      <c r="W405" s="179"/>
      <c r="X405" s="179"/>
      <c r="Y405" s="179">
        <v>3</v>
      </c>
      <c r="Z405" s="179"/>
      <c r="AA405" s="242"/>
      <c r="AB405" s="242"/>
      <c r="AC405" s="242"/>
      <c r="AD405" s="117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</row>
    <row r="406" spans="1:45" ht="18" customHeight="1">
      <c r="A406" s="101">
        <v>45875</v>
      </c>
      <c r="B406" s="227"/>
      <c r="C406" s="236" t="s">
        <v>177</v>
      </c>
      <c r="D406" s="110" t="str">
        <f t="array" ref="D406">+IFERROR(INDEX('Mã KH'!$C$2:$C$4984,MATCH('Vin Hà nội  tháng 8'!$C406,'Mã KH'!$A$2:$A$4984,0)),"")</f>
        <v>Kiot TMDV – B07 Tecco Diamond, KĐT Tứ Hiệp, Xã Tứ Hiệp, Huyện Thanh Trì, HN</v>
      </c>
      <c r="E406" s="109" t="s">
        <v>11249</v>
      </c>
      <c r="F406" s="179"/>
      <c r="G406" s="179"/>
      <c r="H406" s="179"/>
      <c r="I406" s="179"/>
      <c r="J406" s="179"/>
      <c r="K406" s="179"/>
      <c r="L406" s="179"/>
      <c r="M406" s="179">
        <v>5</v>
      </c>
      <c r="N406" s="179"/>
      <c r="O406" s="179"/>
      <c r="P406" s="179"/>
      <c r="Q406" s="179"/>
      <c r="R406" s="179"/>
      <c r="S406" s="179"/>
      <c r="T406" s="179"/>
      <c r="U406" s="179">
        <v>3</v>
      </c>
      <c r="V406" s="179"/>
      <c r="W406" s="179"/>
      <c r="X406" s="179"/>
      <c r="Y406" s="179"/>
      <c r="Z406" s="179"/>
      <c r="AA406" s="242"/>
      <c r="AB406" s="242"/>
      <c r="AC406" s="242"/>
      <c r="AD406" s="117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</row>
    <row r="407" spans="1:45" ht="18" customHeight="1">
      <c r="A407" s="101">
        <v>45875</v>
      </c>
      <c r="B407" s="227"/>
      <c r="C407" s="236" t="s">
        <v>318</v>
      </c>
      <c r="D407" s="110" t="str">
        <f t="array" ref="D407">+IFERROR(INDEX('Mã KH'!$C$2:$C$4984,MATCH('Vin Hà nội  tháng 8'!$C407,'Mã KH'!$A$2:$A$4984,0)),"")</f>
        <v>Shophouse CT3DV-TM24,25 IEC Residences, Xã Tứ Hiệp, Huyện Thanh Trì, HN</v>
      </c>
      <c r="E407" s="109" t="s">
        <v>11249</v>
      </c>
      <c r="F407" s="242"/>
      <c r="G407" s="243"/>
      <c r="H407" s="243"/>
      <c r="I407" s="243"/>
      <c r="J407" s="243"/>
      <c r="K407" s="243"/>
      <c r="L407" s="243"/>
      <c r="M407" s="243">
        <v>5</v>
      </c>
      <c r="N407" s="243"/>
      <c r="O407" s="243"/>
      <c r="P407" s="243"/>
      <c r="Q407" s="243">
        <v>3</v>
      </c>
      <c r="R407" s="243"/>
      <c r="S407" s="243"/>
      <c r="T407" s="243"/>
      <c r="U407" s="243"/>
      <c r="V407" s="243"/>
      <c r="W407" s="243"/>
      <c r="X407" s="243"/>
      <c r="Y407" s="243"/>
      <c r="Z407" s="242"/>
      <c r="AA407" s="242"/>
      <c r="AB407" s="242"/>
      <c r="AC407" s="242"/>
      <c r="AD407" s="117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</row>
    <row r="408" spans="1:45" ht="18" customHeight="1">
      <c r="A408" s="101">
        <v>45875</v>
      </c>
      <c r="B408" s="227"/>
      <c r="C408" s="236" t="s">
        <v>807</v>
      </c>
      <c r="D408" s="110" t="str">
        <f t="array" ref="D408">+IFERROR(INDEX('Mã KH'!$C$2:$C$4984,MATCH('Vin Hà nội  tháng 8'!$C408,'Mã KH'!$A$2:$A$4984,0)),"")</f>
        <v>Số 65 Đường Cổ Điển, Thị trấn Văn Điển, Huyện Thanh Trì, HN</v>
      </c>
      <c r="E408" s="237">
        <v>4174982393</v>
      </c>
      <c r="F408" s="242"/>
      <c r="G408" s="243"/>
      <c r="H408" s="243"/>
      <c r="I408" s="243"/>
      <c r="J408" s="243"/>
      <c r="K408" s="243"/>
      <c r="L408" s="243"/>
      <c r="M408" s="243">
        <v>3</v>
      </c>
      <c r="N408" s="243"/>
      <c r="O408" s="243">
        <v>6</v>
      </c>
      <c r="P408" s="243"/>
      <c r="Q408" s="243"/>
      <c r="R408" s="243"/>
      <c r="S408" s="243">
        <v>3</v>
      </c>
      <c r="T408" s="243"/>
      <c r="U408" s="243"/>
      <c r="V408" s="243"/>
      <c r="W408" s="243"/>
      <c r="X408" s="243"/>
      <c r="Y408" s="243"/>
      <c r="Z408" s="242"/>
      <c r="AA408" s="242"/>
      <c r="AB408" s="242"/>
      <c r="AC408" s="242"/>
      <c r="AD408" s="117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</row>
    <row r="409" spans="1:45" ht="18" customHeight="1">
      <c r="A409" s="101">
        <v>45875</v>
      </c>
      <c r="B409" s="227"/>
      <c r="C409" s="236" t="s">
        <v>11671</v>
      </c>
      <c r="D409" s="110" t="str">
        <f t="array" ref="D409">+IFERROR(INDEX('Mã KH'!$C$2:$C$4984,MATCH('Vin Hà nội  tháng 8'!$C409,'Mã KH'!$A$2:$A$4984,0)),"")</f>
        <v>60 Tứ Hiệp, xã Tứ Hiệp, huyện Thanh Trì, HN</v>
      </c>
      <c r="E409" s="237">
        <v>4174982308</v>
      </c>
      <c r="F409" s="242"/>
      <c r="G409" s="243"/>
      <c r="H409" s="243"/>
      <c r="I409" s="243"/>
      <c r="J409" s="243"/>
      <c r="K409" s="243"/>
      <c r="L409" s="243"/>
      <c r="M409" s="243">
        <v>4</v>
      </c>
      <c r="N409" s="243"/>
      <c r="O409" s="243">
        <v>9</v>
      </c>
      <c r="P409" s="243"/>
      <c r="Q409" s="243"/>
      <c r="R409" s="243"/>
      <c r="S409" s="243">
        <v>3</v>
      </c>
      <c r="T409" s="243">
        <v>2</v>
      </c>
      <c r="U409" s="243"/>
      <c r="V409" s="243"/>
      <c r="W409" s="243"/>
      <c r="X409" s="243"/>
      <c r="Y409" s="243"/>
      <c r="Z409" s="242"/>
      <c r="AA409" s="242"/>
      <c r="AB409" s="242"/>
      <c r="AC409" s="242"/>
      <c r="AD409" s="117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</row>
    <row r="410" spans="1:45" ht="18" customHeight="1">
      <c r="A410" s="101">
        <v>45875</v>
      </c>
      <c r="B410" s="227"/>
      <c r="C410" s="236" t="s">
        <v>11672</v>
      </c>
      <c r="D410" s="110" t="str">
        <f t="array" ref="D410">+IFERROR(INDEX('Mã KH'!$C$2:$C$4984,MATCH('Vin Hà nội  tháng 8'!$C410,'Mã KH'!$A$2:$A$4984,0)),"")</f>
        <v>Đội 7 Ngọc Hồi, Xã Ngọc Hồi, Huyện Thanh Trì, HN</v>
      </c>
      <c r="E410" s="237">
        <v>4174982322</v>
      </c>
      <c r="F410" s="242"/>
      <c r="G410" s="243"/>
      <c r="H410" s="243"/>
      <c r="I410" s="243"/>
      <c r="J410" s="243"/>
      <c r="K410" s="243"/>
      <c r="L410" s="243"/>
      <c r="M410" s="243">
        <v>3</v>
      </c>
      <c r="N410" s="243"/>
      <c r="O410" s="243">
        <v>11</v>
      </c>
      <c r="P410" s="243"/>
      <c r="Q410" s="243"/>
      <c r="R410" s="243"/>
      <c r="S410" s="243">
        <v>2</v>
      </c>
      <c r="T410" s="243"/>
      <c r="U410" s="243"/>
      <c r="V410" s="243"/>
      <c r="W410" s="243"/>
      <c r="X410" s="243"/>
      <c r="Y410" s="243"/>
      <c r="Z410" s="242"/>
      <c r="AA410" s="242"/>
      <c r="AB410" s="242"/>
      <c r="AC410" s="242"/>
      <c r="AD410" s="117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</row>
    <row r="411" spans="1:45" ht="18" customHeight="1">
      <c r="A411" s="101">
        <v>45875</v>
      </c>
      <c r="B411" s="227"/>
      <c r="C411" s="236" t="s">
        <v>11673</v>
      </c>
      <c r="D411" s="110" t="str">
        <f t="array" ref="D411">+IFERROR(INDEX('Mã KH'!$C$2:$C$4984,MATCH('Vin Hà nội  tháng 8'!$C411,'Mã KH'!$A$2:$A$4984,0)),"")</f>
        <v>Đội 3, thôn Lạc Thị, xã Ngọc Hồi, huyện Thanh trì, HN</v>
      </c>
      <c r="E411" s="109" t="s">
        <v>11249</v>
      </c>
      <c r="F411" s="242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>
        <v>5</v>
      </c>
      <c r="R411" s="243"/>
      <c r="S411" s="243">
        <v>5</v>
      </c>
      <c r="T411" s="243"/>
      <c r="U411" s="243"/>
      <c r="V411" s="243"/>
      <c r="W411" s="243"/>
      <c r="X411" s="243"/>
      <c r="Y411" s="243"/>
      <c r="Z411" s="242"/>
      <c r="AA411" s="242"/>
      <c r="AB411" s="242"/>
      <c r="AC411" s="242"/>
      <c r="AD411" s="117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</row>
    <row r="412" spans="1:45" ht="18" customHeight="1">
      <c r="A412" s="101">
        <v>45875</v>
      </c>
      <c r="B412" s="268" t="s">
        <v>11674</v>
      </c>
      <c r="C412" s="236" t="s">
        <v>1080</v>
      </c>
      <c r="D412" s="110" t="str">
        <f t="array" ref="D412">+IFERROR(INDEX('Mã KH'!$C$2:$C$4984,MATCH('Vin Hà nội  tháng 8'!$C412,'Mã KH'!$A$2:$A$4984,0)),"")</f>
        <v>Xóm Cầu, Thôn Hòa Mỹ, Xã Hồng Minh, Huyện Phú Xuyên, HN</v>
      </c>
      <c r="E412" s="109" t="s">
        <v>11249</v>
      </c>
      <c r="F412" s="242"/>
      <c r="G412" s="243"/>
      <c r="H412" s="243"/>
      <c r="I412" s="243"/>
      <c r="J412" s="243"/>
      <c r="K412" s="243"/>
      <c r="L412" s="243"/>
      <c r="M412" s="243"/>
      <c r="N412" s="243"/>
      <c r="O412" s="243">
        <v>9</v>
      </c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2"/>
      <c r="AA412" s="242"/>
      <c r="AB412" s="242"/>
      <c r="AC412" s="242"/>
      <c r="AD412" s="117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</row>
    <row r="413" spans="1:45" ht="18" customHeight="1">
      <c r="A413" s="101">
        <v>45875</v>
      </c>
      <c r="B413" s="227"/>
      <c r="C413" s="236" t="s">
        <v>841</v>
      </c>
      <c r="D413" s="110" t="str">
        <f t="array" ref="D413">+IFERROR(INDEX('Mã KH'!$C$2:$C$4984,MATCH('Vin Hà nội  tháng 8'!$C413,'Mã KH'!$A$2:$A$4984,0)),"")</f>
        <v>Thôn Tri Lễ, xã quang trung, Huyện Phú Xuyên, HN</v>
      </c>
      <c r="E413" s="109" t="s">
        <v>11249</v>
      </c>
      <c r="F413" s="242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>
        <v>3</v>
      </c>
      <c r="R413" s="243"/>
      <c r="S413" s="243"/>
      <c r="T413" s="243"/>
      <c r="U413" s="243">
        <v>3</v>
      </c>
      <c r="V413" s="243"/>
      <c r="W413" s="243"/>
      <c r="X413" s="243"/>
      <c r="Y413" s="243"/>
      <c r="Z413" s="242"/>
      <c r="AA413" s="242"/>
      <c r="AB413" s="242"/>
      <c r="AC413" s="242"/>
      <c r="AD413" s="117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</row>
    <row r="414" spans="1:45" ht="18" customHeight="1">
      <c r="A414" s="101">
        <v>45875</v>
      </c>
      <c r="B414" s="227"/>
      <c r="C414" s="236" t="s">
        <v>841</v>
      </c>
      <c r="D414" s="110" t="str">
        <f t="array" ref="D414">+IFERROR(INDEX('Mã KH'!$C$2:$C$4984,MATCH('Vin Hà nội  tháng 8'!$C414,'Mã KH'!$A$2:$A$4984,0)),"")</f>
        <v>Thôn Tri Lễ, xã quang trung, Huyện Phú Xuyên, HN</v>
      </c>
      <c r="E414" s="237">
        <v>4174982392</v>
      </c>
      <c r="F414" s="242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>
        <v>1</v>
      </c>
      <c r="T414" s="243"/>
      <c r="U414" s="243"/>
      <c r="V414" s="243"/>
      <c r="W414" s="243"/>
      <c r="X414" s="243"/>
      <c r="Y414" s="243"/>
      <c r="Z414" s="242"/>
      <c r="AA414" s="242"/>
      <c r="AB414" s="242"/>
      <c r="AC414" s="242"/>
      <c r="AD414" s="117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</row>
    <row r="415" spans="1:45" ht="18" customHeight="1">
      <c r="A415" s="101">
        <v>45875</v>
      </c>
      <c r="B415" s="227"/>
      <c r="C415" s="236" t="s">
        <v>775</v>
      </c>
      <c r="D415" s="110" t="str">
        <f t="array" ref="D415">+IFERROR(INDEX('Mã KH'!$C$2:$C$4984,MATCH('Vin Hà nội  tháng 8'!$C415,'Mã KH'!$A$2:$A$4984,0)),"")</f>
        <v>Thôn Đại Nghiệp, Xã Tân Dân, Huyện Phú Xuyên, HN</v>
      </c>
      <c r="E415" s="237">
        <v>4174982406</v>
      </c>
      <c r="F415" s="242"/>
      <c r="G415" s="243"/>
      <c r="H415" s="243"/>
      <c r="I415" s="243"/>
      <c r="J415" s="243"/>
      <c r="K415" s="243"/>
      <c r="L415" s="243"/>
      <c r="M415" s="243"/>
      <c r="N415" s="243"/>
      <c r="O415" s="243">
        <v>9</v>
      </c>
      <c r="P415" s="243"/>
      <c r="Q415" s="243"/>
      <c r="R415" s="243"/>
      <c r="S415" s="243">
        <v>3</v>
      </c>
      <c r="T415" s="243"/>
      <c r="U415" s="243">
        <v>3</v>
      </c>
      <c r="V415" s="243"/>
      <c r="W415" s="243"/>
      <c r="X415" s="243"/>
      <c r="Y415" s="243"/>
      <c r="Z415" s="242"/>
      <c r="AA415" s="242"/>
      <c r="AB415" s="242"/>
      <c r="AC415" s="242"/>
      <c r="AD415" s="117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</row>
    <row r="416" spans="1:45" ht="18" customHeight="1">
      <c r="A416" s="101">
        <v>45875</v>
      </c>
      <c r="B416" s="227"/>
      <c r="C416" s="236" t="s">
        <v>709</v>
      </c>
      <c r="D416" s="110" t="str">
        <f t="array" ref="D416">+IFERROR(INDEX('Mã KH'!$C$2:$C$4984,MATCH('Vin Hà nội  tháng 8'!$C416,'Mã KH'!$A$2:$A$4984,0)),"")</f>
        <v>Thôn Giẽ Thượng, Xã Phú Yên, Huyện Phú Xuyên, HN</v>
      </c>
      <c r="E416" s="237">
        <v>4174982412</v>
      </c>
      <c r="F416" s="242"/>
      <c r="G416" s="243"/>
      <c r="H416" s="243"/>
      <c r="I416" s="243"/>
      <c r="J416" s="243"/>
      <c r="K416" s="243"/>
      <c r="L416" s="243"/>
      <c r="M416" s="243"/>
      <c r="N416" s="243"/>
      <c r="O416" s="243">
        <v>20</v>
      </c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2"/>
      <c r="AA416" s="242"/>
      <c r="AB416" s="242"/>
      <c r="AC416" s="242"/>
      <c r="AD416" s="117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</row>
    <row r="417" spans="1:45" ht="18" customHeight="1">
      <c r="A417" s="101">
        <v>45875</v>
      </c>
      <c r="B417" s="227"/>
      <c r="C417" s="236" t="s">
        <v>1168</v>
      </c>
      <c r="D417" s="110" t="str">
        <f t="array" ref="D417">+IFERROR(INDEX('Mã KH'!$C$2:$C$4984,MATCH('Vin Hà nội  tháng 8'!$C417,'Mã KH'!$A$2:$A$4984,0)),"")</f>
        <v>Số 158 Tiểu khu Phú Thịnh, Thị trấn Phú Minh, Huyện Phú Xuyên, HN</v>
      </c>
      <c r="E417" s="237">
        <v>4174982356</v>
      </c>
      <c r="F417" s="242"/>
      <c r="G417" s="243"/>
      <c r="H417" s="243"/>
      <c r="I417" s="243"/>
      <c r="J417" s="243"/>
      <c r="K417" s="243"/>
      <c r="L417" s="243"/>
      <c r="M417" s="243">
        <v>9</v>
      </c>
      <c r="N417" s="243"/>
      <c r="O417" s="243">
        <v>10</v>
      </c>
      <c r="P417" s="243"/>
      <c r="Q417" s="243"/>
      <c r="R417" s="243"/>
      <c r="S417" s="243">
        <v>4</v>
      </c>
      <c r="T417" s="243">
        <v>4</v>
      </c>
      <c r="U417" s="243"/>
      <c r="V417" s="243"/>
      <c r="W417" s="243"/>
      <c r="X417" s="243"/>
      <c r="Y417" s="243"/>
      <c r="Z417" s="242"/>
      <c r="AA417" s="242"/>
      <c r="AB417" s="242"/>
      <c r="AC417" s="242"/>
      <c r="AD417" s="117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</row>
    <row r="418" spans="1:45" ht="18" customHeight="1">
      <c r="A418" s="101">
        <v>45875</v>
      </c>
      <c r="B418" s="268" t="s">
        <v>11675</v>
      </c>
      <c r="C418" s="236" t="s">
        <v>11676</v>
      </c>
      <c r="D418" s="110" t="str">
        <f t="array" ref="D418">+IFERROR(INDEX('Mã KH'!$C$2:$C$4984,MATCH('Vin Hà nội  tháng 8'!$C418,'Mã KH'!$A$2:$A$4984,0)),"")</f>
        <v>Đội 7, Thôn Đỗ Xá, Xã Vạn Điểm, Huyện Thường Tín, HN</v>
      </c>
      <c r="E418" s="237">
        <v>4174982379</v>
      </c>
      <c r="F418" s="242"/>
      <c r="G418" s="243"/>
      <c r="H418" s="243"/>
      <c r="I418" s="243"/>
      <c r="J418" s="243"/>
      <c r="K418" s="243"/>
      <c r="L418" s="243"/>
      <c r="M418" s="243">
        <v>2</v>
      </c>
      <c r="N418" s="243"/>
      <c r="O418" s="243">
        <v>2</v>
      </c>
      <c r="P418" s="243"/>
      <c r="Q418" s="243"/>
      <c r="R418" s="243"/>
      <c r="S418" s="243">
        <v>5</v>
      </c>
      <c r="T418" s="243">
        <v>3</v>
      </c>
      <c r="U418" s="243"/>
      <c r="V418" s="243"/>
      <c r="W418" s="243"/>
      <c r="X418" s="243"/>
      <c r="Y418" s="243"/>
      <c r="Z418" s="242"/>
      <c r="AA418" s="242"/>
      <c r="AB418" s="242"/>
      <c r="AC418" s="242"/>
      <c r="AD418" s="117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</row>
    <row r="419" spans="1:45" ht="18" customHeight="1">
      <c r="A419" s="101">
        <v>45875</v>
      </c>
      <c r="B419" s="227"/>
      <c r="C419" s="236" t="s">
        <v>11677</v>
      </c>
      <c r="D419" s="110" t="str">
        <f t="array" ref="D419">+IFERROR(INDEX('Mã KH'!$C$2:$C$4984,MATCH('Vin Hà nội  tháng 8'!$C419,'Mã KH'!$A$2:$A$4984,0)),"")</f>
        <v>50 phố tía , tô hiệu, thường tín, hà nội</v>
      </c>
      <c r="E419" s="237">
        <v>4174982334</v>
      </c>
      <c r="F419" s="242"/>
      <c r="G419" s="243"/>
      <c r="H419" s="243"/>
      <c r="I419" s="243"/>
      <c r="J419" s="243"/>
      <c r="K419" s="243"/>
      <c r="L419" s="243"/>
      <c r="M419" s="243">
        <v>4</v>
      </c>
      <c r="N419" s="243"/>
      <c r="O419" s="243">
        <v>13</v>
      </c>
      <c r="P419" s="243"/>
      <c r="Q419" s="243"/>
      <c r="R419" s="243"/>
      <c r="S419" s="243">
        <v>4</v>
      </c>
      <c r="T419" s="243">
        <v>3</v>
      </c>
      <c r="U419" s="243"/>
      <c r="V419" s="243"/>
      <c r="W419" s="243"/>
      <c r="X419" s="243"/>
      <c r="Y419" s="243"/>
      <c r="Z419" s="242"/>
      <c r="AA419" s="242"/>
      <c r="AB419" s="242"/>
      <c r="AC419" s="242"/>
      <c r="AD419" s="117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</row>
    <row r="420" spans="1:45" ht="18" customHeight="1">
      <c r="A420" s="101">
        <v>45875</v>
      </c>
      <c r="B420" s="227"/>
      <c r="C420" s="236" t="s">
        <v>11678</v>
      </c>
      <c r="D420" s="110" t="str">
        <f t="array" ref="D420">+IFERROR(INDEX('Mã KH'!$C$2:$C$4984,MATCH('Vin Hà nội  tháng 8'!$C420,'Mã KH'!$A$2:$A$4984,0)),"")</f>
        <v>Thôn An Duyên, Xã Tô Hiệu, Huyện Thường Tín, HN</v>
      </c>
      <c r="E420" s="237">
        <v>4174982374</v>
      </c>
      <c r="F420" s="242"/>
      <c r="G420" s="243"/>
      <c r="H420" s="243"/>
      <c r="I420" s="243"/>
      <c r="J420" s="243"/>
      <c r="K420" s="243"/>
      <c r="L420" s="243"/>
      <c r="M420" s="243"/>
      <c r="N420" s="243"/>
      <c r="O420" s="243">
        <v>5</v>
      </c>
      <c r="P420" s="243"/>
      <c r="Q420" s="243"/>
      <c r="R420" s="243"/>
      <c r="S420" s="243">
        <v>5</v>
      </c>
      <c r="T420" s="243"/>
      <c r="U420" s="243"/>
      <c r="V420" s="243"/>
      <c r="W420" s="243"/>
      <c r="X420" s="243"/>
      <c r="Y420" s="243"/>
      <c r="Z420" s="242"/>
      <c r="AA420" s="242"/>
      <c r="AB420" s="242"/>
      <c r="AC420" s="242"/>
      <c r="AD420" s="117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</row>
    <row r="421" spans="1:45" ht="18" customHeight="1">
      <c r="A421" s="101">
        <v>45875</v>
      </c>
      <c r="B421" s="227"/>
      <c r="C421" s="236" t="s">
        <v>11679</v>
      </c>
      <c r="D421" s="110" t="str">
        <f t="array" ref="D421">+IFERROR(INDEX('Mã KH'!$C$2:$C$4984,MATCH('Vin Hà nội  tháng 8'!$C421,'Mã KH'!$A$2:$A$4984,0)),"")</f>
        <v>số 79 quán chè , khoái nội, thắng lợi, thường tín</v>
      </c>
      <c r="E421" s="237">
        <v>4174982411</v>
      </c>
      <c r="F421" s="242"/>
      <c r="G421" s="243"/>
      <c r="H421" s="243"/>
      <c r="I421" s="243"/>
      <c r="J421" s="243"/>
      <c r="K421" s="243"/>
      <c r="L421" s="243"/>
      <c r="M421" s="243">
        <v>2</v>
      </c>
      <c r="N421" s="243"/>
      <c r="O421" s="243">
        <v>10</v>
      </c>
      <c r="P421" s="243"/>
      <c r="Q421" s="243"/>
      <c r="R421" s="243"/>
      <c r="S421" s="243">
        <v>4</v>
      </c>
      <c r="T421" s="243">
        <v>2</v>
      </c>
      <c r="U421" s="243"/>
      <c r="V421" s="243"/>
      <c r="W421" s="243"/>
      <c r="X421" s="243"/>
      <c r="Y421" s="243"/>
      <c r="Z421" s="242"/>
      <c r="AA421" s="242"/>
      <c r="AB421" s="242"/>
      <c r="AC421" s="242"/>
      <c r="AD421" s="117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</row>
    <row r="422" spans="1:45" ht="18" customHeight="1">
      <c r="A422" s="101">
        <v>45875</v>
      </c>
      <c r="B422" s="227"/>
      <c r="C422" s="236" t="s">
        <v>11680</v>
      </c>
      <c r="D422" s="110" t="str">
        <f t="array" ref="D422">+IFERROR(INDEX('Mã KH'!$C$2:$C$4984,MATCH('Vin Hà nội  tháng 8'!$C422,'Mã KH'!$A$2:$A$4984,0)),"")</f>
        <v>Thôn Quất Động, Xã Quất Động, Huyện Thường Tín, HN</v>
      </c>
      <c r="E422" s="237">
        <v>4174982342</v>
      </c>
      <c r="F422" s="242"/>
      <c r="G422" s="243"/>
      <c r="H422" s="243"/>
      <c r="I422" s="243"/>
      <c r="J422" s="243"/>
      <c r="K422" s="243"/>
      <c r="L422" s="243"/>
      <c r="M422" s="243">
        <v>10</v>
      </c>
      <c r="N422" s="243"/>
      <c r="O422" s="243">
        <v>10</v>
      </c>
      <c r="P422" s="243"/>
      <c r="Q422" s="243"/>
      <c r="R422" s="243"/>
      <c r="S422" s="243">
        <v>5</v>
      </c>
      <c r="T422" s="243">
        <v>1</v>
      </c>
      <c r="U422" s="243"/>
      <c r="V422" s="243"/>
      <c r="W422" s="243"/>
      <c r="X422" s="243"/>
      <c r="Y422" s="243"/>
      <c r="Z422" s="242"/>
      <c r="AA422" s="242"/>
      <c r="AB422" s="242"/>
      <c r="AC422" s="242"/>
      <c r="AD422" s="117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</row>
    <row r="423" spans="1:45" ht="18" customHeight="1">
      <c r="A423" s="101">
        <v>45875</v>
      </c>
      <c r="B423" s="227"/>
      <c r="C423" s="236" t="s">
        <v>10965</v>
      </c>
      <c r="D423" s="110" t="str">
        <f t="array" ref="D423">+IFERROR(INDEX('Mã KH'!$C$2:$C$4984,MATCH('Vin Hà nội  tháng 8'!$C423,'Mã KH'!$A$2:$A$4984,0)),"")</f>
        <v xml:space="preserve">số 19 , đội 6 thôn trát cầu , xã tiền phong , huyện thường tín </v>
      </c>
      <c r="E423" s="237">
        <v>4174982265</v>
      </c>
      <c r="F423" s="242"/>
      <c r="G423" s="243"/>
      <c r="H423" s="243"/>
      <c r="I423" s="243"/>
      <c r="J423" s="243"/>
      <c r="K423" s="243"/>
      <c r="L423" s="243"/>
      <c r="M423" s="243">
        <v>1</v>
      </c>
      <c r="N423" s="243"/>
      <c r="O423" s="243">
        <v>4</v>
      </c>
      <c r="P423" s="243"/>
      <c r="Q423" s="243"/>
      <c r="R423" s="243"/>
      <c r="S423" s="243">
        <v>5</v>
      </c>
      <c r="T423" s="243">
        <v>8</v>
      </c>
      <c r="U423" s="243"/>
      <c r="V423" s="243"/>
      <c r="W423" s="243"/>
      <c r="X423" s="243"/>
      <c r="Y423" s="243"/>
      <c r="Z423" s="242"/>
      <c r="AA423" s="242"/>
      <c r="AB423" s="242"/>
      <c r="AC423" s="242"/>
      <c r="AD423" s="117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</row>
    <row r="424" spans="1:45" ht="18" customHeight="1">
      <c r="A424" s="101">
        <v>45875</v>
      </c>
      <c r="B424" s="227"/>
      <c r="C424" s="236" t="s">
        <v>11681</v>
      </c>
      <c r="D424" s="110" t="str">
        <f t="array" ref="D424">+IFERROR(INDEX('Mã KH'!$C$2:$C$4984,MATCH('Vin Hà nội  tháng 8'!$C424,'Mã KH'!$A$2:$A$4984,0)),"")</f>
        <v>132 Trần Phú, Thị trấn Thường Tín, Huyện Thường Tín, HN</v>
      </c>
      <c r="E424" s="237">
        <v>4174982386</v>
      </c>
      <c r="F424" s="242"/>
      <c r="G424" s="243"/>
      <c r="H424" s="243"/>
      <c r="I424" s="243"/>
      <c r="J424" s="243"/>
      <c r="K424" s="243"/>
      <c r="L424" s="243"/>
      <c r="M424" s="243">
        <v>16</v>
      </c>
      <c r="N424" s="243"/>
      <c r="O424" s="243">
        <v>15</v>
      </c>
      <c r="P424" s="243"/>
      <c r="Q424" s="243"/>
      <c r="R424" s="243"/>
      <c r="S424" s="243">
        <v>10</v>
      </c>
      <c r="T424" s="243">
        <v>8</v>
      </c>
      <c r="U424" s="243"/>
      <c r="V424" s="243"/>
      <c r="W424" s="243"/>
      <c r="X424" s="243"/>
      <c r="Y424" s="243"/>
      <c r="Z424" s="242"/>
      <c r="AA424" s="242"/>
      <c r="AB424" s="242"/>
      <c r="AC424" s="242"/>
      <c r="AD424" s="117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</row>
    <row r="425" spans="1:45" ht="18" customHeight="1">
      <c r="A425" s="101">
        <v>45875</v>
      </c>
      <c r="B425" s="227"/>
      <c r="C425" s="236" t="s">
        <v>6206</v>
      </c>
      <c r="D425" s="110" t="str">
        <f t="array" ref="D425">+IFERROR(INDEX('Mã KH'!$C$2:$C$4984,MATCH('Vin Hà nội  tháng 8'!$C425,'Mã KH'!$A$2:$A$4984,0)),"")</f>
        <v xml:space="preserve">số 30 thôn thượng hồng , xã văn bình , huyện thường tín , hà nội </v>
      </c>
      <c r="E425" s="237">
        <v>4174982269</v>
      </c>
      <c r="F425" s="242"/>
      <c r="G425" s="243"/>
      <c r="H425" s="243"/>
      <c r="I425" s="243"/>
      <c r="J425" s="243"/>
      <c r="K425" s="243"/>
      <c r="L425" s="243"/>
      <c r="M425" s="243">
        <v>1</v>
      </c>
      <c r="N425" s="243"/>
      <c r="O425" s="243">
        <v>10</v>
      </c>
      <c r="P425" s="243"/>
      <c r="Q425" s="243"/>
      <c r="R425" s="243"/>
      <c r="S425" s="243">
        <v>4</v>
      </c>
      <c r="T425" s="243">
        <v>4</v>
      </c>
      <c r="U425" s="243"/>
      <c r="V425" s="243"/>
      <c r="W425" s="243"/>
      <c r="X425" s="243"/>
      <c r="Y425" s="243"/>
      <c r="Z425" s="242"/>
      <c r="AA425" s="242"/>
      <c r="AB425" s="242"/>
      <c r="AC425" s="242"/>
      <c r="AD425" s="117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</row>
    <row r="426" spans="1:45" ht="18" customHeight="1">
      <c r="A426" s="101">
        <v>45875</v>
      </c>
      <c r="B426" s="227"/>
      <c r="C426" s="236" t="s">
        <v>11682</v>
      </c>
      <c r="D426" s="110" t="str">
        <f t="array" ref="D426">+IFERROR(INDEX('Mã KH'!$C$2:$C$4984,MATCH('Vin Hà nội  tháng 8'!$C426,'Mã KH'!$A$2:$A$4984,0)),"")</f>
        <v>chợ Giường, xóm gốc gạo, thôn Duyên Trường, Duyên thái, Thường Tín</v>
      </c>
      <c r="E426" s="237">
        <v>4174982404</v>
      </c>
      <c r="F426" s="242"/>
      <c r="G426" s="243"/>
      <c r="H426" s="243"/>
      <c r="I426" s="243"/>
      <c r="J426" s="243"/>
      <c r="K426" s="243"/>
      <c r="L426" s="243"/>
      <c r="M426" s="243"/>
      <c r="N426" s="243"/>
      <c r="O426" s="243">
        <v>10</v>
      </c>
      <c r="P426" s="243"/>
      <c r="Q426" s="243"/>
      <c r="R426" s="243"/>
      <c r="S426" s="243">
        <v>3</v>
      </c>
      <c r="T426" s="243">
        <v>1</v>
      </c>
      <c r="U426" s="243"/>
      <c r="V426" s="243"/>
      <c r="W426" s="243"/>
      <c r="X426" s="243"/>
      <c r="Y426" s="243"/>
      <c r="Z426" s="242"/>
      <c r="AA426" s="242"/>
      <c r="AB426" s="242"/>
      <c r="AC426" s="242"/>
      <c r="AD426" s="117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</row>
    <row r="427" spans="1:45" ht="18" customHeight="1">
      <c r="A427" s="101">
        <v>45875</v>
      </c>
      <c r="B427" s="227"/>
      <c r="C427" s="236" t="s">
        <v>11683</v>
      </c>
      <c r="D427" s="110" t="str">
        <f t="array" ref="D427">+IFERROR(INDEX('Mã KH'!$C$2:$C$4984,MATCH('Vin Hà nội  tháng 8'!$C427,'Mã KH'!$A$2:$A$4984,0)),"")</f>
        <v>Thôn Xâm Dương 3, xã Ninh Sở, huyện Thường Tín, HN</v>
      </c>
      <c r="E427" s="237">
        <v>4174982336</v>
      </c>
      <c r="F427" s="242"/>
      <c r="G427" s="243"/>
      <c r="H427" s="243"/>
      <c r="I427" s="243"/>
      <c r="J427" s="243"/>
      <c r="K427" s="243"/>
      <c r="L427" s="243"/>
      <c r="M427" s="243">
        <v>7</v>
      </c>
      <c r="N427" s="243"/>
      <c r="O427" s="243">
        <v>13</v>
      </c>
      <c r="P427" s="243"/>
      <c r="Q427" s="243"/>
      <c r="R427" s="243"/>
      <c r="S427" s="243">
        <v>3</v>
      </c>
      <c r="T427" s="243"/>
      <c r="U427" s="243"/>
      <c r="V427" s="243"/>
      <c r="W427" s="243"/>
      <c r="X427" s="243"/>
      <c r="Y427" s="243"/>
      <c r="Z427" s="242"/>
      <c r="AA427" s="242"/>
      <c r="AB427" s="242"/>
      <c r="AC427" s="242"/>
      <c r="AD427" s="117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</row>
    <row r="428" spans="1:45" ht="18" customHeight="1">
      <c r="A428" s="101">
        <v>45875</v>
      </c>
      <c r="B428" s="227"/>
      <c r="C428" s="236" t="s">
        <v>11684</v>
      </c>
      <c r="D428" s="110" t="str">
        <f t="array" ref="D428">+IFERROR(INDEX('Mã KH'!$C$2:$C$4984,MATCH('Vin Hà nội  tháng 8'!$C428,'Mã KH'!$A$2:$A$4984,0)),"")</f>
        <v>Thôn 3, xã Vạn Phúc, huyện Thanh Trì, Hà Nội</v>
      </c>
      <c r="E428" s="237">
        <v>4174982304</v>
      </c>
      <c r="F428" s="242"/>
      <c r="G428" s="243"/>
      <c r="H428" s="243"/>
      <c r="I428" s="243"/>
      <c r="J428" s="243"/>
      <c r="K428" s="243"/>
      <c r="L428" s="243"/>
      <c r="M428" s="243"/>
      <c r="N428" s="243"/>
      <c r="O428" s="243">
        <v>10</v>
      </c>
      <c r="P428" s="243"/>
      <c r="Q428" s="243"/>
      <c r="R428" s="243"/>
      <c r="S428" s="243">
        <v>5</v>
      </c>
      <c r="T428" s="243">
        <v>3</v>
      </c>
      <c r="U428" s="243"/>
      <c r="V428" s="243"/>
      <c r="W428" s="243"/>
      <c r="X428" s="243"/>
      <c r="Y428" s="243"/>
      <c r="Z428" s="242"/>
      <c r="AA428" s="242"/>
      <c r="AB428" s="242"/>
      <c r="AC428" s="242"/>
      <c r="AD428" s="117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</row>
    <row r="429" spans="1:45" ht="18" customHeight="1">
      <c r="A429" s="101">
        <v>45875</v>
      </c>
      <c r="B429" s="267" t="s">
        <v>11583</v>
      </c>
      <c r="C429" s="236" t="s">
        <v>11685</v>
      </c>
      <c r="D429" s="110" t="str">
        <f t="array" ref="D429">+IFERROR(INDEX('Mã KH'!$C$2:$C$4984,MATCH('Vin Hà nội  tháng 8'!$C429,'Mã KH'!$A$2:$A$4984,0)),"")</f>
        <v>Ki ốt 36, Chung cư HH1C Linh Đàm, Đường Nguyễn Phan Chánh, Phường Hoàng Liệt, Quận Hoàng Mai, HN</v>
      </c>
      <c r="E429" s="237">
        <v>4174566171</v>
      </c>
      <c r="F429" s="179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>
        <v>3</v>
      </c>
      <c r="V429" s="179"/>
      <c r="W429" s="179"/>
      <c r="X429" s="179"/>
      <c r="Y429" s="179">
        <v>3</v>
      </c>
      <c r="Z429" s="179"/>
      <c r="AA429" s="242"/>
      <c r="AB429" s="242"/>
      <c r="AC429" s="242"/>
      <c r="AD429" s="249" t="s">
        <v>11686</v>
      </c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</row>
    <row r="430" spans="1:45" ht="18" customHeight="1">
      <c r="A430" s="101">
        <v>45875</v>
      </c>
      <c r="B430" s="227"/>
      <c r="C430" s="236" t="s">
        <v>11599</v>
      </c>
      <c r="D430" s="110" t="str">
        <f t="array" ref="D430">+IFERROR(INDEX('Mã KH'!$C$2:$C$4984,MATCH('Vin Hà nội  tháng 8'!$C430,'Mã KH'!$A$2:$A$4984,0)),"")</f>
        <v>Kiot 82, tầng 1, tòa HH3C, Khu DV TH và nhà ở Hồ Linh Đàm, P.Hoàng Liệt, Q.Hoàng Mai, HN</v>
      </c>
      <c r="E430" s="237">
        <v>4175062505</v>
      </c>
      <c r="F430" s="179"/>
      <c r="G430" s="179"/>
      <c r="H430" s="179"/>
      <c r="I430" s="179"/>
      <c r="J430" s="179"/>
      <c r="K430" s="179"/>
      <c r="L430" s="179"/>
      <c r="M430" s="179">
        <v>5</v>
      </c>
      <c r="N430" s="179"/>
      <c r="O430" s="179">
        <v>10</v>
      </c>
      <c r="P430" s="179"/>
      <c r="Q430" s="179">
        <v>5</v>
      </c>
      <c r="R430" s="179"/>
      <c r="S430" s="179"/>
      <c r="T430" s="179">
        <v>5</v>
      </c>
      <c r="U430" s="179"/>
      <c r="V430" s="179"/>
      <c r="W430" s="179"/>
      <c r="X430" s="179"/>
      <c r="Y430" s="179"/>
      <c r="Z430" s="179"/>
      <c r="AA430" s="242"/>
      <c r="AB430" s="242"/>
      <c r="AC430" s="242"/>
      <c r="AD430" s="117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</row>
    <row r="431" spans="1:45" ht="18" customHeight="1">
      <c r="A431" s="101">
        <v>45875</v>
      </c>
      <c r="B431" s="227"/>
      <c r="C431" s="236" t="s">
        <v>11687</v>
      </c>
      <c r="D431" s="110" t="str">
        <f t="array" ref="D431">+IFERROR(INDEX('Mã KH'!$C$2:$C$4984,MATCH('Vin Hà nội  tháng 8'!$C431,'Mã KH'!$A$2:$A$4984,0)),"")</f>
        <v>Kiot 30 -32, tầng 1 tòa nhà Văn phòng Hồ Linh Đàm, phường Hoàng Liệt, quận Hoàng Mai, HN</v>
      </c>
      <c r="E431" s="237">
        <v>4174397766</v>
      </c>
      <c r="F431" s="179"/>
      <c r="G431" s="179"/>
      <c r="H431" s="179"/>
      <c r="I431" s="179"/>
      <c r="J431" s="179"/>
      <c r="K431" s="179"/>
      <c r="L431" s="179"/>
      <c r="M431" s="179"/>
      <c r="N431" s="179"/>
      <c r="O431" s="179">
        <v>10</v>
      </c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242"/>
      <c r="AB431" s="242"/>
      <c r="AC431" s="242"/>
      <c r="AD431" s="117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</row>
    <row r="432" spans="1:45" ht="18" customHeight="1">
      <c r="A432" s="101">
        <v>45875</v>
      </c>
      <c r="B432" s="227"/>
      <c r="C432" s="236" t="s">
        <v>11687</v>
      </c>
      <c r="D432" s="110" t="str">
        <f t="array" ref="D432">+IFERROR(INDEX('Mã KH'!$C$2:$C$4984,MATCH('Vin Hà nội  tháng 8'!$C432,'Mã KH'!$A$2:$A$4984,0)),"")</f>
        <v>Kiot 30 -32, tầng 1 tòa nhà Văn phòng Hồ Linh Đàm, phường Hoàng Liệt, quận Hoàng Mai, HN</v>
      </c>
      <c r="E432" s="237">
        <v>4175021587</v>
      </c>
      <c r="F432" s="179"/>
      <c r="G432" s="179"/>
      <c r="H432" s="179"/>
      <c r="I432" s="179"/>
      <c r="J432" s="179"/>
      <c r="K432" s="179"/>
      <c r="L432" s="179"/>
      <c r="M432" s="179">
        <v>5</v>
      </c>
      <c r="N432" s="179"/>
      <c r="O432" s="179"/>
      <c r="P432" s="179"/>
      <c r="Q432" s="179"/>
      <c r="R432" s="179"/>
      <c r="S432" s="179"/>
      <c r="T432" s="179"/>
      <c r="U432" s="179">
        <v>2</v>
      </c>
      <c r="V432" s="179"/>
      <c r="W432" s="179"/>
      <c r="X432" s="179"/>
      <c r="Y432" s="179">
        <v>2</v>
      </c>
      <c r="Z432" s="179"/>
      <c r="AA432" s="242"/>
      <c r="AB432" s="242"/>
      <c r="AC432" s="242"/>
      <c r="AD432" s="117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</row>
    <row r="433" spans="1:45" ht="18" customHeight="1">
      <c r="A433" s="101">
        <v>45875</v>
      </c>
      <c r="B433" s="227"/>
      <c r="C433" s="236" t="s">
        <v>11688</v>
      </c>
      <c r="D433" s="110" t="str">
        <f t="array" ref="D433">+IFERROR(INDEX('Mã KH'!$C$2:$C$4984,MATCH('Vin Hà nội  tháng 8'!$C433,'Mã KH'!$A$2:$A$4984,0)),"")</f>
        <v>271 Nam Dư, phường Lĩnh Nam, quận Hoàng Mai, HN</v>
      </c>
      <c r="E433" s="237">
        <v>4174565625</v>
      </c>
      <c r="F433" s="179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>
        <v>3</v>
      </c>
      <c r="R433" s="179"/>
      <c r="S433" s="179">
        <v>3</v>
      </c>
      <c r="T433" s="179">
        <v>3</v>
      </c>
      <c r="U433" s="179"/>
      <c r="V433" s="179"/>
      <c r="W433" s="179"/>
      <c r="X433" s="179"/>
      <c r="Y433" s="179"/>
      <c r="Z433" s="179"/>
      <c r="AA433" s="242"/>
      <c r="AB433" s="242"/>
      <c r="AC433" s="242"/>
      <c r="AD433" s="117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</row>
    <row r="434" spans="1:45" ht="18" customHeight="1">
      <c r="A434" s="101">
        <v>45875</v>
      </c>
      <c r="B434" s="227"/>
      <c r="C434" s="236" t="s">
        <v>11689</v>
      </c>
      <c r="D434" s="110" t="str">
        <f t="array" ref="D434">+IFERROR(INDEX('Mã KH'!$C$2:$C$4984,MATCH('Vin Hà nội  tháng 8'!$C434,'Mã KH'!$A$2:$A$4984,0)),"")</f>
        <v>262 Lĩnh Nam, phường Lĩnh Nam, quận Hoàng Mai, HN</v>
      </c>
      <c r="E434" s="237">
        <v>4174565723</v>
      </c>
      <c r="F434" s="179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>
        <v>3</v>
      </c>
      <c r="V434" s="179"/>
      <c r="W434" s="179"/>
      <c r="X434" s="179"/>
      <c r="Y434" s="179">
        <v>3</v>
      </c>
      <c r="Z434" s="179"/>
      <c r="AA434" s="242"/>
      <c r="AB434" s="242"/>
      <c r="AC434" s="242"/>
      <c r="AD434" s="117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</row>
    <row r="435" spans="1:45" ht="18" customHeight="1">
      <c r="A435" s="101">
        <v>45875</v>
      </c>
      <c r="B435" s="227"/>
      <c r="C435" s="236" t="s">
        <v>11690</v>
      </c>
      <c r="D435" s="110" t="str">
        <f t="array" ref="D435">+IFERROR(INDEX('Mã KH'!$C$2:$C$4984,MATCH('Vin Hà nội  tháng 8'!$C435,'Mã KH'!$A$2:$A$4984,0)),"")</f>
        <v>Số 74, đường Vĩnh Hưng, Tổ 25 phường Vĩnh Hưng, quận Hoàng Mai, Hà Nội.</v>
      </c>
      <c r="E435" s="237">
        <v>4174565575</v>
      </c>
      <c r="F435" s="179"/>
      <c r="G435" s="179"/>
      <c r="H435" s="179"/>
      <c r="I435" s="179"/>
      <c r="J435" s="179"/>
      <c r="K435" s="179"/>
      <c r="L435" s="179"/>
      <c r="M435" s="179">
        <v>5</v>
      </c>
      <c r="N435" s="179"/>
      <c r="O435" s="179"/>
      <c r="P435" s="179"/>
      <c r="Q435" s="179"/>
      <c r="R435" s="179"/>
      <c r="S435" s="179"/>
      <c r="T435" s="179"/>
      <c r="U435" s="179">
        <v>3</v>
      </c>
      <c r="V435" s="179"/>
      <c r="W435" s="179"/>
      <c r="X435" s="179"/>
      <c r="Y435" s="179">
        <v>3</v>
      </c>
      <c r="Z435" s="179"/>
      <c r="AA435" s="242"/>
      <c r="AB435" s="242"/>
      <c r="AC435" s="242"/>
      <c r="AD435" s="117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</row>
    <row r="436" spans="1:45" ht="18" customHeight="1">
      <c r="A436" s="101">
        <v>45875</v>
      </c>
      <c r="B436" s="227"/>
      <c r="C436" s="236" t="s">
        <v>11603</v>
      </c>
      <c r="D436" s="110" t="str">
        <f t="array" ref="D436">+IFERROR(INDEX('Mã KH'!$C$2:$C$4984,MATCH('Vin Hà nội  tháng 8'!$C436,'Mã KH'!$A$2:$A$4984,0)),"")</f>
        <v>Tổ dân phố số 17, Phường Thanh Trì, Quận Hoàng Mai, HN</v>
      </c>
      <c r="E436" s="237">
        <v>4175021973</v>
      </c>
      <c r="F436" s="179"/>
      <c r="G436" s="179"/>
      <c r="H436" s="179"/>
      <c r="I436" s="179"/>
      <c r="J436" s="179"/>
      <c r="K436" s="179"/>
      <c r="L436" s="179"/>
      <c r="M436" s="179">
        <v>5</v>
      </c>
      <c r="N436" s="179"/>
      <c r="O436" s="179">
        <v>5</v>
      </c>
      <c r="P436" s="179"/>
      <c r="Q436" s="179">
        <v>5</v>
      </c>
      <c r="R436" s="179"/>
      <c r="S436" s="179">
        <v>5</v>
      </c>
      <c r="T436" s="179">
        <v>5</v>
      </c>
      <c r="U436" s="179">
        <v>5</v>
      </c>
      <c r="V436" s="179"/>
      <c r="W436" s="179"/>
      <c r="X436" s="179"/>
      <c r="Y436" s="179">
        <v>5</v>
      </c>
      <c r="Z436" s="179"/>
      <c r="AA436" s="242"/>
      <c r="AB436" s="242"/>
      <c r="AC436" s="242"/>
      <c r="AD436" s="117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</row>
    <row r="437" spans="1:45" ht="18" customHeight="1">
      <c r="A437" s="101">
        <v>45875</v>
      </c>
      <c r="B437" s="227"/>
      <c r="C437" s="236" t="s">
        <v>11691</v>
      </c>
      <c r="D437" s="110" t="str">
        <f t="array" ref="D437">+IFERROR(INDEX('Mã KH'!$C$2:$C$4984,MATCH('Vin Hà nội  tháng 8'!$C437,'Mã KH'!$A$2:$A$4984,0)),"")</f>
        <v>Số 65B Nguyễn Công Trứ, phường Đồng Nhân, quận Hai Bà Trưng, HN</v>
      </c>
      <c r="E437" s="237">
        <v>4174565881</v>
      </c>
      <c r="F437" s="179"/>
      <c r="G437" s="179"/>
      <c r="H437" s="179"/>
      <c r="I437" s="179"/>
      <c r="J437" s="179"/>
      <c r="K437" s="179"/>
      <c r="L437" s="179"/>
      <c r="M437" s="179"/>
      <c r="N437" s="179"/>
      <c r="O437" s="179">
        <v>4</v>
      </c>
      <c r="P437" s="179"/>
      <c r="Q437" s="179">
        <v>3</v>
      </c>
      <c r="R437" s="179"/>
      <c r="S437" s="179">
        <v>3</v>
      </c>
      <c r="T437" s="179">
        <v>3</v>
      </c>
      <c r="U437" s="179"/>
      <c r="V437" s="179"/>
      <c r="W437" s="179"/>
      <c r="X437" s="179"/>
      <c r="Y437" s="179"/>
      <c r="Z437" s="179"/>
      <c r="AA437" s="242"/>
      <c r="AB437" s="242"/>
      <c r="AC437" s="242"/>
      <c r="AD437" s="117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</row>
    <row r="438" spans="1:45" ht="18" customHeight="1">
      <c r="A438" s="101">
        <v>45875</v>
      </c>
      <c r="B438" s="227"/>
      <c r="C438" s="236" t="s">
        <v>11692</v>
      </c>
      <c r="D438" s="110" t="str">
        <f t="array" ref="D438">+IFERROR(INDEX('Mã KH'!$C$2:$C$4984,MATCH('Vin Hà nội  tháng 8'!$C438,'Mã KH'!$A$2:$A$4984,0)),"")</f>
        <v>134 Lò Đúc, phường Đống Mác, quận Hai Bà Trưng, HN</v>
      </c>
      <c r="E438" s="237">
        <v>4174565713</v>
      </c>
      <c r="F438" s="242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>
        <v>3</v>
      </c>
      <c r="R438" s="243"/>
      <c r="S438" s="243"/>
      <c r="T438" s="243"/>
      <c r="U438" s="243">
        <v>3</v>
      </c>
      <c r="V438" s="243"/>
      <c r="W438" s="243"/>
      <c r="X438" s="243"/>
      <c r="Y438" s="243">
        <v>3</v>
      </c>
      <c r="Z438" s="242"/>
      <c r="AA438" s="242"/>
      <c r="AB438" s="242"/>
      <c r="AC438" s="242"/>
      <c r="AD438" s="117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</row>
    <row r="439" spans="1:45" ht="18" customHeight="1">
      <c r="A439" s="101">
        <v>45875</v>
      </c>
      <c r="B439" s="227"/>
      <c r="C439" s="236" t="s">
        <v>11430</v>
      </c>
      <c r="D439" s="110" t="str">
        <f t="array" ref="D439">+IFERROR(INDEX('Mã KH'!$C$2:$C$4984,MATCH('Vin Hà nội  tháng 8'!$C439,'Mã KH'!$A$2:$A$4984,0)),"")</f>
        <v>Tầng 1, tòa chung cư số 46/230 Lạc Trung, phường Thanh Lương, quận Hai Bà Trưng, Hà Nội</v>
      </c>
      <c r="E439" s="237">
        <v>4175081993</v>
      </c>
      <c r="F439" s="242"/>
      <c r="G439" s="243"/>
      <c r="H439" s="243"/>
      <c r="I439" s="243"/>
      <c r="J439" s="243"/>
      <c r="K439" s="243"/>
      <c r="L439" s="243"/>
      <c r="M439" s="243">
        <v>2</v>
      </c>
      <c r="N439" s="243"/>
      <c r="O439" s="243"/>
      <c r="P439" s="243"/>
      <c r="Q439" s="243">
        <v>5</v>
      </c>
      <c r="R439" s="243"/>
      <c r="S439" s="243"/>
      <c r="T439" s="243">
        <v>5</v>
      </c>
      <c r="U439" s="243"/>
      <c r="V439" s="243"/>
      <c r="W439" s="243"/>
      <c r="X439" s="243"/>
      <c r="Y439" s="243"/>
      <c r="Z439" s="242"/>
      <c r="AA439" s="242"/>
      <c r="AB439" s="242"/>
      <c r="AC439" s="242"/>
      <c r="AD439" s="117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</row>
    <row r="440" spans="1:45" ht="18" customHeight="1">
      <c r="A440" s="101">
        <v>45875</v>
      </c>
      <c r="B440" s="227"/>
      <c r="C440" s="236" t="s">
        <v>11693</v>
      </c>
      <c r="D440" s="110" t="str">
        <f t="array" ref="D440">+IFERROR(INDEX('Mã KH'!$C$2:$C$4984,MATCH('Vin Hà nội  tháng 8'!$C440,'Mã KH'!$A$2:$A$4984,0)),"")</f>
        <v>4-TT2A, Khu nhà liền kề 622 Minh Khai, phường Vĩnh Tuy, quận Hai Bà Trưng, HN</v>
      </c>
      <c r="E440" s="237">
        <v>4175092476</v>
      </c>
      <c r="F440" s="242"/>
      <c r="G440" s="243"/>
      <c r="H440" s="243"/>
      <c r="I440" s="243"/>
      <c r="J440" s="243"/>
      <c r="K440" s="243"/>
      <c r="L440" s="243"/>
      <c r="M440" s="243"/>
      <c r="N440" s="243"/>
      <c r="O440" s="243">
        <v>5</v>
      </c>
      <c r="P440" s="243"/>
      <c r="Q440" s="243"/>
      <c r="R440" s="243"/>
      <c r="S440" s="243"/>
      <c r="T440" s="243">
        <v>5</v>
      </c>
      <c r="U440" s="243">
        <v>5</v>
      </c>
      <c r="V440" s="243"/>
      <c r="W440" s="243"/>
      <c r="X440" s="243"/>
      <c r="Y440" s="243"/>
      <c r="Z440" s="242"/>
      <c r="AA440" s="242"/>
      <c r="AB440" s="242"/>
      <c r="AC440" s="242"/>
      <c r="AD440" s="117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</row>
    <row r="441" spans="1:45" ht="18" customHeight="1">
      <c r="A441" s="101">
        <v>45875</v>
      </c>
      <c r="B441" s="227"/>
      <c r="C441" s="236" t="s">
        <v>11032</v>
      </c>
      <c r="D441" s="110" t="str">
        <f t="array" ref="D441">+IFERROR(INDEX('Mã KH'!$C$2:$C$4984,MATCH('Vin Hà nội  tháng 8'!$C441,'Mã KH'!$A$2:$A$4984,0)),"")</f>
        <v xml:space="preserve">nhà dịc vụ SH0112, tầng 1 , park 11 , KDT Vin homes times , hai baf trưng </v>
      </c>
      <c r="E441" s="237">
        <v>4174779831</v>
      </c>
      <c r="F441" s="242"/>
      <c r="G441" s="243"/>
      <c r="H441" s="243"/>
      <c r="I441" s="243"/>
      <c r="J441" s="243"/>
      <c r="K441" s="243"/>
      <c r="L441" s="243"/>
      <c r="M441" s="243"/>
      <c r="N441" s="243"/>
      <c r="O441" s="243">
        <v>10</v>
      </c>
      <c r="P441" s="243"/>
      <c r="Q441" s="243">
        <v>5</v>
      </c>
      <c r="R441" s="243"/>
      <c r="S441" s="243">
        <v>5</v>
      </c>
      <c r="T441" s="243">
        <v>6</v>
      </c>
      <c r="U441" s="243">
        <v>6</v>
      </c>
      <c r="V441" s="243"/>
      <c r="W441" s="243"/>
      <c r="X441" s="243"/>
      <c r="Y441" s="243"/>
      <c r="Z441" s="242"/>
      <c r="AA441" s="242"/>
      <c r="AB441" s="242"/>
      <c r="AC441" s="242"/>
      <c r="AD441" s="117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</row>
    <row r="442" spans="1:45" ht="18" customHeight="1">
      <c r="A442" s="101">
        <v>45875</v>
      </c>
      <c r="B442" s="227"/>
      <c r="C442" s="236" t="s">
        <v>11694</v>
      </c>
      <c r="D442" s="110" t="str">
        <f t="array" ref="D442">+IFERROR(INDEX('Mã KH'!$C$2:$C$4984,MATCH('Vin Hà nội  tháng 8'!$C442,'Mã KH'!$A$2:$A$4984,0)),"")</f>
        <v>30 ngách 33A ngõ 107 Lĩnh Nam, Phường Vĩnh Hưng, Quận Hoàng Mai, HN</v>
      </c>
      <c r="E442" s="237">
        <v>4174565709</v>
      </c>
      <c r="F442" s="242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>
        <v>3</v>
      </c>
      <c r="V442" s="243"/>
      <c r="W442" s="243"/>
      <c r="X442" s="243"/>
      <c r="Y442" s="243">
        <v>3</v>
      </c>
      <c r="Z442" s="242"/>
      <c r="AA442" s="242"/>
      <c r="AB442" s="242"/>
      <c r="AC442" s="242"/>
      <c r="AD442" s="117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</row>
    <row r="443" spans="1:45" ht="18" customHeight="1">
      <c r="A443" s="101">
        <v>45875</v>
      </c>
      <c r="B443" s="227"/>
      <c r="C443" s="236" t="s">
        <v>11695</v>
      </c>
      <c r="D443" s="110" t="str">
        <f t="array" ref="D443">+IFERROR(INDEX('Mã KH'!$C$2:$C$4984,MATCH('Vin Hà nội  tháng 8'!$C443,'Mã KH'!$A$2:$A$4984,0)),"")</f>
        <v>Lô 05, tầng 1, tòa N01, New Horizon city, 87 Lĩnh Nam, P.Mai Động, Q.Hoàng Mai, Hà Nội</v>
      </c>
      <c r="E443" s="237">
        <v>4174565843</v>
      </c>
      <c r="F443" s="242"/>
      <c r="G443" s="243"/>
      <c r="H443" s="243"/>
      <c r="I443" s="243"/>
      <c r="J443" s="243"/>
      <c r="K443" s="243"/>
      <c r="L443" s="243"/>
      <c r="M443" s="243"/>
      <c r="N443" s="243"/>
      <c r="O443" s="243">
        <v>5</v>
      </c>
      <c r="P443" s="243"/>
      <c r="Q443" s="243">
        <v>3</v>
      </c>
      <c r="R443" s="243"/>
      <c r="S443" s="243"/>
      <c r="T443" s="243">
        <v>3</v>
      </c>
      <c r="U443" s="243">
        <v>3</v>
      </c>
      <c r="V443" s="243"/>
      <c r="W443" s="243"/>
      <c r="X443" s="243"/>
      <c r="Y443" s="243">
        <v>3</v>
      </c>
      <c r="Z443" s="242"/>
      <c r="AA443" s="242"/>
      <c r="AB443" s="242"/>
      <c r="AC443" s="242"/>
      <c r="AD443" s="117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</row>
    <row r="444" spans="1:45" ht="18" customHeight="1">
      <c r="A444" s="101">
        <v>45875</v>
      </c>
      <c r="B444" s="227"/>
      <c r="C444" s="236" t="s">
        <v>11696</v>
      </c>
      <c r="D444" s="110" t="str">
        <f t="array" ref="D444">+IFERROR(INDEX('Mã KH'!$C$2:$C$4984,MATCH('Vin Hà nội  tháng 8'!$C444,'Mã KH'!$A$2:$A$4984,0)),"")</f>
        <v>Số 110 ngõ 553 Đường Giải Phóng, Phường Giáp Bát, Quận Hoàng Mai, HN</v>
      </c>
      <c r="E444" s="237">
        <v>4174565985</v>
      </c>
      <c r="F444" s="242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>
        <v>3</v>
      </c>
      <c r="T444" s="243">
        <v>3</v>
      </c>
      <c r="U444" s="243">
        <v>3</v>
      </c>
      <c r="V444" s="243"/>
      <c r="W444" s="243"/>
      <c r="X444" s="243"/>
      <c r="Y444" s="243">
        <v>3</v>
      </c>
      <c r="Z444" s="242"/>
      <c r="AA444" s="242"/>
      <c r="AB444" s="242"/>
      <c r="AC444" s="242"/>
      <c r="AD444" s="117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</row>
    <row r="445" spans="1:45" ht="18" customHeight="1">
      <c r="A445" s="101">
        <v>45875</v>
      </c>
      <c r="B445" s="227"/>
      <c r="C445" s="236" t="s">
        <v>3428</v>
      </c>
      <c r="D445" s="110" t="str">
        <f t="array" ref="D445">+IFERROR(INDEX('Mã KH'!$C$2:$C$4984,MATCH('Vin Hà nội  tháng 8'!$C445,'Mã KH'!$A$2:$A$4984,0)),"")</f>
        <v>Tầng 1, số 609 đường Trương Định, Quận Hoàng Mai, Hà Nội</v>
      </c>
      <c r="E445" s="237">
        <v>4175097348</v>
      </c>
      <c r="F445" s="242"/>
      <c r="G445" s="243"/>
      <c r="H445" s="243"/>
      <c r="I445" s="243"/>
      <c r="J445" s="243"/>
      <c r="K445" s="243">
        <v>3</v>
      </c>
      <c r="L445" s="243"/>
      <c r="M445" s="243"/>
      <c r="N445" s="243"/>
      <c r="O445" s="243">
        <v>20</v>
      </c>
      <c r="P445" s="243"/>
      <c r="Q445" s="243">
        <v>3</v>
      </c>
      <c r="R445" s="243"/>
      <c r="S445" s="243">
        <v>4</v>
      </c>
      <c r="T445" s="243"/>
      <c r="U445" s="243"/>
      <c r="V445" s="243"/>
      <c r="W445" s="243"/>
      <c r="X445" s="243"/>
      <c r="Y445" s="243"/>
      <c r="Z445" s="242">
        <v>3</v>
      </c>
      <c r="AA445" s="242"/>
      <c r="AB445" s="242"/>
      <c r="AC445" s="242"/>
      <c r="AD445" s="117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</row>
    <row r="446" spans="1:45" ht="18" customHeight="1">
      <c r="A446" s="101">
        <v>45875</v>
      </c>
      <c r="B446" s="227"/>
      <c r="C446" s="236" t="s">
        <v>11697</v>
      </c>
      <c r="D446" s="110" t="str">
        <f t="array" ref="D446">+IFERROR(INDEX('Mã KH'!$C$2:$C$4984,MATCH('Vin Hà nội  tháng 8'!$C446,'Mã KH'!$A$2:$A$4984,0)),"")</f>
        <v>Lô 01, Tầng 1 Tòa NO-DV02 CC Rose Town, Km 9 Ngọc Hồi, Phường Hoàng Liệt, quận Hoàng Mai, HN</v>
      </c>
      <c r="E446" s="109" t="s">
        <v>11249</v>
      </c>
      <c r="F446" s="242"/>
      <c r="G446" s="243"/>
      <c r="H446" s="243"/>
      <c r="I446" s="243"/>
      <c r="J446" s="243"/>
      <c r="K446" s="243"/>
      <c r="L446" s="243"/>
      <c r="M446" s="243"/>
      <c r="N446" s="243"/>
      <c r="O446" s="243">
        <v>10</v>
      </c>
      <c r="P446" s="243"/>
      <c r="Q446" s="243"/>
      <c r="R446" s="243"/>
      <c r="S446" s="243"/>
      <c r="T446" s="243">
        <v>5</v>
      </c>
      <c r="U446" s="243">
        <v>5</v>
      </c>
      <c r="V446" s="243"/>
      <c r="W446" s="243"/>
      <c r="X446" s="243"/>
      <c r="Y446" s="243"/>
      <c r="Z446" s="242"/>
      <c r="AA446" s="242"/>
      <c r="AB446" s="242"/>
      <c r="AC446" s="242"/>
      <c r="AD446" s="117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</row>
    <row r="447" spans="1:45" ht="18" customHeight="1">
      <c r="A447" s="101">
        <v>45875</v>
      </c>
      <c r="B447" s="227"/>
      <c r="C447" s="236" t="s">
        <v>3402</v>
      </c>
      <c r="D447" s="110" t="str">
        <f t="array" ref="D447">+IFERROR(INDEX('Mã KH'!$C$2:$C$4984,MATCH('Vin Hà nội  tháng 8'!$C447,'Mã KH'!$A$2:$A$4984,0)),"")</f>
        <v>Tầng 1- Tòa Bắc RiceCity- KĐT Tây Nam Linh Đàm - Hoàng Liệt- Hoàng Mai- Hà Nội</v>
      </c>
      <c r="E447" s="237">
        <v>4174840894</v>
      </c>
      <c r="F447" s="242"/>
      <c r="G447" s="243"/>
      <c r="H447" s="243"/>
      <c r="I447" s="243"/>
      <c r="J447" s="243"/>
      <c r="K447" s="243">
        <v>8</v>
      </c>
      <c r="L447" s="243"/>
      <c r="M447" s="243"/>
      <c r="N447" s="243"/>
      <c r="O447" s="243"/>
      <c r="P447" s="243"/>
      <c r="Q447" s="243"/>
      <c r="R447" s="243"/>
      <c r="S447" s="243"/>
      <c r="T447" s="243">
        <v>3</v>
      </c>
      <c r="U447" s="243"/>
      <c r="V447" s="243"/>
      <c r="W447" s="243">
        <v>3</v>
      </c>
      <c r="X447" s="243"/>
      <c r="Y447" s="243">
        <v>4</v>
      </c>
      <c r="Z447" s="242">
        <v>3</v>
      </c>
      <c r="AA447" s="242"/>
      <c r="AB447" s="242"/>
      <c r="AC447" s="242"/>
      <c r="AD447" s="117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</row>
    <row r="448" spans="1:45" ht="18" customHeight="1">
      <c r="A448" s="101">
        <v>45875</v>
      </c>
      <c r="B448" s="227"/>
      <c r="C448" s="236" t="s">
        <v>11698</v>
      </c>
      <c r="D448" s="110" t="str">
        <f t="array" ref="D448">+IFERROR(INDEX('Mã KH'!$C$2:$C$4984,MATCH('Vin Hà nội  tháng 8'!$C448,'Mã KH'!$A$2:$A$4984,0)),"")</f>
        <v>Tầng 1, Tòa Trung Yên Smile, Khu A, Lô 19.NO và 20.BT KĐTM Bắc Đại Kim
, Số 1 Nguyễn Cảnh Dị, Phường Định Công, Quận Hoàng Mai, HN</v>
      </c>
      <c r="E448" s="237">
        <v>4174565965</v>
      </c>
      <c r="F448" s="242"/>
      <c r="G448" s="243"/>
      <c r="H448" s="243"/>
      <c r="I448" s="243"/>
      <c r="J448" s="243"/>
      <c r="K448" s="243"/>
      <c r="L448" s="243"/>
      <c r="M448" s="243">
        <v>5</v>
      </c>
      <c r="N448" s="243"/>
      <c r="O448" s="243"/>
      <c r="P448" s="243"/>
      <c r="Q448" s="243"/>
      <c r="R448" s="243"/>
      <c r="S448" s="243">
        <v>3</v>
      </c>
      <c r="T448" s="243"/>
      <c r="U448" s="243"/>
      <c r="V448" s="243"/>
      <c r="W448" s="243"/>
      <c r="X448" s="243"/>
      <c r="Y448" s="243">
        <v>3</v>
      </c>
      <c r="Z448" s="242"/>
      <c r="AA448" s="242"/>
      <c r="AB448" s="242"/>
      <c r="AC448" s="242"/>
      <c r="AD448" s="117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</row>
    <row r="449" spans="1:45" ht="18" customHeight="1">
      <c r="A449" s="101">
        <v>45875</v>
      </c>
      <c r="B449" s="227"/>
      <c r="C449" s="236" t="s">
        <v>93</v>
      </c>
      <c r="D449" s="110" t="str">
        <f t="array" ref="D449">+IFERROR(INDEX('Mã KH'!$C$2:$C$4984,MATCH('Vin Hà nội  tháng 8'!$C449,'Mã KH'!$A$2:$A$4984,0)),"")</f>
        <v>SH2A, Tầng 1, Tòa nhà HH02 thuộc công trình Nhà ở cao tầng kết hợp DV TM Eco Lakeview, Số 32 Phố Đại Từ, P.Đại Kim, Q.Hoàng Mai, HN</v>
      </c>
      <c r="E449" s="237">
        <v>4174566260</v>
      </c>
      <c r="F449" s="242"/>
      <c r="G449" s="243"/>
      <c r="H449" s="243"/>
      <c r="I449" s="243"/>
      <c r="J449" s="243"/>
      <c r="K449" s="243"/>
      <c r="L449" s="243"/>
      <c r="M449" s="243">
        <v>5</v>
      </c>
      <c r="N449" s="243"/>
      <c r="O449" s="243"/>
      <c r="P449" s="243"/>
      <c r="Q449" s="243">
        <v>3</v>
      </c>
      <c r="R449" s="243"/>
      <c r="S449" s="243">
        <v>3</v>
      </c>
      <c r="T449" s="243">
        <v>3</v>
      </c>
      <c r="U449" s="243">
        <v>3</v>
      </c>
      <c r="V449" s="243"/>
      <c r="W449" s="243"/>
      <c r="X449" s="243"/>
      <c r="Y449" s="243">
        <v>3</v>
      </c>
      <c r="Z449" s="242"/>
      <c r="AA449" s="242"/>
      <c r="AB449" s="242"/>
      <c r="AC449" s="242"/>
      <c r="AD449" s="117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</row>
    <row r="450" spans="1:45" ht="18" customHeight="1">
      <c r="A450" s="101">
        <v>45875</v>
      </c>
      <c r="B450" s="227"/>
      <c r="C450" s="236" t="s">
        <v>11699</v>
      </c>
      <c r="D450" s="110" t="str">
        <f t="array" ref="D450">+IFERROR(INDEX('Mã KH'!$C$2:$C$4984,MATCH('Vin Hà nội  tháng 8'!$C450,'Mã KH'!$A$2:$A$4984,0)),"")</f>
        <v>Tầng 1, CT 6, khu đô thị Định Công, đường Trần Điền, phường Định Công, quận Hoàng Mai, Hà Nội</v>
      </c>
      <c r="E450" s="237">
        <v>4175022928</v>
      </c>
      <c r="F450" s="242"/>
      <c r="G450" s="243"/>
      <c r="H450" s="243"/>
      <c r="I450" s="243"/>
      <c r="J450" s="243"/>
      <c r="K450" s="243"/>
      <c r="L450" s="243"/>
      <c r="M450" s="243"/>
      <c r="N450" s="243"/>
      <c r="O450" s="243">
        <v>10</v>
      </c>
      <c r="P450" s="243"/>
      <c r="Q450" s="243">
        <v>10</v>
      </c>
      <c r="R450" s="243"/>
      <c r="S450" s="243"/>
      <c r="T450" s="243">
        <v>10</v>
      </c>
      <c r="U450" s="243">
        <v>10</v>
      </c>
      <c r="V450" s="243"/>
      <c r="W450" s="243"/>
      <c r="X450" s="243"/>
      <c r="Y450" s="243"/>
      <c r="Z450" s="242"/>
      <c r="AA450" s="242"/>
      <c r="AB450" s="242"/>
      <c r="AC450" s="242"/>
      <c r="AD450" s="117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</row>
    <row r="451" spans="1:45" ht="18" customHeight="1">
      <c r="A451" s="101">
        <v>45875</v>
      </c>
      <c r="B451" s="227"/>
      <c r="C451" s="236" t="s">
        <v>11620</v>
      </c>
      <c r="D451" s="110" t="str">
        <f t="array" ref="D451">+IFERROR(INDEX('Mã KH'!$C$2:$C$4984,MATCH('Vin Hà nội  tháng 8'!$C451,'Mã KH'!$A$2:$A$4984,0)),"")</f>
        <v>Số 1 ngõ 250 đường Kim Giang, phường Đại Kim, quận Hoàng Mai, Hà Nội</v>
      </c>
      <c r="E451" s="237">
        <v>4175021373</v>
      </c>
      <c r="F451" s="242"/>
      <c r="G451" s="243"/>
      <c r="H451" s="243"/>
      <c r="I451" s="243"/>
      <c r="J451" s="243"/>
      <c r="K451" s="243"/>
      <c r="L451" s="243"/>
      <c r="M451" s="243">
        <v>7</v>
      </c>
      <c r="N451" s="243"/>
      <c r="O451" s="243"/>
      <c r="P451" s="243"/>
      <c r="Q451" s="243"/>
      <c r="R451" s="243"/>
      <c r="S451" s="243"/>
      <c r="T451" s="243">
        <v>5</v>
      </c>
      <c r="U451" s="243"/>
      <c r="V451" s="243"/>
      <c r="W451" s="243"/>
      <c r="X451" s="243"/>
      <c r="Y451" s="243"/>
      <c r="Z451" s="242"/>
      <c r="AA451" s="242"/>
      <c r="AB451" s="242"/>
      <c r="AC451" s="242"/>
      <c r="AD451" s="117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</row>
    <row r="452" spans="1:45" ht="18" customHeight="1">
      <c r="A452" s="101">
        <v>45875</v>
      </c>
      <c r="B452" s="267" t="s">
        <v>11425</v>
      </c>
      <c r="C452" s="236" t="s">
        <v>3416</v>
      </c>
      <c r="D452" s="110" t="str">
        <f t="array" ref="D452">+IFERROR(INDEX('Mã KH'!$C$2:$C$4984,MATCH('Vin Hà nội  tháng 8'!$C452,'Mã KH'!$A$2:$A$4984,0)),"")</f>
        <v>163 VinMart Đại La</v>
      </c>
      <c r="E452" s="237">
        <v>4175163099</v>
      </c>
      <c r="F452" s="242"/>
      <c r="G452" s="243"/>
      <c r="H452" s="243"/>
      <c r="I452" s="243"/>
      <c r="J452" s="243"/>
      <c r="K452" s="243"/>
      <c r="L452" s="243"/>
      <c r="M452" s="243">
        <v>5</v>
      </c>
      <c r="N452" s="243"/>
      <c r="O452" s="243"/>
      <c r="P452" s="243"/>
      <c r="Q452" s="243">
        <v>10</v>
      </c>
      <c r="R452" s="243"/>
      <c r="S452" s="243"/>
      <c r="T452" s="243"/>
      <c r="U452" s="243"/>
      <c r="V452" s="243"/>
      <c r="W452" s="243"/>
      <c r="X452" s="243"/>
      <c r="Y452" s="243"/>
      <c r="Z452" s="242"/>
      <c r="AA452" s="242"/>
      <c r="AB452" s="242"/>
      <c r="AC452" s="242"/>
      <c r="AD452" s="117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</row>
    <row r="453" spans="1:45" ht="18" customHeight="1">
      <c r="A453" s="101">
        <v>45875</v>
      </c>
      <c r="B453" s="227"/>
      <c r="C453" s="236" t="s">
        <v>3416</v>
      </c>
      <c r="D453" s="110" t="str">
        <f t="array" ref="D453">+IFERROR(INDEX('Mã KH'!$C$2:$C$4984,MATCH('Vin Hà nội  tháng 8'!$C453,'Mã KH'!$A$2:$A$4984,0)),"")</f>
        <v>163 VinMart Đại La</v>
      </c>
      <c r="E453" s="237">
        <v>4175017715</v>
      </c>
      <c r="F453" s="242"/>
      <c r="G453" s="243"/>
      <c r="H453" s="243"/>
      <c r="I453" s="243"/>
      <c r="J453" s="243"/>
      <c r="K453" s="243">
        <v>5</v>
      </c>
      <c r="L453" s="243"/>
      <c r="M453" s="243"/>
      <c r="N453" s="243"/>
      <c r="O453" s="243">
        <v>10</v>
      </c>
      <c r="P453" s="243"/>
      <c r="Q453" s="243"/>
      <c r="R453" s="243"/>
      <c r="S453" s="243"/>
      <c r="T453" s="243">
        <v>10</v>
      </c>
      <c r="U453" s="243">
        <v>10</v>
      </c>
      <c r="V453" s="243"/>
      <c r="W453" s="243"/>
      <c r="X453" s="243"/>
      <c r="Y453" s="243">
        <v>10</v>
      </c>
      <c r="Z453" s="242">
        <v>6</v>
      </c>
      <c r="AA453" s="242"/>
      <c r="AB453" s="242"/>
      <c r="AC453" s="242"/>
      <c r="AD453" s="117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</row>
    <row r="454" spans="1:45" ht="18" customHeight="1">
      <c r="A454" s="272"/>
      <c r="B454" s="273"/>
      <c r="C454" s="274"/>
      <c r="D454" s="138" t="str">
        <f t="array" ref="D454">+IFERROR(INDEX('Mã KH'!$C$2:$C$4984,MATCH('Vin Hà nội  tháng 8'!$C454,'Mã KH'!$A$2:$A$4984,0)),"")</f>
        <v/>
      </c>
      <c r="E454" s="275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76"/>
      <c r="AA454" s="276"/>
      <c r="AB454" s="276"/>
      <c r="AC454" s="276"/>
      <c r="AD454" s="278"/>
      <c r="AE454" s="279"/>
      <c r="AF454" s="279"/>
      <c r="AG454" s="279"/>
      <c r="AH454" s="279"/>
      <c r="AI454" s="279"/>
      <c r="AJ454" s="279"/>
      <c r="AK454" s="279"/>
      <c r="AL454" s="279"/>
      <c r="AM454" s="279"/>
      <c r="AN454" s="279"/>
      <c r="AO454" s="279"/>
      <c r="AP454" s="279"/>
      <c r="AQ454" s="279"/>
      <c r="AR454" s="279"/>
      <c r="AS454" s="279"/>
    </row>
    <row r="455" spans="1:45" ht="18" customHeight="1">
      <c r="A455" s="261"/>
      <c r="B455" s="227"/>
      <c r="C455" s="236"/>
      <c r="D455" s="133">
        <v>45876</v>
      </c>
      <c r="E455" s="237"/>
      <c r="F455" s="179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242"/>
      <c r="AA455" s="242"/>
      <c r="AB455" s="242"/>
      <c r="AC455" s="242"/>
      <c r="AD455" s="117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</row>
    <row r="456" spans="1:45" ht="18" customHeight="1">
      <c r="A456" s="101">
        <v>45876</v>
      </c>
      <c r="B456" s="268" t="s">
        <v>11552</v>
      </c>
      <c r="C456" s="236" t="s">
        <v>11700</v>
      </c>
      <c r="D456" s="110" t="str">
        <f t="array" ref="D456">+IFERROR(INDEX('Mã KH'!$C$2:$C$4984,MATCH('Vin Hà nội  tháng 8'!$C456,'Mã KH'!$A$2:$A$4984,0)),"")</f>
        <v>Số 45 Ngõ Thịnh Hào 1 Tôn Đức Thắng, phường Hàng Bột, Quận Đống Đa, HN</v>
      </c>
      <c r="E456" s="109" t="s">
        <v>11249</v>
      </c>
      <c r="F456" s="179"/>
      <c r="G456" s="179"/>
      <c r="H456" s="179"/>
      <c r="I456" s="179"/>
      <c r="J456" s="179"/>
      <c r="K456" s="179"/>
      <c r="L456" s="179"/>
      <c r="M456" s="179">
        <v>3</v>
      </c>
      <c r="N456" s="179"/>
      <c r="O456" s="179">
        <v>3</v>
      </c>
      <c r="P456" s="179"/>
      <c r="Q456" s="179">
        <v>3</v>
      </c>
      <c r="R456" s="179"/>
      <c r="S456" s="179">
        <v>3</v>
      </c>
      <c r="T456" s="179">
        <v>3</v>
      </c>
      <c r="U456" s="179">
        <v>3</v>
      </c>
      <c r="V456" s="179"/>
      <c r="W456" s="179"/>
      <c r="X456" s="179"/>
      <c r="Y456" s="179">
        <v>3</v>
      </c>
      <c r="Z456" s="242"/>
      <c r="AA456" s="242"/>
      <c r="AB456" s="242"/>
      <c r="AC456" s="242"/>
      <c r="AD456" s="269" t="s">
        <v>11701</v>
      </c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</row>
    <row r="457" spans="1:45" ht="18" customHeight="1">
      <c r="A457" s="101">
        <v>45876</v>
      </c>
      <c r="B457" s="227"/>
      <c r="C457" s="236" t="s">
        <v>11023</v>
      </c>
      <c r="D457" s="110" t="str">
        <f t="array" ref="D457">+IFERROR(INDEX('Mã KH'!$C$2:$C$4984,MATCH('Vin Hà nội  tháng 8'!$C457,'Mã KH'!$A$2:$A$4984,0)),"")</f>
        <v xml:space="preserve">số 40 hào nam , phường ô chợ dừa , đống đa </v>
      </c>
      <c r="E457" s="109" t="s">
        <v>11249</v>
      </c>
      <c r="F457" s="179"/>
      <c r="G457" s="179"/>
      <c r="H457" s="179"/>
      <c r="I457" s="179"/>
      <c r="J457" s="179"/>
      <c r="K457" s="179"/>
      <c r="L457" s="179"/>
      <c r="M457" s="179">
        <v>5</v>
      </c>
      <c r="N457" s="179"/>
      <c r="O457" s="179"/>
      <c r="P457" s="179"/>
      <c r="Q457" s="179">
        <v>3</v>
      </c>
      <c r="R457" s="179"/>
      <c r="S457" s="179">
        <v>3</v>
      </c>
      <c r="T457" s="179"/>
      <c r="U457" s="179"/>
      <c r="V457" s="179"/>
      <c r="W457" s="179"/>
      <c r="X457" s="179"/>
      <c r="Y457" s="179"/>
      <c r="Z457" s="242"/>
      <c r="AA457" s="242"/>
      <c r="AB457" s="242"/>
      <c r="AC457" s="242"/>
      <c r="AD457" s="117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</row>
    <row r="458" spans="1:45" ht="18" customHeight="1">
      <c r="A458" s="101">
        <v>45876</v>
      </c>
      <c r="B458" s="227"/>
      <c r="C458" s="236" t="s">
        <v>11446</v>
      </c>
      <c r="D458" s="110" t="str">
        <f t="array" ref="D458">+IFERROR(INDEX('Mã KH'!$C$2:$C$4984,MATCH('Vin Hà nội  tháng 8'!$C458,'Mã KH'!$A$2:$A$4984,0)),"")</f>
        <v>Số 6-8 Phố Vọng, phường Phương Mai, quận Đống Đa, Hà Nội</v>
      </c>
      <c r="E458" s="237">
        <v>4174900040</v>
      </c>
      <c r="F458" s="179"/>
      <c r="G458" s="179"/>
      <c r="H458" s="179"/>
      <c r="I458" s="179"/>
      <c r="J458" s="179"/>
      <c r="K458" s="179"/>
      <c r="L458" s="179"/>
      <c r="M458" s="179">
        <v>5</v>
      </c>
      <c r="N458" s="179"/>
      <c r="O458" s="179">
        <v>3</v>
      </c>
      <c r="P458" s="179"/>
      <c r="Q458" s="179"/>
      <c r="R458" s="179"/>
      <c r="S458" s="179">
        <v>2</v>
      </c>
      <c r="T458" s="179"/>
      <c r="U458" s="179"/>
      <c r="V458" s="179"/>
      <c r="W458" s="179"/>
      <c r="X458" s="179"/>
      <c r="Y458" s="179"/>
      <c r="Z458" s="242"/>
      <c r="AA458" s="242"/>
      <c r="AB458" s="242"/>
      <c r="AC458" s="242"/>
      <c r="AD458" s="117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</row>
    <row r="459" spans="1:45" ht="18" customHeight="1">
      <c r="A459" s="101">
        <v>45876</v>
      </c>
      <c r="B459" s="227"/>
      <c r="C459" s="236" t="s">
        <v>11702</v>
      </c>
      <c r="D459" s="110" t="str">
        <f t="array" ref="D459">+IFERROR(INDEX('Mã KH'!$C$2:$C$4984,MATCH('Vin Hà nội  tháng 8'!$C459,'Mã KH'!$A$2:$A$4984,0)),"")</f>
        <v>Số 40 Ngõ Thông Phong, phố Tôn Đức Thắng, phường Quốc Tử Giám, quận Đống Đa, Hà Nội</v>
      </c>
      <c r="E459" s="109" t="s">
        <v>11249</v>
      </c>
      <c r="F459" s="179"/>
      <c r="G459" s="179"/>
      <c r="H459" s="179"/>
      <c r="I459" s="179"/>
      <c r="J459" s="179"/>
      <c r="K459" s="179"/>
      <c r="L459" s="179"/>
      <c r="M459" s="179">
        <v>3</v>
      </c>
      <c r="N459" s="179"/>
      <c r="O459" s="179">
        <v>3</v>
      </c>
      <c r="P459" s="179"/>
      <c r="Q459" s="179">
        <v>3</v>
      </c>
      <c r="R459" s="179"/>
      <c r="S459" s="179">
        <v>3</v>
      </c>
      <c r="T459" s="179">
        <v>3</v>
      </c>
      <c r="U459" s="179">
        <v>3</v>
      </c>
      <c r="V459" s="179"/>
      <c r="W459" s="179"/>
      <c r="X459" s="179"/>
      <c r="Y459" s="179">
        <v>3</v>
      </c>
      <c r="Z459" s="242"/>
      <c r="AA459" s="242"/>
      <c r="AB459" s="242"/>
      <c r="AC459" s="242"/>
      <c r="AD459" s="117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</row>
    <row r="460" spans="1:45" ht="18" customHeight="1">
      <c r="A460" s="101">
        <v>45876</v>
      </c>
      <c r="B460" s="227"/>
      <c r="C460" s="236" t="s">
        <v>11703</v>
      </c>
      <c r="D460" s="110" t="str">
        <f t="array" ref="D460">+IFERROR(INDEX('Mã KH'!$C$2:$C$4984,MATCH('Vin Hà nội  tháng 8'!$C460,'Mã KH'!$A$2:$A$4984,0)),"")</f>
        <v>Số 158 phố Thái Thịnh, phường Láng Hạ, quận Đống Đa, Hà Nội</v>
      </c>
      <c r="E460" s="237">
        <v>4174732937</v>
      </c>
      <c r="F460" s="179"/>
      <c r="G460" s="179"/>
      <c r="H460" s="179"/>
      <c r="I460" s="179"/>
      <c r="J460" s="179"/>
      <c r="K460" s="179"/>
      <c r="L460" s="179"/>
      <c r="M460" s="179">
        <v>3</v>
      </c>
      <c r="N460" s="179"/>
      <c r="O460" s="179">
        <v>6</v>
      </c>
      <c r="P460" s="179"/>
      <c r="Q460" s="179"/>
      <c r="R460" s="179"/>
      <c r="S460" s="179">
        <v>2</v>
      </c>
      <c r="T460" s="179"/>
      <c r="U460" s="179"/>
      <c r="V460" s="179"/>
      <c r="W460" s="179"/>
      <c r="X460" s="179"/>
      <c r="Y460" s="179"/>
      <c r="Z460" s="242"/>
      <c r="AA460" s="242"/>
      <c r="AB460" s="242"/>
      <c r="AC460" s="242"/>
      <c r="AD460" s="117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</row>
    <row r="461" spans="1:45" ht="18" customHeight="1">
      <c r="A461" s="101">
        <v>45876</v>
      </c>
      <c r="B461" s="227"/>
      <c r="C461" s="236" t="s">
        <v>11704</v>
      </c>
      <c r="D461" s="110" t="str">
        <f t="array" ref="D461">+IFERROR(INDEX('Mã KH'!$C$2:$C$4984,MATCH('Vin Hà nội  tháng 8'!$C461,'Mã KH'!$A$2:$A$4984,0)),"")</f>
        <v>19 Trúc Khê - P. Láng Hạ. Q. Đống Đa. Hà Nội</v>
      </c>
      <c r="E461" s="237">
        <v>4174746916</v>
      </c>
      <c r="F461" s="179"/>
      <c r="G461" s="179"/>
      <c r="H461" s="179"/>
      <c r="I461" s="179"/>
      <c r="J461" s="179"/>
      <c r="K461" s="179">
        <v>5</v>
      </c>
      <c r="L461" s="179"/>
      <c r="M461" s="179">
        <v>5</v>
      </c>
      <c r="N461" s="179"/>
      <c r="O461" s="179">
        <v>5</v>
      </c>
      <c r="P461" s="179"/>
      <c r="Q461" s="179"/>
      <c r="R461" s="179"/>
      <c r="S461" s="179">
        <v>5</v>
      </c>
      <c r="T461" s="179">
        <v>5</v>
      </c>
      <c r="U461" s="179">
        <v>5</v>
      </c>
      <c r="V461" s="179"/>
      <c r="W461" s="179">
        <v>5</v>
      </c>
      <c r="X461" s="179"/>
      <c r="Y461" s="179">
        <v>5</v>
      </c>
      <c r="Z461" s="242"/>
      <c r="AA461" s="242"/>
      <c r="AB461" s="242"/>
      <c r="AC461" s="242"/>
      <c r="AD461" s="117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</row>
    <row r="462" spans="1:45" ht="18" customHeight="1">
      <c r="A462" s="101">
        <v>45876</v>
      </c>
      <c r="B462" s="227"/>
      <c r="C462" s="236" t="s">
        <v>11705</v>
      </c>
      <c r="D462" s="110" t="str">
        <f t="array" ref="D462">+IFERROR(INDEX('Mã KH'!$C$2:$C$4984,MATCH('Vin Hà nội  tháng 8'!$C462,'Mã KH'!$A$2:$A$4984,0)),"")</f>
        <v>32 ngõ Láng Trung, phường Láng Hạ, quận Đống Đa, Hà Nội</v>
      </c>
      <c r="E462" s="109" t="s">
        <v>11249</v>
      </c>
      <c r="F462" s="179"/>
      <c r="G462" s="179"/>
      <c r="H462" s="179"/>
      <c r="I462" s="179"/>
      <c r="J462" s="179"/>
      <c r="K462" s="179"/>
      <c r="L462" s="179"/>
      <c r="M462" s="179">
        <v>3</v>
      </c>
      <c r="N462" s="179"/>
      <c r="O462" s="179">
        <v>5</v>
      </c>
      <c r="P462" s="179"/>
      <c r="Q462" s="179">
        <v>3</v>
      </c>
      <c r="R462" s="179"/>
      <c r="S462" s="179">
        <v>3</v>
      </c>
      <c r="T462" s="179">
        <v>5</v>
      </c>
      <c r="U462" s="179"/>
      <c r="V462" s="179"/>
      <c r="W462" s="179"/>
      <c r="X462" s="179"/>
      <c r="Y462" s="179"/>
      <c r="Z462" s="242"/>
      <c r="AA462" s="242"/>
      <c r="AB462" s="242"/>
      <c r="AC462" s="242"/>
      <c r="AD462" s="117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</row>
    <row r="463" spans="1:45" ht="18" customHeight="1">
      <c r="A463" s="101">
        <v>45876</v>
      </c>
      <c r="B463" s="227"/>
      <c r="C463" s="236" t="s">
        <v>11706</v>
      </c>
      <c r="D463" s="110" t="str">
        <f t="array" ref="D463">+IFERROR(INDEX('Mã KH'!$C$2:$C$4984,MATCH('Vin Hà nội  tháng 8'!$C463,'Mã KH'!$A$2:$A$4984,0)),"")</f>
        <v>54A Nguyễn Chí Thanh, Quận Đống Đa, HN</v>
      </c>
      <c r="E463" s="237">
        <v>4174728063</v>
      </c>
      <c r="F463" s="179"/>
      <c r="G463" s="179"/>
      <c r="H463" s="179"/>
      <c r="I463" s="179"/>
      <c r="J463" s="179"/>
      <c r="K463" s="179">
        <v>5</v>
      </c>
      <c r="L463" s="179"/>
      <c r="M463" s="179"/>
      <c r="N463" s="179"/>
      <c r="O463" s="179"/>
      <c r="P463" s="179"/>
      <c r="Q463" s="179"/>
      <c r="R463" s="179"/>
      <c r="S463" s="179">
        <v>5</v>
      </c>
      <c r="T463" s="179">
        <v>5</v>
      </c>
      <c r="U463" s="179"/>
      <c r="V463" s="179"/>
      <c r="W463" s="179">
        <v>5</v>
      </c>
      <c r="X463" s="179"/>
      <c r="Y463" s="179"/>
      <c r="Z463" s="242"/>
      <c r="AA463" s="242"/>
      <c r="AB463" s="242"/>
      <c r="AC463" s="242"/>
      <c r="AD463" s="117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</row>
    <row r="464" spans="1:45" ht="18" customHeight="1">
      <c r="A464" s="101">
        <v>45876</v>
      </c>
      <c r="B464" s="227"/>
      <c r="C464" s="236" t="s">
        <v>11707</v>
      </c>
      <c r="D464" s="110" t="str">
        <f t="array" ref="D464">+IFERROR(INDEX('Mã KH'!$C$2:$C$4984,MATCH('Vin Hà nội  tháng 8'!$C464,'Mã KH'!$A$2:$A$4984,0)),"")</f>
        <v>Số 129 phố Pháo Đài Láng, phường Láng Thượng, quận Đống Đa, Hà Nội</v>
      </c>
      <c r="E464" s="109" t="s">
        <v>11249</v>
      </c>
      <c r="F464" s="179"/>
      <c r="G464" s="179"/>
      <c r="H464" s="179"/>
      <c r="I464" s="179"/>
      <c r="J464" s="179"/>
      <c r="K464" s="179"/>
      <c r="L464" s="179"/>
      <c r="M464" s="179">
        <v>3</v>
      </c>
      <c r="N464" s="179"/>
      <c r="O464" s="179">
        <v>5</v>
      </c>
      <c r="P464" s="179"/>
      <c r="Q464" s="179"/>
      <c r="R464" s="179"/>
      <c r="S464" s="179">
        <v>3</v>
      </c>
      <c r="T464" s="179">
        <v>2</v>
      </c>
      <c r="U464" s="179"/>
      <c r="V464" s="179"/>
      <c r="W464" s="179"/>
      <c r="X464" s="179"/>
      <c r="Y464" s="179">
        <v>3</v>
      </c>
      <c r="Z464" s="242"/>
      <c r="AA464" s="242"/>
      <c r="AB464" s="242"/>
      <c r="AC464" s="242"/>
      <c r="AD464" s="117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</row>
    <row r="465" spans="1:45" ht="18" customHeight="1">
      <c r="A465" s="101">
        <v>45876</v>
      </c>
      <c r="B465" s="227"/>
      <c r="C465" s="236" t="s">
        <v>11708</v>
      </c>
      <c r="D465" s="110" t="str">
        <f t="array" ref="D465">+IFERROR(INDEX('Mã KH'!$C$2:$C$4984,MATCH('Vin Hà nội  tháng 8'!$C465,'Mã KH'!$A$2:$A$4984,0)),"")</f>
        <v>Tầng 1, tháp B, HongKong Tower, 243A Đê La Thành, phường Láng Thượng, quận Đống Đa, HN</v>
      </c>
      <c r="E465" s="109" t="s">
        <v>11249</v>
      </c>
      <c r="F465" s="179"/>
      <c r="G465" s="179"/>
      <c r="H465" s="179"/>
      <c r="I465" s="179"/>
      <c r="J465" s="179"/>
      <c r="K465" s="179"/>
      <c r="L465" s="179"/>
      <c r="M465" s="179">
        <v>5</v>
      </c>
      <c r="N465" s="179"/>
      <c r="O465" s="179">
        <v>5</v>
      </c>
      <c r="P465" s="179"/>
      <c r="Q465" s="179">
        <v>5</v>
      </c>
      <c r="R465" s="179"/>
      <c r="S465" s="179">
        <v>5</v>
      </c>
      <c r="T465" s="179">
        <v>5</v>
      </c>
      <c r="U465" s="179">
        <v>4</v>
      </c>
      <c r="V465" s="179"/>
      <c r="W465" s="179"/>
      <c r="X465" s="179"/>
      <c r="Y465" s="179">
        <v>5</v>
      </c>
      <c r="Z465" s="242"/>
      <c r="AA465" s="242"/>
      <c r="AB465" s="242"/>
      <c r="AC465" s="242"/>
      <c r="AD465" s="117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</row>
    <row r="466" spans="1:45" ht="18" customHeight="1">
      <c r="A466" s="101">
        <v>45876</v>
      </c>
      <c r="B466" s="227"/>
      <c r="C466" s="236" t="s">
        <v>11709</v>
      </c>
      <c r="D466" s="110" t="str">
        <f t="array" ref="D466">+IFERROR(INDEX('Mã KH'!$C$2:$C$4984,MATCH('Vin Hà nội  tháng 8'!$C466,'Mã KH'!$A$2:$A$4984,0)),"")</f>
        <v>79 ngõ 1194 Đường Láng, phường Láng Thượng, quận Đống Đa, Hà Nội</v>
      </c>
      <c r="E466" s="109" t="s">
        <v>11249</v>
      </c>
      <c r="F466" s="179"/>
      <c r="G466" s="179"/>
      <c r="H466" s="179"/>
      <c r="I466" s="179"/>
      <c r="J466" s="179"/>
      <c r="K466" s="179"/>
      <c r="L466" s="179"/>
      <c r="M466" s="179">
        <v>3</v>
      </c>
      <c r="N466" s="179"/>
      <c r="O466" s="179">
        <v>3</v>
      </c>
      <c r="P466" s="179"/>
      <c r="Q466" s="179"/>
      <c r="R466" s="179"/>
      <c r="S466" s="179">
        <v>3</v>
      </c>
      <c r="T466" s="179">
        <v>3</v>
      </c>
      <c r="U466" s="179">
        <v>3</v>
      </c>
      <c r="V466" s="179"/>
      <c r="W466" s="179"/>
      <c r="X466" s="179"/>
      <c r="Y466" s="179">
        <v>3</v>
      </c>
      <c r="Z466" s="242"/>
      <c r="AA466" s="242"/>
      <c r="AB466" s="242"/>
      <c r="AC466" s="242"/>
      <c r="AD466" s="117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</row>
    <row r="467" spans="1:45" ht="18" customHeight="1">
      <c r="A467" s="101">
        <v>45876</v>
      </c>
      <c r="B467" s="227"/>
      <c r="C467" s="236" t="s">
        <v>11710</v>
      </c>
      <c r="D467" s="110" t="str">
        <f t="array" ref="D467">+IFERROR(INDEX('Mã KH'!$C$2:$C$4984,MATCH('Vin Hà nội  tháng 8'!$C467,'Mã KH'!$A$2:$A$4984,0)),"")</f>
        <v>Số 1132 đường Láng, phường Láng Thượng, quận Đống Đa, Hà Nội</v>
      </c>
      <c r="E467" s="109" t="s">
        <v>11249</v>
      </c>
      <c r="F467" s="179"/>
      <c r="G467" s="179"/>
      <c r="H467" s="179"/>
      <c r="I467" s="179"/>
      <c r="J467" s="179"/>
      <c r="K467" s="179"/>
      <c r="L467" s="179"/>
      <c r="M467" s="179">
        <v>3</v>
      </c>
      <c r="N467" s="179"/>
      <c r="O467" s="179">
        <v>3</v>
      </c>
      <c r="P467" s="179"/>
      <c r="Q467" s="179"/>
      <c r="R467" s="179"/>
      <c r="S467" s="179">
        <v>3</v>
      </c>
      <c r="T467" s="179">
        <v>3</v>
      </c>
      <c r="U467" s="179">
        <v>3</v>
      </c>
      <c r="V467" s="179"/>
      <c r="W467" s="179"/>
      <c r="X467" s="179"/>
      <c r="Y467" s="179">
        <v>3</v>
      </c>
      <c r="Z467" s="242"/>
      <c r="AA467" s="242"/>
      <c r="AB467" s="242"/>
      <c r="AC467" s="242"/>
      <c r="AD467" s="117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</row>
    <row r="468" spans="1:45" ht="18" customHeight="1">
      <c r="A468" s="101">
        <v>45876</v>
      </c>
      <c r="B468" s="268" t="s">
        <v>11711</v>
      </c>
      <c r="C468" s="236" t="s">
        <v>11579</v>
      </c>
      <c r="D468" s="110" t="str">
        <f t="array" ref="D468">+IFERROR(INDEX('Mã KH'!$C$2:$C$4984,MATCH('Vin Hà nội  tháng 8'!$C468,'Mã KH'!$A$2:$A$4984,0)),"")</f>
        <v>LK09 Khu nhà thấp tầng ngõ 38 Xuân La, phường Xuân La, quận Tây Hồ, HN</v>
      </c>
      <c r="E468" s="237">
        <v>4174565658</v>
      </c>
      <c r="F468" s="179"/>
      <c r="G468" s="179"/>
      <c r="H468" s="179"/>
      <c r="I468" s="179"/>
      <c r="J468" s="179"/>
      <c r="K468" s="179"/>
      <c r="L468" s="179"/>
      <c r="M468" s="179">
        <v>2</v>
      </c>
      <c r="N468" s="179"/>
      <c r="O468" s="179">
        <v>2</v>
      </c>
      <c r="P468" s="179"/>
      <c r="Q468" s="179">
        <v>2</v>
      </c>
      <c r="R468" s="179"/>
      <c r="S468" s="179">
        <v>4</v>
      </c>
      <c r="T468" s="179">
        <v>4</v>
      </c>
      <c r="U468" s="179">
        <v>2</v>
      </c>
      <c r="V468" s="179"/>
      <c r="W468" s="179"/>
      <c r="X468" s="179"/>
      <c r="Y468" s="179">
        <v>2</v>
      </c>
      <c r="Z468" s="242"/>
      <c r="AA468" s="242"/>
      <c r="AB468" s="242"/>
      <c r="AC468" s="242"/>
      <c r="AD468" s="117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</row>
    <row r="469" spans="1:45" ht="18" customHeight="1">
      <c r="A469" s="101">
        <v>45876</v>
      </c>
      <c r="B469" s="227"/>
      <c r="C469" s="236" t="s">
        <v>11712</v>
      </c>
      <c r="D469" s="110" t="str">
        <f t="array" ref="D469">+IFERROR(INDEX('Mã KH'!$C$2:$C$4984,MATCH('Vin Hà nội  tháng 8'!$C469,'Mã KH'!$A$2:$A$4984,0)),"")</f>
        <v>Số 123 phố Trịnh Công Sơn, Phường N, hật Tân, Quận Tây Hồ, TP. Hà Nội</v>
      </c>
      <c r="E469" s="237">
        <v>4174564885</v>
      </c>
      <c r="F469" s="179"/>
      <c r="G469" s="179"/>
      <c r="H469" s="179"/>
      <c r="I469" s="179"/>
      <c r="J469" s="179"/>
      <c r="K469" s="179"/>
      <c r="L469" s="179"/>
      <c r="M469" s="179"/>
      <c r="N469" s="179"/>
      <c r="O469" s="179">
        <v>5</v>
      </c>
      <c r="P469" s="179"/>
      <c r="Q469" s="179"/>
      <c r="R469" s="179"/>
      <c r="S469" s="179">
        <v>3</v>
      </c>
      <c r="T469" s="179"/>
      <c r="U469" s="179"/>
      <c r="V469" s="179"/>
      <c r="W469" s="179"/>
      <c r="X469" s="179"/>
      <c r="Y469" s="179"/>
      <c r="Z469" s="242"/>
      <c r="AA469" s="242"/>
      <c r="AB469" s="242"/>
      <c r="AC469" s="242"/>
      <c r="AD469" s="117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</row>
    <row r="470" spans="1:45" ht="18" customHeight="1">
      <c r="A470" s="101">
        <v>45876</v>
      </c>
      <c r="B470" s="227"/>
      <c r="C470" s="236" t="s">
        <v>11713</v>
      </c>
      <c r="D470" s="110" t="str">
        <f t="array" ref="D470">+IFERROR(INDEX('Mã KH'!$C$2:$C$4984,MATCH('Vin Hà nội  tháng 8'!$C470,'Mã KH'!$A$2:$A$4984,0)),"")</f>
        <v>Tòa nhà Packexim, số 49/15 An Dương, phường Phú Thượng, quận Tây Hồ, Hà Nội</v>
      </c>
      <c r="E470" s="237">
        <v>4175173679</v>
      </c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>
        <v>5</v>
      </c>
      <c r="R470" s="179"/>
      <c r="S470" s="179"/>
      <c r="T470" s="179">
        <v>5</v>
      </c>
      <c r="U470" s="179"/>
      <c r="V470" s="179"/>
      <c r="W470" s="179"/>
      <c r="X470" s="179"/>
      <c r="Y470" s="179">
        <v>5</v>
      </c>
      <c r="Z470" s="242"/>
      <c r="AA470" s="242"/>
      <c r="AB470" s="242"/>
      <c r="AC470" s="242"/>
      <c r="AD470" s="117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</row>
    <row r="471" spans="1:45" ht="18" customHeight="1">
      <c r="A471" s="101">
        <v>45876</v>
      </c>
      <c r="B471" s="227"/>
      <c r="C471" s="236" t="s">
        <v>11714</v>
      </c>
      <c r="D471" s="110" t="str">
        <f t="array" ref="D471">+IFERROR(INDEX('Mã KH'!$C$2:$C$4984,MATCH('Vin Hà nội  tháng 8'!$C471,'Mã KH'!$A$2:$A$4984,0)),"")</f>
        <v>Tầng 1, Chung cư Packexim 2, ngách 6 ngõ 15 An Dương Vương, 
phường Phú Thượng, quận Tây Hồ, HN</v>
      </c>
      <c r="E471" s="237">
        <v>4174565629</v>
      </c>
      <c r="F471" s="179"/>
      <c r="G471" s="179"/>
      <c r="H471" s="179"/>
      <c r="I471" s="179"/>
      <c r="J471" s="179"/>
      <c r="K471" s="179"/>
      <c r="L471" s="179"/>
      <c r="M471" s="179">
        <v>3</v>
      </c>
      <c r="N471" s="179"/>
      <c r="O471" s="179">
        <v>3</v>
      </c>
      <c r="P471" s="179"/>
      <c r="Q471" s="179">
        <v>3</v>
      </c>
      <c r="R471" s="179"/>
      <c r="S471" s="179">
        <v>3</v>
      </c>
      <c r="T471" s="179">
        <v>3</v>
      </c>
      <c r="U471" s="179">
        <v>3</v>
      </c>
      <c r="V471" s="179"/>
      <c r="W471" s="179"/>
      <c r="X471" s="179"/>
      <c r="Y471" s="179"/>
      <c r="Z471" s="242"/>
      <c r="AA471" s="242"/>
      <c r="AB471" s="242"/>
      <c r="AC471" s="242"/>
      <c r="AD471" s="117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</row>
    <row r="472" spans="1:45" ht="18" customHeight="1">
      <c r="A472" s="101">
        <v>45876</v>
      </c>
      <c r="B472" s="227"/>
      <c r="C472" s="236" t="s">
        <v>11568</v>
      </c>
      <c r="D472" s="110" t="str">
        <f t="array" ref="D472">+IFERROR(INDEX('Mã KH'!$C$2:$C$4984,MATCH('Vin Hà nội  tháng 8'!$C472,'Mã KH'!$A$2:$A$4984,0)),"")</f>
        <v>Số 117 – 119 Yên Phụ, phường Yên Phụ, quận Tây Hồ, HN</v>
      </c>
      <c r="E472" s="237">
        <v>4175064087</v>
      </c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>
        <v>5</v>
      </c>
      <c r="R472" s="179"/>
      <c r="S472" s="179"/>
      <c r="T472" s="179">
        <v>5</v>
      </c>
      <c r="U472" s="179"/>
      <c r="V472" s="179"/>
      <c r="W472" s="179"/>
      <c r="X472" s="179"/>
      <c r="Y472" s="179"/>
      <c r="Z472" s="242"/>
      <c r="AA472" s="242"/>
      <c r="AB472" s="242"/>
      <c r="AC472" s="242"/>
      <c r="AD472" s="117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</row>
    <row r="473" spans="1:45" ht="18" customHeight="1">
      <c r="A473" s="101">
        <v>45876</v>
      </c>
      <c r="B473" s="227"/>
      <c r="C473" s="236" t="s">
        <v>11715</v>
      </c>
      <c r="D473" s="110" t="str">
        <f t="array" ref="D473">+IFERROR(INDEX('Mã KH'!$C$2:$C$4984,MATCH('Vin Hà nội  tháng 8'!$C473,'Mã KH'!$A$2:$A$4984,0)),"")</f>
        <v>Số 16 ngõ 67 Tô Ngọc Vân, Quảng An, Tây Hồ, Hà Nội</v>
      </c>
      <c r="E473" s="237">
        <v>4174565313</v>
      </c>
      <c r="F473" s="179"/>
      <c r="G473" s="179"/>
      <c r="H473" s="179"/>
      <c r="I473" s="179"/>
      <c r="J473" s="179"/>
      <c r="K473" s="179"/>
      <c r="L473" s="179"/>
      <c r="M473" s="179">
        <v>4</v>
      </c>
      <c r="N473" s="179"/>
      <c r="O473" s="179"/>
      <c r="P473" s="179"/>
      <c r="Q473" s="179">
        <v>2</v>
      </c>
      <c r="R473" s="179"/>
      <c r="S473" s="179">
        <v>2</v>
      </c>
      <c r="T473" s="179"/>
      <c r="U473" s="179"/>
      <c r="V473" s="179"/>
      <c r="W473" s="179"/>
      <c r="X473" s="179"/>
      <c r="Y473" s="179"/>
      <c r="Z473" s="242"/>
      <c r="AA473" s="242"/>
      <c r="AB473" s="242"/>
      <c r="AC473" s="242"/>
      <c r="AD473" s="117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</row>
    <row r="474" spans="1:45" ht="18" customHeight="1">
      <c r="A474" s="101">
        <v>45876</v>
      </c>
      <c r="B474" s="227"/>
      <c r="C474" s="236" t="s">
        <v>11716</v>
      </c>
      <c r="D474" s="110" t="str">
        <f t="array" ref="D474">+IFERROR(INDEX('Mã KH'!$C$2:$C$4984,MATCH('Vin Hà nội  tháng 8'!$C474,'Mã KH'!$A$2:$A$4984,0)),"")</f>
        <v>Số 19B đường Tô Ngọc Vân, phường Quảng An, quận Tây Hồ, Hà Nội</v>
      </c>
      <c r="E474" s="237">
        <v>4174564871</v>
      </c>
      <c r="F474" s="179"/>
      <c r="G474" s="179"/>
      <c r="H474" s="179"/>
      <c r="I474" s="179"/>
      <c r="J474" s="179"/>
      <c r="K474" s="179"/>
      <c r="L474" s="179"/>
      <c r="M474" s="179"/>
      <c r="N474" s="179"/>
      <c r="O474" s="179">
        <v>4</v>
      </c>
      <c r="P474" s="179"/>
      <c r="Q474" s="179"/>
      <c r="R474" s="179"/>
      <c r="S474" s="179">
        <v>4</v>
      </c>
      <c r="T474" s="179">
        <v>2</v>
      </c>
      <c r="U474" s="179">
        <v>2</v>
      </c>
      <c r="V474" s="179"/>
      <c r="W474" s="179"/>
      <c r="X474" s="179"/>
      <c r="Y474" s="179">
        <v>2</v>
      </c>
      <c r="Z474" s="242"/>
      <c r="AA474" s="242"/>
      <c r="AB474" s="242"/>
      <c r="AC474" s="242"/>
      <c r="AD474" s="117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</row>
    <row r="475" spans="1:45" ht="18" customHeight="1">
      <c r="A475" s="101">
        <v>45876</v>
      </c>
      <c r="B475" s="227"/>
      <c r="C475" s="236" t="s">
        <v>11717</v>
      </c>
      <c r="D475" s="110" t="str">
        <f t="array" ref="D475">+IFERROR(INDEX('Mã KH'!$C$2:$C$4984,MATCH('Vin Hà nội  tháng 8'!$C475,'Mã KH'!$A$2:$A$4984,0)),"")</f>
        <v>51 Xuân Diệu, P. Tứ Liên,  Quận Tây Hồ, Hà Nội</v>
      </c>
      <c r="E475" s="237">
        <v>4175184072</v>
      </c>
      <c r="F475" s="179"/>
      <c r="G475" s="179"/>
      <c r="H475" s="179"/>
      <c r="I475" s="179"/>
      <c r="J475" s="179"/>
      <c r="K475" s="179"/>
      <c r="L475" s="179"/>
      <c r="M475" s="179">
        <v>5</v>
      </c>
      <c r="N475" s="179"/>
      <c r="O475" s="179"/>
      <c r="P475" s="179"/>
      <c r="Q475" s="179">
        <v>5</v>
      </c>
      <c r="R475" s="179"/>
      <c r="S475" s="179">
        <v>5</v>
      </c>
      <c r="T475" s="179"/>
      <c r="U475" s="179"/>
      <c r="V475" s="179"/>
      <c r="W475" s="179"/>
      <c r="X475" s="179"/>
      <c r="Y475" s="179">
        <v>5</v>
      </c>
      <c r="Z475" s="242">
        <v>5</v>
      </c>
      <c r="AA475" s="242"/>
      <c r="AB475" s="242"/>
      <c r="AC475" s="242"/>
      <c r="AD475" s="117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</row>
    <row r="476" spans="1:45" ht="18" customHeight="1">
      <c r="A476" s="101">
        <v>45876</v>
      </c>
      <c r="B476" s="227"/>
      <c r="C476" s="236" t="s">
        <v>11718</v>
      </c>
      <c r="D476" s="110" t="str">
        <f t="array" ref="D476">+IFERROR(INDEX('Mã KH'!$C$2:$C$4984,MATCH('Vin Hà nội  tháng 8'!$C476,'Mã KH'!$A$2:$A$4984,0)),"")</f>
        <v>Số 688 đường Lạc Long Quân, Tổ 13 cụm 2 phường Nhật Tân, quận Tây Hồ, HN</v>
      </c>
      <c r="E476" s="237">
        <v>4175108002</v>
      </c>
      <c r="F476" s="179"/>
      <c r="G476" s="179"/>
      <c r="H476" s="179"/>
      <c r="I476" s="179"/>
      <c r="J476" s="179"/>
      <c r="K476" s="179"/>
      <c r="L476" s="179"/>
      <c r="M476" s="179">
        <v>5</v>
      </c>
      <c r="N476" s="179"/>
      <c r="O476" s="179"/>
      <c r="P476" s="179"/>
      <c r="Q476" s="179"/>
      <c r="R476" s="179"/>
      <c r="S476" s="179">
        <v>5</v>
      </c>
      <c r="T476" s="179">
        <v>5</v>
      </c>
      <c r="U476" s="179">
        <v>5</v>
      </c>
      <c r="V476" s="179"/>
      <c r="W476" s="179"/>
      <c r="X476" s="179"/>
      <c r="Y476" s="179">
        <v>5</v>
      </c>
      <c r="Z476" s="242"/>
      <c r="AA476" s="242"/>
      <c r="AB476" s="242"/>
      <c r="AC476" s="242"/>
      <c r="AD476" s="117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</row>
    <row r="477" spans="1:45" ht="18" customHeight="1">
      <c r="A477" s="101">
        <v>45876</v>
      </c>
      <c r="B477" s="227"/>
      <c r="C477" s="236" t="s">
        <v>11719</v>
      </c>
      <c r="D477" s="110" t="str">
        <f t="array" ref="D477">+IFERROR(INDEX('Mã KH'!$C$2:$C$4984,MATCH('Vin Hà nội  tháng 8'!$C477,'Mã KH'!$A$2:$A$4984,0)),"")</f>
        <v>Lô số 7-628, đường Hoàng Hoa Thám, phường Bưởi, quận Tây Hồ, HN</v>
      </c>
      <c r="E477" s="237">
        <v>4174565420</v>
      </c>
      <c r="F477" s="242"/>
      <c r="G477" s="243"/>
      <c r="H477" s="243"/>
      <c r="I477" s="243"/>
      <c r="J477" s="243"/>
      <c r="K477" s="243"/>
      <c r="L477" s="243"/>
      <c r="M477" s="243">
        <v>2</v>
      </c>
      <c r="N477" s="243"/>
      <c r="O477" s="243">
        <v>4</v>
      </c>
      <c r="P477" s="243"/>
      <c r="Q477" s="243">
        <v>2</v>
      </c>
      <c r="R477" s="243"/>
      <c r="S477" s="243">
        <v>4</v>
      </c>
      <c r="T477" s="243">
        <v>2</v>
      </c>
      <c r="U477" s="243"/>
      <c r="V477" s="243"/>
      <c r="W477" s="243"/>
      <c r="X477" s="243"/>
      <c r="Y477" s="243"/>
      <c r="Z477" s="242"/>
      <c r="AA477" s="242"/>
      <c r="AB477" s="242"/>
      <c r="AC477" s="242"/>
      <c r="AD477" s="117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</row>
    <row r="478" spans="1:45" ht="18" customHeight="1">
      <c r="A478" s="101">
        <v>45876</v>
      </c>
      <c r="B478" s="268" t="s">
        <v>11720</v>
      </c>
      <c r="C478" s="236" t="s">
        <v>11721</v>
      </c>
      <c r="D478" s="110" t="str">
        <f t="array" ref="D478">+IFERROR(INDEX('Mã KH'!$C$2:$C$4984,MATCH('Vin Hà nội  tháng 8'!$C478,'Mã KH'!$A$2:$A$4984,0)),"")</f>
        <v>265 Bạch Đằng, Phường Chương Dương, Quận Hoàn Kiếm, HN</v>
      </c>
      <c r="E478" s="237">
        <v>4174566056</v>
      </c>
      <c r="F478" s="242"/>
      <c r="G478" s="243"/>
      <c r="H478" s="243"/>
      <c r="I478" s="243"/>
      <c r="J478" s="243"/>
      <c r="K478" s="243"/>
      <c r="L478" s="243"/>
      <c r="M478" s="243">
        <v>5</v>
      </c>
      <c r="N478" s="243"/>
      <c r="O478" s="243"/>
      <c r="P478" s="243"/>
      <c r="Q478" s="243">
        <v>5</v>
      </c>
      <c r="R478" s="243"/>
      <c r="S478" s="243">
        <v>3</v>
      </c>
      <c r="T478" s="243">
        <v>3</v>
      </c>
      <c r="U478" s="243">
        <v>3</v>
      </c>
      <c r="V478" s="243"/>
      <c r="W478" s="243"/>
      <c r="X478" s="243"/>
      <c r="Y478" s="243">
        <v>3</v>
      </c>
      <c r="Z478" s="242"/>
      <c r="AA478" s="242"/>
      <c r="AB478" s="242"/>
      <c r="AC478" s="242"/>
      <c r="AD478" s="117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</row>
    <row r="479" spans="1:45" ht="18" customHeight="1">
      <c r="A479" s="101">
        <v>45876</v>
      </c>
      <c r="B479" s="227"/>
      <c r="C479" s="236" t="s">
        <v>11722</v>
      </c>
      <c r="D479" s="110" t="str">
        <f t="array" ref="D479">+IFERROR(INDEX('Mã KH'!$C$2:$C$4984,MATCH('Vin Hà nội  tháng 8'!$C479,'Mã KH'!$A$2:$A$4984,0)),"")</f>
        <v>Số 29 Đường Thành, Phường Cửa Đông, Quận Hoàn Kiếm, HN</v>
      </c>
      <c r="E479" s="237">
        <v>4174566183</v>
      </c>
      <c r="F479" s="242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>
        <v>3</v>
      </c>
      <c r="V479" s="243"/>
      <c r="W479" s="243"/>
      <c r="X479" s="243"/>
      <c r="Y479" s="243">
        <v>3</v>
      </c>
      <c r="Z479" s="242"/>
      <c r="AA479" s="242"/>
      <c r="AB479" s="242"/>
      <c r="AC479" s="242"/>
      <c r="AD479" s="117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</row>
    <row r="480" spans="1:45" ht="18" customHeight="1">
      <c r="A480" s="101">
        <v>45876</v>
      </c>
      <c r="B480" s="270" t="s">
        <v>11634</v>
      </c>
      <c r="C480" s="236" t="s">
        <v>11723</v>
      </c>
      <c r="D480" s="110" t="str">
        <f t="array" ref="D480">+IFERROR(INDEX('Mã KH'!$C$2:$C$4984,MATCH('Vin Hà nội  tháng 8'!$C480,'Mã KH'!$A$2:$A$4984,0)),"")</f>
        <v>Tầng 1, TTTM Vincom Mega Mall Smart City, Khu vực ô GS-CCTP1 thuộc DA KĐTM Tây Mỗ - Đại Mỗ - Vinhomes P.Tây Mỗ, Q.Nam Từ Liêm, Hà Nội</v>
      </c>
      <c r="E480" s="237">
        <v>4175160178</v>
      </c>
      <c r="F480" s="242"/>
      <c r="G480" s="243"/>
      <c r="H480" s="179"/>
      <c r="I480" s="179"/>
      <c r="J480" s="179"/>
      <c r="K480" s="179">
        <v>6</v>
      </c>
      <c r="L480" s="179"/>
      <c r="M480" s="179">
        <v>10</v>
      </c>
      <c r="N480" s="179"/>
      <c r="O480" s="179">
        <v>6</v>
      </c>
      <c r="P480" s="179"/>
      <c r="Q480" s="179"/>
      <c r="R480" s="179"/>
      <c r="S480" s="179">
        <v>6</v>
      </c>
      <c r="T480" s="179">
        <v>6</v>
      </c>
      <c r="U480" s="179"/>
      <c r="V480" s="179"/>
      <c r="W480" s="179"/>
      <c r="X480" s="179"/>
      <c r="Y480" s="179"/>
      <c r="Z480" s="179">
        <v>6</v>
      </c>
      <c r="AA480" s="242"/>
      <c r="AB480" s="242"/>
      <c r="AC480" s="242"/>
      <c r="AD480" s="271" t="s">
        <v>11724</v>
      </c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</row>
    <row r="481" spans="1:45" ht="18" customHeight="1">
      <c r="A481" s="101">
        <v>45876</v>
      </c>
      <c r="B481" s="227"/>
      <c r="C481" s="236" t="s">
        <v>11725</v>
      </c>
      <c r="D481" s="110" t="str">
        <f t="array" ref="D481">+IFERROR(INDEX('Mã KH'!$C$2:$C$4984,MATCH('Vin Hà nội  tháng 8'!$C481,'Mã KH'!$A$2:$A$4984,0)),"")</f>
        <v>83 Quang Tiến, Phường Đại Mỗ, Quận Nam Từ Liêm, HN</v>
      </c>
      <c r="E481" s="237">
        <v>4175090420</v>
      </c>
      <c r="F481" s="242"/>
      <c r="G481" s="243"/>
      <c r="H481" s="179"/>
      <c r="I481" s="179"/>
      <c r="J481" s="179"/>
      <c r="K481" s="179"/>
      <c r="L481" s="179"/>
      <c r="M481" s="179"/>
      <c r="N481" s="179"/>
      <c r="O481" s="179">
        <v>5</v>
      </c>
      <c r="P481" s="179"/>
      <c r="Q481" s="179">
        <v>5</v>
      </c>
      <c r="R481" s="179"/>
      <c r="S481" s="179"/>
      <c r="T481" s="179">
        <v>5</v>
      </c>
      <c r="U481" s="179">
        <v>5</v>
      </c>
      <c r="V481" s="179"/>
      <c r="W481" s="179"/>
      <c r="X481" s="179"/>
      <c r="Y481" s="179"/>
      <c r="Z481" s="179"/>
      <c r="AA481" s="242"/>
      <c r="AB481" s="242"/>
      <c r="AC481" s="242"/>
      <c r="AD481" s="117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</row>
    <row r="482" spans="1:45" ht="18" customHeight="1">
      <c r="A482" s="101">
        <v>45876</v>
      </c>
      <c r="B482" s="227"/>
      <c r="C482" s="236" t="s">
        <v>11726</v>
      </c>
      <c r="D482" s="110" t="str">
        <f t="array" ref="D482">+IFERROR(INDEX('Mã KH'!$C$2:$C$4984,MATCH('Vin Hà nội  tháng 8'!$C482,'Mã KH'!$A$2:$A$4984,0)),"")</f>
        <v>Lô 4, TT19-20 Khu nhà CBNV VP TW Đảng, phường Xuân Phương, quận Nam Từ Liêm, thành phố Hà Nội</v>
      </c>
      <c r="E482" s="237">
        <v>4175312749</v>
      </c>
      <c r="F482" s="242"/>
      <c r="G482" s="243"/>
      <c r="H482" s="179"/>
      <c r="I482" s="179"/>
      <c r="J482" s="179"/>
      <c r="K482" s="179"/>
      <c r="L482" s="179"/>
      <c r="M482" s="179"/>
      <c r="N482" s="179"/>
      <c r="O482" s="179">
        <v>8</v>
      </c>
      <c r="P482" s="179"/>
      <c r="Q482" s="179">
        <v>3</v>
      </c>
      <c r="R482" s="179"/>
      <c r="S482" s="179"/>
      <c r="T482" s="179">
        <v>5</v>
      </c>
      <c r="U482" s="179">
        <v>5</v>
      </c>
      <c r="V482" s="179"/>
      <c r="W482" s="179"/>
      <c r="X482" s="179"/>
      <c r="Y482" s="179"/>
      <c r="Z482" s="179"/>
      <c r="AA482" s="242"/>
      <c r="AB482" s="242"/>
      <c r="AC482" s="242"/>
      <c r="AD482" s="117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</row>
    <row r="483" spans="1:45" ht="18" customHeight="1">
      <c r="A483" s="101">
        <v>45876</v>
      </c>
      <c r="B483" s="227"/>
      <c r="C483" s="236" t="s">
        <v>10873</v>
      </c>
      <c r="D483" s="110" t="str">
        <f t="array" ref="D483">+IFERROR(INDEX('Mã KH'!$C$2:$C$4984,MATCH('Vin Hà nội  tháng 8'!$C483,'Mã KH'!$A$2:$A$4984,0)),"")</f>
        <v xml:space="preserve">tầng 1 , tòa nhà ct2b khu nhà ở casb bộ quốc hội , ô đất ct2 kđt mới xuân phương , p.xuân phương , nam từ liêm </v>
      </c>
      <c r="E483" s="237">
        <v>4175317128</v>
      </c>
      <c r="F483" s="242"/>
      <c r="G483" s="243"/>
      <c r="H483" s="179"/>
      <c r="I483" s="179"/>
      <c r="J483" s="179"/>
      <c r="K483" s="179"/>
      <c r="L483" s="179"/>
      <c r="M483" s="179"/>
      <c r="N483" s="179"/>
      <c r="O483" s="179">
        <v>10</v>
      </c>
      <c r="P483" s="179"/>
      <c r="Q483" s="179">
        <v>3</v>
      </c>
      <c r="R483" s="179"/>
      <c r="S483" s="179"/>
      <c r="T483" s="179">
        <v>5</v>
      </c>
      <c r="U483" s="179">
        <v>5</v>
      </c>
      <c r="V483" s="179"/>
      <c r="W483" s="179"/>
      <c r="X483" s="179"/>
      <c r="Y483" s="179">
        <v>3</v>
      </c>
      <c r="Z483" s="179"/>
      <c r="AA483" s="242"/>
      <c r="AB483" s="242"/>
      <c r="AC483" s="242"/>
      <c r="AD483" s="117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</row>
    <row r="484" spans="1:45" ht="18" customHeight="1">
      <c r="A484" s="101">
        <v>45876</v>
      </c>
      <c r="B484" s="227"/>
      <c r="C484" s="236" t="s">
        <v>11727</v>
      </c>
      <c r="D484" s="110" t="str">
        <f t="array" ref="D484">+IFERROR(INDEX('Mã KH'!$C$2:$C$4984,MATCH('Vin Hà nội  tháng 8'!$C484,'Mã KH'!$A$2:$A$4984,0)),"")</f>
        <v>R2.119, số 28 lô X3 đường Trần Hữu Dực, phường Cầu Diễn, quận Nam Từ Liêm, HN</v>
      </c>
      <c r="E484" s="109" t="s">
        <v>11249</v>
      </c>
      <c r="F484" s="242"/>
      <c r="G484" s="243"/>
      <c r="H484" s="179"/>
      <c r="I484" s="179"/>
      <c r="J484" s="179"/>
      <c r="K484" s="179"/>
      <c r="L484" s="179"/>
      <c r="M484" s="179">
        <v>5</v>
      </c>
      <c r="N484" s="179"/>
      <c r="O484" s="179">
        <v>5</v>
      </c>
      <c r="P484" s="179"/>
      <c r="Q484" s="179"/>
      <c r="R484" s="179"/>
      <c r="S484" s="179">
        <v>3</v>
      </c>
      <c r="T484" s="179">
        <v>3</v>
      </c>
      <c r="U484" s="179">
        <v>3</v>
      </c>
      <c r="V484" s="179"/>
      <c r="W484" s="179"/>
      <c r="X484" s="179"/>
      <c r="Y484" s="179"/>
      <c r="Z484" s="179"/>
      <c r="AA484" s="242"/>
      <c r="AB484" s="242"/>
      <c r="AC484" s="242"/>
      <c r="AD484" s="117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</row>
    <row r="485" spans="1:45" ht="18" customHeight="1">
      <c r="A485" s="101">
        <v>45876</v>
      </c>
      <c r="B485" s="227"/>
      <c r="C485" s="236" t="s">
        <v>11728</v>
      </c>
      <c r="D485" s="110" t="str">
        <f t="array" ref="D485">+IFERROR(INDEX('Mã KH'!$C$2:$C$4984,MATCH('Vin Hà nội  tháng 8'!$C485,'Mã KH'!$A$2:$A$4984,0)),"")</f>
        <v>8B7 Ngõ 64 Lưu Hữu Phước, Phường Mỹ Đình 1, Quận Nam Từ Liêm, HN</v>
      </c>
      <c r="E485" s="109" t="s">
        <v>11249</v>
      </c>
      <c r="F485" s="242"/>
      <c r="G485" s="243"/>
      <c r="H485" s="179"/>
      <c r="I485" s="179"/>
      <c r="J485" s="179"/>
      <c r="K485" s="179"/>
      <c r="L485" s="179"/>
      <c r="M485" s="179">
        <v>3</v>
      </c>
      <c r="N485" s="179"/>
      <c r="O485" s="179">
        <v>5</v>
      </c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242"/>
      <c r="AB485" s="242"/>
      <c r="AC485" s="242"/>
      <c r="AD485" s="117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</row>
    <row r="486" spans="1:45" ht="18" customHeight="1">
      <c r="A486" s="101">
        <v>45876</v>
      </c>
      <c r="B486" s="227"/>
      <c r="C486" s="236" t="s">
        <v>11729</v>
      </c>
      <c r="D486" s="110" t="str">
        <f t="array" ref="D486">+IFERROR(INDEX('Mã KH'!$C$2:$C$4984,MATCH('Vin Hà nội  tháng 8'!$C486,'Mã KH'!$A$2:$A$4984,0)),"")</f>
        <v>LK11-Lô 6, Dự án nhà ở Phùng Khoang, Phường Trung Văn, Quận Nam Từ Liêm, Hà Nội</v>
      </c>
      <c r="E486" s="237">
        <v>4175174731</v>
      </c>
      <c r="F486" s="242"/>
      <c r="G486" s="243"/>
      <c r="H486" s="179"/>
      <c r="I486" s="179"/>
      <c r="J486" s="179"/>
      <c r="K486" s="179"/>
      <c r="L486" s="179"/>
      <c r="M486" s="179">
        <v>6</v>
      </c>
      <c r="N486" s="179"/>
      <c r="O486" s="179">
        <v>10</v>
      </c>
      <c r="P486" s="179"/>
      <c r="Q486" s="179"/>
      <c r="R486" s="179"/>
      <c r="S486" s="179"/>
      <c r="T486" s="179">
        <v>3</v>
      </c>
      <c r="U486" s="179">
        <v>3</v>
      </c>
      <c r="V486" s="179"/>
      <c r="W486" s="179"/>
      <c r="X486" s="179"/>
      <c r="Y486" s="179"/>
      <c r="Z486" s="179"/>
      <c r="AA486" s="242"/>
      <c r="AB486" s="242"/>
      <c r="AC486" s="242"/>
      <c r="AD486" s="117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</row>
    <row r="487" spans="1:45" ht="18" customHeight="1">
      <c r="A487" s="101">
        <v>45876</v>
      </c>
      <c r="B487" s="267" t="s">
        <v>11530</v>
      </c>
      <c r="C487" s="236" t="s">
        <v>11730</v>
      </c>
      <c r="D487" s="110" t="str">
        <f t="array" ref="D487">+IFERROR(INDEX('Mã KH'!$C$2:$C$4984,MATCH('Vin Hà nội  tháng 8'!$C487,'Mã KH'!$A$2:$A$4984,0)),"")</f>
        <v>Số 28 Trần Tử Bình, phường Nghĩa Tân, quận Cầu Giấy, thành phố Hà Nội</v>
      </c>
      <c r="E487" s="237">
        <v>4174565387</v>
      </c>
      <c r="F487" s="242"/>
      <c r="G487" s="243"/>
      <c r="H487" s="179"/>
      <c r="I487" s="179"/>
      <c r="J487" s="179"/>
      <c r="K487" s="179"/>
      <c r="L487" s="179"/>
      <c r="M487" s="179">
        <v>4</v>
      </c>
      <c r="N487" s="179"/>
      <c r="O487" s="179"/>
      <c r="P487" s="179"/>
      <c r="Q487" s="179">
        <v>2</v>
      </c>
      <c r="R487" s="179"/>
      <c r="S487" s="179"/>
      <c r="T487" s="179">
        <v>2</v>
      </c>
      <c r="U487" s="179"/>
      <c r="V487" s="179"/>
      <c r="W487" s="179"/>
      <c r="X487" s="179"/>
      <c r="Y487" s="179">
        <v>2</v>
      </c>
      <c r="Z487" s="179"/>
      <c r="AA487" s="179"/>
      <c r="AB487" s="179"/>
      <c r="AC487" s="242"/>
      <c r="AD487" s="249" t="s">
        <v>11731</v>
      </c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</row>
    <row r="488" spans="1:45" ht="18" customHeight="1">
      <c r="A488" s="101">
        <v>45876</v>
      </c>
      <c r="B488" s="227"/>
      <c r="C488" s="236" t="s">
        <v>11732</v>
      </c>
      <c r="D488" s="110" t="str">
        <f t="array" ref="D488">+IFERROR(INDEX('Mã KH'!$C$2:$C$4984,MATCH('Vin Hà nội  tháng 8'!$C488,'Mã KH'!$A$2:$A$4984,0)),"")</f>
        <v>Số 10 ngõ 100 Hoàng Quốc Việt, phường Nghĩa Đô, quận Cầu Giấy, Hà Nội</v>
      </c>
      <c r="E488" s="237">
        <v>4174565080</v>
      </c>
      <c r="F488" s="242"/>
      <c r="G488" s="243"/>
      <c r="H488" s="179"/>
      <c r="I488" s="179"/>
      <c r="J488" s="179"/>
      <c r="K488" s="179"/>
      <c r="L488" s="179"/>
      <c r="M488" s="179">
        <v>2</v>
      </c>
      <c r="N488" s="179"/>
      <c r="O488" s="179">
        <v>4</v>
      </c>
      <c r="P488" s="179"/>
      <c r="Q488" s="179">
        <v>2</v>
      </c>
      <c r="R488" s="179"/>
      <c r="S488" s="179">
        <v>2</v>
      </c>
      <c r="T488" s="179">
        <v>2</v>
      </c>
      <c r="U488" s="179">
        <v>2</v>
      </c>
      <c r="V488" s="179"/>
      <c r="W488" s="179"/>
      <c r="X488" s="179"/>
      <c r="Y488" s="179">
        <v>2</v>
      </c>
      <c r="Z488" s="179"/>
      <c r="AA488" s="179"/>
      <c r="AB488" s="179"/>
      <c r="AC488" s="242"/>
      <c r="AD488" s="117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</row>
    <row r="489" spans="1:45" ht="18" customHeight="1">
      <c r="A489" s="101">
        <v>45876</v>
      </c>
      <c r="B489" s="227"/>
      <c r="C489" s="236" t="s">
        <v>11733</v>
      </c>
      <c r="D489" s="110" t="str">
        <f t="array" ref="D489">+IFERROR(INDEX('Mã KH'!$C$2:$C$4984,MATCH('Vin Hà nội  tháng 8'!$C489,'Mã KH'!$A$2:$A$4984,0)),"")</f>
        <v>Ô DVTM-04, tầng 1, khu B(361), tòa MHDI, ngõ 60 Hoàng Quốc Việt, P. Nghĩa Đô, Q. Cầu Giấy, Hà Nội</v>
      </c>
      <c r="E489" s="237">
        <v>4174565811</v>
      </c>
      <c r="F489" s="242"/>
      <c r="G489" s="243"/>
      <c r="H489" s="179"/>
      <c r="I489" s="179"/>
      <c r="J489" s="179"/>
      <c r="K489" s="179"/>
      <c r="L489" s="179"/>
      <c r="M489" s="179"/>
      <c r="N489" s="179"/>
      <c r="O489" s="179">
        <v>4</v>
      </c>
      <c r="P489" s="179"/>
      <c r="Q489" s="179">
        <v>2</v>
      </c>
      <c r="R489" s="179"/>
      <c r="S489" s="179"/>
      <c r="T489" s="179">
        <v>4</v>
      </c>
      <c r="U489" s="179">
        <v>2</v>
      </c>
      <c r="V489" s="179"/>
      <c r="W489" s="179"/>
      <c r="X489" s="179"/>
      <c r="Y489" s="179">
        <v>2</v>
      </c>
      <c r="Z489" s="179"/>
      <c r="AA489" s="179"/>
      <c r="AB489" s="179"/>
      <c r="AC489" s="242"/>
      <c r="AD489" s="117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</row>
    <row r="490" spans="1:45" ht="18" customHeight="1">
      <c r="A490" s="101">
        <v>45876</v>
      </c>
      <c r="B490" s="227"/>
      <c r="C490" s="236" t="s">
        <v>11734</v>
      </c>
      <c r="D490" s="110" t="str">
        <f t="array" ref="D490">+IFERROR(INDEX('Mã KH'!$C$2:$C$4984,MATCH('Vin Hà nội  tháng 8'!$C490,'Mã KH'!$A$2:$A$4984,0)),"")</f>
        <v>27 Phùng chí Kiên</v>
      </c>
      <c r="E490" s="237">
        <v>4175183820</v>
      </c>
      <c r="F490" s="242"/>
      <c r="G490" s="243"/>
      <c r="H490" s="179"/>
      <c r="I490" s="179"/>
      <c r="J490" s="179"/>
      <c r="K490" s="179"/>
      <c r="L490" s="179"/>
      <c r="M490" s="179">
        <v>2</v>
      </c>
      <c r="N490" s="179"/>
      <c r="O490" s="179"/>
      <c r="P490" s="179"/>
      <c r="Q490" s="179">
        <v>2</v>
      </c>
      <c r="R490" s="179"/>
      <c r="S490" s="179">
        <v>4</v>
      </c>
      <c r="T490" s="179">
        <v>4</v>
      </c>
      <c r="U490" s="179">
        <v>4</v>
      </c>
      <c r="V490" s="179"/>
      <c r="W490" s="179"/>
      <c r="X490" s="179"/>
      <c r="Y490" s="179">
        <v>4</v>
      </c>
      <c r="Z490" s="179"/>
      <c r="AA490" s="179"/>
      <c r="AB490" s="179"/>
      <c r="AC490" s="242"/>
      <c r="AD490" s="117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</row>
    <row r="491" spans="1:45" ht="18" customHeight="1">
      <c r="A491" s="101">
        <v>45876</v>
      </c>
      <c r="B491" s="227"/>
      <c r="C491" s="236" t="s">
        <v>11735</v>
      </c>
      <c r="D491" s="110" t="str">
        <f t="array" ref="D491">+IFERROR(INDEX('Mã KH'!$C$2:$C$4984,MATCH('Vin Hà nội  tháng 8'!$C491,'Mã KH'!$A$2:$A$4984,0)),"")</f>
        <v>58A Nguyễn Khánh Toàn, phường Quan Hoa, quận Cầu Giấy, HN</v>
      </c>
      <c r="E491" s="237">
        <v>4174565675</v>
      </c>
      <c r="F491" s="242"/>
      <c r="G491" s="243"/>
      <c r="H491" s="179"/>
      <c r="I491" s="179"/>
      <c r="J491" s="179"/>
      <c r="K491" s="179"/>
      <c r="L491" s="179"/>
      <c r="M491" s="179">
        <v>4</v>
      </c>
      <c r="N491" s="179"/>
      <c r="O491" s="179"/>
      <c r="P491" s="179"/>
      <c r="Q491" s="179">
        <v>3</v>
      </c>
      <c r="R491" s="179"/>
      <c r="S491" s="179">
        <v>3</v>
      </c>
      <c r="T491" s="179"/>
      <c r="U491" s="179">
        <v>3</v>
      </c>
      <c r="V491" s="179"/>
      <c r="W491" s="179"/>
      <c r="X491" s="179"/>
      <c r="Y491" s="179">
        <v>3</v>
      </c>
      <c r="Z491" s="179"/>
      <c r="AA491" s="179"/>
      <c r="AB491" s="179"/>
      <c r="AC491" s="242"/>
      <c r="AD491" s="117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</row>
    <row r="492" spans="1:45" ht="18" customHeight="1">
      <c r="A492" s="101">
        <v>45876</v>
      </c>
      <c r="B492" s="227"/>
      <c r="C492" s="236" t="s">
        <v>11736</v>
      </c>
      <c r="D492" s="110" t="str">
        <f t="array" ref="D492">+IFERROR(INDEX('Mã KH'!$C$2:$C$4984,MATCH('Vin Hà nội  tháng 8'!$C492,'Mã KH'!$A$2:$A$4984,0)),"")</f>
        <v>Số 121B phố Quan Hoa, phường Quan Hoa, quận Cầu Giấy, Hà Nội</v>
      </c>
      <c r="E492" s="237">
        <v>4174564769</v>
      </c>
      <c r="F492" s="242"/>
      <c r="G492" s="243"/>
      <c r="H492" s="179"/>
      <c r="I492" s="179"/>
      <c r="J492" s="179"/>
      <c r="K492" s="179"/>
      <c r="L492" s="179"/>
      <c r="M492" s="179">
        <v>4</v>
      </c>
      <c r="N492" s="179"/>
      <c r="O492" s="179"/>
      <c r="P492" s="179"/>
      <c r="Q492" s="179">
        <v>2</v>
      </c>
      <c r="R492" s="179"/>
      <c r="S492" s="179">
        <v>2</v>
      </c>
      <c r="T492" s="179">
        <v>4</v>
      </c>
      <c r="U492" s="179">
        <v>2</v>
      </c>
      <c r="V492" s="179"/>
      <c r="W492" s="179"/>
      <c r="X492" s="179"/>
      <c r="Y492" s="179">
        <v>2</v>
      </c>
      <c r="Z492" s="179"/>
      <c r="AA492" s="179"/>
      <c r="AB492" s="179"/>
      <c r="AC492" s="242"/>
      <c r="AD492" s="117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</row>
    <row r="493" spans="1:45" ht="18" customHeight="1">
      <c r="A493" s="101">
        <v>45876</v>
      </c>
      <c r="B493" s="227"/>
      <c r="C493" s="236" t="s">
        <v>11737</v>
      </c>
      <c r="D493" s="110" t="str">
        <f t="array" ref="D493">+IFERROR(INDEX('Mã KH'!$C$2:$C$4984,MATCH('Vin Hà nội  tháng 8'!$C493,'Mã KH'!$A$2:$A$4984,0)),"")</f>
        <v>Tầng 1, Eurowindow Multicomplex, 27 Trần Duy Hưng, P. Trung Hòa, Q.Cầu Giấy, HN</v>
      </c>
      <c r="E493" s="109" t="s">
        <v>11249</v>
      </c>
      <c r="F493" s="242"/>
      <c r="G493" s="243"/>
      <c r="H493" s="179"/>
      <c r="I493" s="179"/>
      <c r="J493" s="179"/>
      <c r="K493" s="179"/>
      <c r="L493" s="179"/>
      <c r="M493" s="179">
        <v>5</v>
      </c>
      <c r="N493" s="179"/>
      <c r="O493" s="179">
        <v>10</v>
      </c>
      <c r="P493" s="179"/>
      <c r="Q493" s="179">
        <v>3</v>
      </c>
      <c r="R493" s="179"/>
      <c r="S493" s="179">
        <v>5</v>
      </c>
      <c r="T493" s="179">
        <v>5</v>
      </c>
      <c r="U493" s="179">
        <v>5</v>
      </c>
      <c r="V493" s="179"/>
      <c r="W493" s="179"/>
      <c r="X493" s="179"/>
      <c r="Y493" s="179">
        <v>3</v>
      </c>
      <c r="Z493" s="179"/>
      <c r="AA493" s="179"/>
      <c r="AB493" s="179"/>
      <c r="AC493" s="242"/>
      <c r="AD493" s="117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</row>
    <row r="494" spans="1:45" ht="18" customHeight="1">
      <c r="A494" s="101">
        <v>45876</v>
      </c>
      <c r="B494" s="227"/>
      <c r="C494" s="236" t="s">
        <v>11738</v>
      </c>
      <c r="D494" s="110" t="str">
        <f t="array" ref="D494">+IFERROR(INDEX('Mã KH'!$C$2:$C$4984,MATCH('Vin Hà nội  tháng 8'!$C494,'Mã KH'!$A$2:$A$4984,0)),"")</f>
        <v>Số 35 ngõ 381 Nguyễn Khang, Tổ 17, P. Yên Hòa, Q. Cầu Giấy, HN</v>
      </c>
      <c r="E494" s="237">
        <v>4174565791</v>
      </c>
      <c r="F494" s="242"/>
      <c r="G494" s="243"/>
      <c r="H494" s="179"/>
      <c r="I494" s="179"/>
      <c r="J494" s="179"/>
      <c r="K494" s="179"/>
      <c r="L494" s="179"/>
      <c r="M494" s="179">
        <v>2</v>
      </c>
      <c r="N494" s="179"/>
      <c r="O494" s="179">
        <v>4</v>
      </c>
      <c r="P494" s="179"/>
      <c r="Q494" s="179">
        <v>2</v>
      </c>
      <c r="R494" s="179"/>
      <c r="S494" s="179">
        <v>2</v>
      </c>
      <c r="T494" s="179">
        <v>2</v>
      </c>
      <c r="U494" s="179">
        <v>2</v>
      </c>
      <c r="V494" s="179"/>
      <c r="W494" s="179"/>
      <c r="X494" s="179"/>
      <c r="Y494" s="179">
        <v>2</v>
      </c>
      <c r="Z494" s="179"/>
      <c r="AA494" s="179"/>
      <c r="AB494" s="179"/>
      <c r="AC494" s="242"/>
      <c r="AD494" s="117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</row>
    <row r="495" spans="1:45" ht="18" customHeight="1">
      <c r="A495" s="101">
        <v>45876</v>
      </c>
      <c r="B495" s="227"/>
      <c r="C495" s="236" t="s">
        <v>11739</v>
      </c>
      <c r="D495" s="110" t="str">
        <f t="array" ref="D495">+IFERROR(INDEX('Mã KH'!$C$2:$C$4984,MATCH('Vin Hà nội  tháng 8'!$C495,'Mã KH'!$A$2:$A$4984,0)),"")</f>
        <v>Số 144 đường Hoa Bằng, phường Yên Hòa, quận Cầu Giấy, HN</v>
      </c>
      <c r="E495" s="237">
        <v>4174565363</v>
      </c>
      <c r="F495" s="242"/>
      <c r="G495" s="243"/>
      <c r="H495" s="179"/>
      <c r="I495" s="179"/>
      <c r="J495" s="179"/>
      <c r="K495" s="179"/>
      <c r="L495" s="179"/>
      <c r="M495" s="179"/>
      <c r="N495" s="179"/>
      <c r="O495" s="179">
        <v>7</v>
      </c>
      <c r="P495" s="179"/>
      <c r="Q495" s="179">
        <v>2</v>
      </c>
      <c r="R495" s="179"/>
      <c r="S495" s="179"/>
      <c r="T495" s="179">
        <v>5</v>
      </c>
      <c r="U495" s="179">
        <v>2</v>
      </c>
      <c r="V495" s="179"/>
      <c r="W495" s="179"/>
      <c r="X495" s="179"/>
      <c r="Y495" s="179"/>
      <c r="Z495" s="179"/>
      <c r="AA495" s="179"/>
      <c r="AB495" s="179"/>
      <c r="AC495" s="242"/>
      <c r="AD495" s="117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</row>
    <row r="496" spans="1:45" ht="18" customHeight="1">
      <c r="A496" s="101">
        <v>45876</v>
      </c>
      <c r="B496" s="227"/>
      <c r="C496" s="236" t="s">
        <v>11740</v>
      </c>
      <c r="D496" s="110" t="str">
        <f t="array" ref="D496">+IFERROR(INDEX('Mã KH'!$C$2:$C$4984,MATCH('Vin Hà nội  tháng 8'!$C496,'Mã KH'!$A$2:$A$4984,0)),"")</f>
        <v>77 Trần Quốc Vượng, phường Dịch vọng Hậu, Cầu Giấy, Hà Nội</v>
      </c>
      <c r="E496" s="237">
        <v>4174566109</v>
      </c>
      <c r="F496" s="242"/>
      <c r="G496" s="243"/>
      <c r="H496" s="179"/>
      <c r="I496" s="179"/>
      <c r="J496" s="179"/>
      <c r="K496" s="179"/>
      <c r="L496" s="179"/>
      <c r="M496" s="179">
        <v>4</v>
      </c>
      <c r="N496" s="179"/>
      <c r="O496" s="179">
        <v>2</v>
      </c>
      <c r="P496" s="179"/>
      <c r="Q496" s="179">
        <v>2</v>
      </c>
      <c r="R496" s="179"/>
      <c r="S496" s="179">
        <v>2</v>
      </c>
      <c r="T496" s="179">
        <v>2</v>
      </c>
      <c r="U496" s="179">
        <v>2</v>
      </c>
      <c r="V496" s="179"/>
      <c r="W496" s="179"/>
      <c r="X496" s="179"/>
      <c r="Y496" s="179">
        <v>2</v>
      </c>
      <c r="Z496" s="179"/>
      <c r="AA496" s="179"/>
      <c r="AB496" s="179"/>
      <c r="AC496" s="242"/>
      <c r="AD496" s="117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</row>
    <row r="497" spans="1:45" ht="18" customHeight="1">
      <c r="A497" s="101">
        <v>45876</v>
      </c>
      <c r="B497" s="227"/>
      <c r="C497" s="236" t="s">
        <v>11741</v>
      </c>
      <c r="D497" s="110" t="str">
        <f t="array" ref="D497">+IFERROR(INDEX('Mã KH'!$C$2:$C$4984,MATCH('Vin Hà nội  tháng 8'!$C497,'Mã KH'!$A$2:$A$4984,0)),"")</f>
        <v>Số 15 Dịch Vọng Hậu, phường Dịch Vọng Hậu, quận Cầu Giấy, HN</v>
      </c>
      <c r="E497" s="109" t="s">
        <v>11249</v>
      </c>
      <c r="F497" s="242"/>
      <c r="G497" s="243"/>
      <c r="H497" s="179"/>
      <c r="I497" s="179"/>
      <c r="J497" s="179"/>
      <c r="K497" s="179"/>
      <c r="L497" s="179"/>
      <c r="M497" s="179"/>
      <c r="N497" s="179"/>
      <c r="O497" s="179">
        <v>10</v>
      </c>
      <c r="P497" s="179"/>
      <c r="Q497" s="179"/>
      <c r="R497" s="179"/>
      <c r="S497" s="179">
        <v>5</v>
      </c>
      <c r="T497" s="179"/>
      <c r="U497" s="179"/>
      <c r="V497" s="179"/>
      <c r="W497" s="179"/>
      <c r="X497" s="179"/>
      <c r="Y497" s="179"/>
      <c r="Z497" s="179"/>
      <c r="AA497" s="179"/>
      <c r="AB497" s="179"/>
      <c r="AC497" s="242"/>
      <c r="AD497" s="117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</row>
    <row r="498" spans="1:45" ht="18" customHeight="1">
      <c r="A498" s="101">
        <v>45876</v>
      </c>
      <c r="B498" s="227"/>
      <c r="C498" s="236" t="s">
        <v>11742</v>
      </c>
      <c r="D498" s="110" t="str">
        <f t="array" ref="D498">+IFERROR(INDEX('Mã KH'!$C$2:$C$4984,MATCH('Vin Hà nội  tháng 8'!$C498,'Mã KH'!$A$2:$A$4984,0)),"")</f>
        <v>30 Phạm Văn Đồng, phường Dịch Vọng, quận Cầu Giấy, HN</v>
      </c>
      <c r="E498" s="237">
        <v>4174565715</v>
      </c>
      <c r="F498" s="242"/>
      <c r="G498" s="243"/>
      <c r="H498" s="179"/>
      <c r="I498" s="179"/>
      <c r="J498" s="179"/>
      <c r="K498" s="179"/>
      <c r="L498" s="179"/>
      <c r="M498" s="179">
        <v>3</v>
      </c>
      <c r="N498" s="179"/>
      <c r="O498" s="179">
        <v>5</v>
      </c>
      <c r="P498" s="179"/>
      <c r="Q498" s="179"/>
      <c r="R498" s="179"/>
      <c r="S498" s="179">
        <v>3</v>
      </c>
      <c r="T498" s="179"/>
      <c r="U498" s="179"/>
      <c r="V498" s="179"/>
      <c r="W498" s="179"/>
      <c r="X498" s="179"/>
      <c r="Y498" s="179"/>
      <c r="Z498" s="179"/>
      <c r="AA498" s="179"/>
      <c r="AB498" s="179"/>
      <c r="AC498" s="242"/>
      <c r="AD498" s="117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</row>
    <row r="499" spans="1:45" ht="18" customHeight="1">
      <c r="A499" s="101">
        <v>45876</v>
      </c>
      <c r="B499" s="227"/>
      <c r="C499" s="236" t="s">
        <v>11743</v>
      </c>
      <c r="D499" s="110" t="str">
        <f t="array" ref="D499">+IFERROR(INDEX('Mã KH'!$C$2:$C$4984,MATCH('Vin Hà nội  tháng 8'!$C499,'Mã KH'!$A$2:$A$4984,0)),"")</f>
        <v>01 nhà B1, khu tập thể Quân đội Mai Dịch, phường Mai Dịch, quận Cầu Giấy, HN</v>
      </c>
      <c r="E499" s="237">
        <v>4174565698</v>
      </c>
      <c r="F499" s="242"/>
      <c r="G499" s="243"/>
      <c r="H499" s="179"/>
      <c r="I499" s="179"/>
      <c r="J499" s="179"/>
      <c r="K499" s="179"/>
      <c r="L499" s="179"/>
      <c r="M499" s="179">
        <v>2</v>
      </c>
      <c r="N499" s="179"/>
      <c r="O499" s="179">
        <v>4</v>
      </c>
      <c r="P499" s="179"/>
      <c r="Q499" s="179">
        <v>2</v>
      </c>
      <c r="R499" s="179"/>
      <c r="S499" s="179">
        <v>4</v>
      </c>
      <c r="T499" s="179"/>
      <c r="U499" s="179">
        <v>2</v>
      </c>
      <c r="V499" s="179"/>
      <c r="W499" s="179"/>
      <c r="X499" s="179"/>
      <c r="Y499" s="179">
        <v>2</v>
      </c>
      <c r="Z499" s="179"/>
      <c r="AA499" s="179"/>
      <c r="AB499" s="179"/>
      <c r="AC499" s="242"/>
      <c r="AD499" s="117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</row>
    <row r="500" spans="1:45" ht="18" customHeight="1">
      <c r="A500" s="101">
        <v>45876</v>
      </c>
      <c r="B500" s="267" t="s">
        <v>11642</v>
      </c>
      <c r="C500" s="236" t="s">
        <v>10619</v>
      </c>
      <c r="D500" s="110" t="str">
        <f t="array" ref="D500">+IFERROR(INDEX('Mã KH'!$C$2:$C$4984,MATCH('Vin Hà nội  tháng 8'!$C500,'Mã KH'!$A$2:$A$4984,0)),"")</f>
        <v xml:space="preserve">tổ dân phố 3 mễ trì hạ , phường từ liêm , hà nội </v>
      </c>
      <c r="E500" s="237">
        <v>4174733717</v>
      </c>
      <c r="F500" s="242"/>
      <c r="G500" s="243"/>
      <c r="H500" s="179"/>
      <c r="I500" s="179"/>
      <c r="J500" s="179"/>
      <c r="K500" s="179"/>
      <c r="L500" s="179"/>
      <c r="M500" s="179">
        <v>4</v>
      </c>
      <c r="N500" s="179"/>
      <c r="O500" s="179">
        <v>6</v>
      </c>
      <c r="P500" s="179"/>
      <c r="Q500" s="179">
        <v>3</v>
      </c>
      <c r="R500" s="179"/>
      <c r="S500" s="179">
        <v>6</v>
      </c>
      <c r="T500" s="179">
        <v>6</v>
      </c>
      <c r="U500" s="179">
        <v>6</v>
      </c>
      <c r="V500" s="179"/>
      <c r="W500" s="179"/>
      <c r="X500" s="179"/>
      <c r="Y500" s="179">
        <v>3</v>
      </c>
      <c r="Z500" s="179"/>
      <c r="AA500" s="179"/>
      <c r="AB500" s="179"/>
      <c r="AC500" s="242"/>
      <c r="AD500" s="117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</row>
    <row r="501" spans="1:45" ht="18" customHeight="1">
      <c r="A501" s="101">
        <v>45876</v>
      </c>
      <c r="B501" s="227"/>
      <c r="C501" s="236" t="s">
        <v>2498</v>
      </c>
      <c r="D501" s="110" t="str">
        <f t="array" ref="D501">+IFERROR(INDEX('Mã KH'!$C$2:$C$4984,MATCH('Vin Hà nội  tháng 8'!$C501,'Mã KH'!$A$2:$A$4984,0)),"")</f>
        <v>Số 44-46 Kiều Mai, phường Phúc Diễn, quận Bắc Từ Liêm, HN</v>
      </c>
      <c r="E501" s="109" t="s">
        <v>11249</v>
      </c>
      <c r="F501" s="242"/>
      <c r="G501" s="243"/>
      <c r="H501" s="179"/>
      <c r="I501" s="179"/>
      <c r="J501" s="179"/>
      <c r="K501" s="179"/>
      <c r="L501" s="179"/>
      <c r="M501" s="179">
        <v>5</v>
      </c>
      <c r="N501" s="179"/>
      <c r="O501" s="179"/>
      <c r="P501" s="179"/>
      <c r="Q501" s="179"/>
      <c r="R501" s="179"/>
      <c r="S501" s="179">
        <v>5</v>
      </c>
      <c r="T501" s="179">
        <v>5</v>
      </c>
      <c r="U501" s="179">
        <v>5</v>
      </c>
      <c r="V501" s="179"/>
      <c r="W501" s="179"/>
      <c r="X501" s="179"/>
      <c r="Y501" s="179"/>
      <c r="Z501" s="179"/>
      <c r="AA501" s="179"/>
      <c r="AB501" s="179"/>
      <c r="AC501" s="242"/>
      <c r="AD501" s="117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</row>
    <row r="502" spans="1:45" ht="18" customHeight="1">
      <c r="A502" s="101">
        <v>45876</v>
      </c>
      <c r="B502" s="227"/>
      <c r="C502" s="236" t="s">
        <v>133</v>
      </c>
      <c r="D502" s="110" t="str">
        <f t="array" ref="D502">+IFERROR(INDEX('Mã KH'!$C$2:$C$4984,MATCH('Vin Hà nội  tháng 8'!$C502,'Mã KH'!$A$2:$A$4984,0)),"")</f>
        <v>Số 7 Ngõ 12 Đường Phú Minh, Phường Minh Khai, Quận Bắc Từ Liêm, HN</v>
      </c>
      <c r="E502" s="109" t="s">
        <v>11249</v>
      </c>
      <c r="F502" s="242"/>
      <c r="G502" s="243"/>
      <c r="H502" s="179"/>
      <c r="I502" s="179"/>
      <c r="J502" s="179"/>
      <c r="K502" s="179"/>
      <c r="L502" s="179"/>
      <c r="M502" s="179">
        <v>5</v>
      </c>
      <c r="N502" s="179"/>
      <c r="O502" s="179">
        <v>10</v>
      </c>
      <c r="P502" s="179"/>
      <c r="Q502" s="179"/>
      <c r="R502" s="179"/>
      <c r="S502" s="179">
        <v>5</v>
      </c>
      <c r="T502" s="179">
        <v>5</v>
      </c>
      <c r="U502" s="179">
        <v>5</v>
      </c>
      <c r="V502" s="179"/>
      <c r="W502" s="179"/>
      <c r="X502" s="179"/>
      <c r="Y502" s="179">
        <v>3</v>
      </c>
      <c r="Z502" s="179"/>
      <c r="AA502" s="179"/>
      <c r="AB502" s="179"/>
      <c r="AC502" s="242"/>
      <c r="AD502" s="117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</row>
    <row r="503" spans="1:45" ht="18" customHeight="1">
      <c r="A503" s="101">
        <v>45876</v>
      </c>
      <c r="B503" s="227"/>
      <c r="C503" s="236" t="s">
        <v>11744</v>
      </c>
      <c r="D503" s="110" t="str">
        <f t="array" ref="D503">+IFERROR(INDEX('Mã KH'!$C$2:$C$4984,MATCH('Vin Hà nội  tháng 8'!$C503,'Mã KH'!$A$2:$A$4984,0)),"")</f>
        <v>22A Đức Diễn, Phường Phúc Diễn, Quận Bắc Từ Liêm, TP. Hà Nội Việt Nam</v>
      </c>
      <c r="E503" s="109" t="s">
        <v>11249</v>
      </c>
      <c r="F503" s="242"/>
      <c r="G503" s="243"/>
      <c r="H503" s="179"/>
      <c r="I503" s="179"/>
      <c r="J503" s="179"/>
      <c r="K503" s="179"/>
      <c r="L503" s="179"/>
      <c r="M503" s="179"/>
      <c r="N503" s="179"/>
      <c r="O503" s="179">
        <v>6</v>
      </c>
      <c r="P503" s="179"/>
      <c r="Q503" s="179"/>
      <c r="R503" s="179"/>
      <c r="S503" s="179">
        <v>3</v>
      </c>
      <c r="T503" s="179"/>
      <c r="U503" s="179"/>
      <c r="V503" s="179"/>
      <c r="W503" s="179"/>
      <c r="X503" s="179"/>
      <c r="Y503" s="179"/>
      <c r="Z503" s="179"/>
      <c r="AA503" s="179"/>
      <c r="AB503" s="179"/>
      <c r="AC503" s="242"/>
      <c r="AD503" s="117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</row>
    <row r="504" spans="1:45" ht="18" customHeight="1">
      <c r="A504" s="101">
        <v>45876</v>
      </c>
      <c r="B504" s="227"/>
      <c r="C504" s="236" t="s">
        <v>893</v>
      </c>
      <c r="D504" s="110" t="str">
        <f t="array" ref="D504">+IFERROR(INDEX('Mã KH'!$C$2:$C$4984,MATCH('Vin Hà nội  tháng 8'!$C504,'Mã KH'!$A$2:$A$4984,0)),"")</f>
        <v>Số 167 Phú Diễn, tổ 13, phường Phú Diễn, quận Bắc Từ Liêm, HN</v>
      </c>
      <c r="E504" s="109" t="s">
        <v>11249</v>
      </c>
      <c r="F504" s="242"/>
      <c r="G504" s="243"/>
      <c r="H504" s="243"/>
      <c r="I504" s="243"/>
      <c r="J504" s="243"/>
      <c r="K504" s="243"/>
      <c r="L504" s="243"/>
      <c r="M504" s="243">
        <v>3</v>
      </c>
      <c r="N504" s="243"/>
      <c r="O504" s="243">
        <v>5</v>
      </c>
      <c r="P504" s="243"/>
      <c r="Q504" s="243"/>
      <c r="R504" s="243"/>
      <c r="S504" s="243"/>
      <c r="T504" s="243"/>
      <c r="U504" s="243"/>
      <c r="V504" s="243"/>
      <c r="W504" s="243"/>
      <c r="X504" s="243"/>
      <c r="Y504" s="243">
        <v>3</v>
      </c>
      <c r="Z504" s="242"/>
      <c r="AA504" s="242"/>
      <c r="AB504" s="242"/>
      <c r="AC504" s="242"/>
      <c r="AD504" s="117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</row>
    <row r="505" spans="1:45" ht="18" customHeight="1">
      <c r="A505" s="101">
        <v>45876</v>
      </c>
      <c r="B505" s="227"/>
      <c r="C505" s="236" t="s">
        <v>3286</v>
      </c>
      <c r="D505" s="110" t="str">
        <f t="array" ref="D505">+IFERROR(INDEX('Mã KH'!$C$2:$C$4984,MATCH('Vin Hà nội  tháng 8'!$C505,'Mã KH'!$A$2:$A$4984,0)),"")</f>
        <v>Số 138 Phú Diễn, phường Phú Diễn, Quận Bắc Từ Liêm, Hà Nội</v>
      </c>
      <c r="E505" s="109" t="s">
        <v>11249</v>
      </c>
      <c r="F505" s="242"/>
      <c r="G505" s="243"/>
      <c r="H505" s="243"/>
      <c r="I505" s="243"/>
      <c r="J505" s="243"/>
      <c r="K505" s="243"/>
      <c r="L505" s="243"/>
      <c r="M505" s="243"/>
      <c r="N505" s="243"/>
      <c r="O505" s="243">
        <v>10</v>
      </c>
      <c r="P505" s="243"/>
      <c r="Q505" s="243">
        <v>3</v>
      </c>
      <c r="R505" s="243"/>
      <c r="S505" s="243">
        <v>3</v>
      </c>
      <c r="T505" s="243">
        <v>3</v>
      </c>
      <c r="U505" s="243">
        <v>3</v>
      </c>
      <c r="V505" s="243"/>
      <c r="W505" s="243"/>
      <c r="X505" s="243"/>
      <c r="Y505" s="243"/>
      <c r="Z505" s="242"/>
      <c r="AA505" s="242"/>
      <c r="AB505" s="242"/>
      <c r="AC505" s="242"/>
      <c r="AD505" s="117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</row>
    <row r="506" spans="1:45" ht="18" customHeight="1">
      <c r="A506" s="101">
        <v>45876</v>
      </c>
      <c r="B506" s="227"/>
      <c r="C506" s="236" t="s">
        <v>11745</v>
      </c>
      <c r="D506" s="110" t="str">
        <f t="array" ref="D506">+IFERROR(INDEX('Mã KH'!$C$2:$C$4984,MATCH('Vin Hà nội  tháng 8'!$C506,'Mã KH'!$A$2:$A$4984,0)),"")</f>
        <v>Số 44 Phúc Diễn, phường Phúc Diễn, quận Bắc Từ Liêm, HN</v>
      </c>
      <c r="E506" s="109" t="s">
        <v>11249</v>
      </c>
      <c r="F506" s="242"/>
      <c r="G506" s="243"/>
      <c r="H506" s="243"/>
      <c r="I506" s="243"/>
      <c r="J506" s="243"/>
      <c r="K506" s="243"/>
      <c r="L506" s="243"/>
      <c r="M506" s="243">
        <v>3</v>
      </c>
      <c r="N506" s="243"/>
      <c r="O506" s="243">
        <v>5</v>
      </c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2"/>
      <c r="AA506" s="242"/>
      <c r="AB506" s="242"/>
      <c r="AC506" s="242"/>
      <c r="AD506" s="117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</row>
    <row r="507" spans="1:45" ht="18" customHeight="1">
      <c r="A507" s="101">
        <v>45876</v>
      </c>
      <c r="B507" s="227"/>
      <c r="C507" s="236" t="s">
        <v>11746</v>
      </c>
      <c r="D507" s="110" t="str">
        <f t="array" ref="D507">+IFERROR(INDEX('Mã KH'!$C$2:$C$4984,MATCH('Vin Hà nội  tháng 8'!$C507,'Mã KH'!$A$2:$A$4984,0)),"")</f>
        <v>S4-02 Tòa Saphire 4, Tổ hợp Goldmark City, Số 136, Hồ Tùng Mậu, P. Phú Diễn, Q. Bắc Từ Liêm, HN</v>
      </c>
      <c r="E507" s="109" t="s">
        <v>11249</v>
      </c>
      <c r="F507" s="242"/>
      <c r="G507" s="243"/>
      <c r="H507" s="243"/>
      <c r="I507" s="243"/>
      <c r="J507" s="243"/>
      <c r="K507" s="243"/>
      <c r="L507" s="243"/>
      <c r="M507" s="243">
        <v>5</v>
      </c>
      <c r="N507" s="243"/>
      <c r="O507" s="243">
        <v>10</v>
      </c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2"/>
      <c r="AA507" s="242"/>
      <c r="AB507" s="242"/>
      <c r="AC507" s="242"/>
      <c r="AD507" s="117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</row>
    <row r="508" spans="1:45" ht="18" customHeight="1">
      <c r="A508" s="101">
        <v>45876</v>
      </c>
      <c r="B508" s="227"/>
      <c r="C508" s="236" t="s">
        <v>11747</v>
      </c>
      <c r="D508" s="110" t="str">
        <f t="array" ref="D508">+IFERROR(INDEX('Mã KH'!$C$2:$C$4984,MATCH('Vin Hà nội  tháng 8'!$C508,'Mã KH'!$A$2:$A$4984,0)),"")</f>
        <v>Số 464 đường Hoàng Công Chất, phường Phú Diễn, quận Bắc Từ Liêm, TP Hà Nội.</v>
      </c>
      <c r="E508" s="109" t="s">
        <v>11249</v>
      </c>
      <c r="F508" s="242"/>
      <c r="G508" s="243"/>
      <c r="H508" s="243"/>
      <c r="I508" s="243"/>
      <c r="J508" s="243"/>
      <c r="K508" s="243"/>
      <c r="L508" s="243"/>
      <c r="M508" s="243">
        <v>3</v>
      </c>
      <c r="N508" s="243"/>
      <c r="O508" s="243">
        <v>5</v>
      </c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2"/>
      <c r="AA508" s="242"/>
      <c r="AB508" s="242"/>
      <c r="AC508" s="242"/>
      <c r="AD508" s="117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</row>
    <row r="509" spans="1:45" ht="18" customHeight="1">
      <c r="A509" s="101">
        <v>45876</v>
      </c>
      <c r="B509" s="227"/>
      <c r="C509" s="236" t="s">
        <v>797</v>
      </c>
      <c r="D509" s="110" t="str">
        <f t="array" ref="D509">+IFERROR(INDEX('Mã KH'!$C$2:$C$4984,MATCH('Vin Hà nội  tháng 8'!$C509,'Mã KH'!$A$2:$A$4984,0)),"")</f>
        <v>DVTM-15, tầng 1 đến tầng 2 thuộc Tò tại Ô đất B11-HH2, Bắc Cổ Nhuế-Chèm P.Đông Ngạc, Q.Bắc Từ Liêm, HN</v>
      </c>
      <c r="E509" s="109" t="s">
        <v>11249</v>
      </c>
      <c r="F509" s="242"/>
      <c r="G509" s="243"/>
      <c r="H509" s="243"/>
      <c r="I509" s="243"/>
      <c r="J509" s="243"/>
      <c r="K509" s="243"/>
      <c r="L509" s="243"/>
      <c r="M509" s="243">
        <v>4</v>
      </c>
      <c r="N509" s="243"/>
      <c r="O509" s="243"/>
      <c r="P509" s="243"/>
      <c r="Q509" s="243">
        <v>2</v>
      </c>
      <c r="R509" s="243"/>
      <c r="S509" s="243">
        <v>2</v>
      </c>
      <c r="T509" s="243">
        <v>2</v>
      </c>
      <c r="U509" s="243"/>
      <c r="V509" s="243"/>
      <c r="W509" s="243">
        <v>2</v>
      </c>
      <c r="X509" s="243"/>
      <c r="Y509" s="243">
        <v>2</v>
      </c>
      <c r="Z509" s="242"/>
      <c r="AA509" s="242"/>
      <c r="AB509" s="242"/>
      <c r="AC509" s="242"/>
      <c r="AD509" s="117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</row>
    <row r="510" spans="1:45" ht="18" customHeight="1">
      <c r="A510" s="101">
        <v>45876</v>
      </c>
      <c r="B510" s="227"/>
      <c r="C510" s="236" t="s">
        <v>11748</v>
      </c>
      <c r="D510" s="110" t="str">
        <f t="array" ref="D510">+IFERROR(INDEX('Mã KH'!$C$2:$C$4984,MATCH('Vin Hà nội  tháng 8'!$C510,'Mã KH'!$A$2:$A$4984,0)),"")</f>
        <v>"Nhà 2B, ngõ 361 Phạm Văn Đồng, tổ dân phố Hoàng Bẩy, 
phường Cổ Nhuế 1, quận Bắc Từ Liêm, Hà Nội"</v>
      </c>
      <c r="E510" s="237">
        <v>4175183031</v>
      </c>
      <c r="F510" s="242"/>
      <c r="G510" s="243"/>
      <c r="H510" s="243"/>
      <c r="I510" s="243"/>
      <c r="J510" s="243"/>
      <c r="K510" s="243"/>
      <c r="L510" s="243"/>
      <c r="M510" s="243"/>
      <c r="N510" s="243"/>
      <c r="O510" s="243">
        <v>6</v>
      </c>
      <c r="P510" s="243"/>
      <c r="Q510" s="243">
        <v>6</v>
      </c>
      <c r="R510" s="243"/>
      <c r="S510" s="243">
        <v>6</v>
      </c>
      <c r="T510" s="243">
        <v>6</v>
      </c>
      <c r="U510" s="243"/>
      <c r="V510" s="243"/>
      <c r="W510" s="243"/>
      <c r="X510" s="243"/>
      <c r="Y510" s="243">
        <v>6</v>
      </c>
      <c r="Z510" s="242"/>
      <c r="AA510" s="242"/>
      <c r="AB510" s="242"/>
      <c r="AC510" s="242"/>
      <c r="AD510" s="117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</row>
    <row r="511" spans="1:45" ht="18" customHeight="1">
      <c r="A511" s="272"/>
      <c r="B511" s="273"/>
      <c r="C511" s="274"/>
      <c r="D511" s="138" t="str">
        <f t="array" ref="D511">+IFERROR(INDEX('Mã KH'!$C$2:$C$4984,MATCH('Vin Hà nội  tháng 8'!$C511,'Mã KH'!$A$2:$A$4984,0)),"")</f>
        <v/>
      </c>
      <c r="E511" s="275"/>
      <c r="F511" s="276"/>
      <c r="G511" s="277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  <c r="AA511" s="276"/>
      <c r="AB511" s="276"/>
      <c r="AC511" s="276"/>
      <c r="AD511" s="278"/>
      <c r="AE511" s="279"/>
      <c r="AF511" s="279"/>
      <c r="AG511" s="279"/>
      <c r="AH511" s="279"/>
      <c r="AI511" s="279"/>
      <c r="AJ511" s="279"/>
      <c r="AK511" s="279"/>
      <c r="AL511" s="279"/>
      <c r="AM511" s="279"/>
      <c r="AN511" s="279"/>
      <c r="AO511" s="279"/>
      <c r="AP511" s="279"/>
      <c r="AQ511" s="279"/>
      <c r="AR511" s="279"/>
      <c r="AS511" s="279"/>
    </row>
    <row r="512" spans="1:45" ht="18" customHeight="1">
      <c r="A512" s="261"/>
      <c r="B512" s="227"/>
      <c r="C512" s="236"/>
      <c r="D512" s="133">
        <v>45877</v>
      </c>
      <c r="E512" s="237"/>
      <c r="F512" s="242"/>
      <c r="G512" s="243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242"/>
      <c r="AB512" s="242"/>
      <c r="AC512" s="242"/>
      <c r="AD512" s="117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</row>
    <row r="513" spans="1:45" ht="18" customHeight="1">
      <c r="A513" s="101">
        <v>45877</v>
      </c>
      <c r="B513" s="441" t="s">
        <v>11502</v>
      </c>
      <c r="C513" s="236" t="s">
        <v>11411</v>
      </c>
      <c r="D513" s="110" t="str">
        <f t="array" ref="D513">+IFERROR(INDEX('Mã KH'!$C$2:$C$4984,MATCH('Vin Hà nội  tháng 8'!$C513,'Mã KH'!$A$2:$A$4984,0)),"")</f>
        <v>Thôn Ngọc Chi ( Ngã tư Chợ Ngọc Chi), Xã Vĩnh Ngọc, Huyện Đông Anh, HN</v>
      </c>
      <c r="E513" s="237">
        <v>4174982349</v>
      </c>
      <c r="F513" s="242"/>
      <c r="G513" s="243"/>
      <c r="H513" s="179"/>
      <c r="I513" s="179"/>
      <c r="J513" s="179"/>
      <c r="K513" s="179"/>
      <c r="L513" s="179"/>
      <c r="M513" s="179">
        <v>8</v>
      </c>
      <c r="N513" s="179"/>
      <c r="O513" s="179"/>
      <c r="P513" s="179"/>
      <c r="Q513" s="179"/>
      <c r="R513" s="179"/>
      <c r="S513" s="179">
        <v>4</v>
      </c>
      <c r="T513" s="179">
        <v>5</v>
      </c>
      <c r="U513" s="179"/>
      <c r="V513" s="179"/>
      <c r="W513" s="179"/>
      <c r="X513" s="179"/>
      <c r="Y513" s="179"/>
      <c r="Z513" s="179"/>
      <c r="AA513" s="242"/>
      <c r="AB513" s="242"/>
      <c r="AC513" s="242"/>
      <c r="AD513" s="443" t="s">
        <v>12003</v>
      </c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</row>
    <row r="514" spans="1:45" ht="18" customHeight="1">
      <c r="A514" s="101">
        <v>45877</v>
      </c>
      <c r="B514" s="227"/>
      <c r="C514" s="236" t="s">
        <v>11412</v>
      </c>
      <c r="D514" s="110" t="str">
        <f t="array" ref="D514">+IFERROR(INDEX('Mã KH'!$C$2:$C$4984,MATCH('Vin Hà nội  tháng 8'!$C514,'Mã KH'!$A$2:$A$4984,0)),"")</f>
        <v>Thôn Đông, Xã Tầm Xá, Huyện Đông Anh, HN</v>
      </c>
      <c r="E514" s="109" t="s">
        <v>11249</v>
      </c>
      <c r="F514" s="242"/>
      <c r="G514" s="243"/>
      <c r="H514" s="179"/>
      <c r="I514" s="179"/>
      <c r="J514" s="179"/>
      <c r="K514" s="179"/>
      <c r="L514" s="179"/>
      <c r="M514" s="179">
        <v>10</v>
      </c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242"/>
      <c r="AB514" s="242"/>
      <c r="AC514" s="242"/>
      <c r="AD514" s="117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</row>
    <row r="515" spans="1:45" ht="18" customHeight="1">
      <c r="A515" s="101">
        <v>45877</v>
      </c>
      <c r="B515" s="227"/>
      <c r="C515" s="236" t="s">
        <v>11074</v>
      </c>
      <c r="D515" s="110" t="str">
        <f t="array" ref="D515">+IFERROR(INDEX('Mã KH'!$C$2:$C$4984,MATCH('Vin Hà nội  tháng 8'!$C515,'Mã KH'!$A$2:$A$4984,0)),"")</f>
        <v xml:space="preserve">số 100 -102 thôn lực canh , xã xuân canh , huyện đông anh , hà nội </v>
      </c>
      <c r="E515" s="109" t="s">
        <v>11249</v>
      </c>
      <c r="F515" s="242"/>
      <c r="G515" s="243"/>
      <c r="H515" s="179"/>
      <c r="I515" s="179"/>
      <c r="J515" s="179"/>
      <c r="K515" s="179"/>
      <c r="L515" s="179"/>
      <c r="M515" s="179"/>
      <c r="N515" s="179"/>
      <c r="O515" s="179">
        <v>15</v>
      </c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242"/>
      <c r="AB515" s="242"/>
      <c r="AC515" s="242"/>
      <c r="AD515" s="117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</row>
    <row r="516" spans="1:45" ht="18" customHeight="1">
      <c r="A516" s="101">
        <v>45877</v>
      </c>
      <c r="B516" s="227"/>
      <c r="C516" s="236" t="s">
        <v>11999</v>
      </c>
      <c r="D516" s="110" t="str">
        <f t="array" ref="D516">+IFERROR(INDEX('Mã KH'!$C$2:$C$4984,MATCH('Vin Hà nội  tháng 8'!$C516,'Mã KH'!$A$2:$A$4984,0)),"")</f>
        <v>Số 83, Ngõ 384, Đường Đông Hội, Xã Đông Hội, Huyện Đông Anh, Hà Nội</v>
      </c>
      <c r="E516" s="109" t="s">
        <v>11249</v>
      </c>
      <c r="F516" s="242"/>
      <c r="G516" s="243"/>
      <c r="H516" s="179"/>
      <c r="I516" s="179"/>
      <c r="J516" s="179"/>
      <c r="K516" s="179"/>
      <c r="L516" s="179"/>
      <c r="M516" s="179"/>
      <c r="N516" s="179"/>
      <c r="O516" s="179">
        <v>15</v>
      </c>
      <c r="P516" s="179"/>
      <c r="Q516" s="179">
        <v>5</v>
      </c>
      <c r="R516" s="179"/>
      <c r="S516" s="179">
        <v>5</v>
      </c>
      <c r="T516" s="179"/>
      <c r="U516" s="179"/>
      <c r="V516" s="179"/>
      <c r="W516" s="179"/>
      <c r="X516" s="179"/>
      <c r="Y516" s="179"/>
      <c r="Z516" s="179"/>
      <c r="AA516" s="242"/>
      <c r="AB516" s="242"/>
      <c r="AC516" s="242"/>
      <c r="AD516" s="117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</row>
    <row r="517" spans="1:45" ht="18" customHeight="1">
      <c r="A517" s="101">
        <v>45877</v>
      </c>
      <c r="B517" s="227"/>
      <c r="C517" s="236" t="s">
        <v>11410</v>
      </c>
      <c r="D517" s="110" t="str">
        <f t="array" ref="D517">+IFERROR(INDEX('Mã KH'!$C$2:$C$4984,MATCH('Vin Hà nội  tháng 8'!$C517,'Mã KH'!$A$2:$A$4984,0)),"")</f>
        <v>SH P2-07, Tòa nhà Park 2 Khu Tái Định Cư Đông Hội, xã Đông Hội, huyện Đông Anh, HN</v>
      </c>
      <c r="E517" s="109" t="s">
        <v>11249</v>
      </c>
      <c r="F517" s="242"/>
      <c r="G517" s="243"/>
      <c r="H517" s="179"/>
      <c r="I517" s="179"/>
      <c r="J517" s="179"/>
      <c r="K517" s="179"/>
      <c r="L517" s="179"/>
      <c r="M517" s="179"/>
      <c r="N517" s="179"/>
      <c r="O517" s="179">
        <v>10</v>
      </c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242"/>
      <c r="AB517" s="242"/>
      <c r="AC517" s="242"/>
      <c r="AD517" s="117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</row>
    <row r="518" spans="1:45" ht="18" customHeight="1">
      <c r="A518" s="101">
        <v>45877</v>
      </c>
      <c r="B518" s="227"/>
      <c r="C518" s="236" t="s">
        <v>12000</v>
      </c>
      <c r="D518" s="110" t="str">
        <f t="array" ref="D518">+IFERROR(INDEX('Mã KH'!$C$2:$C$4984,MATCH('Vin Hà nội  tháng 8'!$C518,'Mã KH'!$A$2:$A$4984,0)),"")</f>
        <v>QL3 Phố Lộc Hà, Xã Mai Lâm, Huyện Đông Anh, Hà Nội</v>
      </c>
      <c r="E518" s="237">
        <v>4174982341</v>
      </c>
      <c r="F518" s="242"/>
      <c r="G518" s="243"/>
      <c r="H518" s="179"/>
      <c r="I518" s="179"/>
      <c r="J518" s="179"/>
      <c r="K518" s="179"/>
      <c r="L518" s="179"/>
      <c r="M518" s="179">
        <v>3</v>
      </c>
      <c r="N518" s="179"/>
      <c r="O518" s="179">
        <v>19</v>
      </c>
      <c r="P518" s="179"/>
      <c r="Q518" s="179"/>
      <c r="R518" s="179"/>
      <c r="S518" s="179">
        <v>24</v>
      </c>
      <c r="T518" s="179">
        <v>20</v>
      </c>
      <c r="U518" s="179"/>
      <c r="V518" s="179"/>
      <c r="W518" s="179"/>
      <c r="X518" s="179"/>
      <c r="Y518" s="179"/>
      <c r="Z518" s="179"/>
      <c r="AA518" s="242"/>
      <c r="AB518" s="242"/>
      <c r="AC518" s="242"/>
      <c r="AD518" s="117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</row>
    <row r="519" spans="1:45" ht="18" customHeight="1">
      <c r="A519" s="101">
        <v>45877</v>
      </c>
      <c r="B519" s="227"/>
      <c r="C519" s="236" t="s">
        <v>11408</v>
      </c>
      <c r="D519" s="110" t="str">
        <f t="array" ref="D519">+IFERROR(INDEX('Mã KH'!$C$2:$C$4984,MATCH('Vin Hà nội  tháng 8'!$C519,'Mã KH'!$A$2:$A$4984,0)),"")</f>
        <v>Xóm Chợ, Xã Cổ Loa, Huyện Đông Anh, HN</v>
      </c>
      <c r="E519" s="237">
        <v>4174982435</v>
      </c>
      <c r="F519" s="242"/>
      <c r="G519" s="243"/>
      <c r="H519" s="179"/>
      <c r="I519" s="179"/>
      <c r="J519" s="179"/>
      <c r="K519" s="179"/>
      <c r="L519" s="179"/>
      <c r="M519" s="179">
        <v>4</v>
      </c>
      <c r="N519" s="179"/>
      <c r="O519" s="179"/>
      <c r="P519" s="179"/>
      <c r="Q519" s="179"/>
      <c r="R519" s="179"/>
      <c r="S519" s="179">
        <v>5</v>
      </c>
      <c r="T519" s="179">
        <v>3</v>
      </c>
      <c r="U519" s="179"/>
      <c r="V519" s="179"/>
      <c r="W519" s="179"/>
      <c r="X519" s="179"/>
      <c r="Y519" s="179"/>
      <c r="Z519" s="179"/>
      <c r="AA519" s="242"/>
      <c r="AB519" s="242"/>
      <c r="AC519" s="242"/>
      <c r="AD519" s="117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</row>
    <row r="520" spans="1:45" ht="18" customHeight="1">
      <c r="A520" s="101">
        <v>45877</v>
      </c>
      <c r="B520" s="227"/>
      <c r="C520" s="236" t="s">
        <v>11514</v>
      </c>
      <c r="D520" s="110" t="str">
        <f t="array" ref="D520">+IFERROR(INDEX('Mã KH'!$C$2:$C$4984,MATCH('Vin Hà nội  tháng 8'!$C520,'Mã KH'!$A$2:$A$4984,0)),"")</f>
        <v>Xóm 3, Thôn Cổ Điển, Xã Hải Bối, huyện Đông Anh, Hà Nội</v>
      </c>
      <c r="E520" s="237">
        <v>4174982289</v>
      </c>
      <c r="F520" s="242"/>
      <c r="G520" s="243"/>
      <c r="H520" s="179"/>
      <c r="I520" s="179"/>
      <c r="J520" s="179"/>
      <c r="K520" s="179"/>
      <c r="L520" s="179"/>
      <c r="M520" s="179">
        <v>12</v>
      </c>
      <c r="N520" s="179"/>
      <c r="O520" s="179"/>
      <c r="P520" s="179"/>
      <c r="Q520" s="179"/>
      <c r="R520" s="179"/>
      <c r="S520" s="179">
        <v>4</v>
      </c>
      <c r="T520" s="179"/>
      <c r="U520" s="179"/>
      <c r="V520" s="179"/>
      <c r="W520" s="179"/>
      <c r="X520" s="179"/>
      <c r="Y520" s="179"/>
      <c r="Z520" s="179"/>
      <c r="AA520" s="242"/>
      <c r="AB520" s="242"/>
      <c r="AC520" s="242"/>
      <c r="AD520" s="117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</row>
    <row r="521" spans="1:45" ht="18" customHeight="1">
      <c r="A521" s="101">
        <v>45877</v>
      </c>
      <c r="B521" s="227"/>
      <c r="C521" s="236" t="s">
        <v>10924</v>
      </c>
      <c r="D521" s="110" t="str">
        <f t="array" ref="D521">+IFERROR(INDEX('Mã KH'!$C$2:$C$4984,MATCH('Vin Hà nội  tháng 8'!$C521,'Mã KH'!$A$2:$A$4984,0)),"")</f>
        <v xml:space="preserve">80 đường đa lộc , xã kim chung , đông anh , hà nội </v>
      </c>
      <c r="E521" s="237">
        <v>4174982248</v>
      </c>
      <c r="F521" s="242"/>
      <c r="G521" s="243"/>
      <c r="H521" s="179"/>
      <c r="I521" s="179"/>
      <c r="J521" s="179"/>
      <c r="K521" s="179"/>
      <c r="L521" s="179"/>
      <c r="M521" s="179">
        <v>9</v>
      </c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242"/>
      <c r="AB521" s="242"/>
      <c r="AC521" s="242"/>
      <c r="AD521" s="117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</row>
    <row r="522" spans="1:45" ht="18" customHeight="1">
      <c r="A522" s="101">
        <v>45877</v>
      </c>
      <c r="B522" s="227"/>
      <c r="C522" s="236" t="s">
        <v>11505</v>
      </c>
      <c r="D522" s="110" t="str">
        <f t="array" ref="D522">+IFERROR(INDEX('Mã KH'!$C$2:$C$4984,MATCH('Vin Hà nội  tháng 8'!$C522,'Mã KH'!$A$2:$A$4984,0)),"")</f>
        <v>Xóm Tây, xã Vân Nội, Huyện Đông Anh, HN</v>
      </c>
      <c r="E522" s="237">
        <v>4174982316</v>
      </c>
      <c r="F522" s="242"/>
      <c r="G522" s="243"/>
      <c r="H522" s="179"/>
      <c r="I522" s="179"/>
      <c r="J522" s="179"/>
      <c r="K522" s="179"/>
      <c r="L522" s="179"/>
      <c r="M522" s="179">
        <v>5</v>
      </c>
      <c r="N522" s="179"/>
      <c r="O522" s="179">
        <v>5</v>
      </c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242"/>
      <c r="AB522" s="242"/>
      <c r="AC522" s="242"/>
      <c r="AD522" s="117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</row>
    <row r="523" spans="1:45" ht="18" customHeight="1">
      <c r="A523" s="101">
        <v>45877</v>
      </c>
      <c r="B523" s="227"/>
      <c r="C523" s="236" t="s">
        <v>11506</v>
      </c>
      <c r="D523" s="110" t="str">
        <f t="array" ref="D523">+IFERROR(INDEX('Mã KH'!$C$2:$C$4984,MATCH('Vin Hà nội  tháng 8'!$C523,'Mã KH'!$A$2:$A$4984,0)),"")</f>
        <v>Phố Vân Trì, xã Vân Nội, huyện Đông Anh, HN</v>
      </c>
      <c r="E523" s="237">
        <v>4174982290</v>
      </c>
      <c r="F523" s="242"/>
      <c r="G523" s="243"/>
      <c r="H523" s="179"/>
      <c r="I523" s="179"/>
      <c r="J523" s="179"/>
      <c r="K523" s="179"/>
      <c r="L523" s="179"/>
      <c r="M523" s="179">
        <v>5</v>
      </c>
      <c r="N523" s="179"/>
      <c r="O523" s="179">
        <v>20</v>
      </c>
      <c r="P523" s="179"/>
      <c r="Q523" s="179"/>
      <c r="R523" s="179"/>
      <c r="S523" s="179">
        <v>2</v>
      </c>
      <c r="T523" s="179">
        <v>5</v>
      </c>
      <c r="U523" s="179"/>
      <c r="V523" s="179"/>
      <c r="W523" s="179"/>
      <c r="X523" s="179"/>
      <c r="Y523" s="179"/>
      <c r="Z523" s="179"/>
      <c r="AA523" s="242"/>
      <c r="AB523" s="242"/>
      <c r="AC523" s="242"/>
      <c r="AD523" s="117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</row>
    <row r="524" spans="1:45" ht="18" customHeight="1">
      <c r="A524" s="101">
        <v>45877</v>
      </c>
      <c r="B524" s="227"/>
      <c r="C524" s="236" t="s">
        <v>11394</v>
      </c>
      <c r="D524" s="110" t="str">
        <f t="array" ref="D524">+IFERROR(INDEX('Mã KH'!$C$2:$C$4984,MATCH('Vin Hà nội  tháng 8'!$C524,'Mã KH'!$A$2:$A$4984,0)),"")</f>
        <v>Số 15, Tổ 4, Thị trấn Đông Anh, Huyện Đông Anh, HN</v>
      </c>
      <c r="E524" s="237">
        <v>4174982413</v>
      </c>
      <c r="F524" s="242"/>
      <c r="G524" s="243"/>
      <c r="H524" s="179"/>
      <c r="I524" s="179"/>
      <c r="J524" s="179"/>
      <c r="K524" s="179"/>
      <c r="L524" s="179"/>
      <c r="M524" s="179"/>
      <c r="N524" s="179"/>
      <c r="O524" s="179">
        <v>13</v>
      </c>
      <c r="P524" s="179"/>
      <c r="Q524" s="179"/>
      <c r="R524" s="179"/>
      <c r="S524" s="179">
        <v>2</v>
      </c>
      <c r="T524" s="179">
        <v>5</v>
      </c>
      <c r="U524" s="179"/>
      <c r="V524" s="179"/>
      <c r="W524" s="179"/>
      <c r="X524" s="179"/>
      <c r="Y524" s="179"/>
      <c r="Z524" s="179"/>
      <c r="AA524" s="242"/>
      <c r="AB524" s="242"/>
      <c r="AC524" s="242"/>
      <c r="AD524" s="117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</row>
    <row r="525" spans="1:45" ht="18" customHeight="1">
      <c r="A525" s="101">
        <v>45877</v>
      </c>
      <c r="B525" s="227"/>
      <c r="C525" s="236" t="s">
        <v>2608</v>
      </c>
      <c r="D525" s="110" t="str">
        <f t="array" ref="D525">+IFERROR(INDEX('Mã KH'!$C$2:$C$4984,MATCH('Vin Hà nội  tháng 8'!$C525,'Mã KH'!$A$2:$A$4984,0)),"")</f>
        <v>Số 19, Tổ 22, thị trấn Đông Anh, Huyện Đông Anh, HN</v>
      </c>
      <c r="E525" s="237">
        <v>4174982286</v>
      </c>
      <c r="F525" s="242"/>
      <c r="G525" s="243"/>
      <c r="H525" s="179"/>
      <c r="I525" s="179"/>
      <c r="J525" s="179"/>
      <c r="K525" s="179"/>
      <c r="L525" s="179"/>
      <c r="M525" s="179">
        <v>1</v>
      </c>
      <c r="N525" s="179"/>
      <c r="O525" s="179">
        <v>7</v>
      </c>
      <c r="P525" s="179"/>
      <c r="Q525" s="179"/>
      <c r="R525" s="179"/>
      <c r="S525" s="179">
        <v>5</v>
      </c>
      <c r="T525" s="179">
        <v>1</v>
      </c>
      <c r="U525" s="179"/>
      <c r="V525" s="179"/>
      <c r="W525" s="179"/>
      <c r="X525" s="179"/>
      <c r="Y525" s="179"/>
      <c r="Z525" s="179"/>
      <c r="AA525" s="242"/>
      <c r="AB525" s="242"/>
      <c r="AC525" s="242"/>
      <c r="AD525" s="117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</row>
    <row r="526" spans="1:45" ht="18" customHeight="1">
      <c r="A526" s="101">
        <v>45877</v>
      </c>
      <c r="B526" s="227"/>
      <c r="C526" s="236" t="s">
        <v>2640</v>
      </c>
      <c r="D526" s="110" t="str">
        <f t="array" ref="D526">+IFERROR(INDEX('Mã KH'!$C$2:$C$4984,MATCH('Vin Hà nội  tháng 8'!$C526,'Mã KH'!$A$2:$A$4984,0)),"")</f>
        <v>Số 44 tổ 12 phố Lâm Tiên, thị trấn Đông Anh, huyện Đông Anh, Hà Nội</v>
      </c>
      <c r="E526" s="237">
        <v>4174982285</v>
      </c>
      <c r="F526" s="242"/>
      <c r="G526" s="243"/>
      <c r="H526" s="179"/>
      <c r="I526" s="179"/>
      <c r="J526" s="179"/>
      <c r="K526" s="179"/>
      <c r="L526" s="179"/>
      <c r="M526" s="179">
        <v>10</v>
      </c>
      <c r="N526" s="179"/>
      <c r="O526" s="179"/>
      <c r="P526" s="179"/>
      <c r="Q526" s="179"/>
      <c r="R526" s="179"/>
      <c r="S526" s="179"/>
      <c r="T526" s="179">
        <v>1</v>
      </c>
      <c r="U526" s="179"/>
      <c r="V526" s="179"/>
      <c r="W526" s="179"/>
      <c r="X526" s="179"/>
      <c r="Y526" s="179"/>
      <c r="Z526" s="179"/>
      <c r="AA526" s="242"/>
      <c r="AB526" s="242"/>
      <c r="AC526" s="242"/>
      <c r="AD526" s="117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</row>
    <row r="527" spans="1:45" ht="18" customHeight="1">
      <c r="A527" s="101">
        <v>45877</v>
      </c>
      <c r="B527" s="441" t="s">
        <v>11496</v>
      </c>
      <c r="C527" s="236" t="s">
        <v>12001</v>
      </c>
      <c r="D527" s="110" t="str">
        <f t="array" ref="D527">+IFERROR(INDEX('Mã KH'!$C$2:$C$4984,MATCH('Vin Hà nội  tháng 8'!$C527,'Mã KH'!$A$2:$A$4984,0)),"")</f>
        <v>Thôn đường 3, xã Phù Lỗ, Huyện Sóc Sơn, HN</v>
      </c>
      <c r="E527" s="237">
        <v>4174982409</v>
      </c>
      <c r="F527" s="242"/>
      <c r="G527" s="243"/>
      <c r="H527" s="179"/>
      <c r="I527" s="179"/>
      <c r="J527" s="179"/>
      <c r="K527" s="179"/>
      <c r="L527" s="179"/>
      <c r="M527" s="179"/>
      <c r="N527" s="179"/>
      <c r="O527" s="179">
        <v>8</v>
      </c>
      <c r="P527" s="179"/>
      <c r="Q527" s="179"/>
      <c r="R527" s="179"/>
      <c r="S527" s="179">
        <v>5</v>
      </c>
      <c r="T527" s="179"/>
      <c r="U527" s="179"/>
      <c r="V527" s="179"/>
      <c r="W527" s="179"/>
      <c r="X527" s="179"/>
      <c r="Y527" s="179"/>
      <c r="Z527" s="179"/>
      <c r="AA527" s="242"/>
      <c r="AB527" s="242"/>
      <c r="AC527" s="242"/>
      <c r="AD527" s="117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</row>
    <row r="528" spans="1:45" ht="18" customHeight="1">
      <c r="A528" s="101">
        <v>45877</v>
      </c>
      <c r="B528" s="227"/>
      <c r="C528" s="236" t="s">
        <v>11489</v>
      </c>
      <c r="D528" s="110" t="str">
        <f t="array" ref="D528">+IFERROR(INDEX('Mã KH'!$C$2:$C$4984,MATCH('Vin Hà nội  tháng 8'!$C528,'Mã KH'!$A$2:$A$4984,0)),"")</f>
        <v>Số nhà 15 Xóm chợ Yêm, Xã Đông Xuân, Huyện Sóc Sơn, HN</v>
      </c>
      <c r="E528" s="237">
        <v>4174982390</v>
      </c>
      <c r="F528" s="242"/>
      <c r="G528" s="243"/>
      <c r="H528" s="179"/>
      <c r="I528" s="179"/>
      <c r="J528" s="179"/>
      <c r="K528" s="179"/>
      <c r="L528" s="179"/>
      <c r="M528" s="179"/>
      <c r="N528" s="179"/>
      <c r="O528" s="179">
        <v>19</v>
      </c>
      <c r="P528" s="179"/>
      <c r="Q528" s="179"/>
      <c r="R528" s="179"/>
      <c r="S528" s="179">
        <v>3</v>
      </c>
      <c r="T528" s="179">
        <v>1</v>
      </c>
      <c r="U528" s="179"/>
      <c r="V528" s="179"/>
      <c r="W528" s="179"/>
      <c r="X528" s="179"/>
      <c r="Y528" s="179"/>
      <c r="Z528" s="179"/>
      <c r="AA528" s="242"/>
      <c r="AB528" s="242"/>
      <c r="AC528" s="242"/>
      <c r="AD528" s="117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</row>
    <row r="529" spans="1:45" ht="18" customHeight="1">
      <c r="A529" s="101">
        <v>45877</v>
      </c>
      <c r="B529" s="227"/>
      <c r="C529" s="236" t="s">
        <v>12002</v>
      </c>
      <c r="D529" s="110" t="str">
        <f t="array" ref="D529">+IFERROR(INDEX('Mã KH'!$C$2:$C$4984,MATCH('Vin Hà nội  tháng 8'!$C529,'Mã KH'!$A$2:$A$4984,0)),"")</f>
        <v>Thôn Cả, Xã Đông Xuân, Huyện Sóc Sơn, HN</v>
      </c>
      <c r="E529" s="237">
        <v>4174982405</v>
      </c>
      <c r="F529" s="242"/>
      <c r="G529" s="243"/>
      <c r="H529" s="179"/>
      <c r="I529" s="179"/>
      <c r="J529" s="179"/>
      <c r="K529" s="179"/>
      <c r="L529" s="179"/>
      <c r="M529" s="179"/>
      <c r="N529" s="179"/>
      <c r="O529" s="179">
        <v>9</v>
      </c>
      <c r="P529" s="179"/>
      <c r="Q529" s="179"/>
      <c r="R529" s="179"/>
      <c r="S529" s="179">
        <v>5</v>
      </c>
      <c r="T529" s="179"/>
      <c r="U529" s="179"/>
      <c r="V529" s="179"/>
      <c r="W529" s="179"/>
      <c r="X529" s="179"/>
      <c r="Y529" s="179"/>
      <c r="Z529" s="179"/>
      <c r="AA529" s="242"/>
      <c r="AB529" s="242"/>
      <c r="AC529" s="242"/>
      <c r="AD529" s="117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</row>
    <row r="530" spans="1:45" ht="18" customHeight="1">
      <c r="A530" s="101">
        <v>45877</v>
      </c>
      <c r="B530" s="227"/>
      <c r="C530" s="236" t="s">
        <v>10877</v>
      </c>
      <c r="D530" s="110" t="str">
        <f t="array" ref="D530">+IFERROR(INDEX('Mã KH'!$C$2:$C$4984,MATCH('Vin Hà nội  tháng 8'!$C530,'Mã KH'!$A$2:$A$4984,0)),"")</f>
        <v xml:space="preserve">số nhà 108 đường 16 , thôn xuân dương , xã kim lũ , sóc sơn </v>
      </c>
      <c r="E530" s="237">
        <v>4174982240</v>
      </c>
      <c r="F530" s="242"/>
      <c r="G530" s="243"/>
      <c r="H530" s="179"/>
      <c r="I530" s="179"/>
      <c r="J530" s="179"/>
      <c r="K530" s="179"/>
      <c r="L530" s="179"/>
      <c r="M530" s="179">
        <v>5</v>
      </c>
      <c r="N530" s="179"/>
      <c r="O530" s="179">
        <v>4</v>
      </c>
      <c r="P530" s="179"/>
      <c r="Q530" s="179"/>
      <c r="R530" s="179"/>
      <c r="S530" s="179">
        <v>6</v>
      </c>
      <c r="T530" s="179"/>
      <c r="U530" s="179"/>
      <c r="V530" s="179"/>
      <c r="W530" s="179"/>
      <c r="X530" s="179"/>
      <c r="Y530" s="179"/>
      <c r="Z530" s="179"/>
      <c r="AA530" s="242"/>
      <c r="AB530" s="242"/>
      <c r="AC530" s="242"/>
      <c r="AD530" s="117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</row>
    <row r="531" spans="1:45" ht="18" customHeight="1">
      <c r="A531" s="101">
        <v>45877</v>
      </c>
      <c r="B531" s="227"/>
      <c r="C531" s="236" t="s">
        <v>11401</v>
      </c>
      <c r="D531" s="110" t="str">
        <f t="array" ref="D531">+IFERROR(INDEX('Mã KH'!$C$2:$C$4984,MATCH('Vin Hà nội  tháng 8'!$C531,'Mã KH'!$A$2:$A$4984,0)),"")</f>
        <v>Khu 6, Thụy Lôi, xã Thụy Lâm, huyện Đông Anh, HN</v>
      </c>
      <c r="E531" s="237">
        <v>4174982305</v>
      </c>
      <c r="F531" s="242"/>
      <c r="G531" s="243"/>
      <c r="H531" s="179"/>
      <c r="I531" s="179"/>
      <c r="J531" s="179"/>
      <c r="K531" s="179"/>
      <c r="L531" s="179"/>
      <c r="M531" s="179">
        <v>5</v>
      </c>
      <c r="N531" s="179"/>
      <c r="O531" s="179">
        <v>5</v>
      </c>
      <c r="P531" s="179"/>
      <c r="Q531" s="179"/>
      <c r="R531" s="179"/>
      <c r="S531" s="179"/>
      <c r="T531" s="179">
        <v>6</v>
      </c>
      <c r="U531" s="179"/>
      <c r="V531" s="179"/>
      <c r="W531" s="179"/>
      <c r="X531" s="179"/>
      <c r="Y531" s="179"/>
      <c r="Z531" s="179"/>
      <c r="AA531" s="242"/>
      <c r="AB531" s="242"/>
      <c r="AC531" s="242"/>
      <c r="AD531" s="117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</row>
    <row r="532" spans="1:45" ht="18" customHeight="1">
      <c r="A532" s="101">
        <v>45877</v>
      </c>
      <c r="B532" s="227"/>
      <c r="C532" s="236" t="s">
        <v>11404</v>
      </c>
      <c r="D532" s="110" t="str">
        <f t="array" ref="D532">+IFERROR(INDEX('Mã KH'!$C$2:$C$4984,MATCH('Vin Hà nội  tháng 8'!$C532,'Mã KH'!$A$2:$A$4984,0)),"")</f>
        <v>Thôn Thiết Bình, Xã Vân Hà, H.Đông Anh, HN</v>
      </c>
      <c r="E532" s="237">
        <v>4174982433</v>
      </c>
      <c r="F532" s="242"/>
      <c r="G532" s="243"/>
      <c r="H532" s="179"/>
      <c r="I532" s="179"/>
      <c r="J532" s="179"/>
      <c r="K532" s="179"/>
      <c r="L532" s="179"/>
      <c r="M532" s="179"/>
      <c r="N532" s="179"/>
      <c r="O532" s="179">
        <v>13</v>
      </c>
      <c r="P532" s="179"/>
      <c r="Q532" s="179"/>
      <c r="R532" s="179"/>
      <c r="S532" s="179">
        <v>5</v>
      </c>
      <c r="T532" s="179">
        <v>5</v>
      </c>
      <c r="U532" s="179"/>
      <c r="V532" s="179"/>
      <c r="W532" s="179"/>
      <c r="X532" s="179"/>
      <c r="Y532" s="179"/>
      <c r="Z532" s="179"/>
      <c r="AA532" s="242"/>
      <c r="AB532" s="242"/>
      <c r="AC532" s="242"/>
      <c r="AD532" s="117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</row>
    <row r="533" spans="1:45" ht="18" customHeight="1">
      <c r="A533" s="101">
        <v>45877</v>
      </c>
      <c r="B533" s="227"/>
      <c r="C533" s="236" t="s">
        <v>11405</v>
      </c>
      <c r="D533" s="110" t="str">
        <f t="array" ref="D533">+IFERROR(INDEX('Mã KH'!$C$2:$C$4984,MATCH('Vin Hà nội  tháng 8'!$C533,'Mã KH'!$A$2:$A$4984,0)),"")</f>
        <v>Thôn Thiết Úng, Xã Vân Hà, Huyện Đông Anh, HN</v>
      </c>
      <c r="E533" s="237">
        <v>4174982377</v>
      </c>
      <c r="F533" s="242"/>
      <c r="G533" s="243"/>
      <c r="H533" s="179"/>
      <c r="I533" s="179"/>
      <c r="J533" s="179"/>
      <c r="K533" s="179"/>
      <c r="L533" s="179"/>
      <c r="M533" s="179">
        <v>7</v>
      </c>
      <c r="N533" s="179"/>
      <c r="O533" s="179">
        <v>6</v>
      </c>
      <c r="P533" s="179"/>
      <c r="Q533" s="179"/>
      <c r="R533" s="179"/>
      <c r="S533" s="179"/>
      <c r="T533" s="179">
        <v>4</v>
      </c>
      <c r="U533" s="179"/>
      <c r="V533" s="179"/>
      <c r="W533" s="179"/>
      <c r="X533" s="179"/>
      <c r="Y533" s="179"/>
      <c r="Z533" s="179"/>
      <c r="AA533" s="242"/>
      <c r="AB533" s="242"/>
      <c r="AC533" s="242"/>
      <c r="AD533" s="117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</row>
    <row r="534" spans="1:45" ht="18" customHeight="1">
      <c r="A534" s="101">
        <v>45877</v>
      </c>
      <c r="B534" s="227"/>
      <c r="C534" s="236" t="s">
        <v>11397</v>
      </c>
      <c r="D534" s="110" t="str">
        <f t="array" ref="D534">+IFERROR(INDEX('Mã KH'!$C$2:$C$4984,MATCH('Vin Hà nội  tháng 8'!$C534,'Mã KH'!$A$2:$A$4984,0)),"")</f>
        <v>Số nhà 07-09 đường Cổ Vân, thôn Dục Nội, xã Việt Hùng, huyện Đông Anh, HN</v>
      </c>
      <c r="E534" s="237">
        <v>4174982385</v>
      </c>
      <c r="F534" s="242"/>
      <c r="G534" s="243"/>
      <c r="H534" s="179"/>
      <c r="I534" s="179"/>
      <c r="J534" s="179"/>
      <c r="K534" s="179"/>
      <c r="L534" s="179"/>
      <c r="M534" s="179"/>
      <c r="N534" s="179"/>
      <c r="O534" s="179">
        <v>9</v>
      </c>
      <c r="P534" s="179"/>
      <c r="Q534" s="179"/>
      <c r="R534" s="179"/>
      <c r="S534" s="179">
        <v>5</v>
      </c>
      <c r="T534" s="179">
        <v>6</v>
      </c>
      <c r="U534" s="179"/>
      <c r="V534" s="179"/>
      <c r="W534" s="179"/>
      <c r="X534" s="179"/>
      <c r="Y534" s="179"/>
      <c r="Z534" s="179"/>
      <c r="AA534" s="242"/>
      <c r="AB534" s="242"/>
      <c r="AC534" s="242"/>
      <c r="AD534" s="117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</row>
    <row r="535" spans="1:45" ht="18" customHeight="1">
      <c r="A535" s="101">
        <v>45877</v>
      </c>
      <c r="B535" s="227"/>
      <c r="C535" s="236" t="s">
        <v>2642</v>
      </c>
      <c r="D535" s="110" t="str">
        <f t="array" ref="D535">+IFERROR(INDEX('Mã KH'!$C$2:$C$4984,MATCH('Vin Hà nội  tháng 8'!$C535,'Mã KH'!$A$2:$A$4984,0)),"")</f>
        <v>Tổ 37 Đào Cam Mộc, xã Việt Hùng, huyện Đông Anh, Tp. Hà Nội.</v>
      </c>
      <c r="E535" s="237">
        <v>4174982284</v>
      </c>
      <c r="F535" s="242"/>
      <c r="G535" s="243"/>
      <c r="H535" s="179"/>
      <c r="I535" s="179"/>
      <c r="J535" s="179"/>
      <c r="K535" s="179"/>
      <c r="L535" s="179"/>
      <c r="M535" s="179"/>
      <c r="N535" s="179"/>
      <c r="O535" s="179">
        <v>8</v>
      </c>
      <c r="P535" s="179"/>
      <c r="Q535" s="179"/>
      <c r="R535" s="179"/>
      <c r="S535" s="179">
        <v>5</v>
      </c>
      <c r="T535" s="179">
        <v>5</v>
      </c>
      <c r="U535" s="179"/>
      <c r="V535" s="179"/>
      <c r="W535" s="179"/>
      <c r="X535" s="179"/>
      <c r="Y535" s="179"/>
      <c r="Z535" s="179"/>
      <c r="AA535" s="242"/>
      <c r="AB535" s="242"/>
      <c r="AC535" s="242"/>
      <c r="AD535" s="117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</row>
    <row r="536" spans="1:45" ht="18" customHeight="1">
      <c r="A536" s="101">
        <v>45877</v>
      </c>
      <c r="B536" s="227"/>
      <c r="C536" s="236" t="s">
        <v>11396</v>
      </c>
      <c r="D536" s="110" t="str">
        <f t="array" ref="D536">+IFERROR(INDEX('Mã KH'!$C$2:$C$4984,MATCH('Vin Hà nội  tháng 8'!$C536,'Mã KH'!$A$2:$A$4984,0)),"")</f>
        <v>Số 371 Cao Lỗ, xã Uy Nỗ, huyện Đông Anh, HN</v>
      </c>
      <c r="E536" s="237">
        <v>4174982288</v>
      </c>
      <c r="F536" s="242"/>
      <c r="G536" s="243"/>
      <c r="H536" s="179"/>
      <c r="I536" s="179"/>
      <c r="J536" s="179"/>
      <c r="K536" s="179"/>
      <c r="L536" s="179"/>
      <c r="M536" s="179">
        <v>2</v>
      </c>
      <c r="N536" s="179"/>
      <c r="O536" s="179">
        <v>3</v>
      </c>
      <c r="P536" s="179"/>
      <c r="Q536" s="179"/>
      <c r="R536" s="179"/>
      <c r="S536" s="179">
        <v>6</v>
      </c>
      <c r="T536" s="179">
        <v>5</v>
      </c>
      <c r="U536" s="179"/>
      <c r="V536" s="179"/>
      <c r="W536" s="179"/>
      <c r="X536" s="179"/>
      <c r="Y536" s="179"/>
      <c r="Z536" s="179"/>
      <c r="AA536" s="242"/>
      <c r="AB536" s="242"/>
      <c r="AC536" s="242"/>
      <c r="AD536" s="117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</row>
    <row r="537" spans="1:45" ht="18" customHeight="1">
      <c r="A537" s="101">
        <v>45877</v>
      </c>
      <c r="B537" s="444" t="s">
        <v>12004</v>
      </c>
      <c r="C537" s="236" t="s">
        <v>12005</v>
      </c>
      <c r="D537" s="110" t="str">
        <f t="array" ref="D537">+IFERROR(INDEX('Mã KH'!$C$2:$C$4984,MATCH('Vin Hà nội  tháng 8'!$C537,'Mã KH'!$A$2:$A$4984,0)),"")</f>
        <v>Thôn yên Thường, xã yên thường, Gia Lâm, hà nội</v>
      </c>
      <c r="E537" s="237">
        <v>4174982414</v>
      </c>
      <c r="F537" s="242"/>
      <c r="G537" s="243"/>
      <c r="H537" s="179"/>
      <c r="I537" s="179"/>
      <c r="J537" s="179"/>
      <c r="K537" s="179"/>
      <c r="L537" s="179"/>
      <c r="M537" s="179"/>
      <c r="N537" s="179"/>
      <c r="O537" s="179">
        <v>8</v>
      </c>
      <c r="P537" s="179"/>
      <c r="Q537" s="179">
        <v>3</v>
      </c>
      <c r="R537" s="179"/>
      <c r="S537" s="179"/>
      <c r="T537" s="179"/>
      <c r="U537" s="179"/>
      <c r="V537" s="179"/>
      <c r="W537" s="179"/>
      <c r="X537" s="179"/>
      <c r="Y537" s="179"/>
      <c r="Z537" s="179"/>
      <c r="AA537" s="242"/>
      <c r="AB537" s="242"/>
      <c r="AC537" s="242"/>
      <c r="AD537" s="446" t="s">
        <v>12024</v>
      </c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</row>
    <row r="538" spans="1:45" ht="18" customHeight="1">
      <c r="A538" s="101">
        <v>45877</v>
      </c>
      <c r="B538" s="227"/>
      <c r="C538" s="236" t="s">
        <v>12007</v>
      </c>
      <c r="D538" s="110" t="str">
        <f t="array" ref="D538">+IFERROR(INDEX('Mã KH'!$C$2:$C$4984,MATCH('Vin Hà nội  tháng 8'!$C538,'Mã KH'!$A$2:$A$4984,0)),"")</f>
        <v>thôn trùng quán yên thường gia lâm</v>
      </c>
      <c r="E538" s="237">
        <v>4174982389</v>
      </c>
      <c r="F538" s="242"/>
      <c r="G538" s="243"/>
      <c r="H538" s="179"/>
      <c r="I538" s="179"/>
      <c r="J538" s="179"/>
      <c r="K538" s="179"/>
      <c r="L538" s="179"/>
      <c r="M538" s="179"/>
      <c r="N538" s="179"/>
      <c r="O538" s="179">
        <v>8</v>
      </c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242"/>
      <c r="AB538" s="242"/>
      <c r="AC538" s="242"/>
      <c r="AD538" s="117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</row>
    <row r="539" spans="1:45" ht="18" customHeight="1">
      <c r="A539" s="101">
        <v>45877</v>
      </c>
      <c r="B539" s="227"/>
      <c r="C539" s="236" t="s">
        <v>12006</v>
      </c>
      <c r="D539" s="110" t="str">
        <f t="array" ref="D539">+IFERROR(INDEX('Mã KH'!$C$2:$C$4984,MATCH('Vin Hà nội  tháng 8'!$C539,'Mã KH'!$A$2:$A$4984,0)),"")</f>
        <v>Thôn Công Đình, xã Đình Xuyên, huyện Gia Lâm, HN</v>
      </c>
      <c r="E539" s="237">
        <v>4174982310</v>
      </c>
      <c r="F539" s="242"/>
      <c r="G539" s="243"/>
      <c r="H539" s="179"/>
      <c r="I539" s="179"/>
      <c r="J539" s="179"/>
      <c r="K539" s="179"/>
      <c r="L539" s="179"/>
      <c r="M539" s="179">
        <v>1</v>
      </c>
      <c r="N539" s="179"/>
      <c r="O539" s="179">
        <v>6</v>
      </c>
      <c r="P539" s="179"/>
      <c r="Q539" s="179"/>
      <c r="R539" s="179"/>
      <c r="S539" s="179">
        <v>2</v>
      </c>
      <c r="T539" s="179">
        <v>2</v>
      </c>
      <c r="U539" s="179">
        <v>3</v>
      </c>
      <c r="V539" s="179"/>
      <c r="W539" s="179"/>
      <c r="X539" s="179"/>
      <c r="Y539" s="179"/>
      <c r="Z539" s="179"/>
      <c r="AA539" s="242"/>
      <c r="AB539" s="242"/>
      <c r="AC539" s="242"/>
      <c r="AD539" s="117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</row>
    <row r="540" spans="1:45" ht="18" customHeight="1">
      <c r="A540" s="101">
        <v>45877</v>
      </c>
      <c r="B540" s="227"/>
      <c r="C540" s="236" t="s">
        <v>2554</v>
      </c>
      <c r="D540" s="110" t="str">
        <f t="array" ref="D540">+IFERROR(INDEX('Mã KH'!$C$2:$C$4984,MATCH('Vin Hà nội  tháng 8'!$C540,'Mã KH'!$A$2:$A$4984,0)),"")</f>
        <v>Thôn 2, Xã Ninh Hiệp, Huyện Gia Lâm, HN</v>
      </c>
      <c r="E540" s="109" t="s">
        <v>11249</v>
      </c>
      <c r="F540" s="242"/>
      <c r="G540" s="243"/>
      <c r="H540" s="179"/>
      <c r="I540" s="179"/>
      <c r="J540" s="179"/>
      <c r="K540" s="179"/>
      <c r="L540" s="179"/>
      <c r="M540" s="179">
        <v>13</v>
      </c>
      <c r="N540" s="179"/>
      <c r="O540" s="179"/>
      <c r="P540" s="179"/>
      <c r="Q540" s="179"/>
      <c r="R540" s="179"/>
      <c r="S540" s="179">
        <v>3</v>
      </c>
      <c r="T540" s="179">
        <v>3</v>
      </c>
      <c r="U540" s="179"/>
      <c r="V540" s="179"/>
      <c r="W540" s="179"/>
      <c r="X540" s="179"/>
      <c r="Y540" s="179"/>
      <c r="Z540" s="179"/>
      <c r="AA540" s="242"/>
      <c r="AB540" s="242"/>
      <c r="AC540" s="242"/>
      <c r="AD540" s="117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</row>
    <row r="541" spans="1:45" ht="18" customHeight="1">
      <c r="A541" s="101">
        <v>45877</v>
      </c>
      <c r="B541" s="227"/>
      <c r="C541" s="236" t="s">
        <v>12008</v>
      </c>
      <c r="D541" s="110" t="str">
        <f t="array" ref="D541">+IFERROR(INDEX('Mã KH'!$C$2:$C$4984,MATCH('Vin Hà nội  tháng 8'!$C541,'Mã KH'!$A$2:$A$4984,0)),"")</f>
        <v>Khu Ao ông Sáu, Xã Trung Mầu, Huyện Gia Lâm, HN</v>
      </c>
      <c r="E541" s="237">
        <v>4174982360</v>
      </c>
      <c r="F541" s="242"/>
      <c r="G541" s="243"/>
      <c r="H541" s="179"/>
      <c r="I541" s="179"/>
      <c r="J541" s="179"/>
      <c r="K541" s="179"/>
      <c r="L541" s="179"/>
      <c r="M541" s="179"/>
      <c r="N541" s="179"/>
      <c r="O541" s="179">
        <v>5</v>
      </c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242"/>
      <c r="AB541" s="242"/>
      <c r="AC541" s="242"/>
      <c r="AD541" s="117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</row>
    <row r="542" spans="1:45" ht="18" customHeight="1">
      <c r="A542" s="101">
        <v>45877</v>
      </c>
      <c r="B542" s="227"/>
      <c r="C542" s="236" t="s">
        <v>12008</v>
      </c>
      <c r="D542" s="110" t="str">
        <f t="array" ref="D542">+IFERROR(INDEX('Mã KH'!$C$2:$C$4984,MATCH('Vin Hà nội  tháng 8'!$C542,'Mã KH'!$A$2:$A$4984,0)),"")</f>
        <v>Khu Ao ông Sáu, Xã Trung Mầu, Huyện Gia Lâm, HN</v>
      </c>
      <c r="E542" s="109" t="s">
        <v>11249</v>
      </c>
      <c r="F542" s="242"/>
      <c r="G542" s="243"/>
      <c r="H542" s="179"/>
      <c r="I542" s="179"/>
      <c r="J542" s="179"/>
      <c r="K542" s="179"/>
      <c r="L542" s="179"/>
      <c r="M542" s="179">
        <v>4</v>
      </c>
      <c r="N542" s="179"/>
      <c r="O542" s="179"/>
      <c r="P542" s="179"/>
      <c r="Q542" s="179">
        <v>2</v>
      </c>
      <c r="R542" s="179"/>
      <c r="S542" s="179"/>
      <c r="T542" s="179">
        <v>2</v>
      </c>
      <c r="U542" s="179">
        <v>3</v>
      </c>
      <c r="V542" s="179"/>
      <c r="W542" s="179"/>
      <c r="X542" s="179"/>
      <c r="Y542" s="179"/>
      <c r="Z542" s="179"/>
      <c r="AA542" s="242"/>
      <c r="AB542" s="242"/>
      <c r="AC542" s="242"/>
      <c r="AD542" s="117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</row>
    <row r="543" spans="1:45" ht="18" customHeight="1">
      <c r="A543" s="101">
        <v>45877</v>
      </c>
      <c r="B543" s="227"/>
      <c r="C543" s="236" t="s">
        <v>2881</v>
      </c>
      <c r="D543" s="110" t="str">
        <f t="array" ref="D543">+IFERROR(INDEX('Mã KH'!$C$2:$C$4984,MATCH('Vin Hà nội  tháng 8'!$C543,'Mã KH'!$A$2:$A$4984,0)),"")</f>
        <v>Số 42, phố Sủi, xã Phú Thị, huyện Gia Lâm, Hà Nội</v>
      </c>
      <c r="E543" s="237">
        <v>4174981499</v>
      </c>
      <c r="F543" s="242"/>
      <c r="G543" s="243"/>
      <c r="H543" s="179"/>
      <c r="I543" s="179"/>
      <c r="J543" s="179"/>
      <c r="K543" s="179"/>
      <c r="L543" s="179"/>
      <c r="M543" s="179">
        <v>14</v>
      </c>
      <c r="N543" s="179"/>
      <c r="O543" s="179">
        <v>15</v>
      </c>
      <c r="P543" s="179"/>
      <c r="Q543" s="179"/>
      <c r="R543" s="179"/>
      <c r="S543" s="179"/>
      <c r="T543" s="179">
        <v>4</v>
      </c>
      <c r="U543" s="179"/>
      <c r="V543" s="179"/>
      <c r="W543" s="179"/>
      <c r="X543" s="179"/>
      <c r="Y543" s="179"/>
      <c r="Z543" s="179"/>
      <c r="AA543" s="242"/>
      <c r="AB543" s="242"/>
      <c r="AC543" s="242"/>
      <c r="AD543" s="117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</row>
    <row r="544" spans="1:45" ht="18" customHeight="1">
      <c r="A544" s="101">
        <v>45877</v>
      </c>
      <c r="B544" s="227"/>
      <c r="C544" s="236" t="s">
        <v>12009</v>
      </c>
      <c r="D544" s="110" t="str">
        <f t="array" ref="D544">+IFERROR(INDEX('Mã KH'!$C$2:$C$4984,MATCH('Vin Hà nội  tháng 8'!$C544,'Mã KH'!$A$2:$A$4984,0)),"")</f>
        <v>69 Ngô Xuân Quảng, Thị trấn Trâu Quỳ, Huyện Gia Lâm TP. Hà Nội</v>
      </c>
      <c r="E544" s="237">
        <v>4174982465</v>
      </c>
      <c r="F544" s="242"/>
      <c r="G544" s="243"/>
      <c r="H544" s="179"/>
      <c r="I544" s="179"/>
      <c r="J544" s="179"/>
      <c r="K544" s="179"/>
      <c r="L544" s="179"/>
      <c r="M544" s="179">
        <v>3</v>
      </c>
      <c r="N544" s="179"/>
      <c r="O544" s="179"/>
      <c r="P544" s="179"/>
      <c r="Q544" s="179"/>
      <c r="R544" s="179"/>
      <c r="S544" s="179">
        <v>3</v>
      </c>
      <c r="T544" s="179">
        <v>4</v>
      </c>
      <c r="U544" s="179"/>
      <c r="V544" s="179"/>
      <c r="W544" s="179"/>
      <c r="X544" s="179"/>
      <c r="Y544" s="179"/>
      <c r="Z544" s="179"/>
      <c r="AA544" s="242"/>
      <c r="AB544" s="242"/>
      <c r="AC544" s="242"/>
      <c r="AD544" s="117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</row>
    <row r="545" spans="1:45" ht="18" customHeight="1">
      <c r="A545" s="101">
        <v>45877</v>
      </c>
      <c r="B545" s="227"/>
      <c r="C545" s="236" t="s">
        <v>2698</v>
      </c>
      <c r="D545" s="110" t="str">
        <f t="array" ref="D545">+IFERROR(INDEX('Mã KH'!$C$2:$C$4984,MATCH('Vin Hà nội  tháng 8'!$C545,'Mã KH'!$A$2:$A$4984,0)),"")</f>
        <v xml:space="preserve">số 381 -383 kiêu kỵ , gia lâm </v>
      </c>
      <c r="E545" s="237">
        <v>4174982266</v>
      </c>
      <c r="F545" s="242"/>
      <c r="G545" s="243"/>
      <c r="H545" s="243"/>
      <c r="I545" s="243"/>
      <c r="J545" s="243"/>
      <c r="K545" s="243"/>
      <c r="L545" s="243"/>
      <c r="M545" s="243"/>
      <c r="N545" s="243"/>
      <c r="O545" s="243">
        <v>10</v>
      </c>
      <c r="P545" s="243"/>
      <c r="Q545" s="243"/>
      <c r="R545" s="243"/>
      <c r="S545" s="243">
        <v>4</v>
      </c>
      <c r="T545" s="243">
        <v>3</v>
      </c>
      <c r="U545" s="243"/>
      <c r="V545" s="243"/>
      <c r="W545" s="243"/>
      <c r="X545" s="243"/>
      <c r="Y545" s="243"/>
      <c r="Z545" s="242"/>
      <c r="AA545" s="242"/>
      <c r="AB545" s="242"/>
      <c r="AC545" s="242"/>
      <c r="AD545" s="117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</row>
    <row r="546" spans="1:45" ht="18" customHeight="1">
      <c r="A546" s="101">
        <v>45877</v>
      </c>
      <c r="B546" s="227"/>
      <c r="C546" s="236" t="s">
        <v>3384</v>
      </c>
      <c r="D546" s="110" t="str">
        <f t="array" ref="D546">+IFERROR(INDEX('Mã KH'!$C$2:$C$4984,MATCH('Vin Hà nội  tháng 8'!$C546,'Mã KH'!$A$2:$A$4984,0)),"")</f>
        <v>Tầng 2 và Tầng 3, TTTM Vincom Mega Mall Ocean Park, Lô đất số CCTP-10 thuộc DA KĐT Gia Lâm, TT Trâu Quỳ và các xã Dương Xá, Kiêu Kỵ, Hà Nội</v>
      </c>
      <c r="E546" s="237">
        <v>4175261854</v>
      </c>
      <c r="F546" s="242"/>
      <c r="G546" s="243"/>
      <c r="H546" s="243"/>
      <c r="I546" s="243"/>
      <c r="J546" s="243"/>
      <c r="K546" s="243">
        <v>5</v>
      </c>
      <c r="L546" s="243"/>
      <c r="M546" s="243">
        <v>10</v>
      </c>
      <c r="N546" s="243"/>
      <c r="O546" s="243">
        <v>20</v>
      </c>
      <c r="P546" s="243"/>
      <c r="Q546" s="243">
        <v>5</v>
      </c>
      <c r="R546" s="243"/>
      <c r="S546" s="243"/>
      <c r="T546" s="243"/>
      <c r="U546" s="243">
        <v>5</v>
      </c>
      <c r="V546" s="243"/>
      <c r="W546" s="243">
        <v>5</v>
      </c>
      <c r="X546" s="243"/>
      <c r="Y546" s="243">
        <v>5</v>
      </c>
      <c r="Z546" s="242">
        <v>5</v>
      </c>
      <c r="AA546" s="242"/>
      <c r="AB546" s="242"/>
      <c r="AC546" s="242"/>
      <c r="AD546" s="117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</row>
    <row r="547" spans="1:45" ht="18" customHeight="1">
      <c r="A547" s="101">
        <v>45877</v>
      </c>
      <c r="B547" s="227"/>
      <c r="C547" s="236" t="s">
        <v>12010</v>
      </c>
      <c r="D547" s="110" t="str">
        <f t="array" ref="D547">+IFERROR(INDEX('Mã KH'!$C$2:$C$4984,MATCH('Vin Hà nội  tháng 8'!$C547,'Mã KH'!$A$2:$A$4984,0)),"")</f>
        <v>Thôn Kiêu Kỵ, Xã Kiêu Kỵ, Huyện Gia Lâm, HN</v>
      </c>
      <c r="E547" s="237">
        <v>4174982320</v>
      </c>
      <c r="F547" s="242"/>
      <c r="G547" s="243"/>
      <c r="H547" s="243"/>
      <c r="I547" s="243"/>
      <c r="J547" s="243"/>
      <c r="K547" s="243"/>
      <c r="L547" s="243"/>
      <c r="M547" s="243">
        <v>3</v>
      </c>
      <c r="N547" s="243"/>
      <c r="O547" s="243">
        <v>20</v>
      </c>
      <c r="P547" s="243"/>
      <c r="Q547" s="243"/>
      <c r="R547" s="243"/>
      <c r="S547" s="243">
        <v>4</v>
      </c>
      <c r="T547" s="243">
        <v>1</v>
      </c>
      <c r="U547" s="243"/>
      <c r="V547" s="243"/>
      <c r="W547" s="243"/>
      <c r="X547" s="243"/>
      <c r="Y547" s="243"/>
      <c r="Z547" s="242"/>
      <c r="AA547" s="242"/>
      <c r="AB547" s="242"/>
      <c r="AC547" s="242"/>
      <c r="AD547" s="117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</row>
    <row r="548" spans="1:45" ht="18" customHeight="1">
      <c r="A548" s="101">
        <v>45877</v>
      </c>
      <c r="B548" s="227"/>
      <c r="C548" s="236" t="s">
        <v>12011</v>
      </c>
      <c r="D548" s="110" t="str">
        <f t="array" ref="D548">+IFERROR(INDEX('Mã KH'!$C$2:$C$4984,MATCH('Vin Hà nội  tháng 8'!$C548,'Mã KH'!$A$2:$A$4984,0)),"")</f>
        <v>Dốc Đa TốnThôn Thuận Tốn, Xã Đa Tốn, Huyện Gia Lâm, HN</v>
      </c>
      <c r="E548" s="237">
        <v>4174982383</v>
      </c>
      <c r="F548" s="242"/>
      <c r="G548" s="243"/>
      <c r="H548" s="243"/>
      <c r="I548" s="243"/>
      <c r="J548" s="243"/>
      <c r="K548" s="243"/>
      <c r="L548" s="243"/>
      <c r="M548" s="243">
        <v>2</v>
      </c>
      <c r="N548" s="243"/>
      <c r="O548" s="243">
        <v>8</v>
      </c>
      <c r="P548" s="243"/>
      <c r="Q548" s="243">
        <v>3</v>
      </c>
      <c r="R548" s="243"/>
      <c r="S548" s="243">
        <v>4</v>
      </c>
      <c r="T548" s="243"/>
      <c r="U548" s="243"/>
      <c r="V548" s="243"/>
      <c r="W548" s="243"/>
      <c r="X548" s="243"/>
      <c r="Y548" s="243"/>
      <c r="Z548" s="242"/>
      <c r="AA548" s="242"/>
      <c r="AB548" s="242"/>
      <c r="AC548" s="242"/>
      <c r="AD548" s="117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</row>
    <row r="549" spans="1:45" ht="18" customHeight="1">
      <c r="A549" s="101">
        <v>45877</v>
      </c>
      <c r="B549" s="227"/>
      <c r="C549" s="236" t="s">
        <v>12012</v>
      </c>
      <c r="D549" s="110" t="str">
        <f t="array" ref="D549">+IFERROR(INDEX('Mã KH'!$C$2:$C$4984,MATCH('Vin Hà nội  tháng 8'!$C549,'Mã KH'!$A$2:$A$4984,0)),"")</f>
        <v>Thôn 3, Xã Kim Lan, Huyện Gia Lâm, HN</v>
      </c>
      <c r="E549" s="109" t="s">
        <v>11249</v>
      </c>
      <c r="F549" s="242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>
        <v>3</v>
      </c>
      <c r="R549" s="243"/>
      <c r="S549" s="243">
        <v>3</v>
      </c>
      <c r="T549" s="243"/>
      <c r="U549" s="243"/>
      <c r="V549" s="243"/>
      <c r="W549" s="243"/>
      <c r="X549" s="243"/>
      <c r="Y549" s="243"/>
      <c r="Z549" s="242"/>
      <c r="AA549" s="242"/>
      <c r="AB549" s="242"/>
      <c r="AC549" s="242"/>
      <c r="AD549" s="117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</row>
    <row r="550" spans="1:45" ht="18" customHeight="1">
      <c r="A550" s="101">
        <v>45877</v>
      </c>
      <c r="B550" s="227"/>
      <c r="C550" s="236" t="s">
        <v>12012</v>
      </c>
      <c r="D550" s="110" t="str">
        <f t="array" ref="D550">+IFERROR(INDEX('Mã KH'!$C$2:$C$4984,MATCH('Vin Hà nội  tháng 8'!$C550,'Mã KH'!$A$2:$A$4984,0)),"")</f>
        <v>Thôn 3, Xã Kim Lan, Huyện Gia Lâm, HN</v>
      </c>
      <c r="E550" s="237">
        <v>4174982428</v>
      </c>
      <c r="F550" s="242"/>
      <c r="G550" s="243"/>
      <c r="H550" s="243"/>
      <c r="I550" s="243"/>
      <c r="J550" s="243"/>
      <c r="K550" s="243"/>
      <c r="L550" s="243"/>
      <c r="M550" s="243"/>
      <c r="N550" s="243"/>
      <c r="O550" s="243">
        <v>10</v>
      </c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2"/>
      <c r="AA550" s="242"/>
      <c r="AB550" s="242"/>
      <c r="AC550" s="242"/>
      <c r="AD550" s="117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</row>
    <row r="551" spans="1:45" ht="18" customHeight="1">
      <c r="A551" s="101">
        <v>45877</v>
      </c>
      <c r="B551" s="227"/>
      <c r="C551" s="236" t="s">
        <v>12013</v>
      </c>
      <c r="D551" s="110" t="str">
        <f t="array" ref="D551">+IFERROR(INDEX('Mã KH'!$C$2:$C$4984,MATCH('Vin Hà nội  tháng 8'!$C551,'Mã KH'!$A$2:$A$4984,0)),"")</f>
        <v>256 Giang Cao bát tràng</v>
      </c>
      <c r="E551" s="237">
        <v>4174982388</v>
      </c>
      <c r="F551" s="242"/>
      <c r="G551" s="243"/>
      <c r="H551" s="243"/>
      <c r="I551" s="243"/>
      <c r="J551" s="243"/>
      <c r="K551" s="243"/>
      <c r="L551" s="243"/>
      <c r="M551" s="243"/>
      <c r="N551" s="243"/>
      <c r="O551" s="243">
        <v>3</v>
      </c>
      <c r="P551" s="243"/>
      <c r="Q551" s="243"/>
      <c r="R551" s="243"/>
      <c r="S551" s="243">
        <v>4</v>
      </c>
      <c r="T551" s="243"/>
      <c r="U551" s="243"/>
      <c r="V551" s="243"/>
      <c r="W551" s="243"/>
      <c r="X551" s="243"/>
      <c r="Y551" s="243"/>
      <c r="Z551" s="242"/>
      <c r="AA551" s="242"/>
      <c r="AB551" s="242"/>
      <c r="AC551" s="242"/>
      <c r="AD551" s="117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</row>
    <row r="552" spans="1:45" ht="18" customHeight="1">
      <c r="A552" s="101">
        <v>45877</v>
      </c>
      <c r="B552" s="227"/>
      <c r="C552" s="236" t="s">
        <v>12014</v>
      </c>
      <c r="D552" s="110" t="str">
        <f t="array" ref="D552">+IFERROR(INDEX('Mã KH'!$C$2:$C$4984,MATCH('Vin Hà nội  tháng 8'!$C552,'Mã KH'!$A$2:$A$4984,0)),"")</f>
        <v>Xóm 4, Xã Đông Dư, Huyện Gia Lâm, HN</v>
      </c>
      <c r="E552" s="109" t="s">
        <v>11249</v>
      </c>
      <c r="F552" s="242"/>
      <c r="G552" s="243"/>
      <c r="H552" s="243"/>
      <c r="I552" s="243"/>
      <c r="J552" s="243"/>
      <c r="K552" s="243"/>
      <c r="L552" s="243"/>
      <c r="M552" s="243"/>
      <c r="N552" s="243"/>
      <c r="O552" s="243">
        <v>4</v>
      </c>
      <c r="P552" s="243"/>
      <c r="Q552" s="243">
        <v>6</v>
      </c>
      <c r="R552" s="243"/>
      <c r="S552" s="243">
        <v>6</v>
      </c>
      <c r="T552" s="243"/>
      <c r="U552" s="243"/>
      <c r="V552" s="243"/>
      <c r="W552" s="243"/>
      <c r="X552" s="243"/>
      <c r="Y552" s="243"/>
      <c r="Z552" s="242"/>
      <c r="AA552" s="242"/>
      <c r="AB552" s="242"/>
      <c r="AC552" s="242"/>
      <c r="AD552" s="117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</row>
    <row r="553" spans="1:45" ht="18" customHeight="1">
      <c r="A553" s="101">
        <v>45877</v>
      </c>
      <c r="B553" s="227"/>
      <c r="C553" s="236" t="s">
        <v>12014</v>
      </c>
      <c r="D553" s="110" t="str">
        <f t="array" ref="D553">+IFERROR(INDEX('Mã KH'!$C$2:$C$4984,MATCH('Vin Hà nội  tháng 8'!$C553,'Mã KH'!$A$2:$A$4984,0)),"")</f>
        <v>Xóm 4, Xã Đông Dư, Huyện Gia Lâm, HN</v>
      </c>
      <c r="E553" s="237">
        <v>4174982321</v>
      </c>
      <c r="F553" s="242"/>
      <c r="G553" s="243"/>
      <c r="H553" s="243"/>
      <c r="I553" s="243"/>
      <c r="J553" s="243"/>
      <c r="K553" s="243"/>
      <c r="L553" s="243"/>
      <c r="M553" s="243"/>
      <c r="N553" s="243"/>
      <c r="O553" s="243">
        <v>7</v>
      </c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2"/>
      <c r="AA553" s="242"/>
      <c r="AB553" s="242"/>
      <c r="AC553" s="242"/>
      <c r="AD553" s="117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</row>
    <row r="554" spans="1:45" ht="18" customHeight="1">
      <c r="A554" s="101">
        <v>45877</v>
      </c>
      <c r="B554" s="444" t="s">
        <v>11763</v>
      </c>
      <c r="C554" s="236" t="s">
        <v>3482</v>
      </c>
      <c r="D554" s="110" t="str">
        <f t="array" ref="D554">+IFERROR(INDEX('Mã KH'!$C$2:$C$4984,MATCH('Vin Hà nội  tháng 8'!$C554,'Mã KH'!$A$2:$A$4984,0)),"")</f>
        <v>Trung tâm thương mại Vincom Plaza Long Biên. Đường Chu Huy Mân, Phường Việt Hưng, Long Biên, Hà Nội</v>
      </c>
      <c r="E554" s="237">
        <v>4175032843</v>
      </c>
      <c r="F554" s="242"/>
      <c r="G554" s="243"/>
      <c r="H554" s="243"/>
      <c r="I554" s="243"/>
      <c r="J554" s="243"/>
      <c r="K554" s="243"/>
      <c r="L554" s="243"/>
      <c r="M554" s="243"/>
      <c r="N554" s="243"/>
      <c r="O554" s="243">
        <v>6</v>
      </c>
      <c r="P554" s="243"/>
      <c r="Q554" s="243">
        <v>3</v>
      </c>
      <c r="R554" s="243"/>
      <c r="S554" s="243">
        <v>3</v>
      </c>
      <c r="T554" s="243"/>
      <c r="U554" s="243"/>
      <c r="V554" s="243"/>
      <c r="W554" s="243"/>
      <c r="X554" s="243"/>
      <c r="Y554" s="243">
        <v>6</v>
      </c>
      <c r="Z554" s="242"/>
      <c r="AA554" s="242"/>
      <c r="AB554" s="242"/>
      <c r="AC554" s="242"/>
      <c r="AD554" s="117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</row>
    <row r="555" spans="1:45" ht="18" customHeight="1">
      <c r="A555" s="101">
        <v>45877</v>
      </c>
      <c r="B555" s="227"/>
      <c r="C555" s="236" t="s">
        <v>2751</v>
      </c>
      <c r="D555" s="110" t="str">
        <f t="array" ref="D555">+IFERROR(INDEX('Mã KH'!$C$2:$C$4984,MATCH('Vin Hà nội  tháng 8'!$C555,'Mã KH'!$A$2:$A$4984,0)),"")</f>
        <v xml:space="preserve">82 phố xuân đỗ , p.cự khối , long biên </v>
      </c>
      <c r="E555" s="109" t="s">
        <v>11249</v>
      </c>
      <c r="F555" s="242"/>
      <c r="G555" s="243"/>
      <c r="H555" s="243"/>
      <c r="I555" s="243"/>
      <c r="J555" s="243"/>
      <c r="K555" s="243"/>
      <c r="L555" s="243"/>
      <c r="M555" s="243">
        <v>5</v>
      </c>
      <c r="N555" s="243"/>
      <c r="O555" s="243">
        <v>10</v>
      </c>
      <c r="P555" s="243"/>
      <c r="Q555" s="243"/>
      <c r="R555" s="243"/>
      <c r="S555" s="243">
        <v>5</v>
      </c>
      <c r="T555" s="243">
        <v>3</v>
      </c>
      <c r="U555" s="243">
        <v>3</v>
      </c>
      <c r="V555" s="243"/>
      <c r="W555" s="243"/>
      <c r="X555" s="243"/>
      <c r="Y555" s="243"/>
      <c r="Z555" s="242"/>
      <c r="AA555" s="242"/>
      <c r="AB555" s="242"/>
      <c r="AC555" s="242"/>
      <c r="AD555" s="117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</row>
    <row r="556" spans="1:45" ht="18" customHeight="1">
      <c r="A556" s="101">
        <v>45877</v>
      </c>
      <c r="B556" s="227"/>
      <c r="C556" s="236" t="s">
        <v>12015</v>
      </c>
      <c r="D556" s="110" t="str">
        <f t="array" ref="D556">+IFERROR(INDEX('Mã KH'!$C$2:$C$4984,MATCH('Vin Hà nội  tháng 8'!$C556,'Mã KH'!$A$2:$A$4984,0)),"")</f>
        <v>Số 1 tổ 7, Phường Phúc Lợi, quận Long Biên, Hà Nội</v>
      </c>
      <c r="E556" s="237">
        <v>4175283872</v>
      </c>
      <c r="F556" s="242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>
        <v>5</v>
      </c>
      <c r="R556" s="243"/>
      <c r="S556" s="243"/>
      <c r="T556" s="243"/>
      <c r="U556" s="243">
        <v>5</v>
      </c>
      <c r="V556" s="243"/>
      <c r="W556" s="243"/>
      <c r="X556" s="243"/>
      <c r="Y556" s="243">
        <v>5</v>
      </c>
      <c r="Z556" s="242"/>
      <c r="AA556" s="242"/>
      <c r="AB556" s="242"/>
      <c r="AC556" s="242"/>
      <c r="AD556" s="117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</row>
    <row r="557" spans="1:45" ht="18" customHeight="1">
      <c r="A557" s="101">
        <v>45877</v>
      </c>
      <c r="B557" s="227"/>
      <c r="C557" s="236" t="s">
        <v>11921</v>
      </c>
      <c r="D557" s="110" t="str">
        <f t="array" ref="D557">+IFERROR(INDEX('Mã KH'!$C$2:$C$4984,MATCH('Vin Hà nội  tháng 8'!$C557,'Mã KH'!$A$2:$A$4984,0)),"")</f>
        <v>Căn hộ A2 – Lô BT04 – Đô thị mới Việt Hưng, phường Giang Biên, quận Long Biên , Hà Nội</v>
      </c>
      <c r="E557" s="109" t="s">
        <v>11249</v>
      </c>
      <c r="F557" s="242"/>
      <c r="G557" s="243"/>
      <c r="H557" s="243"/>
      <c r="I557" s="243"/>
      <c r="J557" s="243"/>
      <c r="K557" s="243"/>
      <c r="L557" s="243"/>
      <c r="M557" s="243">
        <v>5</v>
      </c>
      <c r="N557" s="243"/>
      <c r="O557" s="243">
        <v>5</v>
      </c>
      <c r="P557" s="243"/>
      <c r="Q557" s="243"/>
      <c r="R557" s="243"/>
      <c r="S557" s="243">
        <v>3</v>
      </c>
      <c r="T557" s="243">
        <v>3</v>
      </c>
      <c r="U557" s="243">
        <v>3</v>
      </c>
      <c r="V557" s="243"/>
      <c r="W557" s="243"/>
      <c r="X557" s="243"/>
      <c r="Y557" s="243">
        <v>3</v>
      </c>
      <c r="Z557" s="242"/>
      <c r="AA557" s="242"/>
      <c r="AB557" s="242"/>
      <c r="AC557" s="242"/>
      <c r="AD557" s="117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</row>
    <row r="558" spans="1:45" ht="18" customHeight="1">
      <c r="A558" s="101">
        <v>45877</v>
      </c>
      <c r="B558" s="227"/>
      <c r="C558" s="236" t="s">
        <v>12016</v>
      </c>
      <c r="D558" s="110" t="str">
        <f t="array" ref="D558">+IFERROR(INDEX('Mã KH'!$C$2:$C$4984,MATCH('Vin Hà nội  tháng 8'!$C558,'Mã KH'!$A$2:$A$4984,0)),"")</f>
        <v>Số 70 ngõ 268 phố Ngọc Thụy, phường Ngọc Thụy, quận Long Biên, Hà Nội</v>
      </c>
      <c r="E558" s="237">
        <v>4175200689</v>
      </c>
      <c r="F558" s="242"/>
      <c r="G558" s="243"/>
      <c r="H558" s="243"/>
      <c r="I558" s="243"/>
      <c r="J558" s="243"/>
      <c r="K558" s="243"/>
      <c r="L558" s="243"/>
      <c r="M558" s="243"/>
      <c r="N558" s="243"/>
      <c r="O558" s="243">
        <v>10</v>
      </c>
      <c r="P558" s="243"/>
      <c r="Q558" s="243"/>
      <c r="R558" s="243"/>
      <c r="S558" s="243"/>
      <c r="T558" s="243">
        <v>5</v>
      </c>
      <c r="U558" s="243"/>
      <c r="V558" s="243"/>
      <c r="W558" s="243"/>
      <c r="X558" s="243"/>
      <c r="Y558" s="243">
        <v>5</v>
      </c>
      <c r="Z558" s="242"/>
      <c r="AA558" s="242"/>
      <c r="AB558" s="242"/>
      <c r="AC558" s="242"/>
      <c r="AD558" s="117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</row>
    <row r="559" spans="1:45" ht="18" customHeight="1">
      <c r="A559" s="101">
        <v>45877</v>
      </c>
      <c r="B559" s="227"/>
      <c r="C559" s="236" t="s">
        <v>10662</v>
      </c>
      <c r="D559" s="110" t="str">
        <f t="array" ref="D559">+IFERROR(INDEX('Mã KH'!$C$2:$C$4984,MATCH('Vin Hà nội  tháng 8'!$C559,'Mã KH'!$A$2:$A$4984,0)),"")</f>
        <v>số 28 ngách 158/38 nguyễn sơn  , tổ 21  , phường bồ đề , long biên</v>
      </c>
      <c r="E559" s="109" t="s">
        <v>11249</v>
      </c>
      <c r="F559" s="242"/>
      <c r="G559" s="243"/>
      <c r="H559" s="243"/>
      <c r="I559" s="243"/>
      <c r="J559" s="243"/>
      <c r="K559" s="243"/>
      <c r="L559" s="243"/>
      <c r="M559" s="243">
        <v>3</v>
      </c>
      <c r="N559" s="243"/>
      <c r="O559" s="243">
        <v>5</v>
      </c>
      <c r="P559" s="243"/>
      <c r="Q559" s="243">
        <v>3</v>
      </c>
      <c r="R559" s="243"/>
      <c r="S559" s="243">
        <v>3</v>
      </c>
      <c r="T559" s="243"/>
      <c r="U559" s="243"/>
      <c r="V559" s="243"/>
      <c r="W559" s="243"/>
      <c r="X559" s="243"/>
      <c r="Y559" s="243"/>
      <c r="Z559" s="242"/>
      <c r="AA559" s="242"/>
      <c r="AB559" s="242"/>
      <c r="AC559" s="242"/>
      <c r="AD559" s="117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</row>
    <row r="560" spans="1:45" ht="18" customHeight="1">
      <c r="A560" s="101">
        <v>45877</v>
      </c>
      <c r="B560" s="227"/>
      <c r="C560" s="236" t="s">
        <v>11913</v>
      </c>
      <c r="D560" s="110" t="str">
        <f t="array" ref="D560">+IFERROR(INDEX('Mã KH'!$C$2:$C$4984,MATCH('Vin Hà nội  tháng 8'!$C560,'Mã KH'!$A$2:$A$4984,0)),"")</f>
        <v>Số 140-142 Nguyễn Sơn, phường Bồ Đề, Quận Long Biên, HN</v>
      </c>
      <c r="E560" s="109" t="s">
        <v>11249</v>
      </c>
      <c r="F560" s="242"/>
      <c r="G560" s="243"/>
      <c r="H560" s="243"/>
      <c r="I560" s="243"/>
      <c r="J560" s="243"/>
      <c r="K560" s="243"/>
      <c r="L560" s="243"/>
      <c r="M560" s="243">
        <v>3</v>
      </c>
      <c r="N560" s="243"/>
      <c r="O560" s="243">
        <v>10</v>
      </c>
      <c r="P560" s="243"/>
      <c r="Q560" s="243"/>
      <c r="R560" s="243"/>
      <c r="S560" s="243"/>
      <c r="T560" s="243"/>
      <c r="U560" s="243"/>
      <c r="V560" s="243"/>
      <c r="W560" s="243"/>
      <c r="X560" s="243"/>
      <c r="Y560" s="243">
        <v>5</v>
      </c>
      <c r="Z560" s="242"/>
      <c r="AA560" s="242"/>
      <c r="AB560" s="242"/>
      <c r="AC560" s="242"/>
      <c r="AD560" s="117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</row>
    <row r="561" spans="1:45" ht="18" customHeight="1">
      <c r="A561" s="101">
        <v>45877</v>
      </c>
      <c r="B561" s="227"/>
      <c r="C561" s="236" t="s">
        <v>3398</v>
      </c>
      <c r="D561" s="110" t="str">
        <f t="array" ref="D561">+IFERROR(INDEX('Mã KH'!$C$2:$C$4984,MATCH('Vin Hà nội  tháng 8'!$C561,'Mã KH'!$A$2:$A$4984,0)),"")</f>
        <v>131 Đ. Nguyễn Văn Cừ, Ngọc Lâm, Long Biên, Hà Nội</v>
      </c>
      <c r="E561" s="237">
        <v>4175111690</v>
      </c>
      <c r="F561" s="242"/>
      <c r="G561" s="243"/>
      <c r="H561" s="243"/>
      <c r="I561" s="243"/>
      <c r="J561" s="243"/>
      <c r="K561" s="243"/>
      <c r="L561" s="243"/>
      <c r="M561" s="243">
        <v>6</v>
      </c>
      <c r="N561" s="243"/>
      <c r="O561" s="243">
        <v>15</v>
      </c>
      <c r="P561" s="243"/>
      <c r="Q561" s="243"/>
      <c r="R561" s="243"/>
      <c r="S561" s="243">
        <v>6</v>
      </c>
      <c r="T561" s="243"/>
      <c r="U561" s="243"/>
      <c r="V561" s="243"/>
      <c r="W561" s="243"/>
      <c r="X561" s="243"/>
      <c r="Y561" s="243"/>
      <c r="Z561" s="242"/>
      <c r="AA561" s="242"/>
      <c r="AB561" s="242"/>
      <c r="AC561" s="242"/>
      <c r="AD561" s="117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</row>
    <row r="562" spans="1:45" ht="18" customHeight="1">
      <c r="A562" s="101">
        <v>45877</v>
      </c>
      <c r="B562" s="227"/>
      <c r="C562" s="236" t="s">
        <v>11920</v>
      </c>
      <c r="D562" s="110" t="str">
        <f t="array" ref="D562">+IFERROR(INDEX('Mã KH'!$C$2:$C$4984,MATCH('Vin Hà nội  tháng 8'!$C562,'Mã KH'!$A$2:$A$4984,0)),"")</f>
        <v>Số 184 Phố Bồ Đề, tổ 12, phường Bồ Đề, quận Long Biên, HN</v>
      </c>
      <c r="E562" s="109" t="s">
        <v>11249</v>
      </c>
      <c r="F562" s="242"/>
      <c r="G562" s="243"/>
      <c r="H562" s="243"/>
      <c r="I562" s="243"/>
      <c r="J562" s="243"/>
      <c r="K562" s="243"/>
      <c r="L562" s="243"/>
      <c r="M562" s="243">
        <v>5</v>
      </c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2"/>
      <c r="AA562" s="242"/>
      <c r="AB562" s="242"/>
      <c r="AC562" s="242"/>
      <c r="AD562" s="117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</row>
    <row r="563" spans="1:45" ht="18" customHeight="1">
      <c r="A563" s="101">
        <v>45877</v>
      </c>
      <c r="B563" s="227"/>
      <c r="C563" s="236" t="s">
        <v>11910</v>
      </c>
      <c r="D563" s="110" t="str">
        <f t="array" ref="D563">+IFERROR(INDEX('Mã KH'!$C$2:$C$4984,MATCH('Vin Hà nội  tháng 8'!$C563,'Mã KH'!$A$2:$A$4984,0)),"")</f>
        <v>186 và 188 Tư Đình, Phường Long Biên, Quận Long Biên, Hà Nội</v>
      </c>
      <c r="E563" s="109" t="s">
        <v>11249</v>
      </c>
      <c r="F563" s="242"/>
      <c r="G563" s="243"/>
      <c r="H563" s="243"/>
      <c r="I563" s="243"/>
      <c r="J563" s="243"/>
      <c r="K563" s="243"/>
      <c r="L563" s="243"/>
      <c r="M563" s="243">
        <v>5</v>
      </c>
      <c r="N563" s="243"/>
      <c r="O563" s="243">
        <v>5</v>
      </c>
      <c r="P563" s="243"/>
      <c r="Q563" s="243"/>
      <c r="R563" s="243"/>
      <c r="S563" s="243">
        <v>5</v>
      </c>
      <c r="T563" s="243"/>
      <c r="U563" s="243"/>
      <c r="V563" s="243"/>
      <c r="W563" s="243"/>
      <c r="X563" s="243"/>
      <c r="Y563" s="243"/>
      <c r="Z563" s="242"/>
      <c r="AA563" s="242"/>
      <c r="AB563" s="242"/>
      <c r="AC563" s="242"/>
      <c r="AD563" s="117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</row>
    <row r="564" spans="1:45" ht="18" customHeight="1">
      <c r="A564" s="101">
        <v>45877</v>
      </c>
      <c r="B564" s="227"/>
      <c r="C564" s="236" t="s">
        <v>12023</v>
      </c>
      <c r="D564" s="110" t="str">
        <f t="array" ref="D564">+IFERROR(INDEX('Mã KH'!$C$2:$C$4984,MATCH('Vin Hà nội  tháng 8'!$C564,'Mã KH'!$A$2:$A$4984,0)),"")</f>
        <v>Ô 1S05 Tầng 1 Tòa Nhà Số S3, VinHomes Symphony, đường Hoa Phượng, Phường Phúc Lợi Quận Long Biên, HN</v>
      </c>
      <c r="E564" s="109">
        <v>4175089332</v>
      </c>
      <c r="F564" s="242"/>
      <c r="G564" s="243"/>
      <c r="H564" s="243"/>
      <c r="I564" s="243"/>
      <c r="J564" s="243"/>
      <c r="K564" s="243"/>
      <c r="L564" s="243"/>
      <c r="M564" s="243"/>
      <c r="N564" s="243"/>
      <c r="O564" s="243">
        <v>5</v>
      </c>
      <c r="P564" s="243"/>
      <c r="Q564" s="243">
        <v>5</v>
      </c>
      <c r="R564" s="243"/>
      <c r="S564" s="243">
        <v>5</v>
      </c>
      <c r="T564" s="243">
        <v>5</v>
      </c>
      <c r="U564" s="243">
        <v>5</v>
      </c>
      <c r="V564" s="243"/>
      <c r="W564" s="243"/>
      <c r="X564" s="243"/>
      <c r="Y564" s="243">
        <v>5</v>
      </c>
      <c r="Z564" s="242"/>
      <c r="AA564" s="242"/>
      <c r="AB564" s="242"/>
      <c r="AC564" s="242"/>
      <c r="AD564" s="146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</row>
    <row r="565" spans="1:45" ht="18" customHeight="1">
      <c r="A565" s="101">
        <v>45877</v>
      </c>
      <c r="B565" s="448" t="s">
        <v>12026</v>
      </c>
      <c r="C565" s="236" t="s">
        <v>1920</v>
      </c>
      <c r="D565" s="110" t="str">
        <f t="array" ref="D565">+IFERROR(INDEX('Mã KH'!$C$2:$C$4984,MATCH('Vin Hà nội  tháng 8'!$C565,'Mã KH'!$A$2:$A$4984,0)),"")</f>
        <v>Khu vực Hồ Giềng (Xóm Mới), Ngãi Cầu, xã An Khánh, huyện Hoài Đức, Hà Nội</v>
      </c>
      <c r="E565" s="237">
        <v>4174982307</v>
      </c>
      <c r="F565" s="242"/>
      <c r="G565" s="243"/>
      <c r="H565" s="179"/>
      <c r="I565" s="179"/>
      <c r="J565" s="179"/>
      <c r="K565" s="179"/>
      <c r="L565" s="179"/>
      <c r="M565" s="179">
        <v>2</v>
      </c>
      <c r="N565" s="179"/>
      <c r="O565" s="179">
        <v>10</v>
      </c>
      <c r="P565" s="179"/>
      <c r="Q565" s="179"/>
      <c r="R565" s="179"/>
      <c r="S565" s="179">
        <v>5</v>
      </c>
      <c r="T565" s="179">
        <v>3</v>
      </c>
      <c r="U565" s="179"/>
      <c r="V565" s="179"/>
      <c r="W565" s="179"/>
      <c r="X565" s="179"/>
      <c r="Y565" s="179"/>
      <c r="Z565" s="179"/>
      <c r="AA565" s="179"/>
      <c r="AB565" s="179"/>
      <c r="AC565" s="242"/>
      <c r="AD565" s="450" t="s">
        <v>12033</v>
      </c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</row>
    <row r="566" spans="1:45" ht="18" customHeight="1">
      <c r="A566" s="101">
        <v>45877</v>
      </c>
      <c r="B566" s="227"/>
      <c r="C566" s="236" t="s">
        <v>10742</v>
      </c>
      <c r="D566" s="110" t="str">
        <f t="array" ref="D566">+IFERROR(INDEX('Mã KH'!$C$2:$C$4984,MATCH('Vin Hà nội  tháng 8'!$C566,'Mã KH'!$A$2:$A$4984,0)),"")</f>
        <v xml:space="preserve">số 1062 an hạ , an thượng , hoài đức </v>
      </c>
      <c r="E566" s="237">
        <v>4174982236</v>
      </c>
      <c r="F566" s="242"/>
      <c r="G566" s="243"/>
      <c r="H566" s="179"/>
      <c r="I566" s="179"/>
      <c r="J566" s="179"/>
      <c r="K566" s="179"/>
      <c r="L566" s="179"/>
      <c r="M566" s="179">
        <v>6</v>
      </c>
      <c r="N566" s="179"/>
      <c r="O566" s="179"/>
      <c r="P566" s="179"/>
      <c r="Q566" s="179"/>
      <c r="R566" s="179"/>
      <c r="S566" s="179"/>
      <c r="T566" s="179">
        <v>3</v>
      </c>
      <c r="U566" s="179"/>
      <c r="V566" s="179"/>
      <c r="W566" s="179"/>
      <c r="X566" s="179"/>
      <c r="Y566" s="179"/>
      <c r="Z566" s="179"/>
      <c r="AA566" s="179"/>
      <c r="AB566" s="179"/>
      <c r="AC566" s="242"/>
      <c r="AD566" s="117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</row>
    <row r="567" spans="1:45" ht="18" customHeight="1">
      <c r="A567" s="101">
        <v>45877</v>
      </c>
      <c r="B567" s="227"/>
      <c r="C567" s="236" t="s">
        <v>2147</v>
      </c>
      <c r="D567" s="110" t="str">
        <f t="array" ref="D567">+IFERROR(INDEX('Mã KH'!$C$2:$C$4984,MATCH('Vin Hà nội  tháng 8'!$C567,'Mã KH'!$A$2:$A$4984,0)),"")</f>
        <v>Thôn Vân Lũng, xã An Khánh, huyện Hoài Đức, HN</v>
      </c>
      <c r="E567" s="237">
        <v>4174982291</v>
      </c>
      <c r="F567" s="242"/>
      <c r="G567" s="243"/>
      <c r="H567" s="179"/>
      <c r="I567" s="179"/>
      <c r="J567" s="179"/>
      <c r="K567" s="179"/>
      <c r="L567" s="179"/>
      <c r="M567" s="179">
        <v>4</v>
      </c>
      <c r="N567" s="179"/>
      <c r="O567" s="179">
        <v>20</v>
      </c>
      <c r="P567" s="179"/>
      <c r="Q567" s="179"/>
      <c r="R567" s="179"/>
      <c r="S567" s="179">
        <v>8</v>
      </c>
      <c r="T567" s="179">
        <v>6</v>
      </c>
      <c r="U567" s="179"/>
      <c r="V567" s="179"/>
      <c r="W567" s="179"/>
      <c r="X567" s="179"/>
      <c r="Y567" s="179"/>
      <c r="Z567" s="179"/>
      <c r="AA567" s="179"/>
      <c r="AB567" s="179"/>
      <c r="AC567" s="242"/>
      <c r="AD567" s="117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</row>
    <row r="568" spans="1:45" ht="18" customHeight="1">
      <c r="A568" s="101">
        <v>45877</v>
      </c>
      <c r="B568" s="227"/>
      <c r="C568" s="236" t="s">
        <v>935</v>
      </c>
      <c r="D568" s="110" t="str">
        <f t="array" ref="D568">+IFERROR(INDEX('Mã KH'!$C$2:$C$4984,MATCH('Vin Hà nội  tháng 8'!$C568,'Mã KH'!$A$2:$A$4984,0)),"")</f>
        <v>Thôn 2, Xã Lại Yên, Huyện Hoài Đức, HN</v>
      </c>
      <c r="E568" s="237">
        <v>4174982384</v>
      </c>
      <c r="F568" s="242"/>
      <c r="G568" s="243"/>
      <c r="H568" s="179"/>
      <c r="I568" s="179"/>
      <c r="J568" s="179"/>
      <c r="K568" s="179"/>
      <c r="L568" s="179"/>
      <c r="M568" s="179">
        <v>7</v>
      </c>
      <c r="N568" s="179"/>
      <c r="O568" s="179"/>
      <c r="P568" s="179"/>
      <c r="Q568" s="179"/>
      <c r="R568" s="179"/>
      <c r="S568" s="179"/>
      <c r="T568" s="179">
        <v>3</v>
      </c>
      <c r="U568" s="179"/>
      <c r="V568" s="179"/>
      <c r="W568" s="179"/>
      <c r="X568" s="179"/>
      <c r="Y568" s="179"/>
      <c r="Z568" s="179"/>
      <c r="AA568" s="179"/>
      <c r="AB568" s="179"/>
      <c r="AC568" s="242"/>
      <c r="AD568" s="117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</row>
    <row r="569" spans="1:45" ht="18" customHeight="1">
      <c r="A569" s="101">
        <v>45877</v>
      </c>
      <c r="B569" s="227"/>
      <c r="C569" s="236" t="s">
        <v>10863</v>
      </c>
      <c r="D569" s="110" t="str">
        <f t="array" ref="D569">+IFERROR(INDEX('Mã KH'!$C$2:$C$4984,MATCH('Vin Hà nội  tháng 8'!$C569,'Mã KH'!$A$2:$A$4984,0)),"")</f>
        <v xml:space="preserve">thôn hàn , xã sơn đồng , huyện hoài đức </v>
      </c>
      <c r="E569" s="237">
        <v>4174982244</v>
      </c>
      <c r="F569" s="242"/>
      <c r="G569" s="243"/>
      <c r="H569" s="179"/>
      <c r="I569" s="179"/>
      <c r="J569" s="179"/>
      <c r="K569" s="179"/>
      <c r="L569" s="179"/>
      <c r="M569" s="179">
        <v>5</v>
      </c>
      <c r="N569" s="179"/>
      <c r="O569" s="179">
        <v>5</v>
      </c>
      <c r="P569" s="179"/>
      <c r="Q569" s="179"/>
      <c r="R569" s="179"/>
      <c r="S569" s="179">
        <v>5</v>
      </c>
      <c r="T569" s="179">
        <v>1</v>
      </c>
      <c r="U569" s="179"/>
      <c r="V569" s="179"/>
      <c r="W569" s="179"/>
      <c r="X569" s="179"/>
      <c r="Y569" s="179"/>
      <c r="Z569" s="179"/>
      <c r="AA569" s="179"/>
      <c r="AB569" s="179"/>
      <c r="AC569" s="242"/>
      <c r="AD569" s="117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</row>
    <row r="570" spans="1:45" ht="18" customHeight="1">
      <c r="A570" s="101">
        <v>45877</v>
      </c>
      <c r="B570" s="227"/>
      <c r="C570" s="236" t="s">
        <v>2118</v>
      </c>
      <c r="D570" s="110" t="str">
        <f t="array" ref="D570">+IFERROR(INDEX('Mã KH'!$C$2:$C$4984,MATCH('Vin Hà nội  tháng 8'!$C570,'Mã KH'!$A$2:$A$4984,0)),"")</f>
        <v>Xóm Ngã tư, xã Sơn Đồng, huyện Hoài Đức, HN</v>
      </c>
      <c r="E570" s="237">
        <v>4174982292</v>
      </c>
      <c r="F570" s="242"/>
      <c r="G570" s="243"/>
      <c r="H570" s="179"/>
      <c r="I570" s="179"/>
      <c r="J570" s="179"/>
      <c r="K570" s="179"/>
      <c r="L570" s="179"/>
      <c r="M570" s="179"/>
      <c r="N570" s="179"/>
      <c r="O570" s="179">
        <v>15</v>
      </c>
      <c r="P570" s="179"/>
      <c r="Q570" s="179"/>
      <c r="R570" s="179"/>
      <c r="S570" s="179"/>
      <c r="T570" s="179">
        <v>4</v>
      </c>
      <c r="U570" s="179"/>
      <c r="V570" s="179"/>
      <c r="W570" s="179"/>
      <c r="X570" s="179"/>
      <c r="Y570" s="179"/>
      <c r="Z570" s="179"/>
      <c r="AA570" s="179"/>
      <c r="AB570" s="179"/>
      <c r="AC570" s="242"/>
      <c r="AD570" s="117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</row>
    <row r="571" spans="1:45" ht="18" customHeight="1">
      <c r="A571" s="101">
        <v>45877</v>
      </c>
      <c r="B571" s="227"/>
      <c r="C571" s="236" t="s">
        <v>1330</v>
      </c>
      <c r="D571" s="110" t="str">
        <f t="array" ref="D571">+IFERROR(INDEX('Mã KH'!$C$2:$C$4984,MATCH('Vin Hà nội  tháng 8'!$C571,'Mã KH'!$A$2:$A$4984,0)),"")</f>
        <v>Xóm Dền, Xã Di Trạch, Huyện Hoài Đức, HN</v>
      </c>
      <c r="E571" s="237">
        <v>4174982339</v>
      </c>
      <c r="F571" s="242"/>
      <c r="G571" s="243"/>
      <c r="H571" s="179"/>
      <c r="I571" s="179"/>
      <c r="J571" s="179"/>
      <c r="K571" s="179"/>
      <c r="L571" s="179"/>
      <c r="M571" s="179"/>
      <c r="N571" s="179"/>
      <c r="O571" s="179">
        <v>16</v>
      </c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242"/>
      <c r="AD571" s="117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</row>
    <row r="572" spans="1:45" ht="18" customHeight="1">
      <c r="A572" s="101">
        <v>45877</v>
      </c>
      <c r="B572" s="227"/>
      <c r="C572" s="236" t="s">
        <v>609</v>
      </c>
      <c r="D572" s="110" t="str">
        <f t="array" ref="D572">+IFERROR(INDEX('Mã KH'!$C$2:$C$4984,MATCH('Vin Hà nội  tháng 8'!$C572,'Mã KH'!$A$2:$A$4984,0)),"")</f>
        <v>Số 74 Thôn Yên Vĩnh, Xã Kim Chung, Huyện Hoài Đức, HN</v>
      </c>
      <c r="E572" s="237">
        <v>4174982419</v>
      </c>
      <c r="F572" s="242"/>
      <c r="G572" s="243"/>
      <c r="H572" s="179"/>
      <c r="I572" s="179"/>
      <c r="J572" s="179"/>
      <c r="K572" s="179"/>
      <c r="L572" s="179"/>
      <c r="M572" s="179">
        <v>8</v>
      </c>
      <c r="N572" s="179"/>
      <c r="O572" s="179">
        <v>12</v>
      </c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242"/>
      <c r="AD572" s="117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</row>
    <row r="573" spans="1:45" ht="18" customHeight="1">
      <c r="A573" s="101">
        <v>45877</v>
      </c>
      <c r="B573" s="227"/>
      <c r="C573" s="236" t="s">
        <v>1922</v>
      </c>
      <c r="D573" s="110" t="str">
        <f t="array" ref="D573">+IFERROR(INDEX('Mã KH'!$C$2:$C$4984,MATCH('Vin Hà nội  tháng 8'!$C573,'Mã KH'!$A$2:$A$4984,0)),"")</f>
        <v>17 Khu 5, Thị trấn Trạm Trôi, huyện Hoài Đức, HN</v>
      </c>
      <c r="E573" s="237">
        <v>4174982306</v>
      </c>
      <c r="F573" s="242"/>
      <c r="G573" s="243"/>
      <c r="H573" s="179"/>
      <c r="I573" s="179"/>
      <c r="J573" s="179"/>
      <c r="K573" s="179"/>
      <c r="L573" s="179"/>
      <c r="M573" s="179"/>
      <c r="N573" s="179"/>
      <c r="O573" s="179">
        <v>13</v>
      </c>
      <c r="P573" s="179"/>
      <c r="Q573" s="179"/>
      <c r="R573" s="179"/>
      <c r="S573" s="179"/>
      <c r="T573" s="179">
        <v>6</v>
      </c>
      <c r="U573" s="179"/>
      <c r="V573" s="179"/>
      <c r="W573" s="179"/>
      <c r="X573" s="179"/>
      <c r="Y573" s="179"/>
      <c r="Z573" s="179"/>
      <c r="AA573" s="179"/>
      <c r="AB573" s="179"/>
      <c r="AC573" s="242"/>
      <c r="AD573" s="117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</row>
    <row r="574" spans="1:45" ht="18" customHeight="1">
      <c r="A574" s="101">
        <v>45877</v>
      </c>
      <c r="B574" s="227"/>
      <c r="C574" s="236" t="s">
        <v>3458</v>
      </c>
      <c r="D574" s="110" t="str">
        <f t="array" ref="D574">+IFERROR(INDEX('Mã KH'!$C$2:$C$4984,MATCH('Vin Hà nội  tháng 8'!$C574,'Mã KH'!$A$2:$A$4984,0)),"")</f>
        <v>Khu đô thị Tân Tây Đô, Xã Tân Lập, HN</v>
      </c>
      <c r="E574" s="237">
        <v>4175104193</v>
      </c>
      <c r="F574" s="242"/>
      <c r="G574" s="243"/>
      <c r="H574" s="179"/>
      <c r="I574" s="179"/>
      <c r="J574" s="179"/>
      <c r="K574" s="179"/>
      <c r="L574" s="179"/>
      <c r="M574" s="179">
        <v>10</v>
      </c>
      <c r="N574" s="179"/>
      <c r="O574" s="179">
        <v>15</v>
      </c>
      <c r="P574" s="179"/>
      <c r="Q574" s="179"/>
      <c r="R574" s="179"/>
      <c r="S574" s="179">
        <v>10</v>
      </c>
      <c r="T574" s="179">
        <v>5</v>
      </c>
      <c r="U574" s="179"/>
      <c r="V574" s="179"/>
      <c r="W574" s="179"/>
      <c r="X574" s="179"/>
      <c r="Y574" s="179"/>
      <c r="Z574" s="179"/>
      <c r="AA574" s="179"/>
      <c r="AB574" s="179"/>
      <c r="AC574" s="242"/>
      <c r="AD574" s="117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</row>
    <row r="575" spans="1:45" ht="18" customHeight="1">
      <c r="A575" s="101">
        <v>45877</v>
      </c>
      <c r="B575" s="227"/>
      <c r="C575" s="236" t="s">
        <v>10790</v>
      </c>
      <c r="D575" s="110" t="str">
        <f t="array" ref="D575">+IFERROR(INDEX('Mã KH'!$C$2:$C$4984,MATCH('Vin Hà nội  tháng 8'!$C575,'Mã KH'!$A$2:$A$4984,0)),"")</f>
        <v xml:space="preserve">20 thôn phú la , đức thượng , hoài đức </v>
      </c>
      <c r="E575" s="237">
        <v>4174982235</v>
      </c>
      <c r="F575" s="242"/>
      <c r="G575" s="243"/>
      <c r="H575" s="179"/>
      <c r="I575" s="179"/>
      <c r="J575" s="179"/>
      <c r="K575" s="179"/>
      <c r="L575" s="179"/>
      <c r="M575" s="179"/>
      <c r="N575" s="179"/>
      <c r="O575" s="179">
        <v>5</v>
      </c>
      <c r="P575" s="179"/>
      <c r="Q575" s="179"/>
      <c r="R575" s="179"/>
      <c r="S575" s="179">
        <v>3</v>
      </c>
      <c r="T575" s="179"/>
      <c r="U575" s="179"/>
      <c r="V575" s="179"/>
      <c r="W575" s="179"/>
      <c r="X575" s="179"/>
      <c r="Y575" s="179"/>
      <c r="Z575" s="179"/>
      <c r="AA575" s="179"/>
      <c r="AB575" s="179"/>
      <c r="AC575" s="242"/>
      <c r="AD575" s="117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</row>
    <row r="576" spans="1:45" ht="18" customHeight="1">
      <c r="A576" s="101">
        <v>45877</v>
      </c>
      <c r="B576" s="227"/>
      <c r="C576" s="236" t="s">
        <v>12027</v>
      </c>
      <c r="D576" s="110" t="str">
        <f t="array" ref="D576">+IFERROR(INDEX('Mã KH'!$C$2:$C$4984,MATCH('Vin Hà nội  tháng 8'!$C576,'Mã KH'!$A$2:$A$4984,0)),"")</f>
        <v>thôn 9, Cát Quế , Hoài Đức &lt; HN</v>
      </c>
      <c r="E576" s="237">
        <v>4174981501</v>
      </c>
      <c r="F576" s="242"/>
      <c r="G576" s="243"/>
      <c r="H576" s="179"/>
      <c r="I576" s="179"/>
      <c r="J576" s="179"/>
      <c r="K576" s="179"/>
      <c r="L576" s="179"/>
      <c r="M576" s="179">
        <v>5</v>
      </c>
      <c r="N576" s="179"/>
      <c r="O576" s="179">
        <v>3</v>
      </c>
      <c r="P576" s="179"/>
      <c r="Q576" s="179"/>
      <c r="R576" s="179"/>
      <c r="S576" s="179">
        <v>3</v>
      </c>
      <c r="T576" s="179">
        <v>2</v>
      </c>
      <c r="U576" s="179"/>
      <c r="V576" s="179"/>
      <c r="W576" s="179"/>
      <c r="X576" s="179"/>
      <c r="Y576" s="179"/>
      <c r="Z576" s="179"/>
      <c r="AA576" s="179"/>
      <c r="AB576" s="179"/>
      <c r="AC576" s="242"/>
      <c r="AD576" s="117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</row>
    <row r="577" spans="1:45" ht="18" customHeight="1">
      <c r="A577" s="101">
        <v>45877</v>
      </c>
      <c r="B577" s="227"/>
      <c r="C577" s="236" t="s">
        <v>10883</v>
      </c>
      <c r="D577" s="110" t="str">
        <f t="array" ref="D577">+IFERROR(INDEX('Mã KH'!$C$2:$C$4984,MATCH('Vin Hà nội  tháng 8'!$C577,'Mã KH'!$A$2:$A$4984,0)),"")</f>
        <v xml:space="preserve">số 24 đường tiền phong , thôn đồng phú , xã dương liễu , hoài đức </v>
      </c>
      <c r="E577" s="237">
        <v>4174982243</v>
      </c>
      <c r="F577" s="242"/>
      <c r="G577" s="243"/>
      <c r="H577" s="179"/>
      <c r="I577" s="179"/>
      <c r="J577" s="179"/>
      <c r="K577" s="179"/>
      <c r="L577" s="179"/>
      <c r="M577" s="179">
        <v>3</v>
      </c>
      <c r="N577" s="179"/>
      <c r="O577" s="179">
        <v>9</v>
      </c>
      <c r="P577" s="179"/>
      <c r="Q577" s="179"/>
      <c r="R577" s="179"/>
      <c r="S577" s="179">
        <v>5</v>
      </c>
      <c r="T577" s="179">
        <v>1</v>
      </c>
      <c r="U577" s="179"/>
      <c r="V577" s="179"/>
      <c r="W577" s="179"/>
      <c r="X577" s="179"/>
      <c r="Y577" s="179"/>
      <c r="Z577" s="179"/>
      <c r="AA577" s="179"/>
      <c r="AB577" s="179"/>
      <c r="AC577" s="242"/>
      <c r="AD577" s="117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</row>
    <row r="578" spans="1:45" ht="18" customHeight="1">
      <c r="A578" s="101">
        <v>45877</v>
      </c>
      <c r="B578" s="227"/>
      <c r="C578" s="236" t="s">
        <v>1010</v>
      </c>
      <c r="D578" s="110" t="str">
        <f t="array" ref="D578">+IFERROR(INDEX('Mã KH'!$C$2:$C$4984,MATCH('Vin Hà nội  tháng 8'!$C578,'Mã KH'!$A$2:$A$4984,0)),"")</f>
        <v>Thôn 4 Xã Cát Quế, Huyện Hoài Đức, Hà Nội</v>
      </c>
      <c r="E578" s="237">
        <v>4174982378</v>
      </c>
      <c r="F578" s="242"/>
      <c r="G578" s="243"/>
      <c r="H578" s="179"/>
      <c r="I578" s="179"/>
      <c r="J578" s="179"/>
      <c r="K578" s="179"/>
      <c r="L578" s="179"/>
      <c r="M578" s="179">
        <v>2</v>
      </c>
      <c r="N578" s="179"/>
      <c r="O578" s="179">
        <v>5</v>
      </c>
      <c r="P578" s="179"/>
      <c r="Q578" s="179"/>
      <c r="R578" s="179"/>
      <c r="S578" s="179">
        <v>4</v>
      </c>
      <c r="T578" s="179"/>
      <c r="U578" s="179"/>
      <c r="V578" s="179"/>
      <c r="W578" s="179"/>
      <c r="X578" s="179"/>
      <c r="Y578" s="179"/>
      <c r="Z578" s="179"/>
      <c r="AA578" s="179"/>
      <c r="AB578" s="179"/>
      <c r="AC578" s="242"/>
      <c r="AD578" s="117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</row>
    <row r="579" spans="1:45" ht="18" customHeight="1">
      <c r="A579" s="101">
        <v>45877</v>
      </c>
      <c r="B579" s="227"/>
      <c r="C579" s="236" t="s">
        <v>2707</v>
      </c>
      <c r="D579" s="110" t="str">
        <f t="array" ref="D579">+IFERROR(INDEX('Mã KH'!$C$2:$C$4984,MATCH('Vin Hà nội  tháng 8'!$C579,'Mã KH'!$A$2:$A$4984,0)),"")</f>
        <v xml:space="preserve">thôn vân côn , vân côn , hoài đức </v>
      </c>
      <c r="E579" s="237">
        <v>4174982264</v>
      </c>
      <c r="F579" s="242"/>
      <c r="G579" s="243"/>
      <c r="H579" s="179"/>
      <c r="I579" s="179"/>
      <c r="J579" s="179"/>
      <c r="K579" s="179"/>
      <c r="L579" s="179"/>
      <c r="M579" s="179">
        <v>2</v>
      </c>
      <c r="N579" s="179"/>
      <c r="O579" s="179"/>
      <c r="P579" s="179"/>
      <c r="Q579" s="179"/>
      <c r="R579" s="179"/>
      <c r="S579" s="179">
        <v>5</v>
      </c>
      <c r="T579" s="179"/>
      <c r="U579" s="179"/>
      <c r="V579" s="179"/>
      <c r="W579" s="179"/>
      <c r="X579" s="179"/>
      <c r="Y579" s="179"/>
      <c r="Z579" s="179"/>
      <c r="AA579" s="179"/>
      <c r="AB579" s="179"/>
      <c r="AC579" s="242"/>
      <c r="AD579" s="117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</row>
    <row r="580" spans="1:45" ht="18" customHeight="1">
      <c r="A580" s="101">
        <v>45877</v>
      </c>
      <c r="B580" s="227"/>
      <c r="C580" s="236" t="s">
        <v>539</v>
      </c>
      <c r="D580" s="110" t="str">
        <f t="array" ref="D580">+IFERROR(INDEX('Mã KH'!$C$2:$C$4984,MATCH('Vin Hà nội  tháng 8'!$C580,'Mã KH'!$A$2:$A$4984,0)),"")</f>
        <v>Xóm 1, Thôn Đông Nhân, xã Đông La, huyện Hoài Đức, HN</v>
      </c>
      <c r="E580" s="237">
        <v>4174982424</v>
      </c>
      <c r="F580" s="242"/>
      <c r="G580" s="243"/>
      <c r="H580" s="177"/>
      <c r="I580" s="177"/>
      <c r="J580" s="177"/>
      <c r="K580" s="177"/>
      <c r="L580" s="177"/>
      <c r="M580" s="177">
        <v>10</v>
      </c>
      <c r="N580" s="177"/>
      <c r="O580" s="177">
        <v>4</v>
      </c>
      <c r="P580" s="177"/>
      <c r="Q580" s="177"/>
      <c r="R580" s="177"/>
      <c r="S580" s="243"/>
      <c r="T580" s="243"/>
      <c r="U580" s="243"/>
      <c r="V580" s="243"/>
      <c r="W580" s="243"/>
      <c r="X580" s="243"/>
      <c r="Y580" s="243"/>
      <c r="Z580" s="242"/>
      <c r="AA580" s="242"/>
      <c r="AB580" s="242"/>
      <c r="AC580" s="242"/>
      <c r="AD580" s="117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</row>
    <row r="581" spans="1:45" ht="18" customHeight="1">
      <c r="A581" s="101">
        <v>45877</v>
      </c>
      <c r="B581" s="448" t="s">
        <v>12032</v>
      </c>
      <c r="C581" s="236" t="s">
        <v>344</v>
      </c>
      <c r="D581" s="110" t="str">
        <f t="array" ref="D581">+IFERROR(INDEX('Mã KH'!$C$2:$C$4984,MATCH('Vin Hà nội  tháng 8'!$C581,'Mã KH'!$A$2:$A$4984,0)),"")</f>
        <v>Xóm 4 Tình Lam, Xã Đại Thành, Huyện Quốc Oai, HN</v>
      </c>
      <c r="E581" s="237">
        <v>4174982443</v>
      </c>
      <c r="F581" s="242"/>
      <c r="G581" s="243"/>
      <c r="H581" s="177"/>
      <c r="I581" s="177"/>
      <c r="J581" s="177"/>
      <c r="K581" s="177"/>
      <c r="L581" s="177"/>
      <c r="M581" s="177">
        <v>3</v>
      </c>
      <c r="N581" s="177"/>
      <c r="O581" s="177">
        <v>7</v>
      </c>
      <c r="P581" s="177"/>
      <c r="Q581" s="177"/>
      <c r="R581" s="177"/>
      <c r="S581" s="243"/>
      <c r="T581" s="243">
        <v>3</v>
      </c>
      <c r="U581" s="243"/>
      <c r="V581" s="243"/>
      <c r="W581" s="243"/>
      <c r="X581" s="243"/>
      <c r="Y581" s="243"/>
      <c r="Z581" s="242"/>
      <c r="AA581" s="242"/>
      <c r="AB581" s="242"/>
      <c r="AC581" s="242"/>
      <c r="AD581" s="117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</row>
    <row r="582" spans="1:45" ht="18" customHeight="1">
      <c r="A582" s="101">
        <v>45877</v>
      </c>
      <c r="B582" s="227"/>
      <c r="C582" s="236" t="s">
        <v>493</v>
      </c>
      <c r="D582" s="110" t="str">
        <f t="array" ref="D582">+IFERROR(INDEX('Mã KH'!$C$2:$C$4984,MATCH('Vin Hà nội  tháng 8'!$C582,'Mã KH'!$A$2:$A$4984,0)),"")</f>
        <v>Thôn 2, Tân Hòa,Quốc oai</v>
      </c>
      <c r="E582" s="237">
        <v>4174982429</v>
      </c>
      <c r="F582" s="242"/>
      <c r="G582" s="243"/>
      <c r="H582" s="177"/>
      <c r="I582" s="177"/>
      <c r="J582" s="177"/>
      <c r="K582" s="177"/>
      <c r="L582" s="177"/>
      <c r="M582" s="177">
        <v>5</v>
      </c>
      <c r="N582" s="177"/>
      <c r="O582" s="177">
        <v>3</v>
      </c>
      <c r="P582" s="177"/>
      <c r="Q582" s="177"/>
      <c r="R582" s="177"/>
      <c r="S582" s="243">
        <v>5</v>
      </c>
      <c r="T582" s="243">
        <v>3</v>
      </c>
      <c r="U582" s="243"/>
      <c r="V582" s="243"/>
      <c r="W582" s="243"/>
      <c r="X582" s="243"/>
      <c r="Y582" s="243"/>
      <c r="Z582" s="242"/>
      <c r="AA582" s="242"/>
      <c r="AB582" s="242"/>
      <c r="AC582" s="242"/>
      <c r="AD582" s="117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</row>
    <row r="583" spans="1:45" ht="18" customHeight="1">
      <c r="A583" s="101">
        <v>45877</v>
      </c>
      <c r="B583" s="227"/>
      <c r="C583" s="236" t="s">
        <v>1152</v>
      </c>
      <c r="D583" s="110" t="str">
        <f t="array" ref="D583">+IFERROR(INDEX('Mã KH'!$C$2:$C$4984,MATCH('Vin Hà nội  tháng 8'!$C583,'Mã KH'!$A$2:$A$4984,0)),"")</f>
        <v>Thôn 5 Xã Cộng Hòa, Huyện Quốc Oai, HN</v>
      </c>
      <c r="E583" s="237">
        <v>4174982358</v>
      </c>
      <c r="F583" s="242"/>
      <c r="G583" s="243"/>
      <c r="H583" s="243"/>
      <c r="I583" s="243"/>
      <c r="J583" s="243"/>
      <c r="K583" s="243"/>
      <c r="L583" s="243"/>
      <c r="M583" s="243">
        <v>7</v>
      </c>
      <c r="N583" s="243"/>
      <c r="O583" s="243">
        <v>10</v>
      </c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2"/>
      <c r="AA583" s="242"/>
      <c r="AB583" s="242"/>
      <c r="AC583" s="242"/>
      <c r="AD583" s="117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</row>
    <row r="584" spans="1:45" ht="18" customHeight="1">
      <c r="A584" s="101">
        <v>45877</v>
      </c>
      <c r="B584" s="227"/>
      <c r="C584" s="236" t="s">
        <v>434</v>
      </c>
      <c r="D584" s="110" t="str">
        <f t="array" ref="D584">+IFERROR(INDEX('Mã KH'!$C$2:$C$4984,MATCH('Vin Hà nội  tháng 8'!$C584,'Mã KH'!$A$2:$A$4984,0)),"")</f>
        <v>98 Đồng Hương, Thị trấn Quốc Oai, Huyện Quốc Oai, HN</v>
      </c>
      <c r="E584" s="237">
        <v>4174982434</v>
      </c>
      <c r="F584" s="242"/>
      <c r="G584" s="243"/>
      <c r="H584" s="243"/>
      <c r="I584" s="243"/>
      <c r="J584" s="243"/>
      <c r="K584" s="243"/>
      <c r="L584" s="243"/>
      <c r="M584" s="243">
        <v>1</v>
      </c>
      <c r="N584" s="243"/>
      <c r="O584" s="243">
        <v>8</v>
      </c>
      <c r="P584" s="243"/>
      <c r="Q584" s="243"/>
      <c r="R584" s="243"/>
      <c r="S584" s="243">
        <v>5</v>
      </c>
      <c r="T584" s="243">
        <v>1</v>
      </c>
      <c r="U584" s="243"/>
      <c r="V584" s="243"/>
      <c r="W584" s="243"/>
      <c r="X584" s="243"/>
      <c r="Y584" s="243"/>
      <c r="Z584" s="242"/>
      <c r="AA584" s="242"/>
      <c r="AB584" s="242"/>
      <c r="AC584" s="242"/>
      <c r="AD584" s="117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</row>
    <row r="585" spans="1:45" ht="18" customHeight="1">
      <c r="A585" s="101">
        <v>45877</v>
      </c>
      <c r="B585" s="227"/>
      <c r="C585" s="236" t="s">
        <v>583</v>
      </c>
      <c r="D585" s="110" t="str">
        <f t="array" ref="D585">+IFERROR(INDEX('Mã KH'!$C$2:$C$4984,MATCH('Vin Hà nội  tháng 8'!$C585,'Mã KH'!$A$2:$A$4984,0)),"")</f>
        <v>Xóm Đông, Thôn Phú Mỹ, Xã Ngọc Mỹ, H.Quốc Oai, HN</v>
      </c>
      <c r="E585" s="237">
        <v>4174982420</v>
      </c>
      <c r="F585" s="242"/>
      <c r="G585" s="243"/>
      <c r="H585" s="243"/>
      <c r="I585" s="243"/>
      <c r="J585" s="243"/>
      <c r="K585" s="243"/>
      <c r="L585" s="243"/>
      <c r="M585" s="243">
        <v>2</v>
      </c>
      <c r="N585" s="243"/>
      <c r="O585" s="243">
        <v>8</v>
      </c>
      <c r="P585" s="243"/>
      <c r="Q585" s="243"/>
      <c r="R585" s="243"/>
      <c r="S585" s="243">
        <v>5</v>
      </c>
      <c r="T585" s="243">
        <v>3</v>
      </c>
      <c r="U585" s="243"/>
      <c r="V585" s="243"/>
      <c r="W585" s="243"/>
      <c r="X585" s="243"/>
      <c r="Y585" s="243"/>
      <c r="Z585" s="242"/>
      <c r="AA585" s="242"/>
      <c r="AB585" s="242"/>
      <c r="AC585" s="242"/>
      <c r="AD585" s="117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</row>
    <row r="586" spans="1:45" ht="18" customHeight="1">
      <c r="A586" s="101">
        <v>45877</v>
      </c>
      <c r="B586" s="227"/>
      <c r="C586" s="236" t="s">
        <v>1626</v>
      </c>
      <c r="D586" s="110" t="str">
        <f t="array" ref="D586">+IFERROR(INDEX('Mã KH'!$C$2:$C$4984,MATCH('Vin Hà nội  tháng 8'!$C586,'Mã KH'!$A$2:$A$4984,0)),"")</f>
        <v>Xóm Mới, Ngọc Than, xã Ngọc Mỹ, huyện Quốc Oai, Hà Nội</v>
      </c>
      <c r="E586" s="237">
        <v>4174982317</v>
      </c>
      <c r="F586" s="242"/>
      <c r="G586" s="243"/>
      <c r="H586" s="243"/>
      <c r="I586" s="243"/>
      <c r="J586" s="243"/>
      <c r="K586" s="243"/>
      <c r="L586" s="243"/>
      <c r="M586" s="243">
        <v>5</v>
      </c>
      <c r="N586" s="243"/>
      <c r="O586" s="243">
        <v>2</v>
      </c>
      <c r="P586" s="243"/>
      <c r="Q586" s="243"/>
      <c r="R586" s="243"/>
      <c r="S586" s="243">
        <v>5</v>
      </c>
      <c r="T586" s="243">
        <v>2</v>
      </c>
      <c r="U586" s="243"/>
      <c r="V586" s="243"/>
      <c r="W586" s="243"/>
      <c r="X586" s="243"/>
      <c r="Y586" s="243"/>
      <c r="Z586" s="242"/>
      <c r="AA586" s="242"/>
      <c r="AB586" s="242"/>
      <c r="AC586" s="242"/>
      <c r="AD586" s="117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</row>
    <row r="587" spans="1:45" ht="18" customHeight="1">
      <c r="A587" s="101">
        <v>45877</v>
      </c>
      <c r="B587" s="227"/>
      <c r="C587" s="236" t="s">
        <v>10920</v>
      </c>
      <c r="D587" s="110" t="str">
        <f t="array" ref="D587">+IFERROR(INDEX('Mã KH'!$C$2:$C$4984,MATCH('Vin Hà nội  tháng 8'!$C587,'Mã KH'!$A$2:$A$4984,0)),"")</f>
        <v xml:space="preserve">thôn bái ngoại , xã liệp nghĩa , huyện quốc oai , </v>
      </c>
      <c r="E587" s="237">
        <v>4174982253</v>
      </c>
      <c r="F587" s="242"/>
      <c r="G587" s="243"/>
      <c r="H587" s="243"/>
      <c r="I587" s="243"/>
      <c r="J587" s="243"/>
      <c r="K587" s="243"/>
      <c r="L587" s="243"/>
      <c r="M587" s="243">
        <v>5</v>
      </c>
      <c r="N587" s="243"/>
      <c r="O587" s="243">
        <v>8</v>
      </c>
      <c r="P587" s="243"/>
      <c r="Q587" s="243"/>
      <c r="R587" s="243"/>
      <c r="S587" s="243">
        <v>4</v>
      </c>
      <c r="T587" s="243"/>
      <c r="U587" s="243"/>
      <c r="V587" s="243"/>
      <c r="W587" s="243"/>
      <c r="X587" s="243"/>
      <c r="Y587" s="243"/>
      <c r="Z587" s="242"/>
      <c r="AA587" s="242"/>
      <c r="AB587" s="242"/>
      <c r="AC587" s="242"/>
      <c r="AD587" s="117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</row>
    <row r="588" spans="1:45" ht="18" customHeight="1">
      <c r="A588" s="101">
        <v>45877</v>
      </c>
      <c r="B588" s="227"/>
      <c r="C588" s="236" t="s">
        <v>11113</v>
      </c>
      <c r="D588" s="110" t="str">
        <f t="array" ref="D588">+IFERROR(INDEX('Mã KH'!$C$2:$C$4984,MATCH('Vin Hà nội  tháng 8'!$C588,'Mã KH'!$A$2:$A$4984,0)),"")</f>
        <v xml:space="preserve">xóm 5 , thôn liệp mai , xã ngọc liệp , huyện quốc oai , hà nội </v>
      </c>
      <c r="E588" s="237">
        <v>4175300635</v>
      </c>
      <c r="F588" s="242"/>
      <c r="G588" s="243"/>
      <c r="H588" s="243"/>
      <c r="I588" s="243"/>
      <c r="J588" s="243"/>
      <c r="K588" s="243"/>
      <c r="L588" s="243"/>
      <c r="M588" s="243">
        <v>5</v>
      </c>
      <c r="N588" s="243"/>
      <c r="O588" s="243">
        <v>26</v>
      </c>
      <c r="P588" s="243"/>
      <c r="Q588" s="243"/>
      <c r="R588" s="243"/>
      <c r="S588" s="243">
        <v>5</v>
      </c>
      <c r="T588" s="243">
        <v>2</v>
      </c>
      <c r="U588" s="243"/>
      <c r="V588" s="243"/>
      <c r="W588" s="243"/>
      <c r="X588" s="243"/>
      <c r="Y588" s="243"/>
      <c r="Z588" s="242"/>
      <c r="AA588" s="242"/>
      <c r="AB588" s="242"/>
      <c r="AC588" s="242"/>
      <c r="AD588" s="117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</row>
    <row r="589" spans="1:45" ht="18" customHeight="1">
      <c r="A589" s="101">
        <v>45877</v>
      </c>
      <c r="B589" s="227"/>
      <c r="C589" s="236" t="s">
        <v>1800</v>
      </c>
      <c r="D589" s="110" t="str">
        <f t="array" ref="D589">+IFERROR(INDEX('Mã KH'!$C$2:$C$4984,MATCH('Vin Hà nội  tháng 8'!$C589,'Mã KH'!$A$2:$A$4984,0)),"")</f>
        <v>Xóm 8, thôn Thụy Khuê, xã Sài Sơn, huyện Quốc Oai, HN</v>
      </c>
      <c r="E589" s="237">
        <v>4174982311</v>
      </c>
      <c r="F589" s="242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>
        <v>7</v>
      </c>
      <c r="T589" s="243">
        <v>3</v>
      </c>
      <c r="U589" s="243"/>
      <c r="V589" s="243"/>
      <c r="W589" s="243"/>
      <c r="X589" s="243"/>
      <c r="Y589" s="243"/>
      <c r="Z589" s="242"/>
      <c r="AA589" s="242"/>
      <c r="AB589" s="242"/>
      <c r="AC589" s="242"/>
      <c r="AD589" s="117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</row>
    <row r="590" spans="1:45" ht="18" customHeight="1">
      <c r="A590" s="101">
        <v>45877</v>
      </c>
      <c r="B590" s="448" t="s">
        <v>11648</v>
      </c>
      <c r="C590" s="236" t="s">
        <v>10848</v>
      </c>
      <c r="D590" s="110" t="str">
        <f t="array" ref="D590">+IFERROR(INDEX('Mã KH'!$C$2:$C$4984,MATCH('Vin Hà nội  tháng 8'!$C590,'Mã KH'!$A$2:$A$4984,0)),"")</f>
        <v xml:space="preserve">số nhà 297 cụm 2 , xã thọ xuân , đan phượng , hn </v>
      </c>
      <c r="E590" s="237">
        <v>4174982238</v>
      </c>
      <c r="F590" s="242"/>
      <c r="G590" s="243"/>
      <c r="H590" s="243"/>
      <c r="I590" s="243"/>
      <c r="J590" s="243"/>
      <c r="K590" s="243"/>
      <c r="L590" s="243"/>
      <c r="M590" s="243">
        <v>5</v>
      </c>
      <c r="N590" s="243"/>
      <c r="O590" s="243">
        <v>5</v>
      </c>
      <c r="P590" s="243"/>
      <c r="Q590" s="243"/>
      <c r="R590" s="243"/>
      <c r="S590" s="243">
        <v>3</v>
      </c>
      <c r="T590" s="243"/>
      <c r="U590" s="243"/>
      <c r="V590" s="243"/>
      <c r="W590" s="243"/>
      <c r="X590" s="243"/>
      <c r="Y590" s="243"/>
      <c r="Z590" s="242"/>
      <c r="AA590" s="242"/>
      <c r="AB590" s="242"/>
      <c r="AC590" s="242"/>
      <c r="AD590" s="117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</row>
    <row r="591" spans="1:45" ht="18" customHeight="1">
      <c r="A591" s="101">
        <v>45877</v>
      </c>
      <c r="B591" s="227"/>
      <c r="C591" s="236" t="s">
        <v>635</v>
      </c>
      <c r="D591" s="110" t="str">
        <f t="array" ref="D591">+IFERROR(INDEX('Mã KH'!$C$2:$C$4984,MATCH('Vin Hà nội  tháng 8'!$C591,'Mã KH'!$A$2:$A$4984,0)),"")</f>
        <v>Số 8, ngõ 62, phố Thụy Ứng, Thị trấn Phùng, Huyện Đan Phượng, HN</v>
      </c>
      <c r="E591" s="237">
        <v>4174982416</v>
      </c>
      <c r="F591" s="242"/>
      <c r="G591" s="243"/>
      <c r="H591" s="243"/>
      <c r="I591" s="243"/>
      <c r="J591" s="243"/>
      <c r="K591" s="243"/>
      <c r="L591" s="243"/>
      <c r="M591" s="243">
        <v>7</v>
      </c>
      <c r="N591" s="243"/>
      <c r="O591" s="243">
        <v>13</v>
      </c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2"/>
      <c r="AA591" s="242"/>
      <c r="AB591" s="242"/>
      <c r="AC591" s="242"/>
      <c r="AD591" s="117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</row>
    <row r="592" spans="1:45" ht="18" customHeight="1">
      <c r="A592" s="101">
        <v>45877</v>
      </c>
      <c r="B592" s="227"/>
      <c r="C592" s="236" t="s">
        <v>947</v>
      </c>
      <c r="D592" s="110" t="str">
        <f t="array" ref="D592">+IFERROR(INDEX('Mã KH'!$C$2:$C$4984,MATCH('Vin Hà nội  tháng 8'!$C592,'Mã KH'!$A$2:$A$4984,0)),"")</f>
        <v>43-45 Phan Xích, Xã Tân Hội, Huyện Đan Phương, HN</v>
      </c>
      <c r="E592" s="237">
        <v>4174982382</v>
      </c>
      <c r="F592" s="242"/>
      <c r="G592" s="243"/>
      <c r="H592" s="243"/>
      <c r="I592" s="243"/>
      <c r="J592" s="243"/>
      <c r="K592" s="243"/>
      <c r="L592" s="243"/>
      <c r="M592" s="243">
        <v>5</v>
      </c>
      <c r="N592" s="243"/>
      <c r="O592" s="243">
        <v>8</v>
      </c>
      <c r="P592" s="243"/>
      <c r="Q592" s="243"/>
      <c r="R592" s="243"/>
      <c r="S592" s="243">
        <v>3</v>
      </c>
      <c r="T592" s="243">
        <v>4</v>
      </c>
      <c r="U592" s="243"/>
      <c r="V592" s="243"/>
      <c r="W592" s="243"/>
      <c r="X592" s="243"/>
      <c r="Y592" s="243"/>
      <c r="Z592" s="242"/>
      <c r="AA592" s="242"/>
      <c r="AB592" s="242"/>
      <c r="AC592" s="242"/>
      <c r="AD592" s="117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</row>
    <row r="593" spans="1:45" ht="18" customHeight="1">
      <c r="A593" s="101">
        <v>45877</v>
      </c>
      <c r="B593" s="227"/>
      <c r="C593" s="236" t="s">
        <v>2134</v>
      </c>
      <c r="D593" s="110" t="str">
        <f t="array" ref="D593">+IFERROR(INDEX('Mã KH'!$C$2:$C$4984,MATCH('Vin Hà nội  tháng 8'!$C593,'Mã KH'!$A$2:$A$4984,0)),"")</f>
        <v>Đường Long Cảnh - Vinhomes Thăng Long, Khu đô thị mới Nam An Khánh, 
Xã An Khánh, Huyện Hoài Đức, HN</v>
      </c>
      <c r="E593" s="237">
        <v>4175188754</v>
      </c>
      <c r="F593" s="242"/>
      <c r="G593" s="243"/>
      <c r="H593" s="243"/>
      <c r="I593" s="243"/>
      <c r="J593" s="243"/>
      <c r="K593" s="243"/>
      <c r="L593" s="243"/>
      <c r="M593" s="243"/>
      <c r="N593" s="243"/>
      <c r="O593" s="243">
        <v>20</v>
      </c>
      <c r="P593" s="243"/>
      <c r="Q593" s="243"/>
      <c r="R593" s="243"/>
      <c r="S593" s="243">
        <v>5</v>
      </c>
      <c r="T593" s="243">
        <v>5</v>
      </c>
      <c r="U593" s="243"/>
      <c r="V593" s="243"/>
      <c r="W593" s="243"/>
      <c r="X593" s="243"/>
      <c r="Y593" s="243">
        <v>6</v>
      </c>
      <c r="Z593" s="242"/>
      <c r="AA593" s="242"/>
      <c r="AB593" s="242"/>
      <c r="AC593" s="242"/>
      <c r="AD593" s="117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</row>
    <row r="594" spans="1:45" s="439" customFormat="1" ht="18" customHeight="1">
      <c r="A594" s="464"/>
      <c r="B594" s="465"/>
      <c r="C594" s="466"/>
      <c r="D594" s="435" t="str">
        <f t="array" ref="D594">+IFERROR(INDEX('Mã KH'!$C$2:$C$4984,MATCH('Vin Hà nội  tháng 8'!$C594,'Mã KH'!$A$2:$A$4984,0)),"")</f>
        <v/>
      </c>
      <c r="E594" s="467"/>
      <c r="F594" s="468"/>
      <c r="G594" s="469"/>
      <c r="H594" s="462"/>
      <c r="I594" s="462"/>
      <c r="J594" s="462"/>
      <c r="K594" s="462"/>
      <c r="L594" s="462"/>
      <c r="M594" s="462"/>
      <c r="N594" s="462"/>
      <c r="O594" s="462"/>
      <c r="P594" s="462"/>
      <c r="Q594" s="462"/>
      <c r="R594" s="462"/>
      <c r="S594" s="462"/>
      <c r="T594" s="462"/>
      <c r="U594" s="462"/>
      <c r="V594" s="462"/>
      <c r="W594" s="462"/>
      <c r="X594" s="462"/>
      <c r="Y594" s="462"/>
      <c r="Z594" s="462"/>
      <c r="AA594" s="468"/>
      <c r="AB594" s="468"/>
      <c r="AC594" s="468"/>
      <c r="AD594" s="470"/>
      <c r="AE594" s="471"/>
      <c r="AF594" s="471"/>
      <c r="AG594" s="471"/>
      <c r="AH594" s="471"/>
      <c r="AI594" s="471"/>
      <c r="AJ594" s="471"/>
      <c r="AK594" s="471"/>
      <c r="AL594" s="471"/>
      <c r="AM594" s="471"/>
      <c r="AN594" s="471"/>
      <c r="AO594" s="471"/>
      <c r="AP594" s="471"/>
      <c r="AQ594" s="471"/>
      <c r="AR594" s="471"/>
      <c r="AS594" s="471"/>
    </row>
    <row r="595" spans="1:45" ht="18" customHeight="1">
      <c r="A595" s="261"/>
      <c r="B595" s="227"/>
      <c r="C595" s="236"/>
      <c r="D595" s="133">
        <v>45878</v>
      </c>
      <c r="E595" s="237"/>
      <c r="F595" s="242"/>
      <c r="G595" s="243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242"/>
      <c r="AB595" s="242"/>
      <c r="AC595" s="242"/>
      <c r="AD595" s="117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</row>
    <row r="596" spans="1:45" ht="18" customHeight="1">
      <c r="A596" s="261"/>
      <c r="B596" s="472" t="s">
        <v>11531</v>
      </c>
      <c r="C596" s="236" t="s">
        <v>2120</v>
      </c>
      <c r="D596" s="110" t="str">
        <f t="array" ref="D596">+IFERROR(INDEX('Mã KH'!$C$2:$C$4984,MATCH('Vin Hà nội  tháng 8'!$C596,'Mã KH'!$A$2:$A$4984,0)),"")</f>
        <v>NO – 26; LK15 Hà Trì, phường Hà Cầu, quận Hà Đông, HN</v>
      </c>
      <c r="E596" s="237">
        <v>4175346887</v>
      </c>
      <c r="F596" s="242"/>
      <c r="G596" s="243"/>
      <c r="H596" s="179"/>
      <c r="I596" s="179"/>
      <c r="J596" s="179"/>
      <c r="K596" s="179"/>
      <c r="L596" s="179"/>
      <c r="M596" s="179">
        <v>5</v>
      </c>
      <c r="N596" s="179"/>
      <c r="O596" s="179">
        <v>10</v>
      </c>
      <c r="P596" s="179"/>
      <c r="Q596" s="179">
        <v>3</v>
      </c>
      <c r="R596" s="179"/>
      <c r="S596" s="179"/>
      <c r="T596" s="179"/>
      <c r="U596" s="179"/>
      <c r="V596" s="179"/>
      <c r="W596" s="179"/>
      <c r="X596" s="179"/>
      <c r="Y596" s="179"/>
      <c r="Z596" s="179"/>
      <c r="AA596" s="242"/>
      <c r="AB596" s="242"/>
      <c r="AC596" s="242"/>
      <c r="AD596" s="473" t="s">
        <v>11416</v>
      </c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</row>
    <row r="597" spans="1:45" ht="18" customHeight="1">
      <c r="A597" s="261"/>
      <c r="B597" s="472" t="s">
        <v>11634</v>
      </c>
      <c r="C597" s="236" t="s">
        <v>12102</v>
      </c>
      <c r="D597" s="110" t="str">
        <f t="array" ref="D597">+IFERROR(INDEX('Mã KH'!$C$2:$C$4984,MATCH('Vin Hà nội  tháng 8'!$C597,'Mã KH'!$A$2:$A$4984,0)),"")</f>
        <v>61, TDP 3 Do Nha, phường Tây Mỗ, quận Nam Từ Liêm, HN</v>
      </c>
      <c r="E597" s="109" t="s">
        <v>11249</v>
      </c>
      <c r="F597" s="242"/>
      <c r="G597" s="243"/>
      <c r="H597" s="179"/>
      <c r="I597" s="179"/>
      <c r="J597" s="179"/>
      <c r="K597" s="179"/>
      <c r="L597" s="179"/>
      <c r="M597" s="179">
        <v>10</v>
      </c>
      <c r="N597" s="179"/>
      <c r="O597" s="179">
        <v>5</v>
      </c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242"/>
      <c r="AB597" s="242"/>
      <c r="AC597" s="242"/>
      <c r="AD597" s="117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</row>
    <row r="598" spans="1:45" ht="18" customHeight="1">
      <c r="A598" s="261"/>
      <c r="B598" s="227"/>
      <c r="C598" s="236" t="s">
        <v>12103</v>
      </c>
      <c r="D598" s="110" t="str">
        <f t="array" ref="D598">+IFERROR(INDEX('Mã KH'!$C$2:$C$4984,MATCH('Vin Hà nội  tháng 8'!$C598,'Mã KH'!$A$2:$A$4984,0)),"")</f>
        <v>Ô SH1- t1 tòa nhà CT4, ANTHTM, VP v đ.K2, P.Cầu Diễn, Q.Nam Từ Liêm, HN</v>
      </c>
      <c r="E598" s="109" t="s">
        <v>11249</v>
      </c>
      <c r="F598" s="242"/>
      <c r="G598" s="243"/>
      <c r="H598" s="243"/>
      <c r="I598" s="243"/>
      <c r="J598" s="243"/>
      <c r="K598" s="243"/>
      <c r="L598" s="243"/>
      <c r="M598" s="243">
        <v>10</v>
      </c>
      <c r="N598" s="243"/>
      <c r="O598" s="243"/>
      <c r="P598" s="243"/>
      <c r="Q598" s="243">
        <v>5</v>
      </c>
      <c r="R598" s="243"/>
      <c r="S598" s="243">
        <v>10</v>
      </c>
      <c r="T598" s="243"/>
      <c r="U598" s="243"/>
      <c r="V598" s="243"/>
      <c r="W598" s="243"/>
      <c r="X598" s="243"/>
      <c r="Y598" s="243">
        <v>5</v>
      </c>
      <c r="Z598" s="242"/>
      <c r="AA598" s="242"/>
      <c r="AB598" s="242"/>
      <c r="AC598" s="242"/>
      <c r="AD598" s="117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</row>
    <row r="599" spans="1:45" ht="18" customHeight="1">
      <c r="A599" s="261"/>
      <c r="B599" s="441" t="s">
        <v>11531</v>
      </c>
      <c r="C599" s="236" t="s">
        <v>3494</v>
      </c>
      <c r="D599" s="110" t="str">
        <f t="array" ref="D599">+IFERROR(INDEX('Mã KH'!$C$2:$C$4984,MATCH('Vin Hà nội  tháng 8'!$C599,'Mã KH'!$A$2:$A$4984,0)),"")</f>
        <v>Phố Xa La, P. Phúc La, Hà Đông, Hà Nội</v>
      </c>
      <c r="E599" s="237">
        <v>4174701957</v>
      </c>
      <c r="F599" s="242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>
        <v>6</v>
      </c>
      <c r="T599" s="243"/>
      <c r="U599" s="243"/>
      <c r="V599" s="243"/>
      <c r="W599" s="243"/>
      <c r="X599" s="243"/>
      <c r="Y599" s="243"/>
      <c r="Z599" s="242"/>
      <c r="AA599" s="242"/>
      <c r="AB599" s="242"/>
      <c r="AC599" s="242"/>
      <c r="AD599" s="443" t="s">
        <v>12116</v>
      </c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</row>
    <row r="600" spans="1:45" ht="18" customHeight="1">
      <c r="A600" s="261"/>
      <c r="B600" s="227"/>
      <c r="C600" s="236" t="s">
        <v>10949</v>
      </c>
      <c r="D600" s="110" t="str">
        <f t="array" ref="D600">+IFERROR(INDEX('Mã KH'!$C$2:$C$4984,MATCH('Vin Hà nội  tháng 8'!$C600,'Mã KH'!$A$2:$A$4984,0)),"")</f>
        <v xml:space="preserve">tầng 1 , trung tâm thương mại nhà CT4AB , dự án khu nhà ở xa la , hà đông </v>
      </c>
      <c r="E600" s="109" t="s">
        <v>11249</v>
      </c>
      <c r="F600" s="242"/>
      <c r="G600" s="243"/>
      <c r="H600" s="243"/>
      <c r="I600" s="243"/>
      <c r="J600" s="243"/>
      <c r="K600" s="243"/>
      <c r="L600" s="243"/>
      <c r="M600" s="243">
        <v>3</v>
      </c>
      <c r="N600" s="243"/>
      <c r="O600" s="243">
        <v>10</v>
      </c>
      <c r="P600" s="243"/>
      <c r="Q600" s="243"/>
      <c r="R600" s="243"/>
      <c r="S600" s="243"/>
      <c r="T600" s="243">
        <v>3</v>
      </c>
      <c r="U600" s="243">
        <v>3</v>
      </c>
      <c r="V600" s="243"/>
      <c r="W600" s="243"/>
      <c r="X600" s="243"/>
      <c r="Y600" s="243"/>
      <c r="Z600" s="242"/>
      <c r="AA600" s="242"/>
      <c r="AB600" s="242"/>
      <c r="AC600" s="242"/>
      <c r="AD600" s="117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</row>
    <row r="601" spans="1:45" ht="18" customHeight="1">
      <c r="A601" s="261"/>
      <c r="B601" s="227"/>
      <c r="C601" s="236" t="s">
        <v>11042</v>
      </c>
      <c r="D601" s="110" t="str">
        <f t="array" ref="D601">+IFERROR(INDEX('Mã KH'!$C$2:$C$4984,MATCH('Vin Hà nội  tháng 8'!$C601,'Mã KH'!$A$2:$A$4984,0)),"")</f>
        <v xml:space="preserve">104-106 phùng hưng , phường phúc la , quận hà đông </v>
      </c>
      <c r="E601" s="109" t="s">
        <v>11249</v>
      </c>
      <c r="F601" s="242"/>
      <c r="G601" s="243"/>
      <c r="H601" s="243"/>
      <c r="I601" s="243"/>
      <c r="J601" s="243"/>
      <c r="K601" s="243"/>
      <c r="L601" s="243"/>
      <c r="M601" s="243"/>
      <c r="N601" s="243"/>
      <c r="O601" s="243">
        <v>5</v>
      </c>
      <c r="P601" s="243"/>
      <c r="Q601" s="243"/>
      <c r="R601" s="243"/>
      <c r="S601" s="243">
        <v>5</v>
      </c>
      <c r="T601" s="243"/>
      <c r="U601" s="243"/>
      <c r="V601" s="243"/>
      <c r="W601" s="243"/>
      <c r="X601" s="243"/>
      <c r="Y601" s="243"/>
      <c r="Z601" s="242"/>
      <c r="AA601" s="242"/>
      <c r="AB601" s="242"/>
      <c r="AC601" s="242"/>
      <c r="AD601" s="117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</row>
    <row r="602" spans="1:45" ht="18" customHeight="1">
      <c r="A602" s="261"/>
      <c r="B602" s="227"/>
      <c r="C602" s="236" t="s">
        <v>3238</v>
      </c>
      <c r="D602" s="110" t="str">
        <f t="array" ref="D602">+IFERROR(INDEX('Mã KH'!$C$2:$C$4984,MATCH('Vin Hà nội  tháng 8'!$C602,'Mã KH'!$A$2:$A$4984,0)),"")</f>
        <v>LK6C-8 Làng Việt Kiều Châu Âu, Khu, đô thị mới Mỗ Lao, Phường Mộ Lao, Quận Hà Đông, HN</v>
      </c>
      <c r="E602" s="109">
        <v>4175347568</v>
      </c>
      <c r="F602" s="242"/>
      <c r="G602" s="243"/>
      <c r="H602" s="243"/>
      <c r="I602" s="243"/>
      <c r="J602" s="243"/>
      <c r="K602" s="243"/>
      <c r="L602" s="243"/>
      <c r="M602" s="243">
        <v>5</v>
      </c>
      <c r="N602" s="243"/>
      <c r="O602" s="243">
        <v>5</v>
      </c>
      <c r="P602" s="243"/>
      <c r="Q602" s="243"/>
      <c r="R602" s="243"/>
      <c r="S602" s="243">
        <v>5</v>
      </c>
      <c r="T602" s="243">
        <v>3</v>
      </c>
      <c r="U602" s="243">
        <v>3</v>
      </c>
      <c r="V602" s="243"/>
      <c r="W602" s="243"/>
      <c r="X602" s="243"/>
      <c r="Y602" s="243"/>
      <c r="Z602" s="242"/>
      <c r="AA602" s="242"/>
      <c r="AB602" s="242"/>
      <c r="AC602" s="242"/>
      <c r="AD602" s="117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</row>
    <row r="603" spans="1:45" ht="18" customHeight="1">
      <c r="A603" s="261"/>
      <c r="B603" s="227"/>
      <c r="C603" s="236" t="s">
        <v>12104</v>
      </c>
      <c r="D603" s="110" t="str">
        <f t="array" ref="D603">+IFERROR(INDEX('Mã KH'!$C$2:$C$4984,MATCH('Vin Hà nội  tháng 8'!$C603,'Mã KH'!$A$2:$A$4984,0)),"")</f>
        <v>Ô thương mại dịch vụ số 5 - tầng 01, Tòa nhà NewSkyline, Lô CC2 Khu đô thị mới Văn Quán - Yên Phúc, Phường Văn Quán, Quận Hà Đông, HN</v>
      </c>
      <c r="E603" s="109" t="s">
        <v>11249</v>
      </c>
      <c r="F603" s="242"/>
      <c r="G603" s="243"/>
      <c r="H603" s="243"/>
      <c r="I603" s="243"/>
      <c r="J603" s="243"/>
      <c r="K603" s="243"/>
      <c r="L603" s="243"/>
      <c r="M603" s="243">
        <v>5</v>
      </c>
      <c r="N603" s="243"/>
      <c r="O603" s="243">
        <v>10</v>
      </c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2"/>
      <c r="AA603" s="242"/>
      <c r="AB603" s="242"/>
      <c r="AC603" s="242"/>
      <c r="AD603" s="117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</row>
    <row r="604" spans="1:45" ht="18" customHeight="1">
      <c r="A604" s="261"/>
      <c r="B604" s="227"/>
      <c r="C604" s="236" t="s">
        <v>11909</v>
      </c>
      <c r="D604" s="110" t="str">
        <f t="array" ref="D604">+IFERROR(INDEX('Mã KH'!$C$2:$C$4984,MATCH('Vin Hà nội  tháng 8'!$C604,'Mã KH'!$A$2:$A$4984,0)),"")</f>
        <v>Số 1 Yên Phúc, Phường Phúc La, Quận Hà Đông, Hà Nội</v>
      </c>
      <c r="E604" s="237">
        <v>4175177169</v>
      </c>
      <c r="F604" s="242"/>
      <c r="G604" s="243"/>
      <c r="H604" s="243"/>
      <c r="I604" s="243"/>
      <c r="J604" s="243"/>
      <c r="K604" s="243"/>
      <c r="L604" s="243"/>
      <c r="M604" s="243">
        <v>5</v>
      </c>
      <c r="N604" s="243"/>
      <c r="O604" s="243">
        <v>10</v>
      </c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2"/>
      <c r="AA604" s="242"/>
      <c r="AB604" s="242"/>
      <c r="AC604" s="242"/>
      <c r="AD604" s="117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</row>
    <row r="605" spans="1:45" ht="18" customHeight="1">
      <c r="A605" s="261"/>
      <c r="B605" s="227"/>
      <c r="C605" s="236" t="s">
        <v>11415</v>
      </c>
      <c r="D605" s="110" t="str">
        <f t="array" ref="D605">+IFERROR(INDEX('Mã KH'!$C$2:$C$4984,MATCH('Vin Hà nội  tháng 8'!$C605,'Mã KH'!$A$2:$A$4984,0)),"")</f>
        <v>SH A7, Tòa A, Anland Premium Khu ĐTM Dương Nội, Lê Văn Lương kéo dài, P.La Khê, Q.Hà Đông, HN</v>
      </c>
      <c r="E605" s="109">
        <v>4175356434</v>
      </c>
      <c r="F605" s="242"/>
      <c r="G605" s="243"/>
      <c r="H605" s="243"/>
      <c r="I605" s="243"/>
      <c r="J605" s="243"/>
      <c r="K605" s="243"/>
      <c r="L605" s="243"/>
      <c r="M605" s="243"/>
      <c r="N605" s="243"/>
      <c r="O605" s="243">
        <v>10</v>
      </c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2"/>
      <c r="AA605" s="242"/>
      <c r="AB605" s="242"/>
      <c r="AC605" s="242"/>
      <c r="AD605" s="117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</row>
    <row r="606" spans="1:45" ht="18" customHeight="1">
      <c r="A606" s="261"/>
      <c r="B606" s="448" t="s">
        <v>12117</v>
      </c>
      <c r="C606" s="236" t="s">
        <v>258</v>
      </c>
      <c r="D606" s="110" t="str">
        <f t="array" ref="D606">+IFERROR(INDEX('Mã KH'!$C$2:$C$4984,MATCH('Vin Hà nội  tháng 8'!$C606,'Mã KH'!$A$2:$A$4984,0)),"")</f>
        <v>114 Ngõ 14 Quỳnh Lôi, Phường Quỳnh Mai, Quận Hai Bà Trưng, HN</v>
      </c>
      <c r="E606" s="237">
        <v>4174566211</v>
      </c>
      <c r="F606" s="242"/>
      <c r="G606" s="243"/>
      <c r="H606" s="179"/>
      <c r="I606" s="179"/>
      <c r="J606" s="179"/>
      <c r="K606" s="179"/>
      <c r="L606" s="179"/>
      <c r="M606" s="179">
        <v>5</v>
      </c>
      <c r="N606" s="179"/>
      <c r="O606" s="179"/>
      <c r="P606" s="179"/>
      <c r="Q606" s="179">
        <v>3</v>
      </c>
      <c r="R606" s="179"/>
      <c r="S606" s="179">
        <v>3</v>
      </c>
      <c r="T606" s="179"/>
      <c r="U606" s="179">
        <v>3</v>
      </c>
      <c r="V606" s="179"/>
      <c r="W606" s="179"/>
      <c r="X606" s="179"/>
      <c r="Y606" s="179">
        <v>3</v>
      </c>
      <c r="Z606" s="179"/>
      <c r="AA606" s="179"/>
      <c r="AB606" s="179"/>
      <c r="AC606" s="242"/>
      <c r="AD606" s="450" t="s">
        <v>12140</v>
      </c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</row>
    <row r="607" spans="1:45" ht="18" customHeight="1">
      <c r="A607" s="261"/>
      <c r="B607" s="227"/>
      <c r="C607" s="236" t="s">
        <v>11430</v>
      </c>
      <c r="D607" s="110" t="str">
        <f t="array" ref="D607">+IFERROR(INDEX('Mã KH'!$C$2:$C$4984,MATCH('Vin Hà nội  tháng 8'!$C607,'Mã KH'!$A$2:$A$4984,0)),"")</f>
        <v>Tầng 1, tòa chung cư số 46/230 Lạc Trung, phường Thanh Lương, quận Hai Bà Trưng, Hà Nội</v>
      </c>
      <c r="E607" s="237">
        <v>4175213949</v>
      </c>
      <c r="F607" s="242"/>
      <c r="G607" s="243"/>
      <c r="H607" s="179"/>
      <c r="I607" s="179"/>
      <c r="J607" s="179"/>
      <c r="K607" s="179"/>
      <c r="L607" s="179"/>
      <c r="M607" s="179">
        <v>2</v>
      </c>
      <c r="N607" s="179"/>
      <c r="O607" s="179">
        <v>4</v>
      </c>
      <c r="P607" s="179"/>
      <c r="Q607" s="179"/>
      <c r="R607" s="179"/>
      <c r="S607" s="179"/>
      <c r="T607" s="179"/>
      <c r="U607" s="179"/>
      <c r="V607" s="179"/>
      <c r="W607" s="179"/>
      <c r="X607" s="179"/>
      <c r="Y607" s="179">
        <v>3</v>
      </c>
      <c r="Z607" s="179"/>
      <c r="AA607" s="179"/>
      <c r="AB607" s="179"/>
      <c r="AC607" s="242"/>
      <c r="AD607" s="117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</row>
    <row r="608" spans="1:45" ht="18" customHeight="1">
      <c r="A608" s="261"/>
      <c r="B608" s="227"/>
      <c r="C608" s="236" t="s">
        <v>12118</v>
      </c>
      <c r="D608" s="110" t="str">
        <f t="array" ref="D608">+IFERROR(INDEX('Mã KH'!$C$2:$C$4984,MATCH('Vin Hà nội  tháng 8'!$C608,'Mã KH'!$A$2:$A$4984,0)),"")</f>
        <v>Tầng B1, Times City, 458 Minh Khai,  Quận Hai Bà Trưng, Hà Nội</v>
      </c>
      <c r="E608" s="237">
        <v>4175321973</v>
      </c>
      <c r="F608" s="242"/>
      <c r="G608" s="243"/>
      <c r="H608" s="179"/>
      <c r="I608" s="179"/>
      <c r="J608" s="179"/>
      <c r="K608" s="179"/>
      <c r="L608" s="179"/>
      <c r="M608" s="179">
        <v>10</v>
      </c>
      <c r="N608" s="179"/>
      <c r="O608" s="179">
        <v>20</v>
      </c>
      <c r="P608" s="179"/>
      <c r="Q608" s="179">
        <v>5</v>
      </c>
      <c r="R608" s="179"/>
      <c r="S608" s="179"/>
      <c r="T608" s="179"/>
      <c r="U608" s="179">
        <v>5</v>
      </c>
      <c r="V608" s="179"/>
      <c r="W608" s="179"/>
      <c r="X608" s="179"/>
      <c r="Y608" s="179"/>
      <c r="Z608" s="179">
        <v>10</v>
      </c>
      <c r="AA608" s="179"/>
      <c r="AB608" s="179"/>
      <c r="AC608" s="242"/>
      <c r="AD608" s="117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</row>
    <row r="609" spans="1:45" ht="18" customHeight="1">
      <c r="A609" s="261"/>
      <c r="B609" s="227"/>
      <c r="C609" s="236" t="s">
        <v>12118</v>
      </c>
      <c r="D609" s="110" t="str">
        <f t="array" ref="D609">+IFERROR(INDEX('Mã KH'!$C$2:$C$4984,MATCH('Vin Hà nội  tháng 8'!$C609,'Mã KH'!$A$2:$A$4984,0)),"")</f>
        <v>Tầng B1, Times City, 458 Minh Khai,  Quận Hai Bà Trưng, Hà Nội</v>
      </c>
      <c r="E609" s="237">
        <v>4174988074</v>
      </c>
      <c r="F609" s="242"/>
      <c r="G609" s="243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>
        <v>15</v>
      </c>
      <c r="T609" s="179"/>
      <c r="U609" s="179"/>
      <c r="V609" s="179"/>
      <c r="W609" s="179"/>
      <c r="X609" s="179"/>
      <c r="Y609" s="179"/>
      <c r="Z609" s="179"/>
      <c r="AA609" s="179"/>
      <c r="AB609" s="179"/>
      <c r="AC609" s="242"/>
      <c r="AD609" s="117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</row>
    <row r="610" spans="1:45" ht="18" customHeight="1">
      <c r="A610" s="261"/>
      <c r="B610" s="448" t="s">
        <v>11583</v>
      </c>
      <c r="C610" s="236" t="s">
        <v>12119</v>
      </c>
      <c r="D610" s="110" t="str">
        <f t="array" ref="D610">+IFERROR(INDEX('Mã KH'!$C$2:$C$4984,MATCH('Vin Hà nội  tháng 8'!$C610,'Mã KH'!$A$2:$A$4984,0)),"")</f>
        <v>Kiot DV-17 tầng 1, Nhà Chung cư @Home, số 987 tam Trinh, phường Yên Sở, Hoàng Mai, Hà Nội</v>
      </c>
      <c r="E610" s="109" t="s">
        <v>11249</v>
      </c>
      <c r="F610" s="242"/>
      <c r="G610" s="243"/>
      <c r="H610" s="179"/>
      <c r="I610" s="179"/>
      <c r="J610" s="179"/>
      <c r="K610" s="179"/>
      <c r="L610" s="179"/>
      <c r="M610" s="179">
        <v>5</v>
      </c>
      <c r="N610" s="179"/>
      <c r="O610" s="179">
        <v>5</v>
      </c>
      <c r="P610" s="179"/>
      <c r="Q610" s="179">
        <v>3</v>
      </c>
      <c r="R610" s="179"/>
      <c r="S610" s="179">
        <v>3</v>
      </c>
      <c r="T610" s="179">
        <v>3</v>
      </c>
      <c r="U610" s="179">
        <v>3</v>
      </c>
      <c r="V610" s="179"/>
      <c r="W610" s="179"/>
      <c r="X610" s="179"/>
      <c r="Y610" s="179">
        <v>3</v>
      </c>
      <c r="Z610" s="179"/>
      <c r="AA610" s="179"/>
      <c r="AB610" s="179"/>
      <c r="AC610" s="242"/>
      <c r="AD610" s="117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</row>
    <row r="611" spans="1:45" ht="18" customHeight="1">
      <c r="A611" s="261"/>
      <c r="B611" s="227"/>
      <c r="C611" s="236" t="s">
        <v>3436</v>
      </c>
      <c r="D611" s="110" t="str">
        <f t="array" ref="D611">+IFERROR(INDEX('Mã KH'!$C$2:$C$4984,MATCH('Vin Hà nội  tháng 8'!$C611,'Mã KH'!$A$2:$A$4984,0)),"")</f>
        <v>Tầng 1, tòa CT2, khu đô thị Gamuda Gardens, phường Trần Phú, quận Hoàng Mai, Hà Nội</v>
      </c>
      <c r="E611" s="237">
        <v>4175307783</v>
      </c>
      <c r="F611" s="242"/>
      <c r="G611" s="243"/>
      <c r="H611" s="179"/>
      <c r="I611" s="179"/>
      <c r="J611" s="179"/>
      <c r="K611" s="179"/>
      <c r="L611" s="179"/>
      <c r="M611" s="179">
        <v>5</v>
      </c>
      <c r="N611" s="179"/>
      <c r="O611" s="179">
        <v>15</v>
      </c>
      <c r="P611" s="179"/>
      <c r="Q611" s="179"/>
      <c r="R611" s="179"/>
      <c r="S611" s="179">
        <v>5</v>
      </c>
      <c r="T611" s="179">
        <v>5</v>
      </c>
      <c r="U611" s="179">
        <v>5</v>
      </c>
      <c r="V611" s="179"/>
      <c r="W611" s="179"/>
      <c r="X611" s="179"/>
      <c r="Y611" s="179">
        <v>5</v>
      </c>
      <c r="Z611" s="179"/>
      <c r="AA611" s="179"/>
      <c r="AB611" s="179"/>
      <c r="AC611" s="242"/>
      <c r="AD611" s="117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</row>
    <row r="612" spans="1:45" ht="18" customHeight="1">
      <c r="A612" s="261"/>
      <c r="B612" s="227"/>
      <c r="C612" s="236" t="s">
        <v>11597</v>
      </c>
      <c r="D612" s="110" t="str">
        <f t="array" ref="D612">+IFERROR(INDEX('Mã KH'!$C$2:$C$4984,MATCH('Vin Hà nội  tháng 8'!$C612,'Mã KH'!$A$2:$A$4984,0)),"")</f>
        <v>Lô BT3- ô số 24, KDT mới Pháp vân – Tứ Hiệp, phường Hoàng Liệt, quận Hoàng Mai, HN</v>
      </c>
      <c r="E612" s="109" t="s">
        <v>11249</v>
      </c>
      <c r="F612" s="242"/>
      <c r="G612" s="243"/>
      <c r="H612" s="179"/>
      <c r="I612" s="179"/>
      <c r="J612" s="179"/>
      <c r="K612" s="179"/>
      <c r="L612" s="179"/>
      <c r="M612" s="179"/>
      <c r="N612" s="179"/>
      <c r="O612" s="179">
        <v>15</v>
      </c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242"/>
      <c r="AD612" s="117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</row>
    <row r="613" spans="1:45" ht="18" customHeight="1">
      <c r="A613" s="261"/>
      <c r="B613" s="227"/>
      <c r="C613" s="236" t="s">
        <v>12120</v>
      </c>
      <c r="D613" s="110" t="str">
        <f t="array" ref="D613">+IFERROR(INDEX('Mã KH'!$C$2:$C$4984,MATCH('Vin Hà nội  tháng 8'!$C613,'Mã KH'!$A$2:$A$4984,0)),"")</f>
        <v>Shophouse CH02-20, Số 2 Gamuda Gardens 2-2, Phường Trần Phú, Quận Hoàng Mai, Hà Nội</v>
      </c>
      <c r="E613" s="109" t="s">
        <v>11249</v>
      </c>
      <c r="F613" s="242"/>
      <c r="G613" s="243"/>
      <c r="H613" s="179"/>
      <c r="I613" s="179"/>
      <c r="J613" s="179"/>
      <c r="K613" s="179"/>
      <c r="L613" s="179"/>
      <c r="M613" s="179"/>
      <c r="N613" s="179"/>
      <c r="O613" s="179">
        <v>10</v>
      </c>
      <c r="P613" s="179"/>
      <c r="Q613" s="179"/>
      <c r="R613" s="179"/>
      <c r="S613" s="179">
        <v>3</v>
      </c>
      <c r="T613" s="179">
        <v>3</v>
      </c>
      <c r="U613" s="179">
        <v>3</v>
      </c>
      <c r="V613" s="179"/>
      <c r="W613" s="179"/>
      <c r="X613" s="179"/>
      <c r="Y613" s="179">
        <v>3</v>
      </c>
      <c r="Z613" s="179"/>
      <c r="AA613" s="179"/>
      <c r="AB613" s="179"/>
      <c r="AC613" s="242"/>
      <c r="AD613" s="117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</row>
    <row r="614" spans="1:45" ht="18" customHeight="1">
      <c r="A614" s="261"/>
      <c r="B614" s="227"/>
      <c r="C614" s="236" t="s">
        <v>11594</v>
      </c>
      <c r="D614" s="110" t="str">
        <f t="array" ref="D614">+IFERROR(INDEX('Mã KH'!$C$2:$C$4984,MATCH('Vin Hà nội  tháng 8'!$C614,'Mã KH'!$A$2:$A$4984,0)),"")</f>
        <v>10 tổ 30 Thịnh Liệt - KĐT Đồng Tàu, P.Thịnh Liệt, Q.Hoàng Mai, Hà Nội</v>
      </c>
      <c r="E614" s="237">
        <v>4175353102</v>
      </c>
      <c r="F614" s="242"/>
      <c r="G614" s="243"/>
      <c r="H614" s="179"/>
      <c r="I614" s="179"/>
      <c r="J614" s="179"/>
      <c r="K614" s="179"/>
      <c r="L614" s="179"/>
      <c r="M614" s="179">
        <v>5</v>
      </c>
      <c r="N614" s="179"/>
      <c r="O614" s="179">
        <v>5</v>
      </c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242"/>
      <c r="AD614" s="117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</row>
    <row r="615" spans="1:45" ht="18" customHeight="1">
      <c r="A615" s="261"/>
      <c r="B615" s="227"/>
      <c r="C615" s="236" t="s">
        <v>12121</v>
      </c>
      <c r="D615" s="110" t="str">
        <f t="array" ref="D615">+IFERROR(INDEX('Mã KH'!$C$2:$C$4984,MATCH('Vin Hà nội  tháng 8'!$C615,'Mã KH'!$A$2:$A$4984,0)),"")</f>
        <v>Lô N2C khu tái định cư X2A, phường Yên Sở, quận Hoàng Mai, HN</v>
      </c>
      <c r="E615" s="109" t="s">
        <v>11249</v>
      </c>
      <c r="F615" s="242"/>
      <c r="G615" s="243"/>
      <c r="H615" s="179"/>
      <c r="I615" s="179"/>
      <c r="J615" s="179"/>
      <c r="K615" s="179"/>
      <c r="L615" s="179"/>
      <c r="M615" s="179">
        <v>8</v>
      </c>
      <c r="N615" s="179"/>
      <c r="O615" s="179">
        <v>8</v>
      </c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242"/>
      <c r="AD615" s="117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</row>
    <row r="616" spans="1:45" ht="18" customHeight="1">
      <c r="A616" s="261"/>
      <c r="B616" s="227"/>
      <c r="C616" s="236" t="s">
        <v>12122</v>
      </c>
      <c r="D616" s="110" t="str">
        <f t="array" ref="D616">+IFERROR(INDEX('Mã KH'!$C$2:$C$4984,MATCH('Vin Hà nội  tháng 8'!$C616,'Mã KH'!$A$2:$A$4984,0)),"")</f>
        <v>số 50 Thúy lĩnh, Hoàng Mai hà nội</v>
      </c>
      <c r="E616" s="109" t="s">
        <v>11249</v>
      </c>
      <c r="F616" s="242"/>
      <c r="G616" s="243"/>
      <c r="H616" s="179"/>
      <c r="I616" s="179"/>
      <c r="J616" s="179"/>
      <c r="K616" s="179"/>
      <c r="L616" s="179"/>
      <c r="M616" s="179">
        <v>5</v>
      </c>
      <c r="N616" s="179"/>
      <c r="O616" s="179">
        <v>5</v>
      </c>
      <c r="P616" s="179"/>
      <c r="Q616" s="179">
        <v>3</v>
      </c>
      <c r="R616" s="179"/>
      <c r="S616" s="179">
        <v>3</v>
      </c>
      <c r="T616" s="179">
        <v>3</v>
      </c>
      <c r="U616" s="179">
        <v>3</v>
      </c>
      <c r="V616" s="179"/>
      <c r="W616" s="179"/>
      <c r="X616" s="179"/>
      <c r="Y616" s="179">
        <v>3</v>
      </c>
      <c r="Z616" s="179"/>
      <c r="AA616" s="179"/>
      <c r="AB616" s="179"/>
      <c r="AC616" s="242"/>
      <c r="AD616" s="117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</row>
    <row r="617" spans="1:45" ht="18" customHeight="1">
      <c r="A617" s="261"/>
      <c r="B617" s="227"/>
      <c r="C617" s="236" t="s">
        <v>11605</v>
      </c>
      <c r="D617" s="110" t="str">
        <f t="array" ref="D617">+IFERROR(INDEX('Mã KH'!$C$2:$C$4984,MATCH('Vin Hà nội  tháng 8'!$C617,'Mã KH'!$A$2:$A$4984,0)),"")</f>
        <v>Số 353 đường Nam Dư, phường Trần Phú, quận Hoàng Mai, Hà Nội</v>
      </c>
      <c r="E617" s="109" t="s">
        <v>11249</v>
      </c>
      <c r="F617" s="242"/>
      <c r="G617" s="243"/>
      <c r="H617" s="179"/>
      <c r="I617" s="179"/>
      <c r="J617" s="179"/>
      <c r="K617" s="179"/>
      <c r="L617" s="179"/>
      <c r="M617" s="179"/>
      <c r="N617" s="179"/>
      <c r="O617" s="179">
        <v>10</v>
      </c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242"/>
      <c r="AD617" s="117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</row>
    <row r="618" spans="1:45" ht="18" customHeight="1">
      <c r="A618" s="261"/>
      <c r="B618" s="227"/>
      <c r="C618" s="236" t="s">
        <v>12049</v>
      </c>
      <c r="D618" s="110" t="str">
        <f t="array" ref="D618">+IFERROR(INDEX('Mã KH'!$C$2:$C$4984,MATCH('Vin Hà nội  tháng 8'!$C618,'Mã KH'!$A$2:$A$4984,0)),"")</f>
        <v>Số 48 ngõ 467 Lĩnh Nam, phường Lĩnh Nam, quận Hoàng Mai, HN</v>
      </c>
      <c r="E618" s="109" t="s">
        <v>11249</v>
      </c>
      <c r="F618" s="242"/>
      <c r="G618" s="243"/>
      <c r="H618" s="179"/>
      <c r="I618" s="179"/>
      <c r="J618" s="179"/>
      <c r="K618" s="179"/>
      <c r="L618" s="179"/>
      <c r="M618" s="179"/>
      <c r="N618" s="179"/>
      <c r="O618" s="179">
        <v>5</v>
      </c>
      <c r="P618" s="179"/>
      <c r="Q618" s="179">
        <v>3</v>
      </c>
      <c r="R618" s="179"/>
      <c r="S618" s="179">
        <v>3</v>
      </c>
      <c r="T618" s="179">
        <v>3</v>
      </c>
      <c r="U618" s="179">
        <v>3</v>
      </c>
      <c r="V618" s="179"/>
      <c r="W618" s="179"/>
      <c r="X618" s="179"/>
      <c r="Y618" s="179">
        <v>3</v>
      </c>
      <c r="Z618" s="179"/>
      <c r="AA618" s="179"/>
      <c r="AB618" s="179"/>
      <c r="AC618" s="242"/>
      <c r="AD618" s="117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</row>
    <row r="619" spans="1:45" ht="18" customHeight="1">
      <c r="A619" s="261"/>
      <c r="B619" s="227"/>
      <c r="C619" s="236" t="s">
        <v>11689</v>
      </c>
      <c r="D619" s="110" t="str">
        <f t="array" ref="D619">+IFERROR(INDEX('Mã KH'!$C$2:$C$4984,MATCH('Vin Hà nội  tháng 8'!$C619,'Mã KH'!$A$2:$A$4984,0)),"")</f>
        <v>262 Lĩnh Nam, phường Lĩnh Nam, quận Hoàng Mai, HN</v>
      </c>
      <c r="E619" s="109" t="s">
        <v>11249</v>
      </c>
      <c r="F619" s="242"/>
      <c r="G619" s="243"/>
      <c r="H619" s="179"/>
      <c r="I619" s="179"/>
      <c r="J619" s="179"/>
      <c r="K619" s="179"/>
      <c r="L619" s="179"/>
      <c r="M619" s="179">
        <v>5</v>
      </c>
      <c r="N619" s="179"/>
      <c r="O619" s="179">
        <v>5</v>
      </c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242"/>
      <c r="AD619" s="117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</row>
    <row r="620" spans="1:45" ht="18" customHeight="1">
      <c r="A620" s="261"/>
      <c r="B620" s="227"/>
      <c r="C620" s="236" t="s">
        <v>12048</v>
      </c>
      <c r="D620" s="110" t="str">
        <f t="array" ref="D620">+IFERROR(INDEX('Mã KH'!$C$2:$C$4984,MATCH('Vin Hà nội  tháng 8'!$C620,'Mã KH'!$A$2:$A$4984,0)),"")</f>
        <v>Số 228 đường Vĩnh Hưng, phường Vĩnh Hưng, quận Hoàng Mai, Hà Nội</v>
      </c>
      <c r="E620" s="109" t="s">
        <v>11249</v>
      </c>
      <c r="F620" s="242"/>
      <c r="G620" s="243"/>
      <c r="H620" s="179"/>
      <c r="I620" s="179"/>
      <c r="J620" s="179"/>
      <c r="K620" s="179"/>
      <c r="L620" s="179"/>
      <c r="M620" s="179">
        <v>5</v>
      </c>
      <c r="N620" s="179"/>
      <c r="O620" s="179">
        <v>5</v>
      </c>
      <c r="P620" s="179"/>
      <c r="Q620" s="179">
        <v>3</v>
      </c>
      <c r="R620" s="179"/>
      <c r="S620" s="179">
        <v>3</v>
      </c>
      <c r="T620" s="179">
        <v>2</v>
      </c>
      <c r="U620" s="179">
        <v>3</v>
      </c>
      <c r="V620" s="179"/>
      <c r="W620" s="179"/>
      <c r="X620" s="179"/>
      <c r="Y620" s="179"/>
      <c r="Z620" s="179"/>
      <c r="AA620" s="179"/>
      <c r="AB620" s="179"/>
      <c r="AC620" s="242"/>
      <c r="AD620" s="117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</row>
    <row r="621" spans="1:45" ht="18" customHeight="1">
      <c r="A621" s="261"/>
      <c r="B621" s="227"/>
      <c r="C621" s="236" t="s">
        <v>12050</v>
      </c>
      <c r="D621" s="110" t="str">
        <f t="array" ref="D621">+IFERROR(INDEX('Mã KH'!$C$2:$C$4984,MATCH('Vin Hà nội  tháng 8'!$C621,'Mã KH'!$A$2:$A$4984,0)),"")</f>
        <v>Tầng 1, chung cư Đại Kim, đường Vũ Tông Phan, phường Đại Kim, quận Hoàng Mai, Hà Nội</v>
      </c>
      <c r="E621" s="237">
        <v>4175282737</v>
      </c>
      <c r="F621" s="242"/>
      <c r="G621" s="243"/>
      <c r="H621" s="179"/>
      <c r="I621" s="179"/>
      <c r="J621" s="179"/>
      <c r="K621" s="179"/>
      <c r="L621" s="179"/>
      <c r="M621" s="179">
        <v>4</v>
      </c>
      <c r="N621" s="179"/>
      <c r="O621" s="179">
        <v>10</v>
      </c>
      <c r="P621" s="179"/>
      <c r="Q621" s="179">
        <v>5</v>
      </c>
      <c r="R621" s="179"/>
      <c r="S621" s="179">
        <v>5</v>
      </c>
      <c r="T621" s="179"/>
      <c r="U621" s="179"/>
      <c r="V621" s="179"/>
      <c r="W621" s="179"/>
      <c r="X621" s="179"/>
      <c r="Y621" s="179"/>
      <c r="Z621" s="179"/>
      <c r="AA621" s="179"/>
      <c r="AB621" s="179"/>
      <c r="AC621" s="242"/>
      <c r="AD621" s="117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</row>
    <row r="622" spans="1:45" ht="18" customHeight="1">
      <c r="A622" s="261"/>
      <c r="B622" s="227"/>
      <c r="C622" s="236" t="s">
        <v>11596</v>
      </c>
      <c r="D622" s="110" t="str">
        <f t="array" ref="D622">+IFERROR(INDEX('Mã KH'!$C$2:$C$4984,MATCH('Vin Hà nội  tháng 8'!$C622,'Mã KH'!$A$2:$A$4984,0)),"")</f>
        <v>SH-5B tại tầng trệt tòa nhà thuộc dự án tại khu c1 , đường Pháp Vân , Hoàng Mai,HN</v>
      </c>
      <c r="E622" s="109" t="s">
        <v>11249</v>
      </c>
      <c r="F622" s="242"/>
      <c r="G622" s="243"/>
      <c r="H622" s="179"/>
      <c r="I622" s="179"/>
      <c r="J622" s="179"/>
      <c r="K622" s="179"/>
      <c r="L622" s="179"/>
      <c r="M622" s="179"/>
      <c r="N622" s="179"/>
      <c r="O622" s="179">
        <v>5</v>
      </c>
      <c r="P622" s="179"/>
      <c r="Q622" s="179">
        <v>3</v>
      </c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242"/>
      <c r="AD622" s="117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</row>
    <row r="623" spans="1:45" ht="18" customHeight="1">
      <c r="A623" s="261"/>
      <c r="B623" s="227"/>
      <c r="C623" s="236" t="s">
        <v>11626</v>
      </c>
      <c r="D623" s="110" t="str">
        <f t="array" ref="D623">+IFERROR(INDEX('Mã KH'!$C$2:$C$4984,MATCH('Vin Hà nội  tháng 8'!$C623,'Mã KH'!$A$2:$A$4984,0)),"")</f>
        <v>Ngõ 12 , đội 1 , xã tá thanh oai , thanh trì , tp.hn</v>
      </c>
      <c r="E623" s="109" t="s">
        <v>11249</v>
      </c>
      <c r="F623" s="242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>
        <v>5</v>
      </c>
      <c r="T623" s="243"/>
      <c r="U623" s="243"/>
      <c r="V623" s="243"/>
      <c r="W623" s="243"/>
      <c r="X623" s="243"/>
      <c r="Y623" s="243">
        <v>3</v>
      </c>
      <c r="Z623" s="242"/>
      <c r="AA623" s="242"/>
      <c r="AB623" s="242"/>
      <c r="AC623" s="242"/>
      <c r="AD623" s="117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</row>
    <row r="624" spans="1:45" ht="18" customHeight="1">
      <c r="A624" s="261"/>
      <c r="B624" s="227"/>
      <c r="C624" s="236" t="s">
        <v>1674</v>
      </c>
      <c r="D624" s="110" t="str">
        <f t="array" ref="D624">+IFERROR(INDEX('Mã KH'!$C$2:$C$4984,MATCH('Vin Hà nội  tháng 8'!$C624,'Mã KH'!$A$2:$A$4984,0)),"")</f>
        <v>Ki ốt số 38-40, tầng 1 thuộc tòa nhà B2.1.HH03D, Khu đô thị Thanh Hà - 
Cienco5, xã Cự Khê, huyện Thanh Oai, HN</v>
      </c>
      <c r="E624" s="109" t="s">
        <v>11249</v>
      </c>
      <c r="F624" s="242"/>
      <c r="G624" s="243"/>
      <c r="H624" s="243"/>
      <c r="I624" s="243"/>
      <c r="J624" s="243"/>
      <c r="K624" s="243"/>
      <c r="L624" s="243"/>
      <c r="M624" s="243"/>
      <c r="N624" s="243"/>
      <c r="O624" s="243">
        <v>7</v>
      </c>
      <c r="P624" s="243"/>
      <c r="Q624" s="243"/>
      <c r="R624" s="243"/>
      <c r="S624" s="243"/>
      <c r="T624" s="243"/>
      <c r="U624" s="243">
        <v>3</v>
      </c>
      <c r="V624" s="243"/>
      <c r="W624" s="243"/>
      <c r="X624" s="243"/>
      <c r="Y624" s="243"/>
      <c r="Z624" s="242"/>
      <c r="AA624" s="242"/>
      <c r="AB624" s="242"/>
      <c r="AC624" s="242"/>
      <c r="AD624" s="117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</row>
    <row r="625" spans="1:45" ht="18" customHeight="1">
      <c r="A625" s="261"/>
      <c r="B625" s="472" t="s">
        <v>11557</v>
      </c>
      <c r="C625" s="236" t="s">
        <v>3306</v>
      </c>
      <c r="D625" s="110" t="str">
        <f t="array" ref="D625">+IFERROR(INDEX('Mã KH'!$C$2:$C$4984,MATCH('Vin Hà nội  tháng 8'!$C625,'Mã KH'!$A$2:$A$4984,0)),"")</f>
        <v>Số 105 nhà K2, đường khu TT 7,2ha phường Vĩnh Phúc, quận Ba Đình, HN</v>
      </c>
      <c r="E625" s="237">
        <v>4175353298</v>
      </c>
      <c r="F625" s="242"/>
      <c r="G625" s="243"/>
      <c r="H625" s="179"/>
      <c r="I625" s="179"/>
      <c r="J625" s="179"/>
      <c r="K625" s="179"/>
      <c r="L625" s="179"/>
      <c r="M625" s="179">
        <v>5</v>
      </c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242"/>
      <c r="AA625" s="242"/>
      <c r="AB625" s="242"/>
      <c r="AC625" s="242"/>
      <c r="AD625" s="473" t="s">
        <v>11851</v>
      </c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</row>
    <row r="626" spans="1:45" ht="18" customHeight="1">
      <c r="A626" s="261"/>
      <c r="B626" s="480" t="s">
        <v>11496</v>
      </c>
      <c r="C626" s="481" t="s">
        <v>66</v>
      </c>
      <c r="D626" s="110" t="str">
        <f t="array" ref="D626">+IFERROR(INDEX('Mã KH'!$C$2:$C$4984,MATCH('Vin Hà nội  tháng 8'!$C626,'Mã KH'!$A$2:$A$4984,0)),"")</f>
        <v xml:space="preserve"> Đường QL3, Thôn Xuân Sơn, Xã Trung Giã, Huyện Sóc Sơn, TP. Hà Nội</v>
      </c>
      <c r="E626" s="237">
        <v>4174982466</v>
      </c>
      <c r="F626" s="242"/>
      <c r="G626" s="243"/>
      <c r="H626" s="179"/>
      <c r="I626" s="179"/>
      <c r="J626" s="179"/>
      <c r="K626" s="179"/>
      <c r="L626" s="179"/>
      <c r="M626" s="179"/>
      <c r="N626" s="179"/>
      <c r="O626" s="179">
        <v>4</v>
      </c>
      <c r="P626" s="179"/>
      <c r="Q626" s="179"/>
      <c r="R626" s="179"/>
      <c r="S626" s="179">
        <v>5</v>
      </c>
      <c r="T626" s="179">
        <v>4</v>
      </c>
      <c r="U626" s="179"/>
      <c r="V626" s="179"/>
      <c r="W626" s="179"/>
      <c r="X626" s="179"/>
      <c r="Y626" s="179"/>
      <c r="Z626" s="242"/>
      <c r="AA626" s="242"/>
      <c r="AB626" s="242"/>
      <c r="AC626" s="242"/>
      <c r="AD626" s="117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</row>
    <row r="627" spans="1:45" ht="18" customHeight="1">
      <c r="A627" s="261"/>
      <c r="B627" s="227"/>
      <c r="C627" s="481" t="s">
        <v>12143</v>
      </c>
      <c r="D627" s="110" t="str">
        <f t="array" ref="D627">+IFERROR(INDEX('Mã KH'!$C$2:$C$4984,MATCH('Vin Hà nội  tháng 8'!$C627,'Mã KH'!$A$2:$A$4984,0)),"")</f>
        <v>Thôn Vệ Sơn Đông, Xã Tân Minh, Huyện Sóc Sơn, HN</v>
      </c>
      <c r="E627" s="237">
        <v>4174982438</v>
      </c>
      <c r="F627" s="242"/>
      <c r="G627" s="243"/>
      <c r="H627" s="179"/>
      <c r="I627" s="179"/>
      <c r="J627" s="179"/>
      <c r="K627" s="179"/>
      <c r="L627" s="179"/>
      <c r="M627" s="179">
        <v>7</v>
      </c>
      <c r="N627" s="179"/>
      <c r="O627" s="179">
        <v>5</v>
      </c>
      <c r="P627" s="179"/>
      <c r="Q627" s="179"/>
      <c r="R627" s="179"/>
      <c r="S627" s="179">
        <v>7</v>
      </c>
      <c r="T627" s="179">
        <v>6</v>
      </c>
      <c r="U627" s="179"/>
      <c r="V627" s="179"/>
      <c r="W627" s="179"/>
      <c r="X627" s="179"/>
      <c r="Y627" s="179"/>
      <c r="Z627" s="242"/>
      <c r="AA627" s="242"/>
      <c r="AB627" s="242"/>
      <c r="AC627" s="242"/>
      <c r="AD627" s="117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</row>
    <row r="628" spans="1:45" ht="18" customHeight="1">
      <c r="A628" s="261"/>
      <c r="B628" s="227"/>
      <c r="C628" s="481" t="s">
        <v>11472</v>
      </c>
      <c r="D628" s="110" t="str">
        <f t="array" ref="D628">+IFERROR(INDEX('Mã KH'!$C$2:$C$4984,MATCH('Vin Hà nội  tháng 8'!$C628,'Mã KH'!$A$2:$A$4984,0)),"")</f>
        <v>Phù Mã, Xã Phù Linh, Huyện Sóc Sơn, HN</v>
      </c>
      <c r="E628" s="237">
        <v>4174982425</v>
      </c>
      <c r="F628" s="242"/>
      <c r="G628" s="243"/>
      <c r="H628" s="179"/>
      <c r="I628" s="179"/>
      <c r="J628" s="179"/>
      <c r="K628" s="179"/>
      <c r="L628" s="179"/>
      <c r="M628" s="179">
        <v>4</v>
      </c>
      <c r="N628" s="179"/>
      <c r="O628" s="179">
        <v>11</v>
      </c>
      <c r="P628" s="179"/>
      <c r="Q628" s="179"/>
      <c r="R628" s="179"/>
      <c r="S628" s="179">
        <v>3</v>
      </c>
      <c r="T628" s="179">
        <v>1</v>
      </c>
      <c r="U628" s="179"/>
      <c r="V628" s="179"/>
      <c r="W628" s="179"/>
      <c r="X628" s="179"/>
      <c r="Y628" s="179"/>
      <c r="Z628" s="242"/>
      <c r="AA628" s="242"/>
      <c r="AB628" s="242"/>
      <c r="AC628" s="242"/>
      <c r="AD628" s="117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</row>
    <row r="629" spans="1:45" ht="18" customHeight="1">
      <c r="A629" s="261"/>
      <c r="B629" s="227"/>
      <c r="C629" s="481" t="s">
        <v>11471</v>
      </c>
      <c r="D629" s="110" t="str">
        <f t="array" ref="D629">+IFERROR(INDEX('Mã KH'!$C$2:$C$4984,MATCH('Vin Hà nội  tháng 8'!$C629,'Mã KH'!$A$2:$A$4984,0)),"")</f>
        <v>Khu đấu giá Tổ 1 Thị trấn Sóc Sơn, Huyện Sóc Sơn, TP Hà Nội</v>
      </c>
      <c r="E629" s="237">
        <v>4174982353</v>
      </c>
      <c r="F629" s="242"/>
      <c r="G629" s="243"/>
      <c r="H629" s="179"/>
      <c r="I629" s="179"/>
      <c r="J629" s="179"/>
      <c r="K629" s="179"/>
      <c r="L629" s="179"/>
      <c r="M629" s="179"/>
      <c r="N629" s="179"/>
      <c r="O629" s="179">
        <v>11</v>
      </c>
      <c r="P629" s="179"/>
      <c r="Q629" s="179"/>
      <c r="R629" s="179"/>
      <c r="S629" s="179">
        <v>5</v>
      </c>
      <c r="T629" s="179">
        <v>5</v>
      </c>
      <c r="U629" s="179"/>
      <c r="V629" s="179"/>
      <c r="W629" s="179"/>
      <c r="X629" s="179"/>
      <c r="Y629" s="179"/>
      <c r="Z629" s="242"/>
      <c r="AA629" s="242"/>
      <c r="AB629" s="242"/>
      <c r="AC629" s="242"/>
      <c r="AD629" s="117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</row>
    <row r="630" spans="1:45" ht="18" customHeight="1">
      <c r="A630" s="261"/>
      <c r="B630" s="227"/>
      <c r="C630" s="481" t="s">
        <v>11469</v>
      </c>
      <c r="D630" s="110" t="str">
        <f t="array" ref="D630">+IFERROR(INDEX('Mã KH'!$C$2:$C$4984,MATCH('Vin Hà nội  tháng 8'!$C630,'Mã KH'!$A$2:$A$4984,0)),"")</f>
        <v>Số 103- 105 đường Đa Phúc, thôn Dược Thượng, xã Tiên Dược, huyện Sóc Sơn, HN</v>
      </c>
      <c r="E630" s="237">
        <v>4174982318</v>
      </c>
      <c r="F630" s="242"/>
      <c r="G630" s="243"/>
      <c r="H630" s="179"/>
      <c r="I630" s="179"/>
      <c r="J630" s="179"/>
      <c r="K630" s="179"/>
      <c r="L630" s="179"/>
      <c r="M630" s="179"/>
      <c r="N630" s="179"/>
      <c r="O630" s="179">
        <v>12</v>
      </c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242"/>
      <c r="AA630" s="242"/>
      <c r="AB630" s="242"/>
      <c r="AC630" s="242"/>
      <c r="AD630" s="117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</row>
    <row r="631" spans="1:45" ht="18" customHeight="1">
      <c r="A631" s="261"/>
      <c r="B631" s="227"/>
      <c r="C631" s="481" t="s">
        <v>11470</v>
      </c>
      <c r="D631" s="110" t="str">
        <f t="array" ref="D631">+IFERROR(INDEX('Mã KH'!$C$2:$C$4984,MATCH('Vin Hà nội  tháng 8'!$C631,'Mã KH'!$A$2:$A$4984,0)),"")</f>
        <v>số 77, tổ 6, thị trấn Sóc Sơn, huyện Sóc Sơn, HN</v>
      </c>
      <c r="E631" s="109" t="s">
        <v>11249</v>
      </c>
      <c r="F631" s="242"/>
      <c r="G631" s="243"/>
      <c r="H631" s="179"/>
      <c r="I631" s="179"/>
      <c r="J631" s="179"/>
      <c r="K631" s="179"/>
      <c r="L631" s="179"/>
      <c r="M631" s="179">
        <v>10</v>
      </c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242"/>
      <c r="AA631" s="242"/>
      <c r="AB631" s="242"/>
      <c r="AC631" s="242"/>
      <c r="AD631" s="117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</row>
    <row r="632" spans="1:45" ht="18" customHeight="1">
      <c r="A632" s="261"/>
      <c r="B632" s="227"/>
      <c r="C632" s="481" t="s">
        <v>11470</v>
      </c>
      <c r="D632" s="110" t="str">
        <f t="array" ref="D632">+IFERROR(INDEX('Mã KH'!$C$2:$C$4984,MATCH('Vin Hà nội  tháng 8'!$C632,'Mã KH'!$A$2:$A$4984,0)),"")</f>
        <v>số 77, tổ 6, thị trấn Sóc Sơn, huyện Sóc Sơn, HN</v>
      </c>
      <c r="E632" s="237">
        <v>4174982312</v>
      </c>
      <c r="F632" s="242"/>
      <c r="G632" s="243"/>
      <c r="H632" s="179"/>
      <c r="I632" s="179"/>
      <c r="J632" s="179"/>
      <c r="K632" s="179"/>
      <c r="L632" s="179"/>
      <c r="M632" s="179"/>
      <c r="N632" s="179"/>
      <c r="O632" s="179">
        <v>16</v>
      </c>
      <c r="P632" s="179"/>
      <c r="Q632" s="179"/>
      <c r="R632" s="179"/>
      <c r="S632" s="179"/>
      <c r="T632" s="179">
        <v>5</v>
      </c>
      <c r="U632" s="179"/>
      <c r="V632" s="179"/>
      <c r="W632" s="179"/>
      <c r="X632" s="179"/>
      <c r="Y632" s="179"/>
      <c r="Z632" s="242"/>
      <c r="AA632" s="242"/>
      <c r="AB632" s="242"/>
      <c r="AC632" s="242"/>
      <c r="AD632" s="117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</row>
    <row r="633" spans="1:45" ht="18" customHeight="1">
      <c r="A633" s="261"/>
      <c r="B633" s="227"/>
      <c r="C633" s="481" t="s">
        <v>10853</v>
      </c>
      <c r="D633" s="110" t="str">
        <f t="array" ref="D633">+IFERROR(INDEX('Mã KH'!$C$2:$C$4984,MATCH('Vin Hà nội  tháng 8'!$C633,'Mã KH'!$A$2:$A$4984,0)),"")</f>
        <v xml:space="preserve">dược hạ , tiên dược , sóc sơn </v>
      </c>
      <c r="E633" s="237">
        <v>4174982241</v>
      </c>
      <c r="F633" s="242"/>
      <c r="G633" s="243"/>
      <c r="H633" s="179"/>
      <c r="I633" s="179"/>
      <c r="J633" s="179"/>
      <c r="K633" s="179"/>
      <c r="L633" s="179"/>
      <c r="M633" s="179"/>
      <c r="N633" s="179"/>
      <c r="O633" s="179">
        <v>11</v>
      </c>
      <c r="P633" s="179"/>
      <c r="Q633" s="179"/>
      <c r="R633" s="179"/>
      <c r="S633" s="179">
        <v>3</v>
      </c>
      <c r="T633" s="179">
        <v>1</v>
      </c>
      <c r="U633" s="179"/>
      <c r="V633" s="179"/>
      <c r="W633" s="179"/>
      <c r="X633" s="179"/>
      <c r="Y633" s="179"/>
      <c r="Z633" s="242"/>
      <c r="AA633" s="242"/>
      <c r="AB633" s="242"/>
      <c r="AC633" s="242"/>
      <c r="AD633" s="117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</row>
    <row r="634" spans="1:45" ht="18" customHeight="1">
      <c r="A634" s="261"/>
      <c r="B634" s="227"/>
      <c r="C634" s="481" t="s">
        <v>12144</v>
      </c>
      <c r="D634" s="110" t="str">
        <f t="array" ref="D634">+IFERROR(INDEX('Mã KH'!$C$2:$C$4984,MATCH('Vin Hà nội  tháng 8'!$C634,'Mã KH'!$A$2:$A$4984,0)),"")</f>
        <v>98 Miếu Thờ, Xã Tiên Dược, Huyện Sóc Sơn, Hà Nội</v>
      </c>
      <c r="E634" s="237">
        <v>4174982337</v>
      </c>
      <c r="F634" s="242"/>
      <c r="G634" s="243"/>
      <c r="H634" s="179"/>
      <c r="I634" s="179"/>
      <c r="J634" s="179"/>
      <c r="K634" s="179"/>
      <c r="L634" s="179"/>
      <c r="M634" s="179">
        <v>6</v>
      </c>
      <c r="N634" s="179"/>
      <c r="O634" s="179">
        <v>7</v>
      </c>
      <c r="P634" s="179"/>
      <c r="Q634" s="179"/>
      <c r="R634" s="179"/>
      <c r="S634" s="179">
        <v>9</v>
      </c>
      <c r="T634" s="179">
        <v>5</v>
      </c>
      <c r="U634" s="179"/>
      <c r="V634" s="179"/>
      <c r="W634" s="179"/>
      <c r="X634" s="179"/>
      <c r="Y634" s="179"/>
      <c r="Z634" s="242"/>
      <c r="AA634" s="242"/>
      <c r="AB634" s="242"/>
      <c r="AC634" s="242"/>
      <c r="AD634" s="117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</row>
    <row r="635" spans="1:45" ht="18" customHeight="1">
      <c r="A635" s="261"/>
      <c r="B635" s="227"/>
      <c r="C635" s="481" t="s">
        <v>11487</v>
      </c>
      <c r="D635" s="110" t="str">
        <f t="array" ref="D635">+IFERROR(INDEX('Mã KH'!$C$2:$C$4984,MATCH('Vin Hà nội  tháng 8'!$C635,'Mã KH'!$A$2:$A$4984,0)),"")</f>
        <v>Số 67 Đường 2, khu 2 xã Phú Minh, huyện Sóc Sơn, HN</v>
      </c>
      <c r="E635" s="237">
        <v>4174982315</v>
      </c>
      <c r="F635" s="242"/>
      <c r="G635" s="243"/>
      <c r="H635" s="179"/>
      <c r="I635" s="179"/>
      <c r="J635" s="179"/>
      <c r="K635" s="179"/>
      <c r="L635" s="179"/>
      <c r="M635" s="179">
        <v>11</v>
      </c>
      <c r="N635" s="179"/>
      <c r="O635" s="179">
        <v>35</v>
      </c>
      <c r="P635" s="179"/>
      <c r="Q635" s="179"/>
      <c r="R635" s="179"/>
      <c r="S635" s="179">
        <v>4</v>
      </c>
      <c r="T635" s="179">
        <v>11</v>
      </c>
      <c r="U635" s="179"/>
      <c r="V635" s="179"/>
      <c r="W635" s="179"/>
      <c r="X635" s="179"/>
      <c r="Y635" s="179"/>
      <c r="Z635" s="242"/>
      <c r="AA635" s="242"/>
      <c r="AB635" s="242"/>
      <c r="AC635" s="242"/>
      <c r="AD635" s="117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</row>
    <row r="636" spans="1:45" ht="18" customHeight="1">
      <c r="A636" s="261"/>
      <c r="B636" s="227"/>
      <c r="C636" s="481" t="s">
        <v>11497</v>
      </c>
      <c r="D636" s="110" t="str">
        <f t="array" ref="D636">+IFERROR(INDEX('Mã KH'!$C$2:$C$4984,MATCH('Vin Hà nội  tháng 8'!$C636,'Mã KH'!$A$2:$A$4984,0)),"")</f>
        <v>Khu Chợ, xã Hiền Ninh, huyện Sóc Sơn, HN</v>
      </c>
      <c r="E636" s="237">
        <v>4174982410</v>
      </c>
      <c r="F636" s="242"/>
      <c r="G636" s="243"/>
      <c r="H636" s="179"/>
      <c r="I636" s="179"/>
      <c r="J636" s="179"/>
      <c r="K636" s="179"/>
      <c r="L636" s="179"/>
      <c r="M636" s="179"/>
      <c r="N636" s="179"/>
      <c r="O636" s="179">
        <v>24</v>
      </c>
      <c r="P636" s="179"/>
      <c r="Q636" s="179"/>
      <c r="R636" s="179"/>
      <c r="S636" s="179">
        <v>5</v>
      </c>
      <c r="T636" s="179">
        <v>5</v>
      </c>
      <c r="U636" s="179"/>
      <c r="V636" s="179"/>
      <c r="W636" s="179"/>
      <c r="X636" s="179"/>
      <c r="Y636" s="179"/>
      <c r="Z636" s="242"/>
      <c r="AA636" s="242"/>
      <c r="AB636" s="242"/>
      <c r="AC636" s="242"/>
      <c r="AD636" s="117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</row>
    <row r="637" spans="1:45" ht="18" customHeight="1">
      <c r="A637" s="261"/>
      <c r="B637" s="227"/>
      <c r="C637" s="481" t="s">
        <v>11476</v>
      </c>
      <c r="D637" s="110" t="str">
        <f t="array" ref="D637">+IFERROR(INDEX('Mã KH'!$C$2:$C$4984,MATCH('Vin Hà nội  tháng 8'!$C637,'Mã KH'!$A$2:$A$4984,0)),"")</f>
        <v>Thôn Bình An, Xã Trung Giã, Huyện Sóc Sơn, HN</v>
      </c>
      <c r="E637" s="237">
        <v>4174982350</v>
      </c>
      <c r="F637" s="242"/>
      <c r="G637" s="243"/>
      <c r="H637" s="179"/>
      <c r="I637" s="179"/>
      <c r="J637" s="179"/>
      <c r="K637" s="179"/>
      <c r="L637" s="179"/>
      <c r="M637" s="179">
        <v>7</v>
      </c>
      <c r="N637" s="179"/>
      <c r="O637" s="179">
        <v>16</v>
      </c>
      <c r="P637" s="179"/>
      <c r="Q637" s="179"/>
      <c r="R637" s="179"/>
      <c r="S637" s="179">
        <v>12</v>
      </c>
      <c r="T637" s="179">
        <v>5</v>
      </c>
      <c r="U637" s="179"/>
      <c r="V637" s="179"/>
      <c r="W637" s="179"/>
      <c r="X637" s="179"/>
      <c r="Y637" s="179"/>
      <c r="Z637" s="242"/>
      <c r="AA637" s="242"/>
      <c r="AB637" s="242"/>
      <c r="AC637" s="242"/>
      <c r="AD637" s="117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</row>
    <row r="638" spans="1:45" ht="18" customHeight="1">
      <c r="A638" s="261"/>
      <c r="B638" s="227"/>
      <c r="C638" s="481" t="s">
        <v>11466</v>
      </c>
      <c r="D638" s="110" t="str">
        <f t="array" ref="D638">+IFERROR(INDEX('Mã KH'!$C$2:$C$4984,MATCH('Vin Hà nội  tháng 8'!$C638,'Mã KH'!$A$2:$A$4984,0)),"")</f>
        <v>Thôn Nội Phật, xã Mai Đình, huyện Sóc Sơn, HN</v>
      </c>
      <c r="E638" s="237">
        <v>4174982407</v>
      </c>
      <c r="F638" s="242"/>
      <c r="G638" s="243"/>
      <c r="H638" s="179"/>
      <c r="I638" s="179"/>
      <c r="J638" s="179"/>
      <c r="K638" s="179"/>
      <c r="L638" s="179"/>
      <c r="M638" s="179"/>
      <c r="N638" s="179"/>
      <c r="O638" s="179">
        <v>5</v>
      </c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242"/>
      <c r="AA638" s="242"/>
      <c r="AB638" s="242"/>
      <c r="AC638" s="242"/>
      <c r="AD638" s="117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</row>
    <row r="639" spans="1:45" ht="18" customHeight="1">
      <c r="A639" s="261"/>
      <c r="B639" s="484" t="s">
        <v>11490</v>
      </c>
      <c r="C639" s="481" t="s">
        <v>1200</v>
      </c>
      <c r="D639" s="110" t="str">
        <f t="array" ref="D639">+IFERROR(INDEX('Mã KH'!$C$2:$C$4984,MATCH('Vin Hà nội  tháng 8'!$C639,'Mã KH'!$A$2:$A$4984,0)),"")</f>
        <v>Khu 5 Thôn Do Hạ, Xã Tiền Phong, Huyện Mê Linh, HN</v>
      </c>
      <c r="E639" s="237">
        <v>4174982352</v>
      </c>
      <c r="F639" s="242"/>
      <c r="G639" s="243"/>
      <c r="H639" s="179"/>
      <c r="I639" s="179"/>
      <c r="J639" s="179"/>
      <c r="K639" s="179"/>
      <c r="L639" s="179"/>
      <c r="M639" s="179">
        <v>9</v>
      </c>
      <c r="N639" s="179"/>
      <c r="O639" s="179">
        <v>9</v>
      </c>
      <c r="P639" s="179"/>
      <c r="Q639" s="179"/>
      <c r="R639" s="179"/>
      <c r="S639" s="179">
        <v>5</v>
      </c>
      <c r="T639" s="179">
        <v>4</v>
      </c>
      <c r="U639" s="179"/>
      <c r="V639" s="179"/>
      <c r="W639" s="179"/>
      <c r="X639" s="179"/>
      <c r="Y639" s="179"/>
      <c r="Z639" s="242"/>
      <c r="AA639" s="242"/>
      <c r="AB639" s="242"/>
      <c r="AC639" s="242"/>
      <c r="AD639" s="117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</row>
    <row r="640" spans="1:45" ht="18" customHeight="1">
      <c r="A640" s="261"/>
      <c r="B640" s="227"/>
      <c r="C640" s="481" t="s">
        <v>1202</v>
      </c>
      <c r="D640" s="110" t="str">
        <f t="array" ref="D640">+IFERROR(INDEX('Mã KH'!$C$2:$C$4984,MATCH('Vin Hà nội  tháng 8'!$C640,'Mã KH'!$A$2:$A$4984,0)),"")</f>
        <v>Khu 14 Thôn Yên Nhân, Xã Tiền Phong, Huyện Mê Linh, HN</v>
      </c>
      <c r="E640" s="237">
        <v>4174982351</v>
      </c>
      <c r="F640" s="242"/>
      <c r="G640" s="243"/>
      <c r="H640" s="179"/>
      <c r="I640" s="179"/>
      <c r="J640" s="179"/>
      <c r="K640" s="179"/>
      <c r="L640" s="179"/>
      <c r="M640" s="179"/>
      <c r="N640" s="179"/>
      <c r="O640" s="179">
        <v>12</v>
      </c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242"/>
      <c r="AA640" s="242"/>
      <c r="AB640" s="242"/>
      <c r="AC640" s="242"/>
      <c r="AD640" s="117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</row>
    <row r="641" spans="1:45" ht="18" customHeight="1">
      <c r="A641" s="261"/>
      <c r="B641" s="227"/>
      <c r="C641" s="481" t="s">
        <v>11109</v>
      </c>
      <c r="D641" s="110" t="str">
        <f t="array" ref="D641">+IFERROR(INDEX('Mã KH'!$C$2:$C$4984,MATCH('Vin Hà nội  tháng 8'!$C641,'Mã KH'!$A$2:$A$4984,0)),"")</f>
        <v xml:space="preserve">thôn bảo tháp , xã kim hoa , huyện mê linh , hn </v>
      </c>
      <c r="E641" s="237">
        <v>4174982272</v>
      </c>
      <c r="F641" s="242"/>
      <c r="G641" s="243"/>
      <c r="H641" s="179"/>
      <c r="I641" s="179"/>
      <c r="J641" s="179"/>
      <c r="K641" s="179"/>
      <c r="L641" s="179"/>
      <c r="M641" s="179">
        <v>11</v>
      </c>
      <c r="N641" s="179"/>
      <c r="O641" s="179">
        <v>18</v>
      </c>
      <c r="P641" s="179"/>
      <c r="Q641" s="179"/>
      <c r="R641" s="179"/>
      <c r="S641" s="179">
        <v>18</v>
      </c>
      <c r="T641" s="179">
        <v>10</v>
      </c>
      <c r="U641" s="179"/>
      <c r="V641" s="179"/>
      <c r="W641" s="179"/>
      <c r="X641" s="179"/>
      <c r="Y641" s="179"/>
      <c r="Z641" s="242"/>
      <c r="AA641" s="242"/>
      <c r="AB641" s="242"/>
      <c r="AC641" s="242"/>
      <c r="AD641" s="117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</row>
    <row r="642" spans="1:45" ht="18" customHeight="1">
      <c r="A642" s="261"/>
      <c r="B642" s="227"/>
      <c r="C642" s="481" t="s">
        <v>1600</v>
      </c>
      <c r="D642" s="110" t="str">
        <f t="array" ref="D642">+IFERROR(INDEX('Mã KH'!$C$2:$C$4984,MATCH('Vin Hà nội  tháng 8'!$C642,'Mã KH'!$A$2:$A$4984,0)),"")</f>
        <v>Tổ 1, TT Quang Minh, H. Mê Linh, TP Hà Nội</v>
      </c>
      <c r="E642" s="237">
        <v>4174982319</v>
      </c>
      <c r="F642" s="242"/>
      <c r="G642" s="243"/>
      <c r="H642" s="179"/>
      <c r="I642" s="179"/>
      <c r="J642" s="179"/>
      <c r="K642" s="179"/>
      <c r="L642" s="179"/>
      <c r="M642" s="179">
        <v>2</v>
      </c>
      <c r="N642" s="179"/>
      <c r="O642" s="179">
        <v>13</v>
      </c>
      <c r="P642" s="179"/>
      <c r="Q642" s="179"/>
      <c r="R642" s="179"/>
      <c r="S642" s="179">
        <v>5</v>
      </c>
      <c r="T642" s="179">
        <v>5</v>
      </c>
      <c r="U642" s="179"/>
      <c r="V642" s="179"/>
      <c r="W642" s="179"/>
      <c r="X642" s="179"/>
      <c r="Y642" s="179"/>
      <c r="Z642" s="242"/>
      <c r="AA642" s="242"/>
      <c r="AB642" s="242"/>
      <c r="AC642" s="242"/>
      <c r="AD642" s="117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</row>
    <row r="643" spans="1:45" ht="18" customHeight="1">
      <c r="A643" s="261"/>
      <c r="B643" s="227"/>
      <c r="C643" s="481" t="s">
        <v>1730</v>
      </c>
      <c r="D643" s="110" t="str">
        <f t="array" ref="D643">+IFERROR(INDEX('Mã KH'!$C$2:$C$4984,MATCH('Vin Hà nội  tháng 8'!$C643,'Mã KH'!$A$2:$A$4984,0)),"")</f>
        <v>Tổ dân phố số 6, thị trấn Quang Minh, huyện Mê Linh, Hà Nội</v>
      </c>
      <c r="E643" s="237">
        <v>4174982313</v>
      </c>
      <c r="F643" s="242"/>
      <c r="G643" s="243"/>
      <c r="H643" s="179"/>
      <c r="I643" s="179"/>
      <c r="J643" s="179"/>
      <c r="K643" s="179"/>
      <c r="L643" s="179"/>
      <c r="M643" s="179"/>
      <c r="N643" s="179"/>
      <c r="O643" s="179">
        <v>21</v>
      </c>
      <c r="P643" s="179"/>
      <c r="Q643" s="179"/>
      <c r="R643" s="179"/>
      <c r="S643" s="179"/>
      <c r="T643" s="179">
        <v>4</v>
      </c>
      <c r="U643" s="179"/>
      <c r="V643" s="179"/>
      <c r="W643" s="179"/>
      <c r="X643" s="179"/>
      <c r="Y643" s="179"/>
      <c r="Z643" s="242"/>
      <c r="AA643" s="242"/>
      <c r="AB643" s="242"/>
      <c r="AC643" s="242"/>
      <c r="AD643" s="117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</row>
    <row r="644" spans="1:45" ht="18" customHeight="1">
      <c r="A644" s="261"/>
      <c r="B644" s="227"/>
      <c r="C644" s="481" t="s">
        <v>284</v>
      </c>
      <c r="D644" s="110" t="str">
        <f t="array" ref="D644">+IFERROR(INDEX('Mã KH'!$C$2:$C$4984,MATCH('Vin Hà nội  tháng 8'!$C644,'Mã KH'!$A$2:$A$4984,0)),"")</f>
        <v>Thôn Nội Đồng, Xã Đại Thịnh, Huyện Mê Linh, HN</v>
      </c>
      <c r="E644" s="237">
        <v>4174982447</v>
      </c>
      <c r="F644" s="242"/>
      <c r="G644" s="243"/>
      <c r="H644" s="179"/>
      <c r="I644" s="179"/>
      <c r="J644" s="179"/>
      <c r="K644" s="179"/>
      <c r="L644" s="179"/>
      <c r="M644" s="179">
        <v>12</v>
      </c>
      <c r="N644" s="179"/>
      <c r="O644" s="179"/>
      <c r="P644" s="179"/>
      <c r="Q644" s="179"/>
      <c r="R644" s="179"/>
      <c r="S644" s="179">
        <v>1</v>
      </c>
      <c r="T644" s="179"/>
      <c r="U644" s="179"/>
      <c r="V644" s="179"/>
      <c r="W644" s="179"/>
      <c r="X644" s="179"/>
      <c r="Y644" s="179"/>
      <c r="Z644" s="242"/>
      <c r="AA644" s="242"/>
      <c r="AB644" s="242"/>
      <c r="AC644" s="242"/>
      <c r="AD644" s="117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</row>
    <row r="645" spans="1:45" ht="18" customHeight="1">
      <c r="A645" s="261"/>
      <c r="B645" s="227"/>
      <c r="C645" s="481" t="s">
        <v>1328</v>
      </c>
      <c r="D645" s="110" t="str">
        <f t="array" ref="D645">+IFERROR(INDEX('Mã KH'!$C$2:$C$4984,MATCH('Vin Hà nội  tháng 8'!$C645,'Mã KH'!$A$2:$A$4984,0)),"")</f>
        <v>Khu 10 Thôn Thường Lệ, Xã Đại Thịnh, Huyện Mê Linh, HN</v>
      </c>
      <c r="E645" s="237">
        <v>4174982340</v>
      </c>
      <c r="F645" s="242"/>
      <c r="G645" s="243"/>
      <c r="H645" s="179"/>
      <c r="I645" s="179"/>
      <c r="J645" s="179"/>
      <c r="K645" s="179"/>
      <c r="L645" s="179"/>
      <c r="M645" s="179">
        <v>4</v>
      </c>
      <c r="N645" s="179"/>
      <c r="O645" s="179">
        <v>4</v>
      </c>
      <c r="P645" s="179"/>
      <c r="Q645" s="179"/>
      <c r="R645" s="179"/>
      <c r="S645" s="179">
        <v>5</v>
      </c>
      <c r="T645" s="179">
        <v>6</v>
      </c>
      <c r="U645" s="179"/>
      <c r="V645" s="179"/>
      <c r="W645" s="179"/>
      <c r="X645" s="179"/>
      <c r="Y645" s="179"/>
      <c r="Z645" s="242"/>
      <c r="AA645" s="242"/>
      <c r="AB645" s="242"/>
      <c r="AC645" s="242"/>
      <c r="AD645" s="117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</row>
    <row r="646" spans="1:45" ht="18" customHeight="1">
      <c r="A646" s="261"/>
      <c r="B646" s="227"/>
      <c r="C646" s="481" t="s">
        <v>336</v>
      </c>
      <c r="D646" s="110" t="str">
        <f t="array" ref="D646">+IFERROR(INDEX('Mã KH'!$C$2:$C$4984,MATCH('Vin Hà nội  tháng 8'!$C646,'Mã KH'!$A$2:$A$4984,0)),"")</f>
        <v>Thôn Bạch Trữ, Xã Tiến Thắng, Huyện Mê Linh, HN</v>
      </c>
      <c r="E646" s="237">
        <v>4174982444</v>
      </c>
      <c r="F646" s="242"/>
      <c r="G646" s="243"/>
      <c r="H646" s="179"/>
      <c r="I646" s="179"/>
      <c r="J646" s="179"/>
      <c r="K646" s="179"/>
      <c r="L646" s="179"/>
      <c r="M646" s="179">
        <v>7</v>
      </c>
      <c r="N646" s="179"/>
      <c r="O646" s="179">
        <v>7</v>
      </c>
      <c r="P646" s="179"/>
      <c r="Q646" s="179"/>
      <c r="R646" s="179"/>
      <c r="S646" s="179"/>
      <c r="T646" s="179">
        <v>6</v>
      </c>
      <c r="U646" s="179"/>
      <c r="V646" s="179"/>
      <c r="W646" s="179"/>
      <c r="X646" s="179"/>
      <c r="Y646" s="179"/>
      <c r="Z646" s="242"/>
      <c r="AA646" s="242"/>
      <c r="AB646" s="242"/>
      <c r="AC646" s="242"/>
      <c r="AD646" s="117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</row>
    <row r="647" spans="1:45" ht="18" customHeight="1">
      <c r="A647" s="261"/>
      <c r="B647" s="227"/>
      <c r="C647" s="481" t="s">
        <v>11494</v>
      </c>
      <c r="D647" s="110" t="str">
        <f t="array" ref="D647">+IFERROR(INDEX('Mã KH'!$C$2:$C$4984,MATCH('Vin Hà nội  tháng 8'!$C647,'Mã KH'!$A$2:$A$4984,0)),"")</f>
        <v>Thôn An Bài , Xã Tự Lập , mê Linh,HN</v>
      </c>
      <c r="E647" s="237">
        <v>4174981502</v>
      </c>
      <c r="F647" s="242"/>
      <c r="G647" s="243"/>
      <c r="H647" s="179"/>
      <c r="I647" s="179"/>
      <c r="J647" s="179"/>
      <c r="K647" s="179"/>
      <c r="L647" s="179"/>
      <c r="M647" s="179">
        <v>8</v>
      </c>
      <c r="N647" s="179"/>
      <c r="O647" s="179">
        <v>7</v>
      </c>
      <c r="P647" s="179"/>
      <c r="Q647" s="179"/>
      <c r="R647" s="179"/>
      <c r="S647" s="179"/>
      <c r="T647" s="179">
        <v>5</v>
      </c>
      <c r="U647" s="179"/>
      <c r="V647" s="179"/>
      <c r="W647" s="179"/>
      <c r="X647" s="179"/>
      <c r="Y647" s="179"/>
      <c r="Z647" s="242"/>
      <c r="AA647" s="242"/>
      <c r="AB647" s="242"/>
      <c r="AC647" s="242"/>
      <c r="AD647" s="117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</row>
    <row r="648" spans="1:45" ht="18" customHeight="1">
      <c r="A648" s="261"/>
      <c r="B648" s="227"/>
      <c r="C648" s="481" t="s">
        <v>473</v>
      </c>
      <c r="D648" s="110" t="str">
        <f t="array" ref="D648">+IFERROR(INDEX('Mã KH'!$C$2:$C$4984,MATCH('Vin Hà nội  tháng 8'!$C648,'Mã KH'!$A$2:$A$4984,0)),"")</f>
        <v>Thôn Xa Mạc, Xã Liên Mạc, Huyện Mê Linh, HN</v>
      </c>
      <c r="E648" s="237">
        <v>4174982431</v>
      </c>
      <c r="F648" s="242"/>
      <c r="G648" s="243"/>
      <c r="H648" s="179"/>
      <c r="I648" s="179"/>
      <c r="J648" s="179"/>
      <c r="K648" s="179"/>
      <c r="L648" s="179"/>
      <c r="M648" s="179">
        <v>8</v>
      </c>
      <c r="N648" s="179"/>
      <c r="O648" s="179">
        <v>30</v>
      </c>
      <c r="P648" s="179"/>
      <c r="Q648" s="179"/>
      <c r="R648" s="179"/>
      <c r="S648" s="179">
        <v>10</v>
      </c>
      <c r="T648" s="179">
        <v>8</v>
      </c>
      <c r="U648" s="179"/>
      <c r="V648" s="179"/>
      <c r="W648" s="179"/>
      <c r="X648" s="179"/>
      <c r="Y648" s="179"/>
      <c r="Z648" s="242"/>
      <c r="AA648" s="242"/>
      <c r="AB648" s="242"/>
      <c r="AC648" s="242"/>
      <c r="AD648" s="117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</row>
    <row r="649" spans="1:45" ht="18" customHeight="1">
      <c r="A649" s="261"/>
      <c r="B649" s="227"/>
      <c r="C649" s="481" t="s">
        <v>855</v>
      </c>
      <c r="D649" s="110" t="str">
        <f t="array" ref="D649">+IFERROR(INDEX('Mã KH'!$C$2:$C$4984,MATCH('Vin Hà nội  tháng 8'!$C649,'Mã KH'!$A$2:$A$4984,0)),"")</f>
        <v>Xóm 8, thôn 2 chợ Thạch Đà, Mê Linh, HN</v>
      </c>
      <c r="E649" s="237">
        <v>4174982391</v>
      </c>
      <c r="F649" s="242"/>
      <c r="G649" s="243"/>
      <c r="H649" s="179"/>
      <c r="I649" s="179"/>
      <c r="J649" s="179"/>
      <c r="K649" s="179"/>
      <c r="L649" s="179"/>
      <c r="M649" s="179">
        <v>7</v>
      </c>
      <c r="N649" s="179"/>
      <c r="O649" s="179">
        <v>4</v>
      </c>
      <c r="P649" s="179"/>
      <c r="Q649" s="179"/>
      <c r="R649" s="179"/>
      <c r="S649" s="179">
        <v>5</v>
      </c>
      <c r="T649" s="179">
        <v>5</v>
      </c>
      <c r="U649" s="179"/>
      <c r="V649" s="179"/>
      <c r="W649" s="179"/>
      <c r="X649" s="179"/>
      <c r="Y649" s="179"/>
      <c r="Z649" s="242"/>
      <c r="AA649" s="242"/>
      <c r="AB649" s="242"/>
      <c r="AC649" s="242"/>
      <c r="AD649" s="117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</row>
    <row r="650" spans="1:45" ht="18" customHeight="1">
      <c r="A650" s="261"/>
      <c r="B650" s="227"/>
      <c r="C650" s="481" t="s">
        <v>10907</v>
      </c>
      <c r="D650" s="110" t="str">
        <f t="array" ref="D650">+IFERROR(INDEX('Mã KH'!$C$2:$C$4984,MATCH('Vin Hà nội  tháng 8'!$C650,'Mã KH'!$A$2:$A$4984,0)),"")</f>
        <v xml:space="preserve">thôn 3 , xã thạch đà , huyện mê linh </v>
      </c>
      <c r="E650" s="237">
        <v>4174982247</v>
      </c>
      <c r="F650" s="242"/>
      <c r="G650" s="243"/>
      <c r="H650" s="179"/>
      <c r="I650" s="179"/>
      <c r="J650" s="179"/>
      <c r="K650" s="179"/>
      <c r="L650" s="179"/>
      <c r="M650" s="179">
        <v>9</v>
      </c>
      <c r="N650" s="179"/>
      <c r="O650" s="179">
        <v>5</v>
      </c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242"/>
      <c r="AA650" s="242"/>
      <c r="AB650" s="242"/>
      <c r="AC650" s="242"/>
      <c r="AD650" s="117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</row>
    <row r="651" spans="1:45" ht="18" customHeight="1">
      <c r="A651" s="261"/>
      <c r="B651" s="227"/>
      <c r="C651" s="481" t="s">
        <v>11492</v>
      </c>
      <c r="D651" s="110" t="str">
        <f t="array" ref="D651">+IFERROR(INDEX('Mã KH'!$C$2:$C$4984,MATCH('Vin Hà nội  tháng 8'!$C651,'Mã KH'!$A$2:$A$4984,0)),"")</f>
        <v xml:space="preserve">THÔN HOÀNG KIM , xã hoàng kim , huyện mê linh </v>
      </c>
      <c r="E651" s="237">
        <v>4174982268</v>
      </c>
      <c r="F651" s="242"/>
      <c r="G651" s="243"/>
      <c r="H651" s="179"/>
      <c r="I651" s="179"/>
      <c r="J651" s="179"/>
      <c r="K651" s="179"/>
      <c r="L651" s="179"/>
      <c r="M651" s="179">
        <v>4</v>
      </c>
      <c r="N651" s="179"/>
      <c r="O651" s="179">
        <v>8</v>
      </c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242"/>
      <c r="AA651" s="242"/>
      <c r="AB651" s="242"/>
      <c r="AC651" s="242"/>
      <c r="AD651" s="117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</row>
    <row r="652" spans="1:45" ht="18" customHeight="1">
      <c r="A652" s="261"/>
      <c r="B652" s="227"/>
      <c r="C652" s="481" t="s">
        <v>11044</v>
      </c>
      <c r="D652" s="110" t="str">
        <f t="array" ref="D652">+IFERROR(INDEX('Mã KH'!$C$2:$C$4984,MATCH('Vin Hà nội  tháng 8'!$C652,'Mã KH'!$A$2:$A$4984,0)),"")</f>
        <v xml:space="preserve">thôn đông cao , xã tràng việt , huyện mê linh </v>
      </c>
      <c r="E652" s="237">
        <v>4174982270</v>
      </c>
      <c r="F652" s="242"/>
      <c r="G652" s="243"/>
      <c r="H652" s="243"/>
      <c r="I652" s="243"/>
      <c r="J652" s="243"/>
      <c r="K652" s="243"/>
      <c r="L652" s="243"/>
      <c r="M652" s="243"/>
      <c r="N652" s="243"/>
      <c r="O652" s="243">
        <v>12</v>
      </c>
      <c r="P652" s="243"/>
      <c r="Q652" s="243"/>
      <c r="R652" s="243"/>
      <c r="S652" s="243">
        <v>2</v>
      </c>
      <c r="T652" s="243">
        <v>5</v>
      </c>
      <c r="U652" s="243"/>
      <c r="V652" s="243"/>
      <c r="W652" s="243"/>
      <c r="X652" s="243"/>
      <c r="Y652" s="243"/>
      <c r="Z652" s="242"/>
      <c r="AA652" s="242"/>
      <c r="AB652" s="242"/>
      <c r="AC652" s="242"/>
      <c r="AD652" s="117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</row>
    <row r="653" spans="1:45" ht="18" customHeight="1">
      <c r="A653" s="261"/>
      <c r="B653" s="484" t="s">
        <v>11502</v>
      </c>
      <c r="C653" s="481" t="s">
        <v>12145</v>
      </c>
      <c r="D653" s="110" t="str">
        <f t="array" ref="D653">+IFERROR(INDEX('Mã KH'!$C$2:$C$4984,MATCH('Vin Hà nội  tháng 8'!$C653,'Mã KH'!$A$2:$A$4984,0)),"")</f>
        <v>32 Sáp Mai, Xã Võng La, Huyện Đông Anh, HN</v>
      </c>
      <c r="E653" s="237">
        <v>4174982357</v>
      </c>
      <c r="F653" s="242"/>
      <c r="G653" s="243"/>
      <c r="H653" s="243"/>
      <c r="I653" s="243"/>
      <c r="J653" s="243"/>
      <c r="K653" s="243"/>
      <c r="L653" s="243"/>
      <c r="M653" s="243"/>
      <c r="N653" s="243"/>
      <c r="O653" s="243">
        <v>8</v>
      </c>
      <c r="P653" s="243"/>
      <c r="Q653" s="243"/>
      <c r="R653" s="243"/>
      <c r="S653" s="243">
        <v>5</v>
      </c>
      <c r="T653" s="243"/>
      <c r="U653" s="243"/>
      <c r="V653" s="243"/>
      <c r="W653" s="243"/>
      <c r="X653" s="243"/>
      <c r="Y653" s="243"/>
      <c r="Z653" s="242"/>
      <c r="AA653" s="242"/>
      <c r="AB653" s="242"/>
      <c r="AC653" s="242"/>
      <c r="AD653" s="117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</row>
    <row r="654" spans="1:45" ht="18" customHeight="1">
      <c r="A654" s="261"/>
      <c r="B654" s="227"/>
      <c r="C654" s="481" t="s">
        <v>11510</v>
      </c>
      <c r="D654" s="110" t="str">
        <f t="array" ref="D654">+IFERROR(INDEX('Mã KH'!$C$2:$C$4984,MATCH('Vin Hà nội  tháng 8'!$C654,'Mã KH'!$A$2:$A$4984,0)),"")</f>
        <v>53 Hậu Dưỡng, Xã Kim Chung, Huyện Đông Anh, HN</v>
      </c>
      <c r="E654" s="237">
        <v>4174982362</v>
      </c>
      <c r="F654" s="242"/>
      <c r="G654" s="243"/>
      <c r="H654" s="243"/>
      <c r="I654" s="243"/>
      <c r="J654" s="243"/>
      <c r="K654" s="243"/>
      <c r="L654" s="243"/>
      <c r="M654" s="243">
        <v>9</v>
      </c>
      <c r="N654" s="243"/>
      <c r="O654" s="243"/>
      <c r="P654" s="243"/>
      <c r="Q654" s="243"/>
      <c r="R654" s="243"/>
      <c r="S654" s="243">
        <v>5</v>
      </c>
      <c r="T654" s="243"/>
      <c r="U654" s="243"/>
      <c r="V654" s="243"/>
      <c r="W654" s="243"/>
      <c r="X654" s="243"/>
      <c r="Y654" s="243"/>
      <c r="Z654" s="242"/>
      <c r="AA654" s="242"/>
      <c r="AB654" s="242"/>
      <c r="AC654" s="242"/>
      <c r="AD654" s="117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</row>
    <row r="655" spans="1:45" ht="18" customHeight="1">
      <c r="A655" s="261"/>
      <c r="B655" s="227"/>
      <c r="C655" s="481" t="s">
        <v>11512</v>
      </c>
      <c r="D655" s="110" t="str">
        <f t="array" ref="D655">+IFERROR(INDEX('Mã KH'!$C$2:$C$4984,MATCH('Vin Hà nội  tháng 8'!$C655,'Mã KH'!$A$2:$A$4984,0)),"")</f>
        <v>Đội 7, Thôn Bầu, xã Kim Chung, huyện Đông Anh, Hà Nội</v>
      </c>
      <c r="E655" s="237">
        <v>4174982293</v>
      </c>
      <c r="F655" s="242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>
        <v>5</v>
      </c>
      <c r="T655" s="243">
        <v>5</v>
      </c>
      <c r="U655" s="243"/>
      <c r="V655" s="243"/>
      <c r="W655" s="243"/>
      <c r="X655" s="243"/>
      <c r="Y655" s="243"/>
      <c r="Z655" s="242"/>
      <c r="AA655" s="242"/>
      <c r="AB655" s="242"/>
      <c r="AC655" s="242"/>
      <c r="AD655" s="117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</row>
    <row r="656" spans="1:45" s="439" customFormat="1" ht="18" customHeight="1">
      <c r="A656" s="464"/>
      <c r="B656" s="465"/>
      <c r="C656" s="466"/>
      <c r="D656" s="435" t="str">
        <f t="array" ref="D656">+IFERROR(INDEX('Mã KH'!$C$2:$C$4984,MATCH('Vin Hà nội  tháng 8'!$C656,'Mã KH'!$A$2:$A$4984,0)),"")</f>
        <v/>
      </c>
      <c r="E656" s="467"/>
      <c r="F656" s="468"/>
      <c r="G656" s="469"/>
      <c r="H656" s="462"/>
      <c r="I656" s="462"/>
      <c r="J656" s="462"/>
      <c r="K656" s="462"/>
      <c r="L656" s="462"/>
      <c r="M656" s="462"/>
      <c r="N656" s="462"/>
      <c r="O656" s="462"/>
      <c r="P656" s="462"/>
      <c r="Q656" s="462"/>
      <c r="R656" s="462"/>
      <c r="S656" s="462"/>
      <c r="T656" s="462"/>
      <c r="U656" s="462"/>
      <c r="V656" s="462"/>
      <c r="W656" s="462"/>
      <c r="X656" s="462"/>
      <c r="Y656" s="462"/>
      <c r="Z656" s="468"/>
      <c r="AA656" s="468"/>
      <c r="AB656" s="468"/>
      <c r="AC656" s="468"/>
      <c r="AD656" s="470"/>
      <c r="AE656" s="471"/>
      <c r="AF656" s="471"/>
      <c r="AG656" s="471"/>
      <c r="AH656" s="471"/>
      <c r="AI656" s="471"/>
      <c r="AJ656" s="471"/>
      <c r="AK656" s="471"/>
      <c r="AL656" s="471"/>
      <c r="AM656" s="471"/>
      <c r="AN656" s="471"/>
      <c r="AO656" s="471"/>
      <c r="AP656" s="471"/>
      <c r="AQ656" s="471"/>
      <c r="AR656" s="471"/>
      <c r="AS656" s="471"/>
    </row>
    <row r="657" spans="1:45" ht="18" customHeight="1">
      <c r="A657" s="261"/>
      <c r="B657" s="227"/>
      <c r="C657" s="236"/>
      <c r="D657" s="110" t="str">
        <f t="array" ref="D657">+IFERROR(INDEX('Mã KH'!$C$2:$C$4984,MATCH('Vin Hà nội  tháng 8'!$C657,'Mã KH'!$A$2:$A$4984,0)),"")</f>
        <v/>
      </c>
      <c r="E657" s="237"/>
      <c r="F657" s="242"/>
      <c r="G657" s="243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242"/>
      <c r="AA657" s="242"/>
      <c r="AB657" s="242"/>
      <c r="AC657" s="242"/>
      <c r="AD657" s="117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</row>
    <row r="658" spans="1:45" ht="18" customHeight="1">
      <c r="A658" s="261"/>
      <c r="B658" s="227"/>
      <c r="C658" s="236"/>
      <c r="D658" s="110" t="str">
        <f t="array" ref="D658">+IFERROR(INDEX('Mã KH'!$C$2:$C$4984,MATCH('Vin Hà nội  tháng 8'!$C658,'Mã KH'!$A$2:$A$4984,0)),"")</f>
        <v/>
      </c>
      <c r="E658" s="237"/>
      <c r="F658" s="242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2"/>
      <c r="AA658" s="242"/>
      <c r="AB658" s="242"/>
      <c r="AC658" s="242"/>
      <c r="AD658" s="117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</row>
    <row r="659" spans="1:45" ht="18" customHeight="1">
      <c r="A659" s="261"/>
      <c r="B659" s="227"/>
      <c r="C659" s="236"/>
      <c r="D659" s="110" t="str">
        <f t="array" ref="D659">+IFERROR(INDEX('Mã KH'!$C$2:$C$4984,MATCH('Vin Hà nội  tháng 8'!$C659,'Mã KH'!$A$2:$A$4984,0)),"")</f>
        <v/>
      </c>
      <c r="E659" s="237"/>
      <c r="F659" s="242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2"/>
      <c r="AA659" s="242"/>
      <c r="AB659" s="242"/>
      <c r="AC659" s="242"/>
      <c r="AD659" s="117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</row>
    <row r="660" spans="1:45" ht="18" customHeight="1">
      <c r="A660" s="261"/>
      <c r="B660" s="227"/>
      <c r="C660" s="236"/>
      <c r="D660" s="110" t="str">
        <f t="array" ref="D660">+IFERROR(INDEX('Mã KH'!$C$2:$C$4984,MATCH('Vin Hà nội  tháng 8'!$C660,'Mã KH'!$A$2:$A$4984,0)),"")</f>
        <v/>
      </c>
      <c r="E660" s="237"/>
      <c r="F660" s="242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2"/>
      <c r="AA660" s="242"/>
      <c r="AB660" s="242"/>
      <c r="AC660" s="242"/>
      <c r="AD660" s="117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</row>
    <row r="661" spans="1:45" ht="18" customHeight="1">
      <c r="A661" s="261"/>
      <c r="B661" s="227"/>
      <c r="C661" s="236"/>
      <c r="D661" s="110" t="str">
        <f t="array" ref="D661">+IFERROR(INDEX('Mã KH'!$C$2:$C$4984,MATCH('Vin Hà nội  tháng 8'!$C661,'Mã KH'!$A$2:$A$4984,0)),"")</f>
        <v/>
      </c>
      <c r="E661" s="237"/>
      <c r="F661" s="242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2"/>
      <c r="AA661" s="242"/>
      <c r="AB661" s="242"/>
      <c r="AC661" s="242"/>
      <c r="AD661" s="117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</row>
    <row r="662" spans="1:45" ht="18" customHeight="1">
      <c r="A662" s="261"/>
      <c r="B662" s="227"/>
      <c r="C662" s="236"/>
      <c r="D662" s="110" t="str">
        <f t="array" ref="D662">+IFERROR(INDEX('Mã KH'!$C$2:$C$4984,MATCH('Vin Hà nội  tháng 8'!$C662,'Mã KH'!$A$2:$A$4984,0)),"")</f>
        <v/>
      </c>
      <c r="E662" s="237"/>
      <c r="F662" s="242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2"/>
      <c r="AA662" s="242"/>
      <c r="AB662" s="242"/>
      <c r="AC662" s="242"/>
      <c r="AD662" s="117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</row>
    <row r="663" spans="1:45" ht="18" customHeight="1">
      <c r="A663" s="261"/>
      <c r="B663" s="227"/>
      <c r="C663" s="236"/>
      <c r="D663" s="110" t="str">
        <f t="array" ref="D663">+IFERROR(INDEX('Mã KH'!$C$2:$C$4984,MATCH('Vin Hà nội  tháng 8'!$C663,'Mã KH'!$A$2:$A$4984,0)),"")</f>
        <v/>
      </c>
      <c r="E663" s="237"/>
      <c r="F663" s="242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2"/>
      <c r="AA663" s="242"/>
      <c r="AB663" s="242"/>
      <c r="AC663" s="242"/>
      <c r="AD663" s="117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</row>
    <row r="664" spans="1:45" ht="18" customHeight="1">
      <c r="A664" s="261"/>
      <c r="B664" s="227"/>
      <c r="C664" s="236"/>
      <c r="D664" s="110" t="str">
        <f t="array" ref="D664">+IFERROR(INDEX('Mã KH'!$C$2:$C$4984,MATCH('Vin Hà nội  tháng 8'!$C664,'Mã KH'!$A$2:$A$4984,0)),"")</f>
        <v/>
      </c>
      <c r="E664" s="237"/>
      <c r="F664" s="242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2"/>
      <c r="AA664" s="242"/>
      <c r="AB664" s="242"/>
      <c r="AC664" s="242"/>
      <c r="AD664" s="117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</row>
    <row r="665" spans="1:45" ht="18" customHeight="1">
      <c r="A665" s="261"/>
      <c r="B665" s="227"/>
      <c r="C665" s="236"/>
      <c r="D665" s="110" t="str">
        <f t="array" ref="D665">+IFERROR(INDEX('Mã KH'!$C$2:$C$4984,MATCH('Vin Hà nội  tháng 8'!$C665,'Mã KH'!$A$2:$A$4984,0)),"")</f>
        <v/>
      </c>
      <c r="E665" s="237"/>
      <c r="F665" s="242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2"/>
      <c r="AA665" s="242"/>
      <c r="AB665" s="242"/>
      <c r="AC665" s="242"/>
      <c r="AD665" s="117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</row>
    <row r="666" spans="1:45" ht="18" customHeight="1">
      <c r="A666" s="261"/>
      <c r="B666" s="227"/>
      <c r="C666" s="236"/>
      <c r="D666" s="110" t="str">
        <f t="array" ref="D666">+IFERROR(INDEX('Mã KH'!$C$2:$C$4984,MATCH('Vin Hà nội  tháng 8'!$C666,'Mã KH'!$A$2:$A$4984,0)),"")</f>
        <v/>
      </c>
      <c r="E666" s="237"/>
      <c r="F666" s="242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2"/>
      <c r="AA666" s="242"/>
      <c r="AB666" s="242"/>
      <c r="AC666" s="242"/>
      <c r="AD666" s="117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</row>
    <row r="667" spans="1:45" ht="18" customHeight="1">
      <c r="A667" s="261"/>
      <c r="B667" s="227"/>
      <c r="C667" s="236"/>
      <c r="D667" s="110" t="str">
        <f t="array" ref="D667">+IFERROR(INDEX('Mã KH'!$C$2:$C$4984,MATCH('Vin Hà nội  tháng 8'!$C667,'Mã KH'!$A$2:$A$4984,0)),"")</f>
        <v/>
      </c>
      <c r="E667" s="237"/>
      <c r="F667" s="242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2"/>
      <c r="AA667" s="242"/>
      <c r="AB667" s="242"/>
      <c r="AC667" s="242"/>
      <c r="AD667" s="117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</row>
    <row r="668" spans="1:45" ht="18" customHeight="1">
      <c r="A668" s="261"/>
      <c r="B668" s="227"/>
      <c r="C668" s="236"/>
      <c r="D668" s="110" t="str">
        <f t="array" ref="D668">+IFERROR(INDEX('Mã KH'!$C$2:$C$4984,MATCH('Vin Hà nội  tháng 8'!$C668,'Mã KH'!$A$2:$A$4984,0)),"")</f>
        <v/>
      </c>
      <c r="E668" s="237"/>
      <c r="F668" s="242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2"/>
      <c r="AA668" s="242"/>
      <c r="AB668" s="242"/>
      <c r="AC668" s="242"/>
      <c r="AD668" s="117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</row>
    <row r="669" spans="1:45" ht="18" customHeight="1">
      <c r="A669" s="261"/>
      <c r="B669" s="227"/>
      <c r="C669" s="236"/>
      <c r="D669" s="110" t="str">
        <f t="array" ref="D669">+IFERROR(INDEX('Mã KH'!$C$2:$C$4984,MATCH('Vin Hà nội  tháng 8'!$C669,'Mã KH'!$A$2:$A$4984,0)),"")</f>
        <v/>
      </c>
      <c r="E669" s="237"/>
      <c r="F669" s="242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2"/>
      <c r="AA669" s="242"/>
      <c r="AB669" s="242"/>
      <c r="AC669" s="242"/>
      <c r="AD669" s="117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</row>
    <row r="670" spans="1:45" ht="18" customHeight="1">
      <c r="A670" s="261"/>
      <c r="B670" s="227"/>
      <c r="C670" s="236"/>
      <c r="D670" s="110" t="str">
        <f t="array" ref="D670">+IFERROR(INDEX('Mã KH'!$C$2:$C$4984,MATCH('Vin Hà nội  tháng 8'!$C670,'Mã KH'!$A$2:$A$4984,0)),"")</f>
        <v/>
      </c>
      <c r="E670" s="237"/>
      <c r="F670" s="242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2"/>
      <c r="AA670" s="242"/>
      <c r="AB670" s="242"/>
      <c r="AC670" s="242"/>
      <c r="AD670" s="117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</row>
    <row r="671" spans="1:45" ht="18" customHeight="1">
      <c r="A671" s="261"/>
      <c r="B671" s="227"/>
      <c r="C671" s="236"/>
      <c r="D671" s="110" t="str">
        <f t="array" ref="D671">+IFERROR(INDEX('Mã KH'!$C$2:$C$4984,MATCH('Vin Hà nội  tháng 8'!$C671,'Mã KH'!$A$2:$A$4984,0)),"")</f>
        <v/>
      </c>
      <c r="E671" s="237"/>
      <c r="F671" s="242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2"/>
      <c r="AA671" s="242"/>
      <c r="AB671" s="242"/>
      <c r="AC671" s="242"/>
      <c r="AD671" s="117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</row>
    <row r="672" spans="1:45" ht="18" customHeight="1">
      <c r="A672" s="261"/>
      <c r="B672" s="227"/>
      <c r="C672" s="236"/>
      <c r="D672" s="110" t="str">
        <f t="array" ref="D672">+IFERROR(INDEX('Mã KH'!$C$2:$C$4984,MATCH('Vin Hà nội  tháng 8'!$C672,'Mã KH'!$A$2:$A$4984,0)),"")</f>
        <v/>
      </c>
      <c r="E672" s="237"/>
      <c r="F672" s="242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2"/>
      <c r="AA672" s="242"/>
      <c r="AB672" s="242"/>
      <c r="AC672" s="242"/>
      <c r="AD672" s="117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</row>
    <row r="673" spans="1:45" ht="18" customHeight="1">
      <c r="A673" s="261"/>
      <c r="B673" s="227"/>
      <c r="C673" s="236"/>
      <c r="D673" s="110" t="str">
        <f t="array" ref="D673">+IFERROR(INDEX('Mã KH'!$C$2:$C$4984,MATCH('Vin Hà nội  tháng 8'!$C673,'Mã KH'!$A$2:$A$4984,0)),"")</f>
        <v/>
      </c>
      <c r="E673" s="237"/>
      <c r="F673" s="242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2"/>
      <c r="AA673" s="242"/>
      <c r="AB673" s="242"/>
      <c r="AC673" s="242"/>
      <c r="AD673" s="117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</row>
    <row r="674" spans="1:45" ht="18" customHeight="1">
      <c r="A674" s="261"/>
      <c r="B674" s="227"/>
      <c r="C674" s="236"/>
      <c r="D674" s="110" t="str">
        <f t="array" ref="D674">+IFERROR(INDEX('Mã KH'!$C$2:$C$4984,MATCH('Vin Hà nội  tháng 8'!$C674,'Mã KH'!$A$2:$A$4984,0)),"")</f>
        <v/>
      </c>
      <c r="E674" s="237"/>
      <c r="F674" s="242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2"/>
      <c r="AA674" s="242"/>
      <c r="AB674" s="242"/>
      <c r="AC674" s="242"/>
      <c r="AD674" s="117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</row>
    <row r="675" spans="1:45" ht="18" customHeight="1">
      <c r="A675" s="261"/>
      <c r="B675" s="227"/>
      <c r="C675" s="236"/>
      <c r="D675" s="110" t="str">
        <f t="array" ref="D675">+IFERROR(INDEX('Mã KH'!$C$2:$C$4984,MATCH('Vin Hà nội  tháng 8'!$C675,'Mã KH'!$A$2:$A$4984,0)),"")</f>
        <v/>
      </c>
      <c r="E675" s="237"/>
      <c r="F675" s="242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2"/>
      <c r="AA675" s="242"/>
      <c r="AB675" s="242"/>
      <c r="AC675" s="242"/>
      <c r="AD675" s="117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</row>
    <row r="676" spans="1:45" ht="18" customHeight="1">
      <c r="A676" s="261"/>
      <c r="B676" s="227"/>
      <c r="C676" s="236"/>
      <c r="D676" s="110" t="str">
        <f t="array" ref="D676">+IFERROR(INDEX('Mã KH'!$C$2:$C$4984,MATCH('Vin Hà nội  tháng 8'!$C676,'Mã KH'!$A$2:$A$4984,0)),"")</f>
        <v/>
      </c>
      <c r="E676" s="237"/>
      <c r="F676" s="242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2"/>
      <c r="AA676" s="242"/>
      <c r="AB676" s="242"/>
      <c r="AC676" s="242"/>
      <c r="AD676" s="117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</row>
    <row r="677" spans="1:45" ht="18" customHeight="1">
      <c r="A677" s="261"/>
      <c r="B677" s="227"/>
      <c r="C677" s="236"/>
      <c r="D677" s="110" t="str">
        <f t="array" ref="D677">+IFERROR(INDEX('Mã KH'!$C$2:$C$4984,MATCH('Vin Hà nội  tháng 8'!$C677,'Mã KH'!$A$2:$A$4984,0)),"")</f>
        <v/>
      </c>
      <c r="E677" s="237"/>
      <c r="F677" s="242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2"/>
      <c r="AA677" s="242"/>
      <c r="AB677" s="242"/>
      <c r="AC677" s="242"/>
      <c r="AD677" s="117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</row>
    <row r="678" spans="1:45" ht="18" customHeight="1">
      <c r="A678" s="261"/>
      <c r="B678" s="227"/>
      <c r="C678" s="236"/>
      <c r="D678" s="110" t="str">
        <f t="array" ref="D678">+IFERROR(INDEX('Mã KH'!$C$2:$C$4984,MATCH('Vin Hà nội  tháng 8'!$C678,'Mã KH'!$A$2:$A$4984,0)),"")</f>
        <v/>
      </c>
      <c r="E678" s="237"/>
      <c r="F678" s="242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2"/>
      <c r="AA678" s="242"/>
      <c r="AB678" s="242"/>
      <c r="AC678" s="242"/>
      <c r="AD678" s="117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</row>
    <row r="679" spans="1:45" ht="18" customHeight="1">
      <c r="A679" s="261"/>
      <c r="B679" s="227"/>
      <c r="C679" s="236"/>
      <c r="D679" s="110" t="str">
        <f t="array" ref="D679">+IFERROR(INDEX('Mã KH'!$C$2:$C$4984,MATCH('Vin Hà nội  tháng 8'!$C679,'Mã KH'!$A$2:$A$4984,0)),"")</f>
        <v/>
      </c>
      <c r="E679" s="237"/>
      <c r="F679" s="242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2"/>
      <c r="AA679" s="242"/>
      <c r="AB679" s="242"/>
      <c r="AC679" s="242"/>
      <c r="AD679" s="117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</row>
    <row r="680" spans="1:45" ht="18" customHeight="1">
      <c r="A680" s="261"/>
      <c r="B680" s="227"/>
      <c r="C680" s="236"/>
      <c r="D680" s="110" t="str">
        <f t="array" ref="D680">+IFERROR(INDEX('Mã KH'!$C$2:$C$4984,MATCH('Vin Hà nội  tháng 8'!$C680,'Mã KH'!$A$2:$A$4984,0)),"")</f>
        <v/>
      </c>
      <c r="E680" s="237"/>
      <c r="F680" s="242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2"/>
      <c r="AA680" s="242"/>
      <c r="AB680" s="242"/>
      <c r="AC680" s="242"/>
      <c r="AD680" s="117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</row>
    <row r="681" spans="1:45" ht="18" customHeight="1">
      <c r="A681" s="261"/>
      <c r="B681" s="227"/>
      <c r="C681" s="236"/>
      <c r="D681" s="110" t="str">
        <f t="array" ref="D681">+IFERROR(INDEX('Mã KH'!$C$2:$C$4984,MATCH('Vin Hà nội  tháng 8'!$C681,'Mã KH'!$A$2:$A$4984,0)),"")</f>
        <v/>
      </c>
      <c r="E681" s="237"/>
      <c r="F681" s="242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2"/>
      <c r="AA681" s="242"/>
      <c r="AB681" s="242"/>
      <c r="AC681" s="242"/>
      <c r="AD681" s="117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</row>
    <row r="682" spans="1:45" ht="18" customHeight="1">
      <c r="A682" s="261"/>
      <c r="B682" s="227"/>
      <c r="C682" s="236"/>
      <c r="D682" s="110" t="str">
        <f t="array" ref="D682">+IFERROR(INDEX('Mã KH'!$C$2:$C$4984,MATCH('Vin Hà nội  tháng 8'!$C682,'Mã KH'!$A$2:$A$4984,0)),"")</f>
        <v/>
      </c>
      <c r="E682" s="237"/>
      <c r="F682" s="242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2"/>
      <c r="AA682" s="242"/>
      <c r="AB682" s="242"/>
      <c r="AC682" s="242"/>
      <c r="AD682" s="117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</row>
    <row r="683" spans="1:45" ht="18" customHeight="1">
      <c r="A683" s="261"/>
      <c r="B683" s="227"/>
      <c r="C683" s="236"/>
      <c r="D683" s="110" t="str">
        <f t="array" ref="D683">+IFERROR(INDEX('Mã KH'!$C$2:$C$4984,MATCH('Vin Hà nội  tháng 8'!$C683,'Mã KH'!$A$2:$A$4984,0)),"")</f>
        <v/>
      </c>
      <c r="E683" s="237"/>
      <c r="F683" s="242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2"/>
      <c r="AA683" s="242"/>
      <c r="AB683" s="242"/>
      <c r="AC683" s="242"/>
      <c r="AD683" s="117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</row>
    <row r="684" spans="1:45" ht="18" customHeight="1">
      <c r="A684" s="261"/>
      <c r="B684" s="227"/>
      <c r="C684" s="236"/>
      <c r="D684" s="110" t="str">
        <f t="array" ref="D684">+IFERROR(INDEX('Mã KH'!$C$2:$C$4984,MATCH('Vin Hà nội  tháng 8'!$C684,'Mã KH'!$A$2:$A$4984,0)),"")</f>
        <v/>
      </c>
      <c r="E684" s="237"/>
      <c r="F684" s="242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2"/>
      <c r="AA684" s="242"/>
      <c r="AB684" s="242"/>
      <c r="AC684" s="242"/>
      <c r="AD684" s="117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</row>
    <row r="685" spans="1:45" ht="18" customHeight="1">
      <c r="A685" s="261"/>
      <c r="B685" s="227"/>
      <c r="C685" s="236"/>
      <c r="D685" s="110" t="str">
        <f t="array" ref="D685">+IFERROR(INDEX('Mã KH'!$C$2:$C$4984,MATCH('Vin Hà nội  tháng 8'!$C685,'Mã KH'!$A$2:$A$4984,0)),"")</f>
        <v/>
      </c>
      <c r="E685" s="237"/>
      <c r="F685" s="242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2"/>
      <c r="AA685" s="242"/>
      <c r="AB685" s="242"/>
      <c r="AC685" s="242"/>
      <c r="AD685" s="117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</row>
    <row r="686" spans="1:45" ht="18" customHeight="1">
      <c r="A686" s="261"/>
      <c r="B686" s="227"/>
      <c r="C686" s="236"/>
      <c r="D686" s="110" t="str">
        <f t="array" ref="D686">+IFERROR(INDEX('Mã KH'!$C$2:$C$4984,MATCH('Vin Hà nội  tháng 8'!$C686,'Mã KH'!$A$2:$A$4984,0)),"")</f>
        <v/>
      </c>
      <c r="E686" s="237"/>
      <c r="F686" s="242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2"/>
      <c r="AA686" s="242"/>
      <c r="AB686" s="242"/>
      <c r="AC686" s="242"/>
      <c r="AD686" s="117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</row>
    <row r="687" spans="1:45" ht="18" customHeight="1">
      <c r="A687" s="261"/>
      <c r="B687" s="227"/>
      <c r="C687" s="236"/>
      <c r="D687" s="110" t="str">
        <f t="array" ref="D687">+IFERROR(INDEX('Mã KH'!$C$2:$C$4984,MATCH('Vin Hà nội  tháng 8'!$C687,'Mã KH'!$A$2:$A$4984,0)),"")</f>
        <v/>
      </c>
      <c r="E687" s="237"/>
      <c r="F687" s="242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2"/>
      <c r="AA687" s="242"/>
      <c r="AB687" s="242"/>
      <c r="AC687" s="242"/>
      <c r="AD687" s="117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</row>
    <row r="688" spans="1:45" ht="18" customHeight="1">
      <c r="A688" s="261"/>
      <c r="B688" s="227"/>
      <c r="C688" s="236"/>
      <c r="D688" s="110" t="str">
        <f t="array" ref="D688">+IFERROR(INDEX('Mã KH'!$C$2:$C$4984,MATCH('Vin Hà nội  tháng 8'!$C688,'Mã KH'!$A$2:$A$4984,0)),"")</f>
        <v/>
      </c>
      <c r="E688" s="237"/>
      <c r="F688" s="242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2"/>
      <c r="AA688" s="242"/>
      <c r="AB688" s="242"/>
      <c r="AC688" s="242"/>
      <c r="AD688" s="117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</row>
    <row r="689" spans="1:45" ht="18" customHeight="1">
      <c r="A689" s="261"/>
      <c r="B689" s="227"/>
      <c r="C689" s="236"/>
      <c r="D689" s="110" t="str">
        <f t="array" ref="D689">+IFERROR(INDEX('Mã KH'!$C$2:$C$4984,MATCH('Vin Hà nội  tháng 8'!$C689,'Mã KH'!$A$2:$A$4984,0)),"")</f>
        <v/>
      </c>
      <c r="E689" s="237"/>
      <c r="F689" s="242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2"/>
      <c r="AA689" s="242"/>
      <c r="AB689" s="242"/>
      <c r="AC689" s="242"/>
      <c r="AD689" s="117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</row>
    <row r="690" spans="1:45" ht="18" customHeight="1">
      <c r="A690" s="261"/>
      <c r="B690" s="227"/>
      <c r="C690" s="236"/>
      <c r="D690" s="110" t="str">
        <f t="array" ref="D690">+IFERROR(INDEX('Mã KH'!$C$2:$C$4984,MATCH('Vin Hà nội  tháng 8'!$C690,'Mã KH'!$A$2:$A$4984,0)),"")</f>
        <v/>
      </c>
      <c r="E690" s="237"/>
      <c r="F690" s="242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2"/>
      <c r="AA690" s="242"/>
      <c r="AB690" s="242"/>
      <c r="AC690" s="242"/>
      <c r="AD690" s="117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</row>
    <row r="691" spans="1:45" ht="18" customHeight="1">
      <c r="A691" s="261"/>
      <c r="B691" s="227"/>
      <c r="C691" s="236"/>
      <c r="D691" s="110" t="str">
        <f t="array" ref="D691">+IFERROR(INDEX('Mã KH'!$C$2:$C$4984,MATCH('Vin Hà nội  tháng 8'!$C691,'Mã KH'!$A$2:$A$4984,0)),"")</f>
        <v/>
      </c>
      <c r="E691" s="237"/>
      <c r="F691" s="242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2"/>
      <c r="AA691" s="242"/>
      <c r="AB691" s="242"/>
      <c r="AC691" s="242"/>
      <c r="AD691" s="117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</row>
    <row r="692" spans="1:45" ht="18" customHeight="1">
      <c r="A692" s="261"/>
      <c r="B692" s="227"/>
      <c r="C692" s="236"/>
      <c r="D692" s="110" t="str">
        <f t="array" ref="D692">+IFERROR(INDEX('Mã KH'!$C$2:$C$4984,MATCH('Vin Hà nội  tháng 8'!$C692,'Mã KH'!$A$2:$A$4984,0)),"")</f>
        <v/>
      </c>
      <c r="E692" s="237"/>
      <c r="F692" s="242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2"/>
      <c r="AA692" s="242"/>
      <c r="AB692" s="242"/>
      <c r="AC692" s="242"/>
      <c r="AD692" s="117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</row>
    <row r="693" spans="1:45" ht="18" customHeight="1">
      <c r="A693" s="261"/>
      <c r="B693" s="227"/>
      <c r="C693" s="236"/>
      <c r="D693" s="110" t="str">
        <f t="array" ref="D693">+IFERROR(INDEX('Mã KH'!$C$2:$C$4984,MATCH('Vin Hà nội  tháng 8'!$C693,'Mã KH'!$A$2:$A$4984,0)),"")</f>
        <v/>
      </c>
      <c r="E693" s="237"/>
      <c r="F693" s="242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2"/>
      <c r="AA693" s="242"/>
      <c r="AB693" s="242"/>
      <c r="AC693" s="242"/>
      <c r="AD693" s="117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</row>
    <row r="694" spans="1:45" ht="18" customHeight="1">
      <c r="A694" s="261"/>
      <c r="B694" s="227"/>
      <c r="C694" s="236"/>
      <c r="D694" s="110" t="str">
        <f t="array" ref="D694">+IFERROR(INDEX('Mã KH'!$C$2:$C$4984,MATCH('Vin Hà nội  tháng 8'!$C694,'Mã KH'!$A$2:$A$4984,0)),"")</f>
        <v/>
      </c>
      <c r="E694" s="237"/>
      <c r="F694" s="242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2"/>
      <c r="AA694" s="242"/>
      <c r="AB694" s="242"/>
      <c r="AC694" s="242"/>
      <c r="AD694" s="117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</row>
    <row r="695" spans="1:45" ht="18" customHeight="1">
      <c r="A695" s="261"/>
      <c r="B695" s="227"/>
      <c r="C695" s="236"/>
      <c r="D695" s="110" t="str">
        <f t="array" ref="D695">+IFERROR(INDEX('Mã KH'!$C$2:$C$4984,MATCH('Vin Hà nội  tháng 8'!$C695,'Mã KH'!$A$2:$A$4984,0)),"")</f>
        <v/>
      </c>
      <c r="E695" s="237"/>
      <c r="F695" s="242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2"/>
      <c r="AA695" s="242"/>
      <c r="AB695" s="242"/>
      <c r="AC695" s="242"/>
      <c r="AD695" s="117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</row>
    <row r="696" spans="1:45" ht="18" customHeight="1">
      <c r="A696" s="261"/>
      <c r="B696" s="227"/>
      <c r="C696" s="236"/>
      <c r="D696" s="110" t="str">
        <f t="array" ref="D696">+IFERROR(INDEX('Mã KH'!$C$2:$C$4984,MATCH('Vin Hà nội  tháng 8'!$C696,'Mã KH'!$A$2:$A$4984,0)),"")</f>
        <v/>
      </c>
      <c r="E696" s="237"/>
      <c r="F696" s="242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2"/>
      <c r="AA696" s="242"/>
      <c r="AB696" s="242"/>
      <c r="AC696" s="242"/>
      <c r="AD696" s="117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</row>
    <row r="697" spans="1:45" ht="18" customHeight="1">
      <c r="A697" s="261"/>
      <c r="B697" s="227"/>
      <c r="C697" s="236"/>
      <c r="D697" s="110" t="str">
        <f t="array" ref="D697">+IFERROR(INDEX('Mã KH'!$C$2:$C$4984,MATCH('Vin Hà nội  tháng 8'!$C697,'Mã KH'!$A$2:$A$4984,0)),"")</f>
        <v/>
      </c>
      <c r="E697" s="237"/>
      <c r="F697" s="242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2"/>
      <c r="AA697" s="242"/>
      <c r="AB697" s="242"/>
      <c r="AC697" s="242"/>
      <c r="AD697" s="117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</row>
    <row r="698" spans="1:45" ht="18" customHeight="1">
      <c r="A698" s="261"/>
      <c r="B698" s="227"/>
      <c r="C698" s="236"/>
      <c r="D698" s="110" t="str">
        <f t="array" ref="D698">+IFERROR(INDEX('Mã KH'!$C$2:$C$4984,MATCH('Vin Hà nội  tháng 8'!$C698,'Mã KH'!$A$2:$A$4984,0)),"")</f>
        <v/>
      </c>
      <c r="E698" s="237"/>
      <c r="F698" s="242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2"/>
      <c r="AA698" s="242"/>
      <c r="AB698" s="242"/>
      <c r="AC698" s="242"/>
      <c r="AD698" s="117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</row>
    <row r="699" spans="1:45" ht="18" customHeight="1">
      <c r="A699" s="261"/>
      <c r="B699" s="227"/>
      <c r="C699" s="236"/>
      <c r="D699" s="110" t="str">
        <f t="array" ref="D699">+IFERROR(INDEX('Mã KH'!$C$2:$C$4984,MATCH('Vin Hà nội  tháng 8'!$C699,'Mã KH'!$A$2:$A$4984,0)),"")</f>
        <v/>
      </c>
      <c r="E699" s="237"/>
      <c r="F699" s="242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2"/>
      <c r="AA699" s="242"/>
      <c r="AB699" s="242"/>
      <c r="AC699" s="242"/>
      <c r="AD699" s="117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</row>
    <row r="700" spans="1:45" ht="18" customHeight="1">
      <c r="A700" s="261"/>
      <c r="B700" s="227"/>
      <c r="C700" s="236"/>
      <c r="D700" s="110" t="str">
        <f t="array" ref="D700">+IFERROR(INDEX('Mã KH'!$C$2:$C$4984,MATCH('Vin Hà nội  tháng 8'!$C700,'Mã KH'!$A$2:$A$4984,0)),"")</f>
        <v/>
      </c>
      <c r="E700" s="237"/>
      <c r="F700" s="242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2"/>
      <c r="AA700" s="242"/>
      <c r="AB700" s="242"/>
      <c r="AC700" s="242"/>
      <c r="AD700" s="117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</row>
    <row r="701" spans="1:45" ht="18" customHeight="1">
      <c r="A701" s="261"/>
      <c r="B701" s="227"/>
      <c r="C701" s="236"/>
      <c r="D701" s="110" t="str">
        <f t="array" ref="D701">+IFERROR(INDEX('Mã KH'!$C$2:$C$4984,MATCH('Vin Hà nội  tháng 8'!$C701,'Mã KH'!$A$2:$A$4984,0)),"")</f>
        <v/>
      </c>
      <c r="E701" s="237"/>
      <c r="F701" s="242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2"/>
      <c r="AA701" s="242"/>
      <c r="AB701" s="242"/>
      <c r="AC701" s="242"/>
      <c r="AD701" s="117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</row>
    <row r="702" spans="1:45" ht="18" customHeight="1">
      <c r="A702" s="261"/>
      <c r="B702" s="227"/>
      <c r="C702" s="236"/>
      <c r="D702" s="110" t="str">
        <f t="array" ref="D702">+IFERROR(INDEX('Mã KH'!$C$2:$C$4984,MATCH('Vin Hà nội  tháng 8'!$C702,'Mã KH'!$A$2:$A$4984,0)),"")</f>
        <v/>
      </c>
      <c r="E702" s="237"/>
      <c r="F702" s="242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2"/>
      <c r="AA702" s="242"/>
      <c r="AB702" s="242"/>
      <c r="AC702" s="242"/>
      <c r="AD702" s="117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</row>
    <row r="703" spans="1:45" ht="18" customHeight="1">
      <c r="A703" s="261"/>
      <c r="B703" s="227"/>
      <c r="C703" s="236"/>
      <c r="D703" s="110" t="str">
        <f t="array" ref="D703">+IFERROR(INDEX('Mã KH'!$C$2:$C$4984,MATCH('Vin Hà nội  tháng 8'!$C703,'Mã KH'!$A$2:$A$4984,0)),"")</f>
        <v/>
      </c>
      <c r="E703" s="237"/>
      <c r="F703" s="242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2"/>
      <c r="AA703" s="242"/>
      <c r="AB703" s="242"/>
      <c r="AC703" s="242"/>
      <c r="AD703" s="117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</row>
    <row r="704" spans="1:45" ht="18" customHeight="1">
      <c r="A704" s="261"/>
      <c r="B704" s="227"/>
      <c r="C704" s="236"/>
      <c r="D704" s="110" t="str">
        <f t="array" ref="D704">+IFERROR(INDEX('Mã KH'!$C$2:$C$4984,MATCH('Vin Hà nội  tháng 8'!$C704,'Mã KH'!$A$2:$A$4984,0)),"")</f>
        <v/>
      </c>
      <c r="E704" s="237"/>
      <c r="F704" s="242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2"/>
      <c r="AA704" s="242"/>
      <c r="AB704" s="242"/>
      <c r="AC704" s="242"/>
      <c r="AD704" s="117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</row>
    <row r="705" spans="1:45" ht="18" customHeight="1">
      <c r="A705" s="261"/>
      <c r="B705" s="227"/>
      <c r="C705" s="236"/>
      <c r="D705" s="110" t="str">
        <f t="array" ref="D705">+IFERROR(INDEX('Mã KH'!$C$2:$C$4984,MATCH('Vin Hà nội  tháng 8'!$C705,'Mã KH'!$A$2:$A$4984,0)),"")</f>
        <v/>
      </c>
      <c r="E705" s="237"/>
      <c r="F705" s="242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2"/>
      <c r="AA705" s="242"/>
      <c r="AB705" s="242"/>
      <c r="AC705" s="242"/>
      <c r="AD705" s="117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</row>
    <row r="706" spans="1:45" ht="18" customHeight="1">
      <c r="A706" s="261"/>
      <c r="B706" s="227"/>
      <c r="C706" s="236"/>
      <c r="D706" s="110" t="str">
        <f t="array" ref="D706">+IFERROR(INDEX('Mã KH'!$C$2:$C$4984,MATCH('Vin Hà nội  tháng 8'!$C706,'Mã KH'!$A$2:$A$4984,0)),"")</f>
        <v/>
      </c>
      <c r="E706" s="237"/>
      <c r="F706" s="242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2"/>
      <c r="AA706" s="242"/>
      <c r="AB706" s="242"/>
      <c r="AC706" s="242"/>
      <c r="AD706" s="117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</row>
    <row r="707" spans="1:45" ht="18" customHeight="1">
      <c r="A707" s="261"/>
      <c r="B707" s="227"/>
      <c r="C707" s="236"/>
      <c r="D707" s="110" t="str">
        <f t="array" ref="D707">+IFERROR(INDEX('Mã KH'!$C$2:$C$4984,MATCH('Vin Hà nội  tháng 8'!$C707,'Mã KH'!$A$2:$A$4984,0)),"")</f>
        <v/>
      </c>
      <c r="E707" s="237"/>
      <c r="F707" s="242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2"/>
      <c r="AA707" s="242"/>
      <c r="AB707" s="242"/>
      <c r="AC707" s="242"/>
      <c r="AD707" s="117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</row>
    <row r="708" spans="1:45" ht="18" customHeight="1">
      <c r="A708" s="261"/>
      <c r="B708" s="227"/>
      <c r="C708" s="236"/>
      <c r="D708" s="110" t="str">
        <f t="array" ref="D708">+IFERROR(INDEX('Mã KH'!$C$2:$C$4984,MATCH('Vin Hà nội  tháng 8'!$C708,'Mã KH'!$A$2:$A$4984,0)),"")</f>
        <v/>
      </c>
      <c r="E708" s="237"/>
      <c r="F708" s="242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2"/>
      <c r="AA708" s="242"/>
      <c r="AB708" s="242"/>
      <c r="AC708" s="242"/>
      <c r="AD708" s="117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</row>
    <row r="709" spans="1:45" ht="18" customHeight="1">
      <c r="A709" s="261"/>
      <c r="B709" s="227"/>
      <c r="C709" s="236"/>
      <c r="D709" s="110" t="str">
        <f t="array" ref="D709">+IFERROR(INDEX('Mã KH'!$C$2:$C$4984,MATCH('Vin Hà nội  tháng 8'!$C709,'Mã KH'!$A$2:$A$4984,0)),"")</f>
        <v/>
      </c>
      <c r="E709" s="237"/>
      <c r="F709" s="242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2"/>
      <c r="AA709" s="242"/>
      <c r="AB709" s="242"/>
      <c r="AC709" s="242"/>
      <c r="AD709" s="117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</row>
    <row r="710" spans="1:45" ht="18" customHeight="1">
      <c r="A710" s="261"/>
      <c r="B710" s="227"/>
      <c r="C710" s="236"/>
      <c r="D710" s="110" t="str">
        <f t="array" ref="D710">+IFERROR(INDEX('Mã KH'!$C$2:$C$4984,MATCH('Vin Hà nội  tháng 8'!$C710,'Mã KH'!$A$2:$A$4984,0)),"")</f>
        <v/>
      </c>
      <c r="E710" s="237"/>
      <c r="F710" s="242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2"/>
      <c r="AA710" s="242"/>
      <c r="AB710" s="242"/>
      <c r="AC710" s="242"/>
      <c r="AD710" s="117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</row>
    <row r="711" spans="1:45" ht="18" customHeight="1">
      <c r="A711" s="261"/>
      <c r="B711" s="227"/>
      <c r="C711" s="236"/>
      <c r="D711" s="110" t="str">
        <f t="array" ref="D711">+IFERROR(INDEX('Mã KH'!$C$2:$C$4984,MATCH('Vin Hà nội  tháng 8'!$C711,'Mã KH'!$A$2:$A$4984,0)),"")</f>
        <v/>
      </c>
      <c r="E711" s="237"/>
      <c r="F711" s="242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2"/>
      <c r="AA711" s="242"/>
      <c r="AB711" s="242"/>
      <c r="AC711" s="242"/>
      <c r="AD711" s="117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</row>
    <row r="712" spans="1:45" ht="18" customHeight="1">
      <c r="A712" s="261"/>
      <c r="B712" s="227"/>
      <c r="C712" s="236"/>
      <c r="D712" s="110" t="str">
        <f t="array" ref="D712">+IFERROR(INDEX('Mã KH'!$C$2:$C$4984,MATCH('Vin Hà nội  tháng 8'!$C712,'Mã KH'!$A$2:$A$4984,0)),"")</f>
        <v/>
      </c>
      <c r="E712" s="237"/>
      <c r="F712" s="242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2"/>
      <c r="AA712" s="242"/>
      <c r="AB712" s="242"/>
      <c r="AC712" s="242"/>
      <c r="AD712" s="117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</row>
    <row r="713" spans="1:45" ht="18" customHeight="1">
      <c r="A713" s="261"/>
      <c r="B713" s="227"/>
      <c r="C713" s="236"/>
      <c r="D713" s="110" t="str">
        <f t="array" ref="D713">+IFERROR(INDEX('Mã KH'!$C$2:$C$4984,MATCH('Vin Hà nội  tháng 8'!$C713,'Mã KH'!$A$2:$A$4984,0)),"")</f>
        <v/>
      </c>
      <c r="E713" s="237"/>
      <c r="F713" s="242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2"/>
      <c r="AA713" s="242"/>
      <c r="AB713" s="242"/>
      <c r="AC713" s="242"/>
      <c r="AD713" s="117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</row>
    <row r="714" spans="1:45" ht="18" customHeight="1">
      <c r="A714" s="261"/>
      <c r="B714" s="227"/>
      <c r="C714" s="236"/>
      <c r="D714" s="110" t="str">
        <f t="array" ref="D714">+IFERROR(INDEX('Mã KH'!$C$2:$C$4984,MATCH('Vin Hà nội  tháng 8'!$C714,'Mã KH'!$A$2:$A$4984,0)),"")</f>
        <v/>
      </c>
      <c r="E714" s="237"/>
      <c r="F714" s="242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2"/>
      <c r="AA714" s="242"/>
      <c r="AB714" s="242"/>
      <c r="AC714" s="242"/>
      <c r="AD714" s="117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</row>
    <row r="715" spans="1:45" ht="18" customHeight="1">
      <c r="A715" s="261"/>
      <c r="B715" s="227"/>
      <c r="C715" s="236"/>
      <c r="D715" s="110" t="str">
        <f t="array" ref="D715">+IFERROR(INDEX('Mã KH'!$C$2:$C$4984,MATCH('Vin Hà nội  tháng 8'!$C715,'Mã KH'!$A$2:$A$4984,0)),"")</f>
        <v/>
      </c>
      <c r="E715" s="237"/>
      <c r="F715" s="242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2"/>
      <c r="AA715" s="242"/>
      <c r="AB715" s="242"/>
      <c r="AC715" s="242"/>
      <c r="AD715" s="117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</row>
    <row r="716" spans="1:45" ht="18" customHeight="1">
      <c r="A716" s="261"/>
      <c r="B716" s="227"/>
      <c r="C716" s="236"/>
      <c r="D716" s="110" t="str">
        <f t="array" ref="D716">+IFERROR(INDEX('Mã KH'!$C$2:$C$4984,MATCH('Vin Hà nội  tháng 8'!$C716,'Mã KH'!$A$2:$A$4984,0)),"")</f>
        <v/>
      </c>
      <c r="E716" s="237"/>
      <c r="F716" s="242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2"/>
      <c r="AA716" s="242"/>
      <c r="AB716" s="242"/>
      <c r="AC716" s="242"/>
      <c r="AD716" s="117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</row>
    <row r="717" spans="1:45" ht="18" customHeight="1">
      <c r="A717" s="261"/>
      <c r="B717" s="227"/>
      <c r="C717" s="236"/>
      <c r="D717" s="110" t="str">
        <f t="array" ref="D717">+IFERROR(INDEX('Mã KH'!$C$2:$C$4984,MATCH('Vin Hà nội  tháng 8'!$C717,'Mã KH'!$A$2:$A$4984,0)),"")</f>
        <v/>
      </c>
      <c r="E717" s="237"/>
      <c r="F717" s="242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2"/>
      <c r="AA717" s="242"/>
      <c r="AB717" s="242"/>
      <c r="AC717" s="242"/>
      <c r="AD717" s="117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</row>
    <row r="718" spans="1:45" ht="18" customHeight="1">
      <c r="A718" s="261"/>
      <c r="B718" s="227"/>
      <c r="C718" s="236"/>
      <c r="D718" s="110" t="str">
        <f t="array" ref="D718">+IFERROR(INDEX('Mã KH'!$C$2:$C$4984,MATCH('Vin Hà nội  tháng 8'!$C718,'Mã KH'!$A$2:$A$4984,0)),"")</f>
        <v/>
      </c>
      <c r="E718" s="237"/>
      <c r="F718" s="242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2"/>
      <c r="AA718" s="242"/>
      <c r="AB718" s="242"/>
      <c r="AC718" s="242"/>
      <c r="AD718" s="117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</row>
    <row r="719" spans="1:45" ht="18" customHeight="1">
      <c r="A719" s="261"/>
      <c r="B719" s="227"/>
      <c r="C719" s="236"/>
      <c r="D719" s="110" t="str">
        <f t="array" ref="D719">+IFERROR(INDEX('Mã KH'!$C$2:$C$4984,MATCH('Vin Hà nội  tháng 8'!$C719,'Mã KH'!$A$2:$A$4984,0)),"")</f>
        <v/>
      </c>
      <c r="E719" s="237"/>
      <c r="F719" s="242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2"/>
      <c r="AA719" s="242"/>
      <c r="AB719" s="242"/>
      <c r="AC719" s="242"/>
      <c r="AD719" s="117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</row>
    <row r="720" spans="1:45" ht="18" customHeight="1">
      <c r="A720" s="261"/>
      <c r="B720" s="227"/>
      <c r="C720" s="236"/>
      <c r="D720" s="110" t="str">
        <f t="array" ref="D720">+IFERROR(INDEX('Mã KH'!$C$2:$C$4984,MATCH('Vin Hà nội  tháng 8'!$C720,'Mã KH'!$A$2:$A$4984,0)),"")</f>
        <v/>
      </c>
      <c r="E720" s="237"/>
      <c r="F720" s="242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2"/>
      <c r="AA720" s="242"/>
      <c r="AB720" s="242"/>
      <c r="AC720" s="242"/>
      <c r="AD720" s="117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</row>
    <row r="721" spans="1:45" ht="18" customHeight="1">
      <c r="A721" s="261"/>
      <c r="B721" s="227"/>
      <c r="C721" s="236"/>
      <c r="D721" s="110" t="str">
        <f t="array" ref="D721">+IFERROR(INDEX('Mã KH'!$C$2:$C$4984,MATCH('Vin Hà nội  tháng 8'!$C721,'Mã KH'!$A$2:$A$4984,0)),"")</f>
        <v/>
      </c>
      <c r="E721" s="237"/>
      <c r="F721" s="242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2"/>
      <c r="AA721" s="242"/>
      <c r="AB721" s="242"/>
      <c r="AC721" s="242"/>
      <c r="AD721" s="117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</row>
    <row r="722" spans="1:45" ht="18" customHeight="1">
      <c r="A722" s="261"/>
      <c r="B722" s="227"/>
      <c r="C722" s="236"/>
      <c r="D722" s="110" t="str">
        <f t="array" ref="D722">+IFERROR(INDEX('Mã KH'!$C$2:$C$4984,MATCH('Vin Hà nội  tháng 8'!$C722,'Mã KH'!$A$2:$A$4984,0)),"")</f>
        <v/>
      </c>
      <c r="E722" s="237"/>
      <c r="F722" s="242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2"/>
      <c r="AA722" s="242"/>
      <c r="AB722" s="242"/>
      <c r="AC722" s="242"/>
      <c r="AD722" s="117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</row>
    <row r="723" spans="1:45" ht="18" customHeight="1">
      <c r="A723" s="261"/>
      <c r="B723" s="227"/>
      <c r="C723" s="236"/>
      <c r="D723" s="110" t="str">
        <f t="array" ref="D723">+IFERROR(INDEX('Mã KH'!$C$2:$C$4984,MATCH('Vin Hà nội  tháng 8'!$C723,'Mã KH'!$A$2:$A$4984,0)),"")</f>
        <v/>
      </c>
      <c r="E723" s="237"/>
      <c r="F723" s="242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2"/>
      <c r="AA723" s="242"/>
      <c r="AB723" s="242"/>
      <c r="AC723" s="242"/>
      <c r="AD723" s="117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</row>
    <row r="724" spans="1:45" ht="18" customHeight="1">
      <c r="A724" s="261"/>
      <c r="B724" s="227"/>
      <c r="C724" s="236"/>
      <c r="D724" s="110" t="str">
        <f t="array" ref="D724">+IFERROR(INDEX('Mã KH'!$C$2:$C$4984,MATCH('Vin Hà nội  tháng 8'!$C724,'Mã KH'!$A$2:$A$4984,0)),"")</f>
        <v/>
      </c>
      <c r="E724" s="237"/>
      <c r="F724" s="242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2"/>
      <c r="AA724" s="242"/>
      <c r="AB724" s="242"/>
      <c r="AC724" s="242"/>
      <c r="AD724" s="117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</row>
    <row r="725" spans="1:45" ht="18" customHeight="1">
      <c r="A725" s="261"/>
      <c r="B725" s="227"/>
      <c r="C725" s="236"/>
      <c r="D725" s="110" t="str">
        <f t="array" ref="D725">+IFERROR(INDEX('Mã KH'!$C$2:$C$4984,MATCH('Vin Hà nội  tháng 8'!$C725,'Mã KH'!$A$2:$A$4984,0)),"")</f>
        <v/>
      </c>
      <c r="E725" s="237"/>
      <c r="F725" s="242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2"/>
      <c r="AA725" s="242"/>
      <c r="AB725" s="242"/>
      <c r="AC725" s="242"/>
      <c r="AD725" s="117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</row>
    <row r="726" spans="1:45" ht="18" customHeight="1">
      <c r="A726" s="261"/>
      <c r="B726" s="227"/>
      <c r="C726" s="236"/>
      <c r="D726" s="110" t="str">
        <f t="array" ref="D726">+IFERROR(INDEX('Mã KH'!$C$2:$C$4984,MATCH('Vin Hà nội  tháng 8'!$C726,'Mã KH'!$A$2:$A$4984,0)),"")</f>
        <v/>
      </c>
      <c r="E726" s="237"/>
      <c r="F726" s="242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2"/>
      <c r="AA726" s="242"/>
      <c r="AB726" s="242"/>
      <c r="AC726" s="242"/>
      <c r="AD726" s="117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</row>
    <row r="727" spans="1:45" ht="18" customHeight="1">
      <c r="A727" s="261"/>
      <c r="B727" s="227"/>
      <c r="C727" s="236"/>
      <c r="D727" s="110" t="str">
        <f t="array" ref="D727">+IFERROR(INDEX('Mã KH'!$C$2:$C$4984,MATCH('Vin Hà nội  tháng 8'!$C727,'Mã KH'!$A$2:$A$4984,0)),"")</f>
        <v/>
      </c>
      <c r="E727" s="237"/>
      <c r="F727" s="242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2"/>
      <c r="AA727" s="242"/>
      <c r="AB727" s="242"/>
      <c r="AC727" s="242"/>
      <c r="AD727" s="117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</row>
    <row r="728" spans="1:45" ht="18" customHeight="1">
      <c r="A728" s="261"/>
      <c r="B728" s="227"/>
      <c r="C728" s="236"/>
      <c r="D728" s="110" t="str">
        <f t="array" ref="D728">+IFERROR(INDEX('Mã KH'!$C$2:$C$4984,MATCH('Vin Hà nội  tháng 8'!$C728,'Mã KH'!$A$2:$A$4984,0)),"")</f>
        <v/>
      </c>
      <c r="E728" s="237"/>
      <c r="F728" s="242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2"/>
      <c r="AA728" s="242"/>
      <c r="AB728" s="242"/>
      <c r="AC728" s="242"/>
      <c r="AD728" s="117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</row>
    <row r="729" spans="1:45" ht="18" customHeight="1">
      <c r="A729" s="261"/>
      <c r="B729" s="227"/>
      <c r="C729" s="236"/>
      <c r="D729" s="110" t="str">
        <f t="array" ref="D729">+IFERROR(INDEX('Mã KH'!$C$2:$C$4984,MATCH('Vin Hà nội  tháng 8'!$C729,'Mã KH'!$A$2:$A$4984,0)),"")</f>
        <v/>
      </c>
      <c r="E729" s="237"/>
      <c r="F729" s="242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2"/>
      <c r="AA729" s="242"/>
      <c r="AB729" s="242"/>
      <c r="AC729" s="242"/>
      <c r="AD729" s="117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</row>
    <row r="730" spans="1:45" ht="18" customHeight="1">
      <c r="A730" s="261"/>
      <c r="B730" s="227"/>
      <c r="C730" s="236"/>
      <c r="D730" s="110" t="str">
        <f t="array" ref="D730">+IFERROR(INDEX('Mã KH'!$C$2:$C$4984,MATCH('Vin Hà nội  tháng 8'!$C730,'Mã KH'!$A$2:$A$4984,0)),"")</f>
        <v/>
      </c>
      <c r="E730" s="237"/>
      <c r="F730" s="242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2"/>
      <c r="AA730" s="242"/>
      <c r="AB730" s="242"/>
      <c r="AC730" s="242"/>
      <c r="AD730" s="117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</row>
    <row r="731" spans="1:45" ht="18" customHeight="1">
      <c r="A731" s="261"/>
      <c r="B731" s="227"/>
      <c r="C731" s="236"/>
      <c r="D731" s="110" t="str">
        <f t="array" ref="D731">+IFERROR(INDEX('Mã KH'!$C$2:$C$4984,MATCH('Vin Hà nội  tháng 8'!$C731,'Mã KH'!$A$2:$A$4984,0)),"")</f>
        <v/>
      </c>
      <c r="E731" s="237"/>
      <c r="F731" s="242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2"/>
      <c r="AA731" s="242"/>
      <c r="AB731" s="242"/>
      <c r="AC731" s="242"/>
      <c r="AD731" s="117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</row>
    <row r="732" spans="1:45" ht="18" customHeight="1">
      <c r="A732" s="261"/>
      <c r="B732" s="227"/>
      <c r="C732" s="236"/>
      <c r="D732" s="110" t="str">
        <f t="array" ref="D732">+IFERROR(INDEX('Mã KH'!$C$2:$C$4984,MATCH('Vin Hà nội  tháng 8'!$C732,'Mã KH'!$A$2:$A$4984,0)),"")</f>
        <v/>
      </c>
      <c r="E732" s="237"/>
      <c r="F732" s="242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2"/>
      <c r="AA732" s="242"/>
      <c r="AB732" s="242"/>
      <c r="AC732" s="242"/>
      <c r="AD732" s="117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</row>
    <row r="733" spans="1:45" ht="18" customHeight="1">
      <c r="A733" s="261"/>
      <c r="B733" s="227"/>
      <c r="C733" s="236"/>
      <c r="D733" s="110" t="str">
        <f t="array" ref="D733">+IFERROR(INDEX('Mã KH'!$C$2:$C$4984,MATCH('Vin Hà nội  tháng 8'!$C733,'Mã KH'!$A$2:$A$4984,0)),"")</f>
        <v/>
      </c>
      <c r="E733" s="237"/>
      <c r="F733" s="242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2"/>
      <c r="AA733" s="242"/>
      <c r="AB733" s="242"/>
      <c r="AC733" s="242"/>
      <c r="AD733" s="117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</row>
    <row r="734" spans="1:45" ht="18" customHeight="1">
      <c r="A734" s="261"/>
      <c r="B734" s="227"/>
      <c r="C734" s="236"/>
      <c r="D734" s="110" t="str">
        <f t="array" ref="D734">+IFERROR(INDEX('Mã KH'!$C$2:$C$4984,MATCH('Vin Hà nội  tháng 8'!$C734,'Mã KH'!$A$2:$A$4984,0)),"")</f>
        <v/>
      </c>
      <c r="E734" s="237"/>
      <c r="F734" s="242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2"/>
      <c r="AA734" s="242"/>
      <c r="AB734" s="242"/>
      <c r="AC734" s="242"/>
      <c r="AD734" s="117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</row>
    <row r="735" spans="1:45" ht="18" customHeight="1">
      <c r="A735" s="261"/>
      <c r="B735" s="227"/>
      <c r="C735" s="236"/>
      <c r="D735" s="110" t="str">
        <f t="array" ref="D735">+IFERROR(INDEX('Mã KH'!$C$2:$C$4984,MATCH('Vin Hà nội  tháng 8'!$C735,'Mã KH'!$A$2:$A$4984,0)),"")</f>
        <v/>
      </c>
      <c r="E735" s="237"/>
      <c r="F735" s="242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2"/>
      <c r="AA735" s="242"/>
      <c r="AB735" s="242"/>
      <c r="AC735" s="242"/>
      <c r="AD735" s="117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</row>
    <row r="736" spans="1:45" ht="18" customHeight="1">
      <c r="A736" s="261"/>
      <c r="B736" s="227"/>
      <c r="C736" s="236"/>
      <c r="D736" s="110" t="str">
        <f t="array" ref="D736">+IFERROR(INDEX('Mã KH'!$C$2:$C$4984,MATCH('Vin Hà nội  tháng 8'!$C736,'Mã KH'!$A$2:$A$4984,0)),"")</f>
        <v/>
      </c>
      <c r="E736" s="237"/>
      <c r="F736" s="242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2"/>
      <c r="AA736" s="242"/>
      <c r="AB736" s="242"/>
      <c r="AC736" s="242"/>
      <c r="AD736" s="117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</row>
    <row r="737" spans="1:45" ht="18" customHeight="1">
      <c r="A737" s="261"/>
      <c r="B737" s="227"/>
      <c r="C737" s="236"/>
      <c r="D737" s="110" t="str">
        <f t="array" ref="D737">+IFERROR(INDEX('Mã KH'!$C$2:$C$4984,MATCH('Vin Hà nội  tháng 8'!$C737,'Mã KH'!$A$2:$A$4984,0)),"")</f>
        <v/>
      </c>
      <c r="E737" s="237"/>
      <c r="F737" s="242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2"/>
      <c r="AA737" s="242"/>
      <c r="AB737" s="242"/>
      <c r="AC737" s="242"/>
      <c r="AD737" s="117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</row>
    <row r="738" spans="1:45" ht="18" customHeight="1">
      <c r="A738" s="261"/>
      <c r="B738" s="227"/>
      <c r="C738" s="236"/>
      <c r="D738" s="110" t="str">
        <f t="array" ref="D738">+IFERROR(INDEX('Mã KH'!$C$2:$C$4984,MATCH('Vin Hà nội  tháng 8'!$C738,'Mã KH'!$A$2:$A$4984,0)),"")</f>
        <v/>
      </c>
      <c r="E738" s="237"/>
      <c r="F738" s="242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2"/>
      <c r="AA738" s="242"/>
      <c r="AB738" s="242"/>
      <c r="AC738" s="242"/>
      <c r="AD738" s="117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</row>
    <row r="739" spans="1:45" ht="18" customHeight="1">
      <c r="A739" s="261"/>
      <c r="B739" s="227"/>
      <c r="C739" s="236"/>
      <c r="D739" s="110" t="str">
        <f t="array" ref="D739">+IFERROR(INDEX('Mã KH'!$C$2:$C$4984,MATCH('Vin Hà nội  tháng 8'!$C739,'Mã KH'!$A$2:$A$4984,0)),"")</f>
        <v/>
      </c>
      <c r="E739" s="237"/>
      <c r="F739" s="242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2"/>
      <c r="AA739" s="242"/>
      <c r="AB739" s="242"/>
      <c r="AC739" s="242"/>
      <c r="AD739" s="117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</row>
    <row r="740" spans="1:45" ht="18" customHeight="1">
      <c r="A740" s="261"/>
      <c r="B740" s="227"/>
      <c r="C740" s="236"/>
      <c r="D740" s="110" t="str">
        <f t="array" ref="D740">+IFERROR(INDEX('Mã KH'!$C$2:$C$4984,MATCH('Vin Hà nội  tháng 8'!$C740,'Mã KH'!$A$2:$A$4984,0)),"")</f>
        <v/>
      </c>
      <c r="E740" s="237"/>
      <c r="F740" s="242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2"/>
      <c r="AA740" s="242"/>
      <c r="AB740" s="242"/>
      <c r="AC740" s="242"/>
      <c r="AD740" s="117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</row>
    <row r="741" spans="1:45" ht="18" customHeight="1">
      <c r="A741" s="261"/>
      <c r="B741" s="227"/>
      <c r="C741" s="236"/>
      <c r="D741" s="110" t="str">
        <f t="array" ref="D741">+IFERROR(INDEX('Mã KH'!$C$2:$C$4984,MATCH('Vin Hà nội  tháng 8'!$C741,'Mã KH'!$A$2:$A$4984,0)),"")</f>
        <v/>
      </c>
      <c r="E741" s="237"/>
      <c r="F741" s="242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2"/>
      <c r="AA741" s="242"/>
      <c r="AB741" s="242"/>
      <c r="AC741" s="242"/>
      <c r="AD741" s="117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</row>
    <row r="742" spans="1:45" ht="18" customHeight="1">
      <c r="A742" s="261"/>
      <c r="B742" s="227"/>
      <c r="C742" s="236"/>
      <c r="D742" s="110" t="str">
        <f t="array" ref="D742">+IFERROR(INDEX('Mã KH'!$C$2:$C$4984,MATCH('Vin Hà nội  tháng 8'!$C742,'Mã KH'!$A$2:$A$4984,0)),"")</f>
        <v/>
      </c>
      <c r="E742" s="237"/>
      <c r="F742" s="242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2"/>
      <c r="AA742" s="242"/>
      <c r="AB742" s="242"/>
      <c r="AC742" s="242"/>
      <c r="AD742" s="117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</row>
    <row r="743" spans="1:45" ht="18" customHeight="1">
      <c r="A743" s="261"/>
      <c r="B743" s="227"/>
      <c r="C743" s="236"/>
      <c r="D743" s="110" t="str">
        <f t="array" ref="D743">+IFERROR(INDEX('Mã KH'!$C$2:$C$4984,MATCH('Vin Hà nội  tháng 8'!$C743,'Mã KH'!$A$2:$A$4984,0)),"")</f>
        <v/>
      </c>
      <c r="E743" s="237"/>
      <c r="F743" s="242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2"/>
      <c r="AA743" s="242"/>
      <c r="AB743" s="242"/>
      <c r="AC743" s="242"/>
      <c r="AD743" s="117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</row>
    <row r="744" spans="1:45" ht="18" customHeight="1">
      <c r="A744" s="261"/>
      <c r="B744" s="227"/>
      <c r="C744" s="236"/>
      <c r="D744" s="110" t="str">
        <f t="array" ref="D744">+IFERROR(INDEX('Mã KH'!$C$2:$C$4984,MATCH('Vin Hà nội  tháng 8'!$C744,'Mã KH'!$A$2:$A$4984,0)),"")</f>
        <v/>
      </c>
      <c r="E744" s="237"/>
      <c r="F744" s="242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2"/>
      <c r="AA744" s="242"/>
      <c r="AB744" s="242"/>
      <c r="AC744" s="242"/>
      <c r="AD744" s="117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</row>
    <row r="745" spans="1:45" ht="18" customHeight="1">
      <c r="A745" s="261"/>
      <c r="B745" s="227"/>
      <c r="C745" s="236"/>
      <c r="D745" s="110" t="str">
        <f t="array" ref="D745">+IFERROR(INDEX('Mã KH'!$C$2:$C$4984,MATCH('Vin Hà nội  tháng 8'!$C745,'Mã KH'!$A$2:$A$4984,0)),"")</f>
        <v/>
      </c>
      <c r="E745" s="237"/>
      <c r="F745" s="242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2"/>
      <c r="AA745" s="242"/>
      <c r="AB745" s="242"/>
      <c r="AC745" s="242"/>
      <c r="AD745" s="117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</row>
    <row r="746" spans="1:45" ht="18" customHeight="1">
      <c r="A746" s="261"/>
      <c r="B746" s="227"/>
      <c r="C746" s="236"/>
      <c r="D746" s="110" t="str">
        <f t="array" ref="D746">+IFERROR(INDEX('Mã KH'!$C$2:$C$4984,MATCH('Vin Hà nội  tháng 8'!$C746,'Mã KH'!$A$2:$A$4984,0)),"")</f>
        <v/>
      </c>
      <c r="E746" s="237"/>
      <c r="F746" s="242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2"/>
      <c r="AA746" s="242"/>
      <c r="AB746" s="242"/>
      <c r="AC746" s="242"/>
      <c r="AD746" s="117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</row>
    <row r="747" spans="1:45" ht="18" customHeight="1">
      <c r="A747" s="261"/>
      <c r="B747" s="227"/>
      <c r="C747" s="236"/>
      <c r="D747" s="110" t="str">
        <f t="array" ref="D747">+IFERROR(INDEX('Mã KH'!$C$2:$C$4984,MATCH('Vin Hà nội  tháng 8'!$C747,'Mã KH'!$A$2:$A$4984,0)),"")</f>
        <v/>
      </c>
      <c r="E747" s="237"/>
      <c r="F747" s="242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2"/>
      <c r="AA747" s="242"/>
      <c r="AB747" s="242"/>
      <c r="AC747" s="242"/>
      <c r="AD747" s="117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</row>
    <row r="748" spans="1:45" ht="18" customHeight="1">
      <c r="A748" s="261"/>
      <c r="B748" s="227"/>
      <c r="C748" s="236"/>
      <c r="D748" s="110" t="str">
        <f t="array" ref="D748">+IFERROR(INDEX('Mã KH'!$C$2:$C$4984,MATCH('Vin Hà nội  tháng 8'!$C748,'Mã KH'!$A$2:$A$4984,0)),"")</f>
        <v/>
      </c>
      <c r="E748" s="237"/>
      <c r="F748" s="242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2"/>
      <c r="AA748" s="242"/>
      <c r="AB748" s="242"/>
      <c r="AC748" s="242"/>
      <c r="AD748" s="117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</row>
    <row r="749" spans="1:45" ht="18" customHeight="1">
      <c r="A749" s="261"/>
      <c r="B749" s="227"/>
      <c r="C749" s="236"/>
      <c r="D749" s="110" t="str">
        <f t="array" ref="D749">+IFERROR(INDEX('Mã KH'!$C$2:$C$4984,MATCH('Vin Hà nội  tháng 8'!$C749,'Mã KH'!$A$2:$A$4984,0)),"")</f>
        <v/>
      </c>
      <c r="E749" s="237"/>
      <c r="F749" s="242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2"/>
      <c r="AA749" s="242"/>
      <c r="AB749" s="242"/>
      <c r="AC749" s="242"/>
      <c r="AD749" s="117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</row>
    <row r="750" spans="1:45" ht="18" customHeight="1">
      <c r="A750" s="261"/>
      <c r="B750" s="227"/>
      <c r="C750" s="236"/>
      <c r="D750" s="110" t="str">
        <f t="array" ref="D750">+IFERROR(INDEX('Mã KH'!$C$2:$C$4984,MATCH('Vin Hà nội  tháng 8'!$C750,'Mã KH'!$A$2:$A$4984,0)),"")</f>
        <v/>
      </c>
      <c r="E750" s="237"/>
      <c r="F750" s="242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2"/>
      <c r="AA750" s="242"/>
      <c r="AB750" s="242"/>
      <c r="AC750" s="242"/>
      <c r="AD750" s="117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</row>
    <row r="751" spans="1:45" ht="18" customHeight="1">
      <c r="A751" s="261"/>
      <c r="B751" s="227"/>
      <c r="C751" s="236"/>
      <c r="D751" s="110" t="str">
        <f t="array" ref="D751">+IFERROR(INDEX('Mã KH'!$C$2:$C$4984,MATCH('Vin Hà nội  tháng 8'!$C751,'Mã KH'!$A$2:$A$4984,0)),"")</f>
        <v/>
      </c>
      <c r="E751" s="237"/>
      <c r="F751" s="242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2"/>
      <c r="AA751" s="242"/>
      <c r="AB751" s="242"/>
      <c r="AC751" s="242"/>
      <c r="AD751" s="117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</row>
    <row r="752" spans="1:45" ht="18" customHeight="1">
      <c r="A752" s="261"/>
      <c r="B752" s="227"/>
      <c r="C752" s="236"/>
      <c r="D752" s="110" t="str">
        <f t="array" ref="D752">+IFERROR(INDEX('Mã KH'!$C$2:$C$4984,MATCH('Vin Hà nội  tháng 8'!$C752,'Mã KH'!$A$2:$A$4984,0)),"")</f>
        <v/>
      </c>
      <c r="E752" s="237"/>
      <c r="F752" s="242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2"/>
      <c r="AA752" s="242"/>
      <c r="AB752" s="242"/>
      <c r="AC752" s="242"/>
      <c r="AD752" s="117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</row>
    <row r="753" spans="1:45" ht="18" customHeight="1">
      <c r="A753" s="261"/>
      <c r="B753" s="227"/>
      <c r="C753" s="236"/>
      <c r="D753" s="110" t="str">
        <f t="array" ref="D753">+IFERROR(INDEX('Mã KH'!$C$2:$C$4984,MATCH('Vin Hà nội  tháng 8'!$C753,'Mã KH'!$A$2:$A$4984,0)),"")</f>
        <v/>
      </c>
      <c r="E753" s="237"/>
      <c r="F753" s="242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2"/>
      <c r="AA753" s="242"/>
      <c r="AB753" s="242"/>
      <c r="AC753" s="242"/>
      <c r="AD753" s="117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</row>
    <row r="754" spans="1:45" ht="18" customHeight="1">
      <c r="A754" s="261"/>
      <c r="B754" s="227"/>
      <c r="C754" s="236"/>
      <c r="D754" s="110" t="str">
        <f t="array" ref="D754">+IFERROR(INDEX('Mã KH'!$C$2:$C$4984,MATCH('Vin Hà nội  tháng 8'!$C754,'Mã KH'!$A$2:$A$4984,0)),"")</f>
        <v/>
      </c>
      <c r="E754" s="237"/>
      <c r="F754" s="242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2"/>
      <c r="AA754" s="242"/>
      <c r="AB754" s="242"/>
      <c r="AC754" s="242"/>
      <c r="AD754" s="117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</row>
    <row r="755" spans="1:45" ht="18" customHeight="1">
      <c r="A755" s="261"/>
      <c r="B755" s="227"/>
      <c r="C755" s="236"/>
      <c r="D755" s="110" t="str">
        <f t="array" ref="D755">+IFERROR(INDEX('Mã KH'!$C$2:$C$4984,MATCH('Vin Hà nội  tháng 8'!$C755,'Mã KH'!$A$2:$A$4984,0)),"")</f>
        <v/>
      </c>
      <c r="E755" s="237"/>
      <c r="F755" s="242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2"/>
      <c r="AA755" s="242"/>
      <c r="AB755" s="242"/>
      <c r="AC755" s="242"/>
      <c r="AD755" s="117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</row>
    <row r="756" spans="1:45" ht="18" customHeight="1">
      <c r="A756" s="261"/>
      <c r="B756" s="227"/>
      <c r="C756" s="236"/>
      <c r="D756" s="110" t="str">
        <f t="array" ref="D756">+IFERROR(INDEX('Mã KH'!$C$2:$C$4984,MATCH('Vin Hà nội  tháng 8'!$C756,'Mã KH'!$A$2:$A$4984,0)),"")</f>
        <v/>
      </c>
      <c r="E756" s="237"/>
      <c r="F756" s="242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2"/>
      <c r="AA756" s="242"/>
      <c r="AB756" s="242"/>
      <c r="AC756" s="242"/>
      <c r="AD756" s="117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</row>
    <row r="757" spans="1:45" ht="18" customHeight="1">
      <c r="A757" s="261"/>
      <c r="B757" s="227"/>
      <c r="C757" s="236"/>
      <c r="D757" s="110" t="str">
        <f t="array" ref="D757">+IFERROR(INDEX('Mã KH'!$C$2:$C$4984,MATCH('Vin Hà nội  tháng 8'!$C757,'Mã KH'!$A$2:$A$4984,0)),"")</f>
        <v/>
      </c>
      <c r="E757" s="237"/>
      <c r="F757" s="242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2"/>
      <c r="AA757" s="242"/>
      <c r="AB757" s="242"/>
      <c r="AC757" s="242"/>
      <c r="AD757" s="117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</row>
    <row r="758" spans="1:45" ht="18" customHeight="1">
      <c r="A758" s="261"/>
      <c r="B758" s="227"/>
      <c r="C758" s="236"/>
      <c r="D758" s="110" t="str">
        <f t="array" ref="D758">+IFERROR(INDEX('Mã KH'!$C$2:$C$4984,MATCH('Vin Hà nội  tháng 8'!$C758,'Mã KH'!$A$2:$A$4984,0)),"")</f>
        <v/>
      </c>
      <c r="E758" s="237"/>
      <c r="F758" s="242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2"/>
      <c r="AA758" s="242"/>
      <c r="AB758" s="242"/>
      <c r="AC758" s="242"/>
      <c r="AD758" s="117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</row>
    <row r="759" spans="1:45" ht="18" customHeight="1">
      <c r="A759" s="261"/>
      <c r="B759" s="227"/>
      <c r="C759" s="236"/>
      <c r="D759" s="110" t="str">
        <f t="array" ref="D759">+IFERROR(INDEX('Mã KH'!$C$2:$C$4984,MATCH('Vin Hà nội  tháng 8'!$C759,'Mã KH'!$A$2:$A$4984,0)),"")</f>
        <v/>
      </c>
      <c r="E759" s="237"/>
      <c r="F759" s="242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2"/>
      <c r="AA759" s="242"/>
      <c r="AB759" s="242"/>
      <c r="AC759" s="242"/>
      <c r="AD759" s="117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</row>
    <row r="760" spans="1:45" ht="18" customHeight="1">
      <c r="A760" s="261"/>
      <c r="B760" s="227"/>
      <c r="C760" s="236"/>
      <c r="D760" s="110" t="str">
        <f t="array" ref="D760">+IFERROR(INDEX('Mã KH'!$C$2:$C$4984,MATCH('Vin Hà nội  tháng 8'!$C760,'Mã KH'!$A$2:$A$4984,0)),"")</f>
        <v/>
      </c>
      <c r="E760" s="237"/>
      <c r="F760" s="242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2"/>
      <c r="AA760" s="242"/>
      <c r="AB760" s="242"/>
      <c r="AC760" s="242"/>
      <c r="AD760" s="117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</row>
    <row r="761" spans="1:45" ht="18" customHeight="1">
      <c r="A761" s="261"/>
      <c r="B761" s="227"/>
      <c r="C761" s="236"/>
      <c r="D761" s="110" t="str">
        <f t="array" ref="D761">+IFERROR(INDEX('Mã KH'!$C$2:$C$4984,MATCH('Vin Hà nội  tháng 8'!$C761,'Mã KH'!$A$2:$A$4984,0)),"")</f>
        <v/>
      </c>
      <c r="E761" s="237"/>
      <c r="F761" s="242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2"/>
      <c r="AA761" s="242"/>
      <c r="AB761" s="242"/>
      <c r="AC761" s="242"/>
      <c r="AD761" s="117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</row>
    <row r="762" spans="1:45" ht="18" customHeight="1">
      <c r="A762" s="261"/>
      <c r="B762" s="227"/>
      <c r="C762" s="236"/>
      <c r="D762" s="110" t="str">
        <f t="array" ref="D762">+IFERROR(INDEX('Mã KH'!$C$2:$C$4984,MATCH('Vin Hà nội  tháng 8'!$C762,'Mã KH'!$A$2:$A$4984,0)),"")</f>
        <v/>
      </c>
      <c r="E762" s="237"/>
      <c r="F762" s="242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2"/>
      <c r="AA762" s="242"/>
      <c r="AB762" s="242"/>
      <c r="AC762" s="242"/>
      <c r="AD762" s="117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</row>
    <row r="763" spans="1:45" ht="18" customHeight="1">
      <c r="A763" s="261"/>
      <c r="B763" s="227"/>
      <c r="C763" s="236"/>
      <c r="D763" s="110" t="str">
        <f t="array" ref="D763">+IFERROR(INDEX('Mã KH'!$C$2:$C$4984,MATCH('Vin Hà nội  tháng 8'!$C763,'Mã KH'!$A$2:$A$4984,0)),"")</f>
        <v/>
      </c>
      <c r="E763" s="237"/>
      <c r="F763" s="242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2"/>
      <c r="AA763" s="242"/>
      <c r="AB763" s="242"/>
      <c r="AC763" s="242"/>
      <c r="AD763" s="117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</row>
    <row r="764" spans="1:45" ht="18" customHeight="1">
      <c r="A764" s="261"/>
      <c r="B764" s="227"/>
      <c r="C764" s="236"/>
      <c r="D764" s="110" t="str">
        <f t="array" ref="D764">+IFERROR(INDEX('Mã KH'!$C$2:$C$4984,MATCH('Vin Hà nội  tháng 8'!$C764,'Mã KH'!$A$2:$A$4984,0)),"")</f>
        <v/>
      </c>
      <c r="E764" s="237"/>
      <c r="F764" s="242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2"/>
      <c r="AA764" s="242"/>
      <c r="AB764" s="242"/>
      <c r="AC764" s="242"/>
      <c r="AD764" s="117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</row>
    <row r="765" spans="1:45" ht="18" customHeight="1">
      <c r="A765" s="261"/>
      <c r="B765" s="227"/>
      <c r="C765" s="236"/>
      <c r="D765" s="110" t="str">
        <f t="array" ref="D765">+IFERROR(INDEX('Mã KH'!$C$2:$C$4984,MATCH('Vin Hà nội  tháng 8'!$C765,'Mã KH'!$A$2:$A$4984,0)),"")</f>
        <v/>
      </c>
      <c r="E765" s="237"/>
      <c r="F765" s="242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2"/>
      <c r="AA765" s="242"/>
      <c r="AB765" s="242"/>
      <c r="AC765" s="242"/>
      <c r="AD765" s="117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</row>
    <row r="766" spans="1:45" ht="18" customHeight="1">
      <c r="A766" s="261"/>
      <c r="B766" s="227"/>
      <c r="C766" s="236"/>
      <c r="D766" s="110" t="str">
        <f t="array" ref="D766">+IFERROR(INDEX('Mã KH'!$C$2:$C$4984,MATCH('Vin Hà nội  tháng 8'!$C766,'Mã KH'!$A$2:$A$4984,0)),"")</f>
        <v/>
      </c>
      <c r="E766" s="237"/>
      <c r="F766" s="242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2"/>
      <c r="AA766" s="242"/>
      <c r="AB766" s="242"/>
      <c r="AC766" s="242"/>
      <c r="AD766" s="117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</row>
    <row r="767" spans="1:45" ht="18" customHeight="1">
      <c r="A767" s="261"/>
      <c r="B767" s="227"/>
      <c r="C767" s="236"/>
      <c r="D767" s="110" t="str">
        <f t="array" ref="D767">+IFERROR(INDEX('Mã KH'!$C$2:$C$4984,MATCH('Vin Hà nội  tháng 8'!$C767,'Mã KH'!$A$2:$A$4984,0)),"")</f>
        <v/>
      </c>
      <c r="E767" s="237"/>
      <c r="F767" s="242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2"/>
      <c r="AA767" s="242"/>
      <c r="AB767" s="242"/>
      <c r="AC767" s="242"/>
      <c r="AD767" s="117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</row>
    <row r="768" spans="1:45" ht="18" customHeight="1">
      <c r="A768" s="261"/>
      <c r="B768" s="227"/>
      <c r="C768" s="236"/>
      <c r="D768" s="110" t="str">
        <f t="array" ref="D768">+IFERROR(INDEX('Mã KH'!$C$2:$C$4984,MATCH('Vin Hà nội  tháng 8'!$C768,'Mã KH'!$A$2:$A$4984,0)),"")</f>
        <v/>
      </c>
      <c r="E768" s="237"/>
      <c r="F768" s="242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2"/>
      <c r="AA768" s="242"/>
      <c r="AB768" s="242"/>
      <c r="AC768" s="242"/>
      <c r="AD768" s="117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</row>
    <row r="769" spans="1:45" ht="18" customHeight="1">
      <c r="A769" s="261"/>
      <c r="B769" s="227"/>
      <c r="C769" s="236"/>
      <c r="D769" s="110" t="str">
        <f t="array" ref="D769">+IFERROR(INDEX('Mã KH'!$C$2:$C$4984,MATCH('Vin Hà nội  tháng 8'!$C769,'Mã KH'!$A$2:$A$4984,0)),"")</f>
        <v/>
      </c>
      <c r="E769" s="237"/>
      <c r="F769" s="242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2"/>
      <c r="AA769" s="242"/>
      <c r="AB769" s="242"/>
      <c r="AC769" s="242"/>
      <c r="AD769" s="117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</row>
    <row r="770" spans="1:45" ht="18" customHeight="1">
      <c r="A770" s="261"/>
      <c r="B770" s="227"/>
      <c r="C770" s="236"/>
      <c r="D770" s="110" t="str">
        <f t="array" ref="D770">+IFERROR(INDEX('Mã KH'!$C$2:$C$4984,MATCH('Vin Hà nội  tháng 8'!$C770,'Mã KH'!$A$2:$A$4984,0)),"")</f>
        <v/>
      </c>
      <c r="E770" s="237"/>
      <c r="F770" s="242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2"/>
      <c r="AA770" s="242"/>
      <c r="AB770" s="242"/>
      <c r="AC770" s="242"/>
      <c r="AD770" s="117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</row>
    <row r="771" spans="1:45" ht="18" customHeight="1">
      <c r="A771" s="261"/>
      <c r="B771" s="227"/>
      <c r="C771" s="236"/>
      <c r="D771" s="110" t="str">
        <f t="array" ref="D771">+IFERROR(INDEX('Mã KH'!$C$2:$C$4984,MATCH('Vin Hà nội  tháng 8'!$C771,'Mã KH'!$A$2:$A$4984,0)),"")</f>
        <v/>
      </c>
      <c r="E771" s="237"/>
      <c r="F771" s="242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2"/>
      <c r="AA771" s="242"/>
      <c r="AB771" s="242"/>
      <c r="AC771" s="242"/>
      <c r="AD771" s="117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</row>
    <row r="772" spans="1:45" ht="18" customHeight="1">
      <c r="A772" s="261"/>
      <c r="B772" s="227"/>
      <c r="C772" s="236"/>
      <c r="D772" s="110" t="str">
        <f t="array" ref="D772">+IFERROR(INDEX('Mã KH'!$C$2:$C$4984,MATCH('Vin Hà nội  tháng 8'!$C772,'Mã KH'!$A$2:$A$4984,0)),"")</f>
        <v/>
      </c>
      <c r="E772" s="237"/>
      <c r="F772" s="242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2"/>
      <c r="AA772" s="242"/>
      <c r="AB772" s="242"/>
      <c r="AC772" s="242"/>
      <c r="AD772" s="117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</row>
    <row r="773" spans="1:45" ht="18" customHeight="1">
      <c r="A773" s="261"/>
      <c r="B773" s="227"/>
      <c r="C773" s="236"/>
      <c r="D773" s="110" t="str">
        <f t="array" ref="D773">+IFERROR(INDEX('Mã KH'!$C$2:$C$4984,MATCH('Vin Hà nội  tháng 8'!$C773,'Mã KH'!$A$2:$A$4984,0)),"")</f>
        <v/>
      </c>
      <c r="E773" s="237"/>
      <c r="F773" s="242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2"/>
      <c r="AA773" s="242"/>
      <c r="AB773" s="242"/>
      <c r="AC773" s="242"/>
      <c r="AD773" s="117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</row>
    <row r="774" spans="1:45" ht="18" customHeight="1">
      <c r="A774" s="261"/>
      <c r="B774" s="227"/>
      <c r="C774" s="236"/>
      <c r="D774" s="110" t="str">
        <f t="array" ref="D774">+IFERROR(INDEX('Mã KH'!$C$2:$C$4984,MATCH('Vin Hà nội  tháng 8'!$C774,'Mã KH'!$A$2:$A$4984,0)),"")</f>
        <v/>
      </c>
      <c r="E774" s="237"/>
      <c r="F774" s="242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2"/>
      <c r="AA774" s="242"/>
      <c r="AB774" s="242"/>
      <c r="AC774" s="242"/>
      <c r="AD774" s="117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</row>
    <row r="775" spans="1:45" ht="18" customHeight="1">
      <c r="A775" s="261"/>
      <c r="B775" s="227"/>
      <c r="C775" s="236"/>
      <c r="D775" s="110" t="str">
        <f t="array" ref="D775">+IFERROR(INDEX('Mã KH'!$C$2:$C$4984,MATCH('Vin Hà nội  tháng 8'!$C775,'Mã KH'!$A$2:$A$4984,0)),"")</f>
        <v/>
      </c>
      <c r="E775" s="237"/>
      <c r="F775" s="242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2"/>
      <c r="AA775" s="242"/>
      <c r="AB775" s="242"/>
      <c r="AC775" s="242"/>
      <c r="AD775" s="117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</row>
    <row r="776" spans="1:45" ht="18" customHeight="1">
      <c r="A776" s="261"/>
      <c r="B776" s="227"/>
      <c r="C776" s="236"/>
      <c r="D776" s="110" t="str">
        <f t="array" ref="D776">+IFERROR(INDEX('Mã KH'!$C$2:$C$4984,MATCH('Vin Hà nội  tháng 8'!$C776,'Mã KH'!$A$2:$A$4984,0)),"")</f>
        <v/>
      </c>
      <c r="E776" s="237"/>
      <c r="F776" s="242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2"/>
      <c r="AA776" s="242"/>
      <c r="AB776" s="242"/>
      <c r="AC776" s="242"/>
      <c r="AD776" s="117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</row>
    <row r="777" spans="1:45" ht="18" customHeight="1">
      <c r="A777" s="261"/>
      <c r="B777" s="227"/>
      <c r="C777" s="236"/>
      <c r="D777" s="110" t="str">
        <f t="array" ref="D777">+IFERROR(INDEX('Mã KH'!$C$2:$C$4984,MATCH('Vin Hà nội  tháng 8'!$C777,'Mã KH'!$A$2:$A$4984,0)),"")</f>
        <v/>
      </c>
      <c r="E777" s="237"/>
      <c r="F777" s="242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2"/>
      <c r="AA777" s="242"/>
      <c r="AB777" s="242"/>
      <c r="AC777" s="242"/>
      <c r="AD777" s="117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</row>
    <row r="778" spans="1:45" ht="18" customHeight="1">
      <c r="A778" s="261"/>
      <c r="B778" s="227"/>
      <c r="C778" s="236"/>
      <c r="D778" s="110" t="str">
        <f t="array" ref="D778">+IFERROR(INDEX('Mã KH'!$C$2:$C$4984,MATCH('Vin Hà nội  tháng 8'!$C778,'Mã KH'!$A$2:$A$4984,0)),"")</f>
        <v/>
      </c>
      <c r="E778" s="237"/>
      <c r="F778" s="242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2"/>
      <c r="AA778" s="242"/>
      <c r="AB778" s="242"/>
      <c r="AC778" s="242"/>
      <c r="AD778" s="117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</row>
    <row r="779" spans="1:45" ht="18" customHeight="1">
      <c r="A779" s="261"/>
      <c r="B779" s="227"/>
      <c r="C779" s="236"/>
      <c r="D779" s="110" t="str">
        <f t="array" ref="D779">+IFERROR(INDEX('Mã KH'!$C$2:$C$4984,MATCH('Vin Hà nội  tháng 8'!$C779,'Mã KH'!$A$2:$A$4984,0)),"")</f>
        <v/>
      </c>
      <c r="E779" s="237"/>
      <c r="F779" s="242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2"/>
      <c r="AA779" s="242"/>
      <c r="AB779" s="242"/>
      <c r="AC779" s="242"/>
      <c r="AD779" s="117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</row>
    <row r="780" spans="1:45" ht="18" customHeight="1">
      <c r="A780" s="261"/>
      <c r="B780" s="227"/>
      <c r="C780" s="236"/>
      <c r="D780" s="110" t="str">
        <f t="array" ref="D780">+IFERROR(INDEX('Mã KH'!$C$2:$C$4984,MATCH('Vin Hà nội  tháng 8'!$C780,'Mã KH'!$A$2:$A$4984,0)),"")</f>
        <v/>
      </c>
      <c r="E780" s="237"/>
      <c r="F780" s="242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2"/>
      <c r="AA780" s="242"/>
      <c r="AB780" s="242"/>
      <c r="AC780" s="242"/>
      <c r="AD780" s="117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</row>
    <row r="781" spans="1:45" ht="18" customHeight="1">
      <c r="A781" s="261"/>
      <c r="B781" s="227"/>
      <c r="C781" s="236"/>
      <c r="D781" s="110" t="str">
        <f t="array" ref="D781">+IFERROR(INDEX('Mã KH'!$C$2:$C$4984,MATCH('Vin Hà nội  tháng 8'!$C781,'Mã KH'!$A$2:$A$4984,0)),"")</f>
        <v/>
      </c>
      <c r="E781" s="237"/>
      <c r="F781" s="242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2"/>
      <c r="AA781" s="242"/>
      <c r="AB781" s="242"/>
      <c r="AC781" s="242"/>
      <c r="AD781" s="117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</row>
    <row r="782" spans="1:45" ht="18" customHeight="1">
      <c r="A782" s="261"/>
      <c r="B782" s="227"/>
      <c r="C782" s="236"/>
      <c r="D782" s="110" t="str">
        <f t="array" ref="D782">+IFERROR(INDEX('Mã KH'!$C$2:$C$4984,MATCH('Vin Hà nội  tháng 8'!$C782,'Mã KH'!$A$2:$A$4984,0)),"")</f>
        <v/>
      </c>
      <c r="E782" s="237"/>
      <c r="F782" s="242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2"/>
      <c r="AA782" s="242"/>
      <c r="AB782" s="242"/>
      <c r="AC782" s="242"/>
      <c r="AD782" s="117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</row>
    <row r="783" spans="1:45" ht="18" customHeight="1">
      <c r="A783" s="261"/>
      <c r="B783" s="227"/>
      <c r="C783" s="236"/>
      <c r="D783" s="110" t="str">
        <f t="array" ref="D783">+IFERROR(INDEX('Mã KH'!$C$2:$C$4984,MATCH('Vin Hà nội  tháng 8'!$C783,'Mã KH'!$A$2:$A$4984,0)),"")</f>
        <v/>
      </c>
      <c r="E783" s="237"/>
      <c r="F783" s="242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2"/>
      <c r="AA783" s="242"/>
      <c r="AB783" s="242"/>
      <c r="AC783" s="242"/>
      <c r="AD783" s="117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</row>
    <row r="784" spans="1:45" ht="18" customHeight="1">
      <c r="A784" s="261"/>
      <c r="B784" s="227"/>
      <c r="C784" s="236"/>
      <c r="D784" s="110" t="str">
        <f t="array" ref="D784">+IFERROR(INDEX('Mã KH'!$C$2:$C$4984,MATCH('Vin Hà nội  tháng 8'!$C784,'Mã KH'!$A$2:$A$4984,0)),"")</f>
        <v/>
      </c>
      <c r="E784" s="237"/>
      <c r="F784" s="242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2"/>
      <c r="AA784" s="242"/>
      <c r="AB784" s="242"/>
      <c r="AC784" s="242"/>
      <c r="AD784" s="117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</row>
    <row r="785" spans="1:45" ht="18" customHeight="1">
      <c r="A785" s="261"/>
      <c r="B785" s="227"/>
      <c r="C785" s="236"/>
      <c r="D785" s="110" t="str">
        <f t="array" ref="D785">+IFERROR(INDEX('Mã KH'!$C$2:$C$4984,MATCH('Vin Hà nội  tháng 8'!$C785,'Mã KH'!$A$2:$A$4984,0)),"")</f>
        <v/>
      </c>
      <c r="E785" s="237"/>
      <c r="F785" s="242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2"/>
      <c r="AA785" s="242"/>
      <c r="AB785" s="242"/>
      <c r="AC785" s="242"/>
      <c r="AD785" s="117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</row>
    <row r="786" spans="1:45" ht="18" customHeight="1">
      <c r="A786" s="261"/>
      <c r="B786" s="227"/>
      <c r="C786" s="236"/>
      <c r="D786" s="110" t="str">
        <f t="array" ref="D786">+IFERROR(INDEX('Mã KH'!$C$2:$C$4984,MATCH('Vin Hà nội  tháng 8'!$C786,'Mã KH'!$A$2:$A$4984,0)),"")</f>
        <v/>
      </c>
      <c r="E786" s="237"/>
      <c r="F786" s="242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2"/>
      <c r="AA786" s="242"/>
      <c r="AB786" s="242"/>
      <c r="AC786" s="242"/>
      <c r="AD786" s="117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</row>
    <row r="787" spans="1:45" ht="18" customHeight="1">
      <c r="A787" s="261"/>
      <c r="B787" s="227"/>
      <c r="C787" s="236"/>
      <c r="D787" s="110" t="str">
        <f t="array" ref="D787">+IFERROR(INDEX('Mã KH'!$C$2:$C$4984,MATCH('Vin Hà nội  tháng 8'!$C787,'Mã KH'!$A$2:$A$4984,0)),"")</f>
        <v/>
      </c>
      <c r="E787" s="237"/>
      <c r="F787" s="242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2"/>
      <c r="AA787" s="242"/>
      <c r="AB787" s="242"/>
      <c r="AC787" s="242"/>
      <c r="AD787" s="117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</row>
    <row r="788" spans="1:45" ht="18" customHeight="1">
      <c r="A788" s="261"/>
      <c r="B788" s="227"/>
      <c r="C788" s="236"/>
      <c r="D788" s="110" t="str">
        <f t="array" ref="D788">+IFERROR(INDEX('Mã KH'!$C$2:$C$4984,MATCH('Vin Hà nội  tháng 8'!$C788,'Mã KH'!$A$2:$A$4984,0)),"")</f>
        <v/>
      </c>
      <c r="E788" s="237"/>
      <c r="F788" s="242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2"/>
      <c r="AA788" s="242"/>
      <c r="AB788" s="242"/>
      <c r="AC788" s="242"/>
      <c r="AD788" s="117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</row>
    <row r="789" spans="1:45" ht="18" customHeight="1">
      <c r="A789" s="261"/>
      <c r="B789" s="227"/>
      <c r="C789" s="236"/>
      <c r="D789" s="110" t="str">
        <f t="array" ref="D789">+IFERROR(INDEX('Mã KH'!$C$2:$C$4984,MATCH('Vin Hà nội  tháng 8'!$C789,'Mã KH'!$A$2:$A$4984,0)),"")</f>
        <v/>
      </c>
      <c r="E789" s="237"/>
      <c r="F789" s="242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2"/>
      <c r="AA789" s="242"/>
      <c r="AB789" s="242"/>
      <c r="AC789" s="242"/>
      <c r="AD789" s="117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</row>
    <row r="790" spans="1:45" ht="18" customHeight="1">
      <c r="A790" s="261"/>
      <c r="B790" s="227"/>
      <c r="C790" s="236"/>
      <c r="D790" s="110" t="str">
        <f t="array" ref="D790">+IFERROR(INDEX('Mã KH'!$C$2:$C$4984,MATCH('Vin Hà nội  tháng 8'!$C790,'Mã KH'!$A$2:$A$4984,0)),"")</f>
        <v/>
      </c>
      <c r="E790" s="237"/>
      <c r="F790" s="242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2"/>
      <c r="AA790" s="242"/>
      <c r="AB790" s="242"/>
      <c r="AC790" s="242"/>
      <c r="AD790" s="117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</row>
    <row r="791" spans="1:45" ht="18" customHeight="1">
      <c r="A791" s="261"/>
      <c r="B791" s="227"/>
      <c r="C791" s="236"/>
      <c r="D791" s="110" t="str">
        <f t="array" ref="D791">+IFERROR(INDEX('Mã KH'!$C$2:$C$4984,MATCH('Vin Hà nội  tháng 8'!$C791,'Mã KH'!$A$2:$A$4984,0)),"")</f>
        <v/>
      </c>
      <c r="E791" s="237"/>
      <c r="F791" s="242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2"/>
      <c r="AA791" s="242"/>
      <c r="AB791" s="242"/>
      <c r="AC791" s="242"/>
      <c r="AD791" s="117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</row>
    <row r="792" spans="1:45" ht="18" customHeight="1">
      <c r="A792" s="261"/>
      <c r="B792" s="227"/>
      <c r="C792" s="236"/>
      <c r="D792" s="110" t="str">
        <f t="array" ref="D792">+IFERROR(INDEX('Mã KH'!$C$2:$C$4984,MATCH('Vin Hà nội  tháng 8'!$C792,'Mã KH'!$A$2:$A$4984,0)),"")</f>
        <v/>
      </c>
      <c r="E792" s="237"/>
      <c r="F792" s="242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2"/>
      <c r="AA792" s="242"/>
      <c r="AB792" s="242"/>
      <c r="AC792" s="242"/>
      <c r="AD792" s="117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</row>
    <row r="793" spans="1:45" ht="18" customHeight="1">
      <c r="A793" s="261"/>
      <c r="B793" s="227"/>
      <c r="C793" s="236"/>
      <c r="D793" s="110" t="str">
        <f t="array" ref="D793">+IFERROR(INDEX('Mã KH'!$C$2:$C$4984,MATCH('Vin Hà nội  tháng 8'!$C793,'Mã KH'!$A$2:$A$4984,0)),"")</f>
        <v/>
      </c>
      <c r="E793" s="237"/>
      <c r="F793" s="242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2"/>
      <c r="AA793" s="242"/>
      <c r="AB793" s="242"/>
      <c r="AC793" s="242"/>
      <c r="AD793" s="117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</row>
    <row r="794" spans="1:45" ht="18" customHeight="1">
      <c r="A794" s="261"/>
      <c r="B794" s="227"/>
      <c r="C794" s="236"/>
      <c r="D794" s="110" t="str">
        <f t="array" ref="D794">+IFERROR(INDEX('Mã KH'!$C$2:$C$4984,MATCH('Vin Hà nội  tháng 8'!$C794,'Mã KH'!$A$2:$A$4984,0)),"")</f>
        <v/>
      </c>
      <c r="E794" s="237"/>
      <c r="F794" s="242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2"/>
      <c r="AA794" s="242"/>
      <c r="AB794" s="242"/>
      <c r="AC794" s="242"/>
      <c r="AD794" s="117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</row>
    <row r="795" spans="1:45" ht="18" customHeight="1">
      <c r="A795" s="261"/>
      <c r="B795" s="227"/>
      <c r="C795" s="236"/>
      <c r="D795" s="110" t="str">
        <f t="array" ref="D795">+IFERROR(INDEX('Mã KH'!$C$2:$C$4984,MATCH('Vin Hà nội  tháng 8'!$C795,'Mã KH'!$A$2:$A$4984,0)),"")</f>
        <v/>
      </c>
      <c r="E795" s="237"/>
      <c r="F795" s="242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2"/>
      <c r="AA795" s="242"/>
      <c r="AB795" s="242"/>
      <c r="AC795" s="242"/>
      <c r="AD795" s="117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</row>
    <row r="796" spans="1:45" ht="18" customHeight="1">
      <c r="A796" s="261"/>
      <c r="B796" s="227"/>
      <c r="C796" s="236"/>
      <c r="D796" s="110" t="str">
        <f t="array" ref="D796">+IFERROR(INDEX('Mã KH'!$C$2:$C$4984,MATCH('Vin Hà nội  tháng 8'!$C796,'Mã KH'!$A$2:$A$4984,0)),"")</f>
        <v/>
      </c>
      <c r="E796" s="95"/>
      <c r="F796" s="242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2"/>
      <c r="AA796" s="242"/>
      <c r="AB796" s="242"/>
      <c r="AC796" s="242"/>
      <c r="AD796" s="119"/>
      <c r="AE796" s="59"/>
      <c r="AF796" s="59"/>
      <c r="AG796" s="59"/>
      <c r="AH796" s="59"/>
      <c r="AI796" s="59"/>
      <c r="AJ796" s="59"/>
      <c r="AK796" s="59"/>
      <c r="AL796" s="59"/>
      <c r="AM796" s="59"/>
    </row>
    <row r="797" spans="1:45" ht="18" customHeight="1">
      <c r="A797" s="226"/>
      <c r="B797" s="227"/>
      <c r="C797" s="282"/>
      <c r="D797" s="110" t="str">
        <f t="array" ref="D797">+IFERROR(INDEX('Mã KH'!$C$2:$C$4984,MATCH('Vin Hà nội  tháng 8'!$C797,'Mã KH'!$A$2:$A$4984,0)),"")</f>
        <v/>
      </c>
      <c r="E797" s="95"/>
      <c r="F797" s="242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2"/>
      <c r="AA797" s="242"/>
      <c r="AB797" s="242"/>
      <c r="AC797" s="242"/>
      <c r="AD797" s="119"/>
      <c r="AE797" s="59"/>
      <c r="AF797" s="59"/>
      <c r="AG797" s="59"/>
      <c r="AH797" s="59"/>
      <c r="AI797" s="59"/>
      <c r="AJ797" s="59"/>
      <c r="AK797" s="59"/>
      <c r="AL797" s="59"/>
      <c r="AM797" s="59"/>
    </row>
    <row r="798" spans="1:45" ht="18" customHeight="1">
      <c r="A798" s="226"/>
      <c r="B798" s="227"/>
      <c r="C798" s="282"/>
      <c r="D798" s="110" t="str">
        <f t="array" ref="D798">+IFERROR(INDEX('Mã KH'!$C$2:$C$4984,MATCH('Vin Hà nội  tháng 8'!$C798,'Mã KH'!$A$2:$A$4984,0)),"")</f>
        <v/>
      </c>
      <c r="E798" s="95"/>
      <c r="F798" s="242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2"/>
      <c r="AA798" s="242"/>
      <c r="AB798" s="242"/>
      <c r="AC798" s="242"/>
      <c r="AD798" s="119"/>
      <c r="AE798" s="59"/>
      <c r="AF798" s="59"/>
      <c r="AG798" s="59"/>
      <c r="AH798" s="59"/>
      <c r="AI798" s="59"/>
      <c r="AJ798" s="59"/>
      <c r="AK798" s="59"/>
      <c r="AL798" s="59"/>
      <c r="AM798" s="59"/>
    </row>
    <row r="799" spans="1:45" ht="18" customHeight="1">
      <c r="A799" s="283"/>
      <c r="B799" s="284"/>
      <c r="C799" s="541" t="s">
        <v>11383</v>
      </c>
      <c r="D799" s="539"/>
      <c r="E799" s="186"/>
      <c r="F799" s="285">
        <f t="shared" ref="F799:K799" si="0">SUM(F6:F798)</f>
        <v>0</v>
      </c>
      <c r="G799" s="285">
        <f t="shared" si="0"/>
        <v>0</v>
      </c>
      <c r="H799" s="285">
        <f t="shared" si="0"/>
        <v>0</v>
      </c>
      <c r="I799" s="285">
        <f t="shared" si="0"/>
        <v>0</v>
      </c>
      <c r="J799" s="285">
        <f t="shared" si="0"/>
        <v>0</v>
      </c>
      <c r="K799" s="285">
        <f t="shared" si="0"/>
        <v>85</v>
      </c>
      <c r="L799" s="285"/>
      <c r="M799" s="285">
        <f t="shared" ref="M799:Z799" si="1">SUM(M6:M798)</f>
        <v>2031</v>
      </c>
      <c r="N799" s="285">
        <f t="shared" si="1"/>
        <v>0</v>
      </c>
      <c r="O799" s="285">
        <f t="shared" si="1"/>
        <v>3774</v>
      </c>
      <c r="P799" s="285">
        <f t="shared" si="1"/>
        <v>0</v>
      </c>
      <c r="Q799" s="285">
        <f t="shared" si="1"/>
        <v>659</v>
      </c>
      <c r="R799" s="285">
        <f t="shared" si="1"/>
        <v>0</v>
      </c>
      <c r="S799" s="285">
        <f t="shared" si="1"/>
        <v>1943</v>
      </c>
      <c r="T799" s="285">
        <f t="shared" si="1"/>
        <v>1378</v>
      </c>
      <c r="U799" s="285">
        <f t="shared" si="1"/>
        <v>784</v>
      </c>
      <c r="V799" s="285">
        <f t="shared" si="1"/>
        <v>0</v>
      </c>
      <c r="W799" s="285">
        <f t="shared" si="1"/>
        <v>40</v>
      </c>
      <c r="X799" s="285">
        <f t="shared" si="1"/>
        <v>0</v>
      </c>
      <c r="Y799" s="285">
        <f t="shared" si="1"/>
        <v>715</v>
      </c>
      <c r="Z799" s="285">
        <f t="shared" si="1"/>
        <v>72</v>
      </c>
      <c r="AA799" s="285">
        <f t="shared" ref="AA799:AC799" si="2">SUM(AA5:AA798)</f>
        <v>0</v>
      </c>
      <c r="AB799" s="285">
        <f t="shared" si="2"/>
        <v>0</v>
      </c>
      <c r="AC799" s="285">
        <f t="shared" si="2"/>
        <v>0</v>
      </c>
      <c r="AD799" s="286"/>
      <c r="AE799" s="59"/>
      <c r="AF799" s="59"/>
      <c r="AG799" s="59"/>
      <c r="AH799" s="59"/>
      <c r="AI799" s="59"/>
      <c r="AJ799" s="59"/>
      <c r="AK799" s="59"/>
      <c r="AL799" s="59"/>
      <c r="AM799" s="59"/>
    </row>
    <row r="800" spans="1:45" ht="18" customHeight="1">
      <c r="A800" s="226"/>
      <c r="B800" s="227"/>
      <c r="C800" s="554" t="s">
        <v>11366</v>
      </c>
      <c r="D800" s="539"/>
      <c r="E800" s="191"/>
      <c r="F800" s="287">
        <v>101989</v>
      </c>
      <c r="G800" s="195">
        <v>94013</v>
      </c>
      <c r="H800" s="195">
        <v>70000</v>
      </c>
      <c r="I800" s="195">
        <v>24549</v>
      </c>
      <c r="J800" s="195"/>
      <c r="K800" s="195">
        <v>111606</v>
      </c>
      <c r="L800" s="195"/>
      <c r="M800" s="195">
        <v>111058</v>
      </c>
      <c r="N800" s="195"/>
      <c r="O800" s="195">
        <v>73431</v>
      </c>
      <c r="P800" s="195">
        <v>119066</v>
      </c>
      <c r="Q800" s="195">
        <v>55595</v>
      </c>
      <c r="R800" s="288">
        <v>107205</v>
      </c>
      <c r="S800" s="195">
        <v>50182</v>
      </c>
      <c r="T800" s="195">
        <v>46000</v>
      </c>
      <c r="U800" s="195">
        <v>74250</v>
      </c>
      <c r="V800" s="195"/>
      <c r="W800" s="195">
        <v>50400</v>
      </c>
      <c r="X800" s="195">
        <v>8600</v>
      </c>
      <c r="Y800" s="195">
        <v>70950</v>
      </c>
      <c r="Z800" s="195">
        <v>49500</v>
      </c>
      <c r="AA800" s="195">
        <v>9200</v>
      </c>
      <c r="AB800" s="194">
        <v>37500</v>
      </c>
      <c r="AC800" s="180">
        <v>36111</v>
      </c>
      <c r="AD800" s="289"/>
      <c r="AE800" s="59"/>
      <c r="AF800" s="59"/>
      <c r="AG800" s="59"/>
      <c r="AH800" s="59"/>
      <c r="AI800" s="59"/>
      <c r="AJ800" s="59"/>
      <c r="AK800" s="59"/>
      <c r="AL800" s="59"/>
      <c r="AM800" s="59"/>
    </row>
    <row r="801" spans="1:39" ht="18" customHeight="1">
      <c r="A801" s="290"/>
      <c r="B801" s="266"/>
      <c r="C801" s="543" t="s">
        <v>11367</v>
      </c>
      <c r="D801" s="539"/>
      <c r="E801" s="198"/>
      <c r="F801" s="158">
        <f t="shared" ref="F801:I801" si="3">F799*F800</f>
        <v>0</v>
      </c>
      <c r="G801" s="158">
        <f t="shared" si="3"/>
        <v>0</v>
      </c>
      <c r="H801" s="158">
        <f t="shared" si="3"/>
        <v>0</v>
      </c>
      <c r="I801" s="158">
        <f t="shared" si="3"/>
        <v>0</v>
      </c>
      <c r="J801" s="158"/>
      <c r="K801" s="158">
        <f>K799*K800</f>
        <v>9486510</v>
      </c>
      <c r="L801" s="158"/>
      <c r="M801" s="158">
        <f>M799*M800</f>
        <v>225558798</v>
      </c>
      <c r="N801" s="158"/>
      <c r="O801" s="158">
        <f t="shared" ref="O801:U801" si="4">O799*O800</f>
        <v>277128594</v>
      </c>
      <c r="P801" s="158">
        <f t="shared" si="4"/>
        <v>0</v>
      </c>
      <c r="Q801" s="158">
        <f t="shared" si="4"/>
        <v>36637105</v>
      </c>
      <c r="R801" s="158">
        <f t="shared" si="4"/>
        <v>0</v>
      </c>
      <c r="S801" s="158">
        <f t="shared" si="4"/>
        <v>97503626</v>
      </c>
      <c r="T801" s="158">
        <f t="shared" si="4"/>
        <v>63388000</v>
      </c>
      <c r="U801" s="158">
        <f t="shared" si="4"/>
        <v>58212000</v>
      </c>
      <c r="V801" s="158"/>
      <c r="W801" s="158">
        <f>W799*W800</f>
        <v>2016000</v>
      </c>
      <c r="X801" s="158"/>
      <c r="Y801" s="158">
        <f t="shared" ref="Y801:AC801" si="5">Y799*Y800</f>
        <v>50729250</v>
      </c>
      <c r="Z801" s="291">
        <f t="shared" si="5"/>
        <v>3564000</v>
      </c>
      <c r="AA801" s="291">
        <f t="shared" si="5"/>
        <v>0</v>
      </c>
      <c r="AB801" s="291">
        <f t="shared" si="5"/>
        <v>0</v>
      </c>
      <c r="AC801" s="291">
        <f t="shared" si="5"/>
        <v>0</v>
      </c>
      <c r="AD801" s="158">
        <f>F801+G801+H801+I801+K801+M801+O801+P801+Q801+R801+T801+U801+W801+Y801+Z801+S801+AA801+AB801+AC801</f>
        <v>824223883</v>
      </c>
      <c r="AE801" s="59"/>
      <c r="AF801" s="59"/>
      <c r="AG801" s="59"/>
      <c r="AH801" s="59"/>
      <c r="AI801" s="59"/>
      <c r="AJ801" s="59"/>
      <c r="AK801" s="59"/>
      <c r="AL801" s="59"/>
      <c r="AM801" s="59"/>
    </row>
    <row r="802" spans="1:39" ht="18" customHeight="1">
      <c r="A802" s="292"/>
      <c r="B802" s="225"/>
      <c r="C802" s="293"/>
      <c r="D802" s="161"/>
      <c r="E802" s="222"/>
      <c r="F802" s="86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24"/>
      <c r="S802" s="224"/>
      <c r="T802" s="224"/>
      <c r="U802" s="224"/>
      <c r="V802" s="224"/>
      <c r="W802" s="224"/>
      <c r="X802" s="224"/>
      <c r="Y802" s="224"/>
      <c r="Z802" s="204"/>
      <c r="AA802" s="204"/>
      <c r="AB802" s="204"/>
      <c r="AC802" s="204"/>
      <c r="AD802" s="294"/>
      <c r="AE802" s="59"/>
      <c r="AF802" s="59"/>
      <c r="AG802" s="59"/>
      <c r="AH802" s="59"/>
      <c r="AI802" s="59"/>
      <c r="AJ802" s="59"/>
      <c r="AK802" s="59"/>
      <c r="AL802" s="59"/>
      <c r="AM802" s="59"/>
    </row>
    <row r="803" spans="1:39" ht="18" customHeight="1">
      <c r="A803" s="292"/>
      <c r="B803" s="225"/>
      <c r="C803" s="293"/>
      <c r="D803" s="161"/>
      <c r="E803" s="222"/>
      <c r="F803" s="86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24"/>
      <c r="S803" s="224"/>
      <c r="T803" s="224"/>
      <c r="U803" s="224"/>
      <c r="V803" s="224"/>
      <c r="W803" s="224"/>
      <c r="X803" s="224"/>
      <c r="Y803" s="224"/>
      <c r="Z803" s="204"/>
      <c r="AA803" s="204"/>
      <c r="AB803" s="204"/>
      <c r="AC803" s="204"/>
      <c r="AD803" s="294"/>
      <c r="AE803" s="59"/>
      <c r="AF803" s="59"/>
      <c r="AG803" s="59"/>
      <c r="AH803" s="59"/>
      <c r="AI803" s="59"/>
      <c r="AJ803" s="59"/>
      <c r="AK803" s="59"/>
      <c r="AL803" s="59"/>
      <c r="AM803" s="59"/>
    </row>
    <row r="804" spans="1:39" ht="15.75">
      <c r="E804" s="161"/>
    </row>
    <row r="805" spans="1:39" ht="15.75">
      <c r="E805" s="161"/>
    </row>
    <row r="806" spans="1:39" ht="15.75">
      <c r="E806" s="161"/>
    </row>
    <row r="807" spans="1:39" ht="15.75">
      <c r="E807" s="161"/>
    </row>
    <row r="808" spans="1:39" ht="15.75">
      <c r="E808" s="161"/>
    </row>
    <row r="809" spans="1:39" ht="15.75">
      <c r="E809" s="161"/>
    </row>
    <row r="810" spans="1:39" ht="15.75">
      <c r="E810" s="161"/>
    </row>
    <row r="811" spans="1:39" ht="15.75">
      <c r="E811" s="161"/>
    </row>
    <row r="812" spans="1:39" ht="15.75">
      <c r="E812" s="161"/>
    </row>
    <row r="813" spans="1:39" ht="15.75">
      <c r="E813" s="161"/>
    </row>
    <row r="814" spans="1:39" ht="15.75">
      <c r="E814" s="161"/>
    </row>
    <row r="815" spans="1:39" ht="15.75">
      <c r="E815" s="161"/>
    </row>
    <row r="816" spans="1:39" ht="15.75">
      <c r="E816" s="161"/>
    </row>
    <row r="817" spans="5:5" ht="15.75">
      <c r="E817" s="161"/>
    </row>
    <row r="818" spans="5:5" ht="15.75">
      <c r="E818" s="161"/>
    </row>
    <row r="819" spans="5:5" ht="15.75">
      <c r="E819" s="161"/>
    </row>
    <row r="820" spans="5:5" ht="15.75">
      <c r="E820" s="161"/>
    </row>
  </sheetData>
  <mergeCells count="5">
    <mergeCell ref="C1:AD1"/>
    <mergeCell ref="C2:AD2"/>
    <mergeCell ref="C799:D799"/>
    <mergeCell ref="C800:D800"/>
    <mergeCell ref="C801:D801"/>
  </mergeCells>
  <conditionalFormatting sqref="E1:E1048576">
    <cfRule type="duplicateValues" dxfId="1" priority="1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423"/>
  <sheetViews>
    <sheetView tabSelected="1" workbookViewId="0">
      <pane xSplit="5" ySplit="3" topLeftCell="F204" activePane="bottomRight" state="frozen"/>
      <selection pane="topRight" activeCell="F1" sqref="F1"/>
      <selection pane="bottomLeft" activeCell="A4" sqref="A4"/>
      <selection pane="bottomRight" activeCell="C215" sqref="C215"/>
    </sheetView>
  </sheetViews>
  <sheetFormatPr defaultColWidth="14.42578125" defaultRowHeight="15" customHeight="1"/>
  <cols>
    <col min="1" max="1" width="9.5703125" customWidth="1"/>
    <col min="2" max="2" width="10.7109375" customWidth="1"/>
    <col min="3" max="3" width="12.85546875" customWidth="1"/>
    <col min="4" max="4" width="47.7109375" customWidth="1"/>
    <col min="5" max="5" width="12.140625" customWidth="1"/>
    <col min="6" max="6" width="9" customWidth="1"/>
    <col min="7" max="7" width="6.7109375" hidden="1" customWidth="1"/>
    <col min="8" max="8" width="6.42578125" hidden="1" customWidth="1"/>
    <col min="9" max="9" width="6" customWidth="1"/>
    <col min="10" max="10" width="6.85546875" customWidth="1"/>
    <col min="11" max="11" width="6.85546875" hidden="1" customWidth="1"/>
    <col min="12" max="12" width="6.85546875" customWidth="1"/>
    <col min="13" max="13" width="6.85546875" hidden="1" customWidth="1"/>
    <col min="14" max="14" width="7.28515625" customWidth="1"/>
    <col min="15" max="15" width="6.7109375" hidden="1" customWidth="1"/>
    <col min="16" max="16" width="7.140625" customWidth="1"/>
    <col min="17" max="17" width="7" customWidth="1"/>
    <col min="18" max="18" width="6.5703125" customWidth="1"/>
    <col min="19" max="19" width="6.42578125" customWidth="1"/>
    <col min="20" max="20" width="6.5703125" customWidth="1"/>
    <col min="21" max="22" width="6.42578125" customWidth="1"/>
    <col min="23" max="23" width="6.42578125" hidden="1" customWidth="1"/>
    <col min="24" max="24" width="6.42578125" customWidth="1"/>
    <col min="25" max="25" width="6.42578125" hidden="1" customWidth="1"/>
    <col min="26" max="26" width="7.140625" customWidth="1"/>
    <col min="27" max="27" width="6.140625" customWidth="1"/>
    <col min="28" max="28" width="6.140625" hidden="1" customWidth="1"/>
    <col min="29" max="29" width="5" customWidth="1"/>
    <col min="30" max="30" width="6.28515625" customWidth="1"/>
    <col min="31" max="31" width="6.140625" customWidth="1"/>
    <col min="32" max="32" width="5.42578125" customWidth="1"/>
    <col min="33" max="34" width="6.5703125" customWidth="1"/>
    <col min="35" max="35" width="6.7109375" customWidth="1"/>
    <col min="36" max="36" width="42.85546875" customWidth="1"/>
    <col min="37" max="43" width="8.7109375" customWidth="1"/>
  </cols>
  <sheetData>
    <row r="1" spans="1:43" ht="26.25" customHeight="1">
      <c r="A1" s="556" t="s">
        <v>11218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25"/>
      <c r="AL1" s="25"/>
      <c r="AM1" s="163"/>
      <c r="AN1" s="25"/>
      <c r="AO1" s="25"/>
      <c r="AP1" s="25"/>
      <c r="AQ1" s="25"/>
    </row>
    <row r="2" spans="1:43" ht="18" customHeight="1">
      <c r="A2" s="52"/>
      <c r="B2" s="295"/>
      <c r="C2" s="232"/>
      <c r="D2" s="161"/>
      <c r="E2" s="230"/>
      <c r="F2" s="296"/>
      <c r="G2" s="231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8"/>
      <c r="AG2" s="228"/>
      <c r="AH2" s="228"/>
      <c r="AI2" s="228"/>
      <c r="AJ2" s="297"/>
      <c r="AK2" s="25"/>
      <c r="AL2" s="25"/>
      <c r="AM2" s="163"/>
      <c r="AN2" s="25"/>
      <c r="AO2" s="25"/>
      <c r="AP2" s="25"/>
      <c r="AQ2" s="25"/>
    </row>
    <row r="3" spans="1:43" ht="65.25" customHeight="1">
      <c r="A3" s="298" t="s">
        <v>11219</v>
      </c>
      <c r="B3" s="299" t="s">
        <v>11388</v>
      </c>
      <c r="C3" s="300" t="s">
        <v>11221</v>
      </c>
      <c r="D3" s="165" t="s">
        <v>11222</v>
      </c>
      <c r="E3" s="165" t="s">
        <v>11223</v>
      </c>
      <c r="F3" s="301" t="s">
        <v>11368</v>
      </c>
      <c r="G3" s="100" t="s">
        <v>11224</v>
      </c>
      <c r="H3" s="96" t="s">
        <v>11225</v>
      </c>
      <c r="I3" s="100" t="s">
        <v>11226</v>
      </c>
      <c r="J3" s="100" t="s">
        <v>11369</v>
      </c>
      <c r="K3" s="166" t="s">
        <v>11228</v>
      </c>
      <c r="L3" s="302" t="s">
        <v>11229</v>
      </c>
      <c r="M3" s="167" t="s">
        <v>11230</v>
      </c>
      <c r="N3" s="99" t="s">
        <v>11166</v>
      </c>
      <c r="O3" s="166" t="s">
        <v>11370</v>
      </c>
      <c r="P3" s="99" t="s">
        <v>11170</v>
      </c>
      <c r="Q3" s="99" t="s">
        <v>11172</v>
      </c>
      <c r="R3" s="99" t="s">
        <v>11233</v>
      </c>
      <c r="S3" s="99" t="s">
        <v>11234</v>
      </c>
      <c r="T3" s="99" t="s">
        <v>11184</v>
      </c>
      <c r="U3" s="99" t="s">
        <v>11749</v>
      </c>
      <c r="V3" s="99" t="s">
        <v>11188</v>
      </c>
      <c r="W3" s="166" t="s">
        <v>11236</v>
      </c>
      <c r="X3" s="99" t="s">
        <v>11190</v>
      </c>
      <c r="Y3" s="96" t="s">
        <v>11237</v>
      </c>
      <c r="Z3" s="99" t="s">
        <v>11194</v>
      </c>
      <c r="AA3" s="99" t="s">
        <v>11238</v>
      </c>
      <c r="AB3" s="96" t="s">
        <v>11239</v>
      </c>
      <c r="AC3" s="303" t="s">
        <v>11371</v>
      </c>
      <c r="AD3" s="99" t="s">
        <v>11372</v>
      </c>
      <c r="AE3" s="99" t="s">
        <v>11240</v>
      </c>
      <c r="AF3" s="99" t="s">
        <v>11241</v>
      </c>
      <c r="AG3" s="100" t="s">
        <v>11373</v>
      </c>
      <c r="AH3" s="99" t="s">
        <v>11374</v>
      </c>
      <c r="AI3" s="99" t="s">
        <v>11375</v>
      </c>
      <c r="AJ3" s="100" t="s">
        <v>11750</v>
      </c>
      <c r="AK3" s="25"/>
      <c r="AL3" s="25"/>
      <c r="AM3" s="163"/>
      <c r="AN3" s="25"/>
      <c r="AO3" s="25"/>
      <c r="AP3" s="25"/>
      <c r="AQ3" s="25"/>
    </row>
    <row r="4" spans="1:43" ht="18" customHeight="1">
      <c r="A4" s="52"/>
      <c r="B4" s="304"/>
      <c r="C4" s="132"/>
      <c r="D4" s="133">
        <v>45870</v>
      </c>
      <c r="E4" s="95"/>
      <c r="F4" s="95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32"/>
      <c r="AG4" s="132"/>
      <c r="AH4" s="132"/>
      <c r="AI4" s="132"/>
      <c r="AJ4" s="124"/>
      <c r="AK4" s="59"/>
      <c r="AL4" s="59"/>
      <c r="AM4" s="59"/>
      <c r="AN4" s="59"/>
      <c r="AO4" s="59"/>
      <c r="AP4" s="59"/>
      <c r="AQ4" s="59"/>
    </row>
    <row r="5" spans="1:43" s="498" customFormat="1" ht="18" customHeight="1">
      <c r="A5" s="488">
        <v>45870</v>
      </c>
      <c r="B5" s="518" t="s">
        <v>11418</v>
      </c>
      <c r="C5" s="519" t="s">
        <v>11751</v>
      </c>
      <c r="D5" s="490" t="str">
        <f t="array" ref="D5">+IFERROR(INDEX('Mã KH'!$C$2:$C$4984,MATCH('Côp+Mega+BigC HN lẻ-T8'!$C5,'Mã KH'!$A$2:$A$4984,0)),"")</f>
        <v xml:space="preserve">Sôố 27 Ngõ 110 Trần Duy Hưng , Cầu Giấy , Hà Nội </v>
      </c>
      <c r="E5" s="504">
        <v>26096</v>
      </c>
      <c r="F5" s="506"/>
      <c r="G5" s="493"/>
      <c r="H5" s="493"/>
      <c r="I5" s="493"/>
      <c r="J5" s="505">
        <v>2</v>
      </c>
      <c r="K5" s="493"/>
      <c r="L5" s="505"/>
      <c r="M5" s="493"/>
      <c r="N5" s="505"/>
      <c r="O5" s="493"/>
      <c r="P5" s="505"/>
      <c r="Q5" s="505">
        <v>2</v>
      </c>
      <c r="R5" s="505">
        <v>4</v>
      </c>
      <c r="S5" s="493"/>
      <c r="T5" s="493"/>
      <c r="U5" s="493"/>
      <c r="V5" s="493"/>
      <c r="W5" s="493"/>
      <c r="X5" s="505"/>
      <c r="Y5" s="493"/>
      <c r="Z5" s="505"/>
      <c r="AA5" s="493"/>
      <c r="AB5" s="493"/>
      <c r="AC5" s="493"/>
      <c r="AD5" s="493"/>
      <c r="AE5" s="493"/>
      <c r="AF5" s="494"/>
      <c r="AG5" s="494"/>
      <c r="AH5" s="494"/>
      <c r="AI5" s="494"/>
      <c r="AJ5" s="496"/>
    </row>
    <row r="6" spans="1:43" s="498" customFormat="1" ht="18" customHeight="1">
      <c r="A6" s="488">
        <v>45870</v>
      </c>
      <c r="B6" s="520"/>
      <c r="C6" s="521" t="s">
        <v>11752</v>
      </c>
      <c r="D6" s="490" t="str">
        <f t="array" ref="D6">+IFERROR(INDEX('Mã KH'!$C$2:$C$4984,MATCH('Côp+Mega+BigC HN lẻ-T8'!$C6,'Mã KH'!$A$2:$A$4984,0)),"")</f>
        <v xml:space="preserve">Sôố 108 ngõ 110 Trần Duy Hưng , cầu Giấy , Hà Nội </v>
      </c>
      <c r="E6" s="504">
        <v>26081</v>
      </c>
      <c r="F6" s="506"/>
      <c r="G6" s="493"/>
      <c r="H6" s="493"/>
      <c r="I6" s="493"/>
      <c r="J6" s="505">
        <v>4</v>
      </c>
      <c r="K6" s="493"/>
      <c r="L6" s="505"/>
      <c r="M6" s="493"/>
      <c r="N6" s="505"/>
      <c r="O6" s="493"/>
      <c r="P6" s="505">
        <v>2</v>
      </c>
      <c r="Q6" s="505"/>
      <c r="R6" s="505"/>
      <c r="S6" s="493"/>
      <c r="T6" s="493"/>
      <c r="U6" s="493"/>
      <c r="V6" s="493"/>
      <c r="W6" s="493"/>
      <c r="X6" s="505"/>
      <c r="Y6" s="493"/>
      <c r="Z6" s="505"/>
      <c r="AA6" s="493"/>
      <c r="AB6" s="493"/>
      <c r="AC6" s="493"/>
      <c r="AD6" s="493"/>
      <c r="AE6" s="493"/>
      <c r="AF6" s="494"/>
      <c r="AG6" s="494"/>
      <c r="AH6" s="494"/>
      <c r="AI6" s="494"/>
      <c r="AJ6" s="496"/>
    </row>
    <row r="7" spans="1:43" s="498" customFormat="1" ht="18" customHeight="1">
      <c r="A7" s="488">
        <v>45870</v>
      </c>
      <c r="B7" s="520"/>
      <c r="C7" s="521" t="s">
        <v>6022</v>
      </c>
      <c r="D7" s="490" t="str">
        <f t="array" ref="D7">+IFERROR(INDEX('Mã KH'!$C$2:$C$4984,MATCH('Côp+Mega+BigC HN lẻ-T8'!$C7,'Mã KH'!$A$2:$A$4984,0)),"")</f>
        <v xml:space="preserve">tầng 1 , tòa nhà 17 T3 khu đô thị Trung Hòa  - nhân chính - mặt đường Hoàng Đạo thúy , trung hòa , cầu giấy </v>
      </c>
      <c r="E7" s="504">
        <v>26101</v>
      </c>
      <c r="F7" s="506"/>
      <c r="G7" s="493"/>
      <c r="H7" s="493"/>
      <c r="I7" s="493"/>
      <c r="J7" s="505"/>
      <c r="K7" s="493"/>
      <c r="L7" s="505"/>
      <c r="M7" s="493"/>
      <c r="N7" s="505">
        <v>1</v>
      </c>
      <c r="O7" s="493"/>
      <c r="P7" s="505">
        <v>3</v>
      </c>
      <c r="Q7" s="505"/>
      <c r="R7" s="505">
        <v>3</v>
      </c>
      <c r="S7" s="493"/>
      <c r="T7" s="493"/>
      <c r="U7" s="493"/>
      <c r="V7" s="493"/>
      <c r="W7" s="493"/>
      <c r="X7" s="505">
        <v>2</v>
      </c>
      <c r="Y7" s="493"/>
      <c r="Z7" s="505">
        <v>2</v>
      </c>
      <c r="AA7" s="493"/>
      <c r="AB7" s="493"/>
      <c r="AC7" s="493"/>
      <c r="AD7" s="493"/>
      <c r="AE7" s="493"/>
      <c r="AF7" s="494"/>
      <c r="AG7" s="494"/>
      <c r="AH7" s="494"/>
      <c r="AI7" s="494"/>
      <c r="AJ7" s="496"/>
    </row>
    <row r="8" spans="1:43" s="498" customFormat="1" ht="18" customHeight="1">
      <c r="A8" s="488">
        <v>45870</v>
      </c>
      <c r="B8" s="520" t="s">
        <v>11425</v>
      </c>
      <c r="C8" s="521" t="s">
        <v>11021</v>
      </c>
      <c r="D8" s="490" t="str">
        <f t="array" ref="D8">+IFERROR(INDEX('Mã KH'!$C$2:$C$4984,MATCH('Côp+Mega+BigC HN lẻ-T8'!$C8,'Mã KH'!$A$2:$A$4984,0)),"")</f>
        <v xml:space="preserve">toaf nhà t9 times city , số 458 minh khai , p. Vĩnh tuy , hai bà trưng </v>
      </c>
      <c r="E8" s="504"/>
      <c r="F8" s="506">
        <v>48740</v>
      </c>
      <c r="G8" s="493"/>
      <c r="H8" s="493"/>
      <c r="I8" s="493"/>
      <c r="J8" s="493"/>
      <c r="K8" s="493"/>
      <c r="L8" s="505">
        <v>2</v>
      </c>
      <c r="M8" s="493"/>
      <c r="N8" s="505"/>
      <c r="O8" s="493"/>
      <c r="P8" s="505">
        <v>20</v>
      </c>
      <c r="Q8" s="505"/>
      <c r="R8" s="505"/>
      <c r="S8" s="493"/>
      <c r="T8" s="493"/>
      <c r="U8" s="493"/>
      <c r="V8" s="493"/>
      <c r="W8" s="493"/>
      <c r="X8" s="505"/>
      <c r="Y8" s="493"/>
      <c r="Z8" s="505"/>
      <c r="AA8" s="493"/>
      <c r="AB8" s="493"/>
      <c r="AC8" s="493"/>
      <c r="AD8" s="493"/>
      <c r="AE8" s="493"/>
      <c r="AF8" s="494"/>
      <c r="AG8" s="494"/>
      <c r="AH8" s="494"/>
      <c r="AI8" s="494"/>
      <c r="AJ8" s="496"/>
    </row>
    <row r="9" spans="1:43" ht="18" customHeight="1">
      <c r="A9" s="305"/>
      <c r="B9" s="306"/>
      <c r="C9" s="307"/>
      <c r="D9" s="128" t="str">
        <f t="array" ref="D9">+IFERROR(INDEX('Mã KH'!$C$2:$C$4984,MATCH('Côp+Mega+BigC HN lẻ-T8'!$C9,'Mã KH'!$A$2:$A$4984,0)),"")</f>
        <v/>
      </c>
      <c r="E9" s="308"/>
      <c r="F9" s="309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1"/>
      <c r="AG9" s="311"/>
      <c r="AH9" s="311"/>
      <c r="AI9" s="311"/>
      <c r="AJ9" s="131"/>
      <c r="AK9" s="260"/>
      <c r="AL9" s="260"/>
      <c r="AM9" s="260"/>
      <c r="AN9" s="260"/>
      <c r="AO9" s="260"/>
      <c r="AP9" s="260"/>
      <c r="AQ9" s="260"/>
    </row>
    <row r="10" spans="1:43" ht="18" customHeight="1">
      <c r="A10" s="312"/>
      <c r="B10" s="304"/>
      <c r="C10" s="282"/>
      <c r="D10" s="133">
        <v>45871</v>
      </c>
      <c r="E10" s="95"/>
      <c r="F10" s="11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80"/>
      <c r="AG10" s="180"/>
      <c r="AH10" s="180"/>
      <c r="AI10" s="180"/>
      <c r="AJ10" s="124"/>
    </row>
    <row r="11" spans="1:43" s="498" customFormat="1" ht="18" customHeight="1">
      <c r="A11" s="488">
        <v>45871</v>
      </c>
      <c r="B11" s="508" t="s">
        <v>11634</v>
      </c>
      <c r="C11" s="509" t="s">
        <v>4477</v>
      </c>
      <c r="D11" s="490" t="str">
        <f t="array" ref="D11">+IFERROR(INDEX('Mã KH'!$C$2:$C$4984,MATCH('Côp+Mega+BigC HN lẻ-T8'!$C11,'Mã KH'!$A$2:$A$4984,0)),"")</f>
        <v>G1, Vinhomes Green Bay, Mễ Trì, Nam Từ Liêm, HN</v>
      </c>
      <c r="E11" s="491"/>
      <c r="F11" s="492">
        <v>48841</v>
      </c>
      <c r="G11" s="493"/>
      <c r="H11" s="493"/>
      <c r="I11" s="493"/>
      <c r="J11" s="493"/>
      <c r="K11" s="493"/>
      <c r="L11" s="493"/>
      <c r="M11" s="493"/>
      <c r="N11" s="493"/>
      <c r="O11" s="493"/>
      <c r="P11" s="493">
        <v>5</v>
      </c>
      <c r="Q11" s="493"/>
      <c r="R11" s="493">
        <v>3</v>
      </c>
      <c r="S11" s="493"/>
      <c r="T11" s="493">
        <v>3</v>
      </c>
      <c r="U11" s="493"/>
      <c r="V11" s="493"/>
      <c r="W11" s="493"/>
      <c r="X11" s="493">
        <v>3</v>
      </c>
      <c r="Y11" s="493"/>
      <c r="Z11" s="493"/>
      <c r="AA11" s="493"/>
      <c r="AB11" s="493"/>
      <c r="AC11" s="493"/>
      <c r="AD11" s="493"/>
      <c r="AE11" s="493"/>
      <c r="AF11" s="494"/>
      <c r="AG11" s="494"/>
      <c r="AH11" s="494"/>
      <c r="AI11" s="494"/>
      <c r="AJ11" s="496"/>
    </row>
    <row r="12" spans="1:43" s="498" customFormat="1" ht="18" customHeight="1">
      <c r="A12" s="488">
        <v>45871</v>
      </c>
      <c r="B12" s="508"/>
      <c r="C12" s="509" t="s">
        <v>11753</v>
      </c>
      <c r="D12" s="490" t="str">
        <f t="array" ref="D12">+IFERROR(INDEX('Mã KH'!$C$2:$C$4984,MATCH('Côp+Mega+BigC HN lẻ-T8'!$C12,'Mã KH'!$A$2:$A$4984,0)),"")</f>
        <v xml:space="preserve">18 Đại Linh , Trung văn , quận Nam Từ Liêm , TP Hà Nội </v>
      </c>
      <c r="E12" s="491"/>
      <c r="F12" s="492">
        <v>48834</v>
      </c>
      <c r="G12" s="493"/>
      <c r="H12" s="493"/>
      <c r="I12" s="493"/>
      <c r="J12" s="493">
        <v>10</v>
      </c>
      <c r="K12" s="493"/>
      <c r="L12" s="493"/>
      <c r="M12" s="493"/>
      <c r="N12" s="493">
        <v>2</v>
      </c>
      <c r="O12" s="493"/>
      <c r="P12" s="493">
        <v>3</v>
      </c>
      <c r="Q12" s="493"/>
      <c r="R12" s="493"/>
      <c r="S12" s="493"/>
      <c r="T12" s="493"/>
      <c r="U12" s="493"/>
      <c r="V12" s="493"/>
      <c r="W12" s="493"/>
      <c r="X12" s="493"/>
      <c r="Y12" s="493"/>
      <c r="Z12" s="493"/>
      <c r="AA12" s="493"/>
      <c r="AB12" s="493"/>
      <c r="AC12" s="493"/>
      <c r="AD12" s="493"/>
      <c r="AE12" s="493"/>
      <c r="AF12" s="494"/>
      <c r="AG12" s="494"/>
      <c r="AH12" s="494"/>
      <c r="AI12" s="494"/>
      <c r="AJ12" s="496"/>
    </row>
    <row r="13" spans="1:43" s="498" customFormat="1" ht="18" customHeight="1">
      <c r="A13" s="488">
        <v>45871</v>
      </c>
      <c r="B13" s="508"/>
      <c r="C13" s="509" t="s">
        <v>11754</v>
      </c>
      <c r="D13" s="490" t="str">
        <f t="array" ref="D13">+IFERROR(INDEX('Mã KH'!$C$2:$C$4984,MATCH('Côp+Mega+BigC HN lẻ-T8'!$C13,'Mã KH'!$A$2:$A$4984,0)),"")</f>
        <v xml:space="preserve">S402 Vinhome smart city Tây Mỗ , Nam Từ Liêm </v>
      </c>
      <c r="E13" s="491">
        <v>26084</v>
      </c>
      <c r="F13" s="492"/>
      <c r="G13" s="493"/>
      <c r="H13" s="493"/>
      <c r="I13" s="493"/>
      <c r="J13" s="493">
        <v>5</v>
      </c>
      <c r="K13" s="493"/>
      <c r="L13" s="493"/>
      <c r="M13" s="493"/>
      <c r="N13" s="493">
        <v>2</v>
      </c>
      <c r="O13" s="493"/>
      <c r="P13" s="493">
        <v>4</v>
      </c>
      <c r="Q13" s="493"/>
      <c r="R13" s="493"/>
      <c r="S13" s="493"/>
      <c r="T13" s="493"/>
      <c r="U13" s="493"/>
      <c r="V13" s="493"/>
      <c r="W13" s="493"/>
      <c r="X13" s="493"/>
      <c r="Y13" s="493"/>
      <c r="Z13" s="493"/>
      <c r="AA13" s="493"/>
      <c r="AB13" s="493"/>
      <c r="AC13" s="493"/>
      <c r="AD13" s="493"/>
      <c r="AE13" s="493"/>
      <c r="AF13" s="494"/>
      <c r="AG13" s="494"/>
      <c r="AH13" s="494"/>
      <c r="AI13" s="494"/>
      <c r="AJ13" s="496"/>
    </row>
    <row r="14" spans="1:43" s="498" customFormat="1" ht="18" customHeight="1">
      <c r="A14" s="488">
        <v>45871</v>
      </c>
      <c r="B14" s="508"/>
      <c r="C14" s="509" t="s">
        <v>11755</v>
      </c>
      <c r="D14" s="490" t="str">
        <f t="array" ref="D14">+IFERROR(INDEX('Mã KH'!$C$2:$C$4984,MATCH('Côp+Mega+BigC HN lẻ-T8'!$C14,'Mã KH'!$A$2:$A$4984,0)),"")</f>
        <v xml:space="preserve">S401.01S02-S03 VINHOME Smart City -tây Mỗ , Nam Từ Liêm </v>
      </c>
      <c r="E14" s="491">
        <v>26155</v>
      </c>
      <c r="F14" s="492"/>
      <c r="G14" s="493"/>
      <c r="H14" s="493"/>
      <c r="I14" s="493"/>
      <c r="J14" s="493">
        <v>5</v>
      </c>
      <c r="K14" s="493"/>
      <c r="L14" s="493"/>
      <c r="M14" s="493"/>
      <c r="N14" s="493">
        <v>2</v>
      </c>
      <c r="O14" s="493"/>
      <c r="P14" s="493">
        <v>4</v>
      </c>
      <c r="Q14" s="493">
        <v>2</v>
      </c>
      <c r="R14" s="493"/>
      <c r="S14" s="493"/>
      <c r="T14" s="493"/>
      <c r="U14" s="493"/>
      <c r="V14" s="493"/>
      <c r="W14" s="493"/>
      <c r="X14" s="493"/>
      <c r="Y14" s="493"/>
      <c r="Z14" s="493"/>
      <c r="AA14" s="493"/>
      <c r="AB14" s="493"/>
      <c r="AC14" s="493"/>
      <c r="AD14" s="493"/>
      <c r="AE14" s="493"/>
      <c r="AF14" s="494"/>
      <c r="AG14" s="494"/>
      <c r="AH14" s="494"/>
      <c r="AI14" s="494"/>
      <c r="AJ14" s="496"/>
    </row>
    <row r="15" spans="1:43" s="498" customFormat="1" ht="18" customHeight="1">
      <c r="A15" s="488">
        <v>45871</v>
      </c>
      <c r="B15" s="508"/>
      <c r="C15" s="509" t="s">
        <v>6553</v>
      </c>
      <c r="D15" s="490" t="str">
        <f t="array" ref="D15">+IFERROR(INDEX('Mã KH'!$C$2:$C$4984,MATCH('Côp+Mega+BigC HN lẻ-T8'!$C15,'Mã KH'!$A$2:$A$4984,0)),"")</f>
        <v>Phân khu TK1-Tokin1-Shophouse 12A-  Vinhomes Smart City</v>
      </c>
      <c r="E15" s="491">
        <v>26079</v>
      </c>
      <c r="F15" s="492"/>
      <c r="G15" s="493"/>
      <c r="H15" s="493"/>
      <c r="I15" s="493"/>
      <c r="J15" s="493"/>
      <c r="K15" s="493"/>
      <c r="L15" s="493"/>
      <c r="M15" s="493"/>
      <c r="N15" s="493">
        <v>3</v>
      </c>
      <c r="O15" s="493"/>
      <c r="P15" s="493">
        <v>10</v>
      </c>
      <c r="Q15" s="493"/>
      <c r="R15" s="493"/>
      <c r="S15" s="493"/>
      <c r="T15" s="493"/>
      <c r="U15" s="493">
        <v>5</v>
      </c>
      <c r="V15" s="493">
        <v>3</v>
      </c>
      <c r="W15" s="493"/>
      <c r="X15" s="493"/>
      <c r="Y15" s="493"/>
      <c r="Z15" s="493"/>
      <c r="AA15" s="493"/>
      <c r="AB15" s="493"/>
      <c r="AC15" s="493"/>
      <c r="AD15" s="493"/>
      <c r="AE15" s="493"/>
      <c r="AF15" s="494"/>
      <c r="AG15" s="494"/>
      <c r="AH15" s="494"/>
      <c r="AI15" s="494"/>
      <c r="AJ15" s="496"/>
    </row>
    <row r="16" spans="1:43" s="498" customFormat="1" ht="18" customHeight="1">
      <c r="A16" s="488">
        <v>45871</v>
      </c>
      <c r="B16" s="508"/>
      <c r="C16" s="509" t="s">
        <v>9011</v>
      </c>
      <c r="D16" s="490" t="str">
        <f t="array" ref="D16">+IFERROR(INDEX('Mã KH'!$C$2:$C$4984,MATCH('Côp+Mega+BigC HN lẻ-T8'!$C16,'Mã KH'!$A$2:$A$4984,0)),"")</f>
        <v xml:space="preserve">căn thương mại dịch vụ z38m.2.tmdv05a tây mỗ , nam từ liêm </v>
      </c>
      <c r="E16" s="491">
        <v>42095</v>
      </c>
      <c r="F16" s="492"/>
      <c r="G16" s="493"/>
      <c r="H16" s="493"/>
      <c r="I16" s="493">
        <v>10</v>
      </c>
      <c r="J16" s="493"/>
      <c r="K16" s="493"/>
      <c r="L16" s="493"/>
      <c r="M16" s="493"/>
      <c r="N16" s="493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3"/>
      <c r="Z16" s="493"/>
      <c r="AA16" s="493"/>
      <c r="AB16" s="493"/>
      <c r="AC16" s="493"/>
      <c r="AD16" s="493"/>
      <c r="AE16" s="493"/>
      <c r="AF16" s="494"/>
      <c r="AG16" s="494"/>
      <c r="AH16" s="494"/>
      <c r="AI16" s="494"/>
      <c r="AJ16" s="496"/>
    </row>
    <row r="17" spans="1:36" s="498" customFormat="1" ht="18" customHeight="1">
      <c r="A17" s="488">
        <v>45871</v>
      </c>
      <c r="B17" s="508"/>
      <c r="C17" s="509" t="s">
        <v>11756</v>
      </c>
      <c r="D17" s="490" t="str">
        <f t="array" ref="D17">+IFERROR(INDEX('Mã KH'!$C$2:$C$4984,MATCH('Côp+Mega+BigC HN lẻ-T8'!$C17,'Mã KH'!$A$2:$A$4984,0)),"")</f>
        <v xml:space="preserve">20/14 Mễ Trì Hạ , Quận Nam Từ Liêm ,TP Hà Nội </v>
      </c>
      <c r="E17" s="491"/>
      <c r="F17" s="492">
        <v>48835</v>
      </c>
      <c r="G17" s="493"/>
      <c r="H17" s="493"/>
      <c r="I17" s="493"/>
      <c r="J17" s="493">
        <v>20</v>
      </c>
      <c r="K17" s="493"/>
      <c r="L17" s="493"/>
      <c r="M17" s="493"/>
      <c r="N17" s="493">
        <v>2</v>
      </c>
      <c r="O17" s="493"/>
      <c r="P17" s="493">
        <v>3</v>
      </c>
      <c r="Q17" s="493"/>
      <c r="R17" s="493">
        <v>3</v>
      </c>
      <c r="S17" s="493"/>
      <c r="T17" s="493">
        <v>3</v>
      </c>
      <c r="U17" s="493"/>
      <c r="V17" s="493"/>
      <c r="W17" s="493"/>
      <c r="X17" s="493"/>
      <c r="Y17" s="493"/>
      <c r="Z17" s="493"/>
      <c r="AA17" s="493"/>
      <c r="AB17" s="493"/>
      <c r="AC17" s="493"/>
      <c r="AD17" s="493"/>
      <c r="AE17" s="493"/>
      <c r="AF17" s="494"/>
      <c r="AG17" s="494"/>
      <c r="AH17" s="494"/>
      <c r="AI17" s="494"/>
      <c r="AJ17" s="496"/>
    </row>
    <row r="18" spans="1:36" s="498" customFormat="1" ht="18" customHeight="1">
      <c r="A18" s="488">
        <v>45871</v>
      </c>
      <c r="B18" s="508"/>
      <c r="C18" s="509" t="s">
        <v>11757</v>
      </c>
      <c r="D18" s="490" t="str">
        <f t="array" ref="D18">+IFERROR(INDEX('Mã KH'!$C$2:$C$4984,MATCH('Côp+Mega+BigC HN lẻ-T8'!$C18,'Mã KH'!$A$2:$A$4984,0)),"")</f>
        <v>B3-06, Khu chức năng đô thị Thành Phố Xanh, Phường Cầu Diễn, Nam Từ Liêm, Hà Nội</v>
      </c>
      <c r="E18" s="491">
        <v>42068</v>
      </c>
      <c r="F18" s="492"/>
      <c r="G18" s="493"/>
      <c r="H18" s="493"/>
      <c r="I18" s="493"/>
      <c r="J18" s="493">
        <v>10</v>
      </c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  <c r="Y18" s="493"/>
      <c r="Z18" s="493"/>
      <c r="AA18" s="493"/>
      <c r="AB18" s="493"/>
      <c r="AC18" s="493"/>
      <c r="AD18" s="493"/>
      <c r="AE18" s="493"/>
      <c r="AF18" s="494"/>
      <c r="AG18" s="494"/>
      <c r="AH18" s="494"/>
      <c r="AI18" s="494"/>
      <c r="AJ18" s="496"/>
    </row>
    <row r="19" spans="1:36" s="498" customFormat="1" ht="18" customHeight="1">
      <c r="A19" s="488">
        <v>45871</v>
      </c>
      <c r="B19" s="508"/>
      <c r="C19" s="509" t="s">
        <v>11758</v>
      </c>
      <c r="D19" s="490" t="str">
        <f t="array" ref="D19">+IFERROR(INDEX('Mã KH'!$C$2:$C$4984,MATCH('Côp+Mega+BigC HN lẻ-T8'!$C19,'Mã KH'!$A$2:$A$4984,0)),"")</f>
        <v>170 Nguyễn Đổng Chi, Cầu Diễn, Từ Liêm, Hà Nội</v>
      </c>
      <c r="E19" s="491">
        <v>42067</v>
      </c>
      <c r="F19" s="492"/>
      <c r="G19" s="493"/>
      <c r="H19" s="493"/>
      <c r="I19" s="493">
        <v>10</v>
      </c>
      <c r="J19" s="493">
        <v>10</v>
      </c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  <c r="Y19" s="493"/>
      <c r="Z19" s="493"/>
      <c r="AA19" s="493"/>
      <c r="AB19" s="493"/>
      <c r="AC19" s="493"/>
      <c r="AD19" s="493"/>
      <c r="AE19" s="493"/>
      <c r="AF19" s="494"/>
      <c r="AG19" s="494"/>
      <c r="AH19" s="494"/>
      <c r="AI19" s="494"/>
      <c r="AJ19" s="496"/>
    </row>
    <row r="20" spans="1:36" s="498" customFormat="1" ht="18" customHeight="1">
      <c r="A20" s="488">
        <v>45871</v>
      </c>
      <c r="B20" s="508"/>
      <c r="C20" s="509" t="s">
        <v>11759</v>
      </c>
      <c r="D20" s="490" t="str">
        <f t="array" ref="D20">+IFERROR(INDEX('Mã KH'!$C$2:$C$4984,MATCH('Côp+Mega+BigC HN lẻ-T8'!$C20,'Mã KH'!$A$2:$A$4984,0)),"")</f>
        <v xml:space="preserve">Loô 1.04 số 97 Trần Bình , Mỹ Đình 2 , Nam Từ Liêm ,Hà Nội </v>
      </c>
      <c r="E20" s="491">
        <v>26082</v>
      </c>
      <c r="F20" s="492"/>
      <c r="G20" s="493"/>
      <c r="H20" s="493"/>
      <c r="I20" s="493"/>
      <c r="J20" s="493"/>
      <c r="K20" s="493"/>
      <c r="L20" s="493"/>
      <c r="M20" s="493"/>
      <c r="N20" s="493">
        <v>3</v>
      </c>
      <c r="O20" s="493"/>
      <c r="P20" s="493">
        <v>5</v>
      </c>
      <c r="Q20" s="493"/>
      <c r="R20" s="493">
        <v>5</v>
      </c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4"/>
      <c r="AG20" s="494"/>
      <c r="AH20" s="494"/>
      <c r="AI20" s="494"/>
      <c r="AJ20" s="496"/>
    </row>
    <row r="21" spans="1:36" s="498" customFormat="1" ht="18" customHeight="1">
      <c r="A21" s="488">
        <v>45871</v>
      </c>
      <c r="B21" s="508"/>
      <c r="C21" s="509" t="s">
        <v>11078</v>
      </c>
      <c r="D21" s="490" t="str">
        <f t="array" ref="D21">+IFERROR(INDEX('Mã KH'!$C$2:$C$4984,MATCH('Côp+Mega+BigC HN lẻ-T8'!$C21,'Mã KH'!$A$2:$A$4984,0)),"")</f>
        <v xml:space="preserve">flc complex , số 36 đường phạm hùng , phường mỹ đình 2 , nam từ liêm </v>
      </c>
      <c r="E21" s="491">
        <v>26128</v>
      </c>
      <c r="F21" s="492"/>
      <c r="G21" s="493"/>
      <c r="H21" s="493"/>
      <c r="I21" s="493">
        <v>4</v>
      </c>
      <c r="J21" s="493">
        <v>5</v>
      </c>
      <c r="K21" s="493"/>
      <c r="L21" s="493"/>
      <c r="M21" s="493"/>
      <c r="N21" s="493"/>
      <c r="O21" s="493"/>
      <c r="P21" s="493">
        <v>4</v>
      </c>
      <c r="Q21" s="493"/>
      <c r="R21" s="493"/>
      <c r="S21" s="493"/>
      <c r="T21" s="493">
        <v>2</v>
      </c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4"/>
      <c r="AG21" s="494"/>
      <c r="AH21" s="494"/>
      <c r="AI21" s="494"/>
      <c r="AJ21" s="496"/>
    </row>
    <row r="22" spans="1:36" s="498" customFormat="1" ht="18" customHeight="1">
      <c r="A22" s="488">
        <v>45871</v>
      </c>
      <c r="B22" s="508"/>
      <c r="C22" s="509" t="s">
        <v>11760</v>
      </c>
      <c r="D22" s="490" t="str">
        <f t="array" ref="D22">+IFERROR(INDEX('Mã KH'!$C$2:$C$4984,MATCH('Côp+Mega+BigC HN lẻ-T8'!$C22,'Mã KH'!$A$2:$A$4984,0)),"")</f>
        <v>Lô 28 Khu nhà ở thấp tầng TT4, khu đô thị Mỹ Đình - Mễ Trì, Phường Mỹ Đình, Nam Từ Liêm, Hà Nội</v>
      </c>
      <c r="E22" s="491">
        <v>42093</v>
      </c>
      <c r="F22" s="492"/>
      <c r="G22" s="493"/>
      <c r="H22" s="493"/>
      <c r="I22" s="493">
        <v>6</v>
      </c>
      <c r="J22" s="493">
        <v>15</v>
      </c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4"/>
      <c r="AG22" s="494"/>
      <c r="AH22" s="494"/>
      <c r="AI22" s="494"/>
      <c r="AJ22" s="496"/>
    </row>
    <row r="23" spans="1:36" s="498" customFormat="1" ht="18" customHeight="1">
      <c r="A23" s="488">
        <v>45871</v>
      </c>
      <c r="B23" s="508"/>
      <c r="C23" s="509" t="s">
        <v>7294</v>
      </c>
      <c r="D23" s="490" t="str">
        <f t="array" ref="D23">+IFERROR(INDEX('Mã KH'!$C$2:$C$4984,MATCH('Côp+Mega+BigC HN lẻ-T8'!$C23,'Mã KH'!$A$2:$A$4984,0)),"")</f>
        <v>Tops Market Garden, Mễ Trì, Từ Liêm, HN</v>
      </c>
      <c r="E23" s="491"/>
      <c r="F23" s="492">
        <v>49068</v>
      </c>
      <c r="G23" s="493"/>
      <c r="H23" s="493"/>
      <c r="I23" s="493"/>
      <c r="J23" s="493"/>
      <c r="K23" s="493"/>
      <c r="L23" s="493"/>
      <c r="M23" s="493"/>
      <c r="N23" s="493">
        <v>10</v>
      </c>
      <c r="O23" s="493"/>
      <c r="P23" s="493"/>
      <c r="Q23" s="493"/>
      <c r="R23" s="493">
        <v>20</v>
      </c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4"/>
      <c r="AG23" s="494"/>
      <c r="AH23" s="494"/>
      <c r="AI23" s="494"/>
      <c r="AJ23" s="496"/>
    </row>
    <row r="24" spans="1:36" s="498" customFormat="1" ht="18" customHeight="1">
      <c r="A24" s="488">
        <v>45871</v>
      </c>
      <c r="B24" s="508" t="s">
        <v>11552</v>
      </c>
      <c r="C24" s="509" t="s">
        <v>10802</v>
      </c>
      <c r="D24" s="490" t="str">
        <f t="array" ref="D24">+IFERROR(INDEX('Mã KH'!$C$2:$C$4984,MATCH('Côp+Mega+BigC HN lẻ-T8'!$C24,'Mã KH'!$A$2:$A$4984,0)),"")</f>
        <v xml:space="preserve">9 đào duy anh , đống đa </v>
      </c>
      <c r="E24" s="491">
        <v>26129</v>
      </c>
      <c r="F24" s="492"/>
      <c r="G24" s="493"/>
      <c r="H24" s="493"/>
      <c r="I24" s="493"/>
      <c r="J24" s="493">
        <v>12</v>
      </c>
      <c r="K24" s="493"/>
      <c r="L24" s="493"/>
      <c r="M24" s="493"/>
      <c r="N24" s="493"/>
      <c r="O24" s="493"/>
      <c r="P24" s="493">
        <v>3</v>
      </c>
      <c r="Q24" s="493"/>
      <c r="R24" s="493"/>
      <c r="S24" s="493"/>
      <c r="T24" s="493">
        <v>3</v>
      </c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4"/>
      <c r="AG24" s="494"/>
      <c r="AH24" s="494"/>
      <c r="AI24" s="494">
        <v>3</v>
      </c>
      <c r="AJ24" s="496" t="s">
        <v>11761</v>
      </c>
    </row>
    <row r="25" spans="1:36" s="498" customFormat="1" ht="18" customHeight="1">
      <c r="A25" s="488">
        <v>45871</v>
      </c>
      <c r="B25" s="508"/>
      <c r="C25" s="509" t="s">
        <v>11129</v>
      </c>
      <c r="D25" s="490" t="str">
        <f t="array" ref="D25">+IFERROR(INDEX('Mã KH'!$C$2:$C$4984,MATCH('Côp+Mega+BigC HN lẻ-T8'!$C25,'Mã KH'!$A$2:$A$4984,0)),"")</f>
        <v xml:space="preserve">59 phố chùa láng , phường láng thượng , quận đống đa , hà nội </v>
      </c>
      <c r="E25" s="491">
        <v>26072</v>
      </c>
      <c r="F25" s="492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>
        <v>10</v>
      </c>
      <c r="U25" s="493"/>
      <c r="V25" s="493"/>
      <c r="W25" s="493"/>
      <c r="X25" s="493"/>
      <c r="Y25" s="493"/>
      <c r="Z25" s="493"/>
      <c r="AA25" s="493"/>
      <c r="AB25" s="493"/>
      <c r="AC25" s="493"/>
      <c r="AD25" s="493"/>
      <c r="AE25" s="493"/>
      <c r="AF25" s="494"/>
      <c r="AG25" s="494"/>
      <c r="AH25" s="494"/>
      <c r="AI25" s="494">
        <v>15</v>
      </c>
      <c r="AJ25" s="496"/>
    </row>
    <row r="26" spans="1:36" s="498" customFormat="1" ht="18" customHeight="1">
      <c r="A26" s="488">
        <v>45871</v>
      </c>
      <c r="B26" s="508" t="s">
        <v>11557</v>
      </c>
      <c r="C26" s="509" t="s">
        <v>10810</v>
      </c>
      <c r="D26" s="490" t="str">
        <f t="array" ref="D26">+IFERROR(INDEX('Mã KH'!$C$2:$C$4984,MATCH('Côp+Mega+BigC HN lẻ-T8'!$C26,'Mã KH'!$A$2:$A$4984,0)),"")</f>
        <v xml:space="preserve">147 đội cấn , ba đình </v>
      </c>
      <c r="E26" s="491">
        <v>26076</v>
      </c>
      <c r="F26" s="492"/>
      <c r="G26" s="493"/>
      <c r="H26" s="493"/>
      <c r="I26" s="493">
        <v>4</v>
      </c>
      <c r="J26" s="493">
        <v>4</v>
      </c>
      <c r="K26" s="493"/>
      <c r="L26" s="493"/>
      <c r="M26" s="493"/>
      <c r="N26" s="493"/>
      <c r="O26" s="493"/>
      <c r="P26" s="493">
        <v>4</v>
      </c>
      <c r="Q26" s="493"/>
      <c r="R26" s="493"/>
      <c r="S26" s="493"/>
      <c r="T26" s="493">
        <v>3</v>
      </c>
      <c r="U26" s="493"/>
      <c r="V26" s="493"/>
      <c r="W26" s="493"/>
      <c r="X26" s="493"/>
      <c r="Y26" s="493"/>
      <c r="Z26" s="493"/>
      <c r="AA26" s="493"/>
      <c r="AB26" s="493"/>
      <c r="AC26" s="493"/>
      <c r="AD26" s="493"/>
      <c r="AE26" s="493"/>
      <c r="AF26" s="494"/>
      <c r="AG26" s="494"/>
      <c r="AH26" s="494"/>
      <c r="AI26" s="494"/>
      <c r="AJ26" s="496"/>
    </row>
    <row r="27" spans="1:36" s="498" customFormat="1" ht="18" customHeight="1">
      <c r="A27" s="488">
        <v>45871</v>
      </c>
      <c r="B27" s="508" t="s">
        <v>11720</v>
      </c>
      <c r="C27" s="509" t="s">
        <v>10979</v>
      </c>
      <c r="D27" s="490" t="str">
        <f t="array" ref="D27">+IFERROR(INDEX('Mã KH'!$C$2:$C$4984,MATCH('Côp+Mega+BigC HN lẻ-T8'!$C27,'Mã KH'!$A$2:$A$4984,0)),"")</f>
        <v xml:space="preserve">số 5 phố bà triệu  , phường tràng tiền , quận hoàn kiếm </v>
      </c>
      <c r="E27" s="491" t="s">
        <v>11762</v>
      </c>
      <c r="F27" s="492"/>
      <c r="G27" s="493"/>
      <c r="H27" s="493"/>
      <c r="I27" s="493"/>
      <c r="J27" s="493"/>
      <c r="K27" s="493"/>
      <c r="L27" s="493"/>
      <c r="M27" s="493"/>
      <c r="N27" s="493">
        <v>8</v>
      </c>
      <c r="O27" s="493"/>
      <c r="P27" s="493"/>
      <c r="Q27" s="493"/>
      <c r="R27" s="493"/>
      <c r="S27" s="493"/>
      <c r="T27" s="493"/>
      <c r="U27" s="493"/>
      <c r="V27" s="493"/>
      <c r="W27" s="493"/>
      <c r="X27" s="493"/>
      <c r="Y27" s="493"/>
      <c r="Z27" s="493"/>
      <c r="AA27" s="493"/>
      <c r="AB27" s="493"/>
      <c r="AC27" s="493"/>
      <c r="AD27" s="493"/>
      <c r="AE27" s="493"/>
      <c r="AF27" s="494"/>
      <c r="AG27" s="494"/>
      <c r="AH27" s="494"/>
      <c r="AI27" s="494"/>
      <c r="AJ27" s="496"/>
    </row>
    <row r="28" spans="1:36" s="498" customFormat="1" ht="18" customHeight="1">
      <c r="A28" s="488">
        <v>45871</v>
      </c>
      <c r="B28" s="508"/>
      <c r="C28" s="509" t="s">
        <v>10806</v>
      </c>
      <c r="D28" s="490" t="str">
        <f t="array" ref="D28">+IFERROR(INDEX('Mã KH'!$C$2:$C$4984,MATCH('Côp+Mega+BigC HN lẻ-T8'!$C28,'Mã KH'!$A$2:$A$4984,0)),"")</f>
        <v xml:space="preserve">12 hàng dầu , hoàn kiếm </v>
      </c>
      <c r="E28" s="491">
        <v>26074</v>
      </c>
      <c r="F28" s="492"/>
      <c r="G28" s="493"/>
      <c r="H28" s="493"/>
      <c r="I28" s="493">
        <v>2</v>
      </c>
      <c r="J28" s="493">
        <v>5</v>
      </c>
      <c r="K28" s="493"/>
      <c r="L28" s="493"/>
      <c r="M28" s="493"/>
      <c r="N28" s="493"/>
      <c r="O28" s="493"/>
      <c r="P28" s="493">
        <v>5</v>
      </c>
      <c r="Q28" s="493"/>
      <c r="R28" s="493"/>
      <c r="S28" s="493"/>
      <c r="T28" s="493">
        <v>4</v>
      </c>
      <c r="U28" s="493"/>
      <c r="V28" s="493"/>
      <c r="W28" s="493"/>
      <c r="X28" s="493"/>
      <c r="Y28" s="493"/>
      <c r="Z28" s="493"/>
      <c r="AA28" s="493"/>
      <c r="AB28" s="493"/>
      <c r="AC28" s="493"/>
      <c r="AD28" s="493"/>
      <c r="AE28" s="493"/>
      <c r="AF28" s="494"/>
      <c r="AG28" s="494"/>
      <c r="AH28" s="494"/>
      <c r="AI28" s="494">
        <v>6</v>
      </c>
      <c r="AJ28" s="496"/>
    </row>
    <row r="29" spans="1:36" s="498" customFormat="1" ht="18" customHeight="1">
      <c r="A29" s="488">
        <v>45871</v>
      </c>
      <c r="B29" s="508" t="s">
        <v>11763</v>
      </c>
      <c r="C29" s="509" t="s">
        <v>11764</v>
      </c>
      <c r="D29" s="490" t="str">
        <f t="array" ref="D29">+IFERROR(INDEX('Mã KH'!$C$2:$C$4984,MATCH('Côp+Mega+BigC HN lẻ-T8'!$C29,'Mã KH'!$A$2:$A$4984,0)),"")</f>
        <v xml:space="preserve"> Số 1 Ngõ 1, Đường Huỳnh Văn Nghệ, Phường Phúc đồng' Quận Long Biên, TP. HN</v>
      </c>
      <c r="E29" s="491"/>
      <c r="F29" s="492">
        <v>48805</v>
      </c>
      <c r="G29" s="493"/>
      <c r="H29" s="493"/>
      <c r="I29" s="493"/>
      <c r="J29" s="493"/>
      <c r="K29" s="493"/>
      <c r="L29" s="493"/>
      <c r="M29" s="493"/>
      <c r="N29" s="493">
        <v>5</v>
      </c>
      <c r="O29" s="493"/>
      <c r="P29" s="493"/>
      <c r="Q29" s="493"/>
      <c r="R29" s="493">
        <v>8</v>
      </c>
      <c r="S29" s="493"/>
      <c r="T29" s="493"/>
      <c r="U29" s="493"/>
      <c r="V29" s="493"/>
      <c r="W29" s="493"/>
      <c r="X29" s="493"/>
      <c r="Y29" s="493"/>
      <c r="Z29" s="493"/>
      <c r="AA29" s="493"/>
      <c r="AB29" s="493"/>
      <c r="AC29" s="493"/>
      <c r="AD29" s="493"/>
      <c r="AE29" s="493"/>
      <c r="AF29" s="494"/>
      <c r="AG29" s="494"/>
      <c r="AH29" s="494">
        <v>5</v>
      </c>
      <c r="AI29" s="494">
        <v>5</v>
      </c>
      <c r="AJ29" s="496" t="s">
        <v>11765</v>
      </c>
    </row>
    <row r="30" spans="1:36" s="498" customFormat="1" ht="18" customHeight="1">
      <c r="A30" s="488">
        <v>45871</v>
      </c>
      <c r="B30" s="508"/>
      <c r="C30" s="509" t="s">
        <v>11764</v>
      </c>
      <c r="D30" s="490" t="str">
        <f t="array" ref="D30">+IFERROR(INDEX('Mã KH'!$C$2:$C$4984,MATCH('Côp+Mega+BigC HN lẻ-T8'!$C30,'Mã KH'!$A$2:$A$4984,0)),"")</f>
        <v xml:space="preserve"> Số 1 Ngõ 1, Đường Huỳnh Văn Nghệ, Phường Phúc đồng' Quận Long Biên, TP. HN</v>
      </c>
      <c r="E30" s="491"/>
      <c r="F30" s="492">
        <v>48804</v>
      </c>
      <c r="G30" s="493"/>
      <c r="H30" s="493"/>
      <c r="I30" s="493"/>
      <c r="J30" s="493"/>
      <c r="K30" s="493"/>
      <c r="L30" s="493">
        <v>3</v>
      </c>
      <c r="M30" s="493"/>
      <c r="N30" s="493">
        <v>5</v>
      </c>
      <c r="O30" s="493"/>
      <c r="P30" s="493"/>
      <c r="Q30" s="493"/>
      <c r="R30" s="493"/>
      <c r="S30" s="493"/>
      <c r="T30" s="493"/>
      <c r="U30" s="493"/>
      <c r="V30" s="493"/>
      <c r="W30" s="493"/>
      <c r="X30" s="493">
        <v>5</v>
      </c>
      <c r="Y30" s="493"/>
      <c r="Z30" s="493"/>
      <c r="AA30" s="493"/>
      <c r="AB30" s="493"/>
      <c r="AC30" s="493"/>
      <c r="AD30" s="493"/>
      <c r="AE30" s="493"/>
      <c r="AF30" s="494"/>
      <c r="AG30" s="494"/>
      <c r="AH30" s="494"/>
      <c r="AI30" s="494"/>
      <c r="AJ30" s="496" t="s">
        <v>11765</v>
      </c>
    </row>
    <row r="31" spans="1:36" s="498" customFormat="1" ht="18" customHeight="1">
      <c r="A31" s="488">
        <v>45871</v>
      </c>
      <c r="B31" s="508" t="s">
        <v>11766</v>
      </c>
      <c r="C31" s="509" t="s">
        <v>11767</v>
      </c>
      <c r="D31" s="490" t="str">
        <f t="array" ref="D31">+IFERROR(INDEX('Mã KH'!$C$2:$C$4984,MATCH('Côp+Mega+BigC HN lẻ-T8'!$C31,'Mã KH'!$A$2:$A$4984,0)),"")</f>
        <v>Ki ốt số 2, tầng 1 TTTM tòa nhà CT12A, KĐT Kim Văn Kim Lũ, Phường Đại Kim, Quận Hoàng Mai, Thành phố Hà Nội, Việt Nam</v>
      </c>
      <c r="E31" s="491"/>
      <c r="F31" s="492">
        <v>48842</v>
      </c>
      <c r="G31" s="493"/>
      <c r="H31" s="493"/>
      <c r="I31" s="493"/>
      <c r="J31" s="493"/>
      <c r="K31" s="493"/>
      <c r="L31" s="493"/>
      <c r="M31" s="493"/>
      <c r="N31" s="493">
        <v>5</v>
      </c>
      <c r="O31" s="493"/>
      <c r="P31" s="493">
        <v>15</v>
      </c>
      <c r="Q31" s="493"/>
      <c r="R31" s="493"/>
      <c r="S31" s="493"/>
      <c r="T31" s="493">
        <v>3</v>
      </c>
      <c r="U31" s="493">
        <v>3</v>
      </c>
      <c r="V31" s="493">
        <v>5</v>
      </c>
      <c r="W31" s="493"/>
      <c r="X31" s="493"/>
      <c r="Y31" s="493"/>
      <c r="Z31" s="493"/>
      <c r="AA31" s="493"/>
      <c r="AB31" s="493"/>
      <c r="AC31" s="493"/>
      <c r="AD31" s="493"/>
      <c r="AE31" s="493"/>
      <c r="AF31" s="494"/>
      <c r="AG31" s="494"/>
      <c r="AH31" s="494"/>
      <c r="AI31" s="494"/>
      <c r="AJ31" s="496" t="s">
        <v>11768</v>
      </c>
    </row>
    <row r="32" spans="1:36" s="498" customFormat="1" ht="18" customHeight="1">
      <c r="A32" s="488">
        <v>45871</v>
      </c>
      <c r="B32" s="508" t="s">
        <v>11769</v>
      </c>
      <c r="C32" s="509" t="s">
        <v>10981</v>
      </c>
      <c r="D32" s="490" t="str">
        <f t="array" ref="D32">+IFERROR(INDEX('Mã KH'!$C$2:$C$4984,MATCH('Côp+Mega+BigC HN lẻ-T8'!$C32,'Mã KH'!$A$2:$A$4984,0)),"")</f>
        <v xml:space="preserve">shophouse tm03 , tầng 1 , tòa ttc tower , 19 duy tân , phường dịch vọng , cầu giấy , hà nội </v>
      </c>
      <c r="E32" s="491" t="s">
        <v>11770</v>
      </c>
      <c r="F32" s="492"/>
      <c r="G32" s="493"/>
      <c r="H32" s="493"/>
      <c r="I32" s="493"/>
      <c r="J32" s="493">
        <v>10</v>
      </c>
      <c r="K32" s="493"/>
      <c r="L32" s="493"/>
      <c r="M32" s="493"/>
      <c r="N32" s="493">
        <v>6</v>
      </c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93"/>
      <c r="AF32" s="494"/>
      <c r="AG32" s="494"/>
      <c r="AH32" s="494"/>
      <c r="AI32" s="494"/>
      <c r="AJ32" s="496" t="s">
        <v>11771</v>
      </c>
    </row>
    <row r="33" spans="1:43" ht="18" customHeight="1">
      <c r="A33" s="305"/>
      <c r="B33" s="306"/>
      <c r="C33" s="307"/>
      <c r="D33" s="128" t="str">
        <f t="array" ref="D33">+IFERROR(INDEX('Mã KH'!$C$2:$C$4984,MATCH('Côp+Mega+BigC HN lẻ-T8'!$C33,'Mã KH'!$A$2:$A$4984,0)),"")</f>
        <v/>
      </c>
      <c r="E33" s="308"/>
      <c r="F33" s="309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1"/>
      <c r="AG33" s="311"/>
      <c r="AH33" s="311"/>
      <c r="AI33" s="311"/>
      <c r="AJ33" s="131"/>
      <c r="AK33" s="260"/>
      <c r="AL33" s="260"/>
      <c r="AM33" s="260"/>
      <c r="AN33" s="260"/>
      <c r="AO33" s="260"/>
      <c r="AP33" s="260"/>
      <c r="AQ33" s="260"/>
    </row>
    <row r="34" spans="1:43" ht="18" customHeight="1">
      <c r="A34" s="312"/>
      <c r="B34" s="304"/>
      <c r="C34" s="282"/>
      <c r="D34" s="133">
        <v>45873</v>
      </c>
      <c r="E34" s="95"/>
      <c r="F34" s="11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80"/>
      <c r="AG34" s="180"/>
      <c r="AH34" s="180"/>
      <c r="AI34" s="180"/>
      <c r="AJ34" s="124"/>
    </row>
    <row r="35" spans="1:43" s="498" customFormat="1" ht="18" customHeight="1">
      <c r="A35" s="488">
        <v>45873</v>
      </c>
      <c r="B35" s="508" t="s">
        <v>11720</v>
      </c>
      <c r="C35" s="509" t="s">
        <v>11772</v>
      </c>
      <c r="D35" s="490" t="str">
        <f t="array" ref="D35">+IFERROR(INDEX('Mã KH'!$C$2:$C$4984,MATCH('Côp+Mega+BigC HN lẻ-T8'!$C35,'Mã KH'!$A$2:$A$4984,0)),"")</f>
        <v xml:space="preserve">401 Phúc Tân , Quận Hoàn Kiếm , TP Hà Nội </v>
      </c>
      <c r="E35" s="491"/>
      <c r="F35" s="492">
        <v>488833</v>
      </c>
      <c r="G35" s="493"/>
      <c r="H35" s="493"/>
      <c r="I35" s="493"/>
      <c r="J35" s="493">
        <v>10</v>
      </c>
      <c r="K35" s="493"/>
      <c r="L35" s="493"/>
      <c r="M35" s="493"/>
      <c r="N35" s="493">
        <v>3</v>
      </c>
      <c r="O35" s="493"/>
      <c r="P35" s="493">
        <v>10</v>
      </c>
      <c r="Q35" s="493"/>
      <c r="R35" s="493"/>
      <c r="S35" s="493"/>
      <c r="T35" s="493"/>
      <c r="U35" s="493"/>
      <c r="V35" s="493"/>
      <c r="W35" s="493"/>
      <c r="X35" s="493"/>
      <c r="Y35" s="493"/>
      <c r="Z35" s="493"/>
      <c r="AA35" s="493"/>
      <c r="AB35" s="493"/>
      <c r="AC35" s="493"/>
      <c r="AD35" s="493"/>
      <c r="AE35" s="493"/>
      <c r="AF35" s="494"/>
      <c r="AG35" s="494"/>
      <c r="AH35" s="494"/>
      <c r="AI35" s="494"/>
      <c r="AJ35" s="496"/>
    </row>
    <row r="36" spans="1:43" s="498" customFormat="1" ht="18" customHeight="1">
      <c r="A36" s="488">
        <v>45873</v>
      </c>
      <c r="B36" s="508"/>
      <c r="C36" s="509" t="s">
        <v>11773</v>
      </c>
      <c r="D36" s="490" t="str">
        <f t="array" ref="D36">+IFERROR(INDEX('Mã KH'!$C$2:$C$4984,MATCH('Côp+Mega+BigC HN lẻ-T8'!$C36,'Mã KH'!$A$2:$A$4984,0)),"")</f>
        <v xml:space="preserve">số 16 phố hàng mắm , phường lsy thái tổ , quận hoàn kiếm , hà nội </v>
      </c>
      <c r="E36" s="491">
        <v>42062</v>
      </c>
      <c r="F36" s="492"/>
      <c r="G36" s="493"/>
      <c r="H36" s="493"/>
      <c r="I36" s="493">
        <v>2</v>
      </c>
      <c r="J36" s="493">
        <v>6</v>
      </c>
      <c r="K36" s="493"/>
      <c r="L36" s="493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93"/>
      <c r="AF36" s="494"/>
      <c r="AG36" s="494"/>
      <c r="AH36" s="494"/>
      <c r="AI36" s="494"/>
      <c r="AJ36" s="496"/>
    </row>
    <row r="37" spans="1:43" s="498" customFormat="1" ht="18" customHeight="1">
      <c r="A37" s="488">
        <v>45873</v>
      </c>
      <c r="B37" s="508" t="s">
        <v>11774</v>
      </c>
      <c r="C37" s="509" t="s">
        <v>10780</v>
      </c>
      <c r="D37" s="490" t="str">
        <f t="array" ref="D37">+IFERROR(INDEX('Mã KH'!$C$2:$C$4984,MATCH('Côp+Mega+BigC HN lẻ-T8'!$C37,'Mã KH'!$A$2:$A$4984,0)),"")</f>
        <v xml:space="preserve">siêu thị fujimart 67 trần phú , ba đình </v>
      </c>
      <c r="E37" s="491"/>
      <c r="F37" s="492">
        <v>49106</v>
      </c>
      <c r="G37" s="493"/>
      <c r="H37" s="493"/>
      <c r="I37" s="493"/>
      <c r="J37" s="493"/>
      <c r="K37" s="493"/>
      <c r="L37" s="493">
        <v>5</v>
      </c>
      <c r="M37" s="493"/>
      <c r="N37" s="493"/>
      <c r="O37" s="493"/>
      <c r="P37" s="493">
        <v>10</v>
      </c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3"/>
      <c r="AD37" s="493"/>
      <c r="AE37" s="493"/>
      <c r="AF37" s="494"/>
      <c r="AG37" s="494"/>
      <c r="AH37" s="494"/>
      <c r="AI37" s="494"/>
      <c r="AJ37" s="496"/>
    </row>
    <row r="38" spans="1:43" s="498" customFormat="1" ht="18" customHeight="1">
      <c r="A38" s="488">
        <v>45873</v>
      </c>
      <c r="B38" s="508"/>
      <c r="C38" s="509" t="s">
        <v>11775</v>
      </c>
      <c r="D38" s="490" t="str">
        <f t="array" ref="D38">+IFERROR(INDEX('Mã KH'!$C$2:$C$4984,MATCH('Côp+Mega+BigC HN lẻ-T8'!$C38,'Mã KH'!$A$2:$A$4984,0)),"")</f>
        <v>97 Văn Cao, Phường Liễu Giai, Ba Đình, Hà Nội</v>
      </c>
      <c r="E38" s="491">
        <v>42003</v>
      </c>
      <c r="F38" s="492"/>
      <c r="G38" s="493"/>
      <c r="H38" s="493"/>
      <c r="I38" s="493">
        <v>4</v>
      </c>
      <c r="J38" s="493">
        <v>10</v>
      </c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93"/>
      <c r="AF38" s="494"/>
      <c r="AG38" s="494"/>
      <c r="AH38" s="494"/>
      <c r="AI38" s="494"/>
      <c r="AJ38" s="496"/>
    </row>
    <row r="39" spans="1:43" s="498" customFormat="1" ht="18" customHeight="1">
      <c r="A39" s="488">
        <v>45873</v>
      </c>
      <c r="B39" s="508"/>
      <c r="C39" s="509" t="s">
        <v>11776</v>
      </c>
      <c r="D39" s="490" t="str">
        <f t="array" ref="D39">+IFERROR(INDEX('Mã KH'!$C$2:$C$4984,MATCH('Côp+Mega+BigC HN lẻ-T8'!$C39,'Mã KH'!$A$2:$A$4984,0)),"")</f>
        <v>07 đường Thanh Niên, Phường Trúc Bạch, Ba Đình, Hà Nội</v>
      </c>
      <c r="E39" s="491">
        <v>42054</v>
      </c>
      <c r="F39" s="492"/>
      <c r="G39" s="493"/>
      <c r="H39" s="493"/>
      <c r="I39" s="493">
        <v>5</v>
      </c>
      <c r="J39" s="493">
        <v>15</v>
      </c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3"/>
      <c r="AF39" s="494"/>
      <c r="AG39" s="494"/>
      <c r="AH39" s="494"/>
      <c r="AI39" s="494"/>
      <c r="AJ39" s="496"/>
    </row>
    <row r="40" spans="1:43" s="498" customFormat="1" ht="18" customHeight="1">
      <c r="A40" s="488">
        <v>45873</v>
      </c>
      <c r="B40" s="508" t="s">
        <v>11711</v>
      </c>
      <c r="C40" s="509" t="s">
        <v>11777</v>
      </c>
      <c r="D40" s="490" t="str">
        <f t="array" ref="D40">+IFERROR(INDEX('Mã KH'!$C$2:$C$4984,MATCH('Côp+Mega+BigC HN lẻ-T8'!$C40,'Mã KH'!$A$2:$A$4984,0)),"")</f>
        <v>3 Xuân Diệu, , Tây Hồ, Hà Nội</v>
      </c>
      <c r="E40" s="491">
        <v>42096</v>
      </c>
      <c r="F40" s="492"/>
      <c r="G40" s="493"/>
      <c r="H40" s="493"/>
      <c r="I40" s="493">
        <v>8</v>
      </c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93"/>
      <c r="AF40" s="494"/>
      <c r="AG40" s="494"/>
      <c r="AH40" s="494"/>
      <c r="AI40" s="494"/>
      <c r="AJ40" s="496"/>
    </row>
    <row r="41" spans="1:43" s="498" customFormat="1" ht="18" customHeight="1">
      <c r="A41" s="488">
        <v>45873</v>
      </c>
      <c r="B41" s="508"/>
      <c r="C41" s="509" t="s">
        <v>11778</v>
      </c>
      <c r="D41" s="490" t="str">
        <f t="array" ref="D41">+IFERROR(INDEX('Mã KH'!$C$2:$C$4984,MATCH('Côp+Mega+BigC HN lẻ-T8'!$C41,'Mã KH'!$A$2:$A$4984,0)),"")</f>
        <v>Số 1 đường Tây Hồ, Phường Quảng An, Tây Hồ, Hà Nội</v>
      </c>
      <c r="E41" s="491">
        <v>42064</v>
      </c>
      <c r="F41" s="492"/>
      <c r="G41" s="493"/>
      <c r="H41" s="493"/>
      <c r="I41" s="493"/>
      <c r="J41" s="493">
        <v>12</v>
      </c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93"/>
      <c r="AF41" s="494"/>
      <c r="AG41" s="494"/>
      <c r="AH41" s="494"/>
      <c r="AI41" s="494"/>
      <c r="AJ41" s="496"/>
    </row>
    <row r="42" spans="1:43" s="498" customFormat="1" ht="18" customHeight="1">
      <c r="A42" s="488">
        <v>45873</v>
      </c>
      <c r="B42" s="508" t="s">
        <v>11552</v>
      </c>
      <c r="C42" s="509" t="s">
        <v>11779</v>
      </c>
      <c r="D42" s="490" t="str">
        <f t="array" ref="D42">+IFERROR(INDEX('Mã KH'!$C$2:$C$4984,MATCH('Côp+Mega+BigC HN lẻ-T8'!$C42,'Mã KH'!$A$2:$A$4984,0)),"")</f>
        <v>Tầng 1 , tòa nhà x2 , sooa 70 phố nguyên hồng , phường láng hạ , đống đa</v>
      </c>
      <c r="E42" s="491">
        <v>42066</v>
      </c>
      <c r="F42" s="492"/>
      <c r="G42" s="493"/>
      <c r="H42" s="493"/>
      <c r="I42" s="493">
        <v>5</v>
      </c>
      <c r="J42" s="493">
        <v>10</v>
      </c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93"/>
      <c r="AF42" s="494"/>
      <c r="AG42" s="494"/>
      <c r="AH42" s="494"/>
      <c r="AI42" s="494"/>
      <c r="AJ42" s="496"/>
    </row>
    <row r="43" spans="1:43" s="498" customFormat="1" ht="18" customHeight="1">
      <c r="A43" s="488">
        <v>45873</v>
      </c>
      <c r="B43" s="508"/>
      <c r="C43" s="509" t="s">
        <v>11780</v>
      </c>
      <c r="D43" s="490" t="str">
        <f t="array" ref="D43">+IFERROR(INDEX('Mã KH'!$C$2:$C$4984,MATCH('Côp+Mega+BigC HN lẻ-T8'!$C43,'Mã KH'!$A$2:$A$4984,0)),"")</f>
        <v>Số 7 ngõ 34 phố Mai Anh Tuấn, Phường Ô Chợ Dừa, Đống Đa, Hà Nội</v>
      </c>
      <c r="E43" s="491">
        <v>42058</v>
      </c>
      <c r="F43" s="492"/>
      <c r="G43" s="493"/>
      <c r="H43" s="493"/>
      <c r="I43" s="493"/>
      <c r="J43" s="493">
        <v>10</v>
      </c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93"/>
      <c r="AF43" s="494"/>
      <c r="AG43" s="494"/>
      <c r="AH43" s="494"/>
      <c r="AI43" s="494"/>
      <c r="AJ43" s="496"/>
    </row>
    <row r="44" spans="1:43" s="498" customFormat="1" ht="18" customHeight="1">
      <c r="A44" s="488">
        <v>45873</v>
      </c>
      <c r="B44" s="508"/>
      <c r="C44" s="509" t="s">
        <v>11781</v>
      </c>
      <c r="D44" s="490" t="str">
        <f t="array" ref="D44">+IFERROR(INDEX('Mã KH'!$C$2:$C$4984,MATCH('Côp+Mega+BigC HN lẻ-T8'!$C44,'Mã KH'!$A$2:$A$4984,0)),"")</f>
        <v>20 Nguyên Hồng, Phường Láng Hạ, Đống Đa, Hà Nội</v>
      </c>
      <c r="E44" s="491">
        <v>42065</v>
      </c>
      <c r="F44" s="492"/>
      <c r="G44" s="493"/>
      <c r="H44" s="493"/>
      <c r="I44" s="493">
        <v>4</v>
      </c>
      <c r="J44" s="493">
        <v>6</v>
      </c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93"/>
      <c r="AF44" s="494"/>
      <c r="AG44" s="494"/>
      <c r="AH44" s="494"/>
      <c r="AI44" s="494"/>
      <c r="AJ44" s="496"/>
    </row>
    <row r="45" spans="1:43" s="498" customFormat="1" ht="18" customHeight="1">
      <c r="A45" s="488">
        <v>45873</v>
      </c>
      <c r="B45" s="508"/>
      <c r="C45" s="509" t="s">
        <v>11782</v>
      </c>
      <c r="D45" s="490" t="str">
        <f t="array" ref="D45">+IFERROR(INDEX('Mã KH'!$C$2:$C$4984,MATCH('Côp+Mega+BigC HN lẻ-T8'!$C45,'Mã KH'!$A$2:$A$4984,0)),"")</f>
        <v>Tầng hầm 1 (B1), Trung tâm Lotte Hà Nội, số 54, đường Liễu G, Phường Cống Vị, Quận Ba Đình, Thành phố Hà Nội, Việt Nam</v>
      </c>
      <c r="E45" s="491"/>
      <c r="F45" s="492">
        <v>48801</v>
      </c>
      <c r="G45" s="493"/>
      <c r="H45" s="493"/>
      <c r="I45" s="493"/>
      <c r="J45" s="493"/>
      <c r="K45" s="493"/>
      <c r="L45" s="493"/>
      <c r="M45" s="493"/>
      <c r="N45" s="493">
        <v>5</v>
      </c>
      <c r="O45" s="493"/>
      <c r="P45" s="493"/>
      <c r="Q45" s="493">
        <v>5</v>
      </c>
      <c r="R45" s="493"/>
      <c r="S45" s="493"/>
      <c r="T45" s="493"/>
      <c r="U45" s="493"/>
      <c r="V45" s="493"/>
      <c r="W45" s="493"/>
      <c r="X45" s="493"/>
      <c r="Y45" s="493"/>
      <c r="Z45" s="493"/>
      <c r="AA45" s="493"/>
      <c r="AB45" s="493"/>
      <c r="AC45" s="493"/>
      <c r="AD45" s="493"/>
      <c r="AE45" s="493"/>
      <c r="AF45" s="494"/>
      <c r="AG45" s="494"/>
      <c r="AH45" s="494"/>
      <c r="AI45" s="494"/>
      <c r="AJ45" s="496"/>
    </row>
    <row r="46" spans="1:43" s="498" customFormat="1" ht="18" customHeight="1">
      <c r="A46" s="488">
        <v>45873</v>
      </c>
      <c r="B46" s="508"/>
      <c r="C46" s="509" t="s">
        <v>11783</v>
      </c>
      <c r="D46" s="490" t="str">
        <f t="array" ref="D46">+IFERROR(INDEX('Mã KH'!$C$2:$C$4984,MATCH('Côp+Mega+BigC HN lẻ-T8'!$C46,'Mã KH'!$A$2:$A$4984,0)),"")</f>
        <v>Tầng hầm B1 , lotte maill Hà Nội , số 272 Võ Chí Công , Phường Phú Thượng , Tây Hồ ,HN</v>
      </c>
      <c r="E46" s="491"/>
      <c r="F46" s="492">
        <v>49129</v>
      </c>
      <c r="G46" s="493"/>
      <c r="H46" s="493"/>
      <c r="I46" s="493"/>
      <c r="J46" s="493"/>
      <c r="K46" s="493"/>
      <c r="L46" s="493"/>
      <c r="M46" s="493"/>
      <c r="N46" s="493">
        <v>5</v>
      </c>
      <c r="O46" s="493"/>
      <c r="P46" s="493"/>
      <c r="Q46" s="493">
        <v>5</v>
      </c>
      <c r="R46" s="493"/>
      <c r="S46" s="493">
        <v>5</v>
      </c>
      <c r="T46" s="493"/>
      <c r="U46" s="493"/>
      <c r="V46" s="493"/>
      <c r="W46" s="493"/>
      <c r="X46" s="493"/>
      <c r="Y46" s="493"/>
      <c r="Z46" s="493"/>
      <c r="AA46" s="493"/>
      <c r="AB46" s="493"/>
      <c r="AC46" s="493"/>
      <c r="AD46" s="493"/>
      <c r="AE46" s="493"/>
      <c r="AF46" s="494"/>
      <c r="AG46" s="494"/>
      <c r="AH46" s="494"/>
      <c r="AI46" s="494"/>
      <c r="AJ46" s="496"/>
    </row>
    <row r="47" spans="1:43" s="498" customFormat="1" ht="18" customHeight="1">
      <c r="A47" s="488">
        <v>45873</v>
      </c>
      <c r="B47" s="508"/>
      <c r="C47" s="509" t="s">
        <v>11783</v>
      </c>
      <c r="D47" s="490" t="str">
        <f t="array" ref="D47">+IFERROR(INDEX('Mã KH'!$C$2:$C$4984,MATCH('Côp+Mega+BigC HN lẻ-T8'!$C47,'Mã KH'!$A$2:$A$4984,0)),"")</f>
        <v>Tầng hầm B1 , lotte maill Hà Nội , số 272 Võ Chí Công , Phường Phú Thượng , Tây Hồ ,HN</v>
      </c>
      <c r="E47" s="491"/>
      <c r="F47" s="492">
        <v>48803</v>
      </c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>
        <v>15</v>
      </c>
      <c r="R47" s="493"/>
      <c r="S47" s="493"/>
      <c r="T47" s="493"/>
      <c r="U47" s="493"/>
      <c r="V47" s="493"/>
      <c r="W47" s="493"/>
      <c r="X47" s="493"/>
      <c r="Y47" s="493"/>
      <c r="Z47" s="493"/>
      <c r="AA47" s="493"/>
      <c r="AB47" s="493"/>
      <c r="AC47" s="493"/>
      <c r="AD47" s="493"/>
      <c r="AE47" s="493"/>
      <c r="AF47" s="494"/>
      <c r="AG47" s="494"/>
      <c r="AH47" s="494"/>
      <c r="AI47" s="494"/>
      <c r="AJ47" s="496"/>
      <c r="AK47" s="512"/>
      <c r="AL47" s="512"/>
      <c r="AM47" s="512"/>
      <c r="AN47" s="512"/>
      <c r="AO47" s="512"/>
      <c r="AP47" s="512"/>
      <c r="AQ47" s="512"/>
    </row>
    <row r="48" spans="1:43" s="498" customFormat="1" ht="18" customHeight="1">
      <c r="A48" s="488">
        <v>45873</v>
      </c>
      <c r="B48" s="508"/>
      <c r="C48" s="509" t="s">
        <v>11783</v>
      </c>
      <c r="D48" s="490" t="str">
        <f t="array" ref="D48">+IFERROR(INDEX('Mã KH'!$C$2:$C$4984,MATCH('Côp+Mega+BigC HN lẻ-T8'!$C48,'Mã KH'!$A$2:$A$4984,0)),"")</f>
        <v>Tầng hầm B1 , lotte maill Hà Nội , số 272 Võ Chí Công , Phường Phú Thượng , Tây Hồ ,HN</v>
      </c>
      <c r="E48" s="491"/>
      <c r="F48" s="492">
        <v>448802</v>
      </c>
      <c r="G48" s="493"/>
      <c r="H48" s="493"/>
      <c r="I48" s="493"/>
      <c r="J48" s="493"/>
      <c r="K48" s="493"/>
      <c r="L48" s="493"/>
      <c r="M48" s="493"/>
      <c r="N48" s="493">
        <v>15</v>
      </c>
      <c r="O48" s="493"/>
      <c r="P48" s="493"/>
      <c r="Q48" s="493">
        <v>5</v>
      </c>
      <c r="R48" s="493"/>
      <c r="S48" s="493">
        <v>5</v>
      </c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93"/>
      <c r="AF48" s="494"/>
      <c r="AG48" s="494"/>
      <c r="AH48" s="494"/>
      <c r="AI48" s="494"/>
      <c r="AJ48" s="496"/>
    </row>
    <row r="49" spans="1:43" s="498" customFormat="1" ht="18" customHeight="1">
      <c r="A49" s="488">
        <v>45873</v>
      </c>
      <c r="B49" s="508" t="s">
        <v>11583</v>
      </c>
      <c r="C49" s="509" t="s">
        <v>11784</v>
      </c>
      <c r="D49" s="490" t="str">
        <f t="array" ref="D49">+IFERROR(INDEX('Mã KH'!$C$2:$C$4984,MATCH('Côp+Mega+BigC HN lẻ-T8'!$C49,'Mã KH'!$A$2:$A$4984,0)),"")</f>
        <v>CH17, tầng 1 và tầng 2, C-36 tầng, ô đất CT2, KĐT mới Kim Văn - Kim Lũ, Phường Đại Kim, Hoàng Mai, Hà Nội</v>
      </c>
      <c r="E49" s="491">
        <v>42063</v>
      </c>
      <c r="F49" s="492"/>
      <c r="G49" s="493"/>
      <c r="H49" s="493"/>
      <c r="I49" s="493">
        <v>10</v>
      </c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93"/>
      <c r="AF49" s="494"/>
      <c r="AG49" s="494"/>
      <c r="AH49" s="494"/>
      <c r="AI49" s="494"/>
      <c r="AJ49" s="496"/>
    </row>
    <row r="50" spans="1:43" s="498" customFormat="1" ht="18" customHeight="1">
      <c r="A50" s="488">
        <v>45873</v>
      </c>
      <c r="B50" s="508"/>
      <c r="C50" s="509" t="s">
        <v>7805</v>
      </c>
      <c r="D50" s="490" t="str">
        <f t="array" ref="D50">+IFERROR(INDEX('Mã KH'!$C$2:$C$4984,MATCH('Côp+Mega+BigC HN lẻ-T8'!$C50,'Mã KH'!$A$2:$A$4984,0)),"")</f>
        <v>Nhà liền kề số 07 và số 08, Lô liền kề TT2, Dự án Khu đô thị mới Kim Văn - Kim Lũ, Phường Đại Kim, Quận Hoàng Mai, HN</v>
      </c>
      <c r="E50" s="491"/>
      <c r="F50" s="492">
        <v>48845</v>
      </c>
      <c r="G50" s="493"/>
      <c r="H50" s="493"/>
      <c r="I50" s="493"/>
      <c r="J50" s="493"/>
      <c r="K50" s="493"/>
      <c r="L50" s="493"/>
      <c r="M50" s="493"/>
      <c r="N50" s="493"/>
      <c r="O50" s="493"/>
      <c r="P50" s="493">
        <v>5</v>
      </c>
      <c r="Q50" s="493">
        <v>5</v>
      </c>
      <c r="R50" s="493"/>
      <c r="S50" s="493"/>
      <c r="T50" s="493"/>
      <c r="U50" s="493"/>
      <c r="V50" s="493">
        <v>2</v>
      </c>
      <c r="W50" s="493"/>
      <c r="X50" s="493"/>
      <c r="Y50" s="493"/>
      <c r="Z50" s="493">
        <v>2</v>
      </c>
      <c r="AA50" s="493"/>
      <c r="AB50" s="493"/>
      <c r="AC50" s="493"/>
      <c r="AD50" s="493"/>
      <c r="AE50" s="493"/>
      <c r="AF50" s="494"/>
      <c r="AG50" s="494"/>
      <c r="AH50" s="494"/>
      <c r="AI50" s="494"/>
      <c r="AJ50" s="496"/>
    </row>
    <row r="51" spans="1:43" s="498" customFormat="1" ht="18" customHeight="1">
      <c r="A51" s="488">
        <v>45873</v>
      </c>
      <c r="B51" s="508"/>
      <c r="C51" s="509" t="s">
        <v>11785</v>
      </c>
      <c r="D51" s="490" t="str">
        <f t="array" ref="D51">+IFERROR(INDEX('Mã KH'!$C$2:$C$4984,MATCH('Côp+Mega+BigC HN lẻ-T8'!$C51,'Mã KH'!$A$2:$A$4984,0)),"")</f>
        <v>Số 34 Trần Điền, Định Công, Hoàng Mai, HN</v>
      </c>
      <c r="E51" s="491"/>
      <c r="F51" s="492">
        <v>48837</v>
      </c>
      <c r="G51" s="493"/>
      <c r="H51" s="493"/>
      <c r="I51" s="493"/>
      <c r="J51" s="493">
        <v>5</v>
      </c>
      <c r="K51" s="493"/>
      <c r="L51" s="493"/>
      <c r="M51" s="493"/>
      <c r="N51" s="493">
        <v>2</v>
      </c>
      <c r="O51" s="493"/>
      <c r="P51" s="493">
        <v>3</v>
      </c>
      <c r="Q51" s="493"/>
      <c r="R51" s="493"/>
      <c r="S51" s="493"/>
      <c r="T51" s="493">
        <v>3</v>
      </c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4"/>
      <c r="AG51" s="494"/>
      <c r="AH51" s="494"/>
      <c r="AI51" s="494"/>
      <c r="AJ51" s="496"/>
    </row>
    <row r="52" spans="1:43" s="498" customFormat="1" ht="18" customHeight="1">
      <c r="A52" s="488">
        <v>45873</v>
      </c>
      <c r="B52" s="508"/>
      <c r="C52" s="509" t="s">
        <v>11786</v>
      </c>
      <c r="D52" s="490" t="str">
        <f t="array" ref="D52">+IFERROR(INDEX('Mã KH'!$C$2:$C$4984,MATCH('Côp+Mega+BigC HN lẻ-T8'!$C52,'Mã KH'!$A$2:$A$4984,0)),"")</f>
        <v>Số 176D + 176E Trương Định, , Hai Trưng, Hà Nội</v>
      </c>
      <c r="E52" s="491">
        <v>42061</v>
      </c>
      <c r="F52" s="492"/>
      <c r="G52" s="493"/>
      <c r="H52" s="493"/>
      <c r="I52" s="493">
        <v>5</v>
      </c>
      <c r="J52" s="493">
        <v>5</v>
      </c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4"/>
      <c r="AG52" s="494"/>
      <c r="AH52" s="494"/>
      <c r="AI52" s="494"/>
      <c r="AJ52" s="496"/>
    </row>
    <row r="53" spans="1:43" s="498" customFormat="1" ht="18" customHeight="1">
      <c r="A53" s="488">
        <v>45873</v>
      </c>
      <c r="B53" s="508"/>
      <c r="C53" s="509" t="s">
        <v>11787</v>
      </c>
      <c r="D53" s="490" t="str">
        <f t="array" ref="D53">+IFERROR(INDEX('Mã KH'!$C$2:$C$4984,MATCH('Côp+Mega+BigC HN lẻ-T8'!$C53,'Mã KH'!$A$2:$A$4984,0)),"")</f>
        <v>33 Dương Văn Bé, Phường Vĩnh Tuy, Hai Bà Trưng, Hà Nội</v>
      </c>
      <c r="E53" s="491">
        <v>42060</v>
      </c>
      <c r="F53" s="492"/>
      <c r="G53" s="493"/>
      <c r="H53" s="493"/>
      <c r="I53" s="493"/>
      <c r="J53" s="493">
        <v>20</v>
      </c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93"/>
      <c r="AF53" s="494"/>
      <c r="AG53" s="494"/>
      <c r="AH53" s="494"/>
      <c r="AI53" s="494"/>
      <c r="AJ53" s="496"/>
    </row>
    <row r="54" spans="1:43" s="498" customFormat="1" ht="18" customHeight="1">
      <c r="A54" s="488">
        <v>45873</v>
      </c>
      <c r="B54" s="508" t="s">
        <v>11531</v>
      </c>
      <c r="C54" s="509" t="s">
        <v>11788</v>
      </c>
      <c r="D54" s="490" t="str">
        <f t="array" ref="D54">+IFERROR(INDEX('Mã KH'!$C$2:$C$4984,MATCH('Côp+Mega+BigC HN lẻ-T8'!$C54,'Mã KH'!$A$2:$A$4984,0)),"")</f>
        <v>E06 -Tầng 5, tòa V2, The Terra An Hưng, P.La Khê, Q.Hà Đông, HN</v>
      </c>
      <c r="E54" s="491"/>
      <c r="F54" s="492">
        <v>48844</v>
      </c>
      <c r="G54" s="493"/>
      <c r="H54" s="493"/>
      <c r="I54" s="493"/>
      <c r="J54" s="493"/>
      <c r="K54" s="493"/>
      <c r="L54" s="493"/>
      <c r="M54" s="493"/>
      <c r="N54" s="493"/>
      <c r="O54" s="493"/>
      <c r="P54" s="493">
        <v>10</v>
      </c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93"/>
      <c r="AF54" s="494"/>
      <c r="AG54" s="494"/>
      <c r="AH54" s="494"/>
      <c r="AI54" s="494"/>
      <c r="AJ54" s="496"/>
    </row>
    <row r="55" spans="1:43" s="498" customFormat="1" ht="18" customHeight="1">
      <c r="A55" s="488">
        <v>45873</v>
      </c>
      <c r="B55" s="508"/>
      <c r="C55" s="509" t="s">
        <v>11115</v>
      </c>
      <c r="D55" s="490" t="str">
        <f t="array" ref="D55">+IFERROR(INDEX('Mã KH'!$C$2:$C$4984,MATCH('Côp+Mega+BigC HN lẻ-T8'!$C55,'Mã KH'!$A$2:$A$4984,0)),"")</f>
        <v xml:space="preserve">tầng 1 , tòa nhà phú thịnh green park , trung tâm hành chính quận hà đông </v>
      </c>
      <c r="E55" s="491">
        <v>26078</v>
      </c>
      <c r="F55" s="492"/>
      <c r="G55" s="493"/>
      <c r="H55" s="493"/>
      <c r="I55" s="493"/>
      <c r="J55" s="493"/>
      <c r="K55" s="493"/>
      <c r="L55" s="493"/>
      <c r="M55" s="493"/>
      <c r="N55" s="493">
        <v>2</v>
      </c>
      <c r="O55" s="493"/>
      <c r="P55" s="493">
        <v>2</v>
      </c>
      <c r="Q55" s="493"/>
      <c r="R55" s="493">
        <v>2</v>
      </c>
      <c r="S55" s="493"/>
      <c r="T55" s="493">
        <v>2</v>
      </c>
      <c r="U55" s="493">
        <v>2</v>
      </c>
      <c r="V55" s="493"/>
      <c r="W55" s="493"/>
      <c r="X55" s="493"/>
      <c r="Y55" s="493"/>
      <c r="Z55" s="493"/>
      <c r="AA55" s="493"/>
      <c r="AB55" s="493"/>
      <c r="AC55" s="493"/>
      <c r="AD55" s="493"/>
      <c r="AE55" s="493"/>
      <c r="AF55" s="494"/>
      <c r="AG55" s="494"/>
      <c r="AH55" s="494"/>
      <c r="AI55" s="494"/>
      <c r="AJ55" s="496"/>
    </row>
    <row r="56" spans="1:43" s="498" customFormat="1" ht="18" customHeight="1">
      <c r="A56" s="488">
        <v>45873</v>
      </c>
      <c r="B56" s="508"/>
      <c r="C56" s="509" t="s">
        <v>11789</v>
      </c>
      <c r="D56" s="490" t="str">
        <f t="array" ref="D56">+IFERROR(INDEX('Mã KH'!$C$2:$C$4984,MATCH('Côp+Mega+BigC HN lẻ-T8'!$C56,'Mã KH'!$A$2:$A$4984,0)),"")</f>
        <v xml:space="preserve">HM01a-3 Hoàng Thành , Mỗ Lao ,Hà Đông </v>
      </c>
      <c r="E56" s="491">
        <v>26108</v>
      </c>
      <c r="F56" s="492"/>
      <c r="G56" s="493"/>
      <c r="H56" s="493"/>
      <c r="I56" s="493"/>
      <c r="J56" s="493">
        <v>5</v>
      </c>
      <c r="K56" s="493"/>
      <c r="L56" s="493">
        <v>2</v>
      </c>
      <c r="M56" s="493"/>
      <c r="N56" s="493">
        <v>2</v>
      </c>
      <c r="O56" s="493"/>
      <c r="P56" s="493">
        <v>3</v>
      </c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93"/>
      <c r="AF56" s="494"/>
      <c r="AG56" s="494"/>
      <c r="AH56" s="494"/>
      <c r="AI56" s="494"/>
      <c r="AJ56" s="496"/>
    </row>
    <row r="57" spans="1:43" ht="18" customHeight="1">
      <c r="A57" s="313"/>
      <c r="B57" s="314"/>
      <c r="C57" s="315"/>
      <c r="D57" s="138" t="str">
        <f t="array" ref="D57">+IFERROR(INDEX('Mã KH'!$C$2:$C$4984,MATCH('Côp+Mega+BigC HN lẻ-T8'!$C57,'Mã KH'!$A$2:$A$4984,0)),"")</f>
        <v/>
      </c>
      <c r="E57" s="211"/>
      <c r="F57" s="316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317"/>
      <c r="AG57" s="317"/>
      <c r="AH57" s="317"/>
      <c r="AI57" s="317"/>
      <c r="AJ57" s="141"/>
      <c r="AK57" s="279"/>
      <c r="AL57" s="279"/>
      <c r="AM57" s="279"/>
      <c r="AN57" s="279"/>
      <c r="AO57" s="279"/>
      <c r="AP57" s="279"/>
      <c r="AQ57" s="279"/>
    </row>
    <row r="58" spans="1:43" ht="18" customHeight="1">
      <c r="A58" s="312"/>
      <c r="B58" s="304"/>
      <c r="C58" s="282"/>
      <c r="D58" s="133">
        <v>45874</v>
      </c>
      <c r="E58" s="95"/>
      <c r="F58" s="11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80"/>
      <c r="AG58" s="180"/>
      <c r="AH58" s="180"/>
      <c r="AI58" s="180"/>
      <c r="AJ58" s="124"/>
    </row>
    <row r="59" spans="1:43" s="497" customFormat="1" ht="18" customHeight="1">
      <c r="A59" s="488">
        <v>45874</v>
      </c>
      <c r="B59" s="515" t="s">
        <v>11531</v>
      </c>
      <c r="C59" s="509" t="s">
        <v>7347</v>
      </c>
      <c r="D59" s="490" t="str">
        <f t="array" ref="D59">+IFERROR(INDEX('Mã KH'!$C$2:$C$4984,MATCH('Côp+Mega+BigC HN lẻ-T8'!$C59,'Mã KH'!$A$2:$A$4984,0)),"")</f>
        <v xml:space="preserve">tầng 1 , tòa nhà A , TTTM parkcity , lê trọng tấn , la khê , Hà đông </v>
      </c>
      <c r="E59" s="491"/>
      <c r="F59" s="492">
        <v>49073</v>
      </c>
      <c r="G59" s="493"/>
      <c r="H59" s="493"/>
      <c r="I59" s="493"/>
      <c r="J59" s="493"/>
      <c r="K59" s="493"/>
      <c r="L59" s="493"/>
      <c r="M59" s="493"/>
      <c r="N59" s="493">
        <v>10</v>
      </c>
      <c r="O59" s="493"/>
      <c r="P59" s="493">
        <v>20</v>
      </c>
      <c r="Q59" s="493"/>
      <c r="R59" s="493"/>
      <c r="S59" s="493"/>
      <c r="T59" s="493"/>
      <c r="U59" s="493"/>
      <c r="V59" s="493"/>
      <c r="W59" s="493"/>
      <c r="X59" s="493"/>
      <c r="Y59" s="493"/>
      <c r="Z59" s="493"/>
      <c r="AA59" s="493"/>
      <c r="AB59" s="493"/>
      <c r="AC59" s="493"/>
      <c r="AD59" s="493"/>
      <c r="AE59" s="493"/>
      <c r="AF59" s="494"/>
      <c r="AG59" s="494"/>
      <c r="AH59" s="494"/>
      <c r="AI59" s="494"/>
      <c r="AJ59" s="496"/>
    </row>
    <row r="60" spans="1:43" s="497" customFormat="1" ht="18" customHeight="1">
      <c r="A60" s="488">
        <v>45874</v>
      </c>
      <c r="B60" s="508"/>
      <c r="C60" s="509" t="s">
        <v>10824</v>
      </c>
      <c r="D60" s="490" t="str">
        <f t="array" ref="D60">+IFERROR(INDEX('Mã KH'!$C$2:$C$4984,MATCH('Côp+Mega+BigC HN lẻ-T8'!$C60,'Mã KH'!$A$2:$A$4984,0)),"")</f>
        <v xml:space="preserve">số 1 kiến hưng hà đông </v>
      </c>
      <c r="E60" s="491"/>
      <c r="F60" s="492">
        <v>49144</v>
      </c>
      <c r="G60" s="493"/>
      <c r="H60" s="493"/>
      <c r="I60" s="493">
        <v>3</v>
      </c>
      <c r="J60" s="493"/>
      <c r="K60" s="493"/>
      <c r="L60" s="493"/>
      <c r="M60" s="493"/>
      <c r="N60" s="493"/>
      <c r="O60" s="493"/>
      <c r="P60" s="493">
        <v>3</v>
      </c>
      <c r="Q60" s="493"/>
      <c r="R60" s="493">
        <v>3</v>
      </c>
      <c r="S60" s="493"/>
      <c r="T60" s="493"/>
      <c r="U60" s="493"/>
      <c r="V60" s="493"/>
      <c r="W60" s="493"/>
      <c r="X60" s="493"/>
      <c r="Y60" s="493"/>
      <c r="Z60" s="493"/>
      <c r="AA60" s="493"/>
      <c r="AB60" s="493"/>
      <c r="AC60" s="493"/>
      <c r="AD60" s="493"/>
      <c r="AE60" s="493"/>
      <c r="AF60" s="494"/>
      <c r="AG60" s="494"/>
      <c r="AH60" s="494">
        <v>3</v>
      </c>
      <c r="AI60" s="494">
        <v>3</v>
      </c>
      <c r="AJ60" s="496"/>
    </row>
    <row r="61" spans="1:43" s="497" customFormat="1" ht="18" customHeight="1">
      <c r="A61" s="488">
        <v>45874</v>
      </c>
      <c r="B61" s="508"/>
      <c r="C61" s="509" t="s">
        <v>11790</v>
      </c>
      <c r="D61" s="490" t="str">
        <f t="array" ref="D61">+IFERROR(INDEX('Mã KH'!$C$2:$C$4984,MATCH('Côp+Mega+BigC HN lẻ-T8'!$C61,'Mã KH'!$A$2:$A$4984,0)),"")</f>
        <v xml:space="preserve">Khu chung cư quốc tế Hoàng Thành City tại khu Cổ Ngựa -Hà Đông </v>
      </c>
      <c r="E61" s="491">
        <v>42235</v>
      </c>
      <c r="F61" s="492"/>
      <c r="G61" s="493"/>
      <c r="H61" s="493"/>
      <c r="I61" s="493">
        <v>10</v>
      </c>
      <c r="J61" s="493">
        <v>10</v>
      </c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  <c r="AA61" s="493"/>
      <c r="AB61" s="493"/>
      <c r="AC61" s="493"/>
      <c r="AD61" s="493"/>
      <c r="AE61" s="493"/>
      <c r="AF61" s="494"/>
      <c r="AG61" s="494"/>
      <c r="AH61" s="494"/>
      <c r="AI61" s="494"/>
      <c r="AJ61" s="496"/>
      <c r="AK61" s="511"/>
      <c r="AL61" s="511"/>
      <c r="AM61" s="511"/>
      <c r="AN61" s="511"/>
      <c r="AO61" s="511"/>
      <c r="AP61" s="511"/>
      <c r="AQ61" s="511"/>
    </row>
    <row r="62" spans="1:43" s="497" customFormat="1" ht="18" customHeight="1">
      <c r="A62" s="488">
        <v>45874</v>
      </c>
      <c r="B62" s="508"/>
      <c r="C62" s="509" t="s">
        <v>11791</v>
      </c>
      <c r="D62" s="490" t="str">
        <f t="array" ref="D62">+IFERROR(INDEX('Mã KH'!$C$2:$C$4984,MATCH('Côp+Mega+BigC HN lẻ-T8'!$C62,'Mã KH'!$A$2:$A$4984,0)),"")</f>
        <v xml:space="preserve">06 vũ ngọc khánh , mỗ lao , hà đông </v>
      </c>
      <c r="E62" s="491">
        <v>42237</v>
      </c>
      <c r="F62" s="492"/>
      <c r="G62" s="493"/>
      <c r="H62" s="493"/>
      <c r="I62" s="493">
        <v>3</v>
      </c>
      <c r="J62" s="493">
        <v>7</v>
      </c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  <c r="AA62" s="493"/>
      <c r="AB62" s="493"/>
      <c r="AC62" s="493"/>
      <c r="AD62" s="493"/>
      <c r="AE62" s="493"/>
      <c r="AF62" s="494"/>
      <c r="AG62" s="494"/>
      <c r="AH62" s="494"/>
      <c r="AI62" s="494"/>
      <c r="AJ62" s="496"/>
      <c r="AK62" s="511"/>
      <c r="AL62" s="511"/>
      <c r="AM62" s="511"/>
      <c r="AN62" s="511"/>
      <c r="AO62" s="511"/>
      <c r="AP62" s="511"/>
      <c r="AQ62" s="511"/>
    </row>
    <row r="63" spans="1:43" s="497" customFormat="1" ht="18" customHeight="1">
      <c r="A63" s="488">
        <v>45874</v>
      </c>
      <c r="B63" s="508"/>
      <c r="C63" s="509" t="s">
        <v>11792</v>
      </c>
      <c r="D63" s="490" t="str">
        <f t="array" ref="D63">+IFERROR(INDEX('Mã KH'!$C$2:$C$4984,MATCH('Côp+Mega+BigC HN lẻ-T8'!$C63,'Mã KH'!$A$2:$A$4984,0)),"")</f>
        <v xml:space="preserve">số 46 phùng hưng , phường phúc la , hà đông </v>
      </c>
      <c r="E63" s="491">
        <v>42239</v>
      </c>
      <c r="F63" s="492"/>
      <c r="G63" s="493"/>
      <c r="H63" s="493"/>
      <c r="I63" s="493">
        <v>5</v>
      </c>
      <c r="J63" s="493">
        <v>10</v>
      </c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  <c r="AA63" s="493"/>
      <c r="AB63" s="493"/>
      <c r="AC63" s="493"/>
      <c r="AD63" s="493"/>
      <c r="AE63" s="493"/>
      <c r="AF63" s="494"/>
      <c r="AG63" s="494"/>
      <c r="AH63" s="494"/>
      <c r="AI63" s="494"/>
      <c r="AJ63" s="496"/>
      <c r="AK63" s="511"/>
      <c r="AL63" s="511"/>
      <c r="AM63" s="511"/>
      <c r="AN63" s="511"/>
      <c r="AO63" s="511"/>
      <c r="AP63" s="511"/>
      <c r="AQ63" s="511"/>
    </row>
    <row r="64" spans="1:43" s="497" customFormat="1" ht="18" customHeight="1">
      <c r="A64" s="488">
        <v>45874</v>
      </c>
      <c r="B64" s="508"/>
      <c r="C64" s="509" t="s">
        <v>11793</v>
      </c>
      <c r="D64" s="490" t="str">
        <f t="array" ref="D64">+IFERROR(INDEX('Mã KH'!$C$2:$C$4984,MATCH('Côp+Mega+BigC HN lẻ-T8'!$C64,'Mã KH'!$A$2:$A$4984,0)),"")</f>
        <v>Số BT16B5-03, Làng Việt Kiều Châu Âu, khu đô thị mới Mỗ Lao, Phường Mộ Lao, Hà Đông, Hà Nội</v>
      </c>
      <c r="E64" s="491">
        <v>42234</v>
      </c>
      <c r="F64" s="492"/>
      <c r="G64" s="493"/>
      <c r="H64" s="493"/>
      <c r="I64" s="493">
        <v>10</v>
      </c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  <c r="AD64" s="493"/>
      <c r="AE64" s="493"/>
      <c r="AF64" s="494"/>
      <c r="AG64" s="494"/>
      <c r="AH64" s="494"/>
      <c r="AI64" s="494"/>
      <c r="AJ64" s="496"/>
      <c r="AK64" s="511"/>
      <c r="AL64" s="511"/>
      <c r="AM64" s="511"/>
      <c r="AN64" s="511"/>
      <c r="AO64" s="511"/>
      <c r="AP64" s="511"/>
      <c r="AQ64" s="511"/>
    </row>
    <row r="65" spans="1:36" s="498" customFormat="1" ht="18" customHeight="1">
      <c r="A65" s="488">
        <v>45874</v>
      </c>
      <c r="B65" s="508"/>
      <c r="C65" s="509" t="s">
        <v>11794</v>
      </c>
      <c r="D65" s="490" t="str">
        <f t="array" ref="D65">+IFERROR(INDEX('Mã KH'!$C$2:$C$4984,MATCH('Côp+Mega+BigC HN lẻ-T8'!$C65,'Mã KH'!$A$2:$A$4984,0)),"")</f>
        <v>Tầng 1, tòa K - cụm HJK - KĐT The Spark Dương Nội, Hà Đông, HN</v>
      </c>
      <c r="E65" s="491"/>
      <c r="F65" s="492">
        <v>49153</v>
      </c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>
        <v>3</v>
      </c>
      <c r="U65" s="493"/>
      <c r="V65" s="493"/>
      <c r="W65" s="493"/>
      <c r="X65" s="493"/>
      <c r="Y65" s="493"/>
      <c r="Z65" s="493"/>
      <c r="AA65" s="493"/>
      <c r="AB65" s="493"/>
      <c r="AC65" s="493"/>
      <c r="AD65" s="493"/>
      <c r="AE65" s="493"/>
      <c r="AF65" s="494"/>
      <c r="AG65" s="494"/>
      <c r="AH65" s="494">
        <v>5</v>
      </c>
      <c r="AI65" s="494">
        <v>5</v>
      </c>
      <c r="AJ65" s="496"/>
    </row>
    <row r="66" spans="1:36" s="498" customFormat="1" ht="18" customHeight="1">
      <c r="A66" s="488">
        <v>45874</v>
      </c>
      <c r="B66" s="508"/>
      <c r="C66" s="509" t="s">
        <v>11795</v>
      </c>
      <c r="D66" s="490" t="str">
        <f t="array" ref="D66">+IFERROR(INDEX('Mã KH'!$C$2:$C$4984,MATCH('Côp+Mega+BigC HN lẻ-T8'!$C66,'Mã KH'!$A$2:$A$4984,0)),"")</f>
        <v>Số 69 phố Xốm, Phường Phú Lãm, Quận Hà Đông, Hà Nội</v>
      </c>
      <c r="E66" s="491"/>
      <c r="F66" s="492">
        <v>49145</v>
      </c>
      <c r="G66" s="493"/>
      <c r="H66" s="493"/>
      <c r="I66" s="493"/>
      <c r="J66" s="493"/>
      <c r="K66" s="493"/>
      <c r="L66" s="493"/>
      <c r="M66" s="493"/>
      <c r="N66" s="493"/>
      <c r="O66" s="493"/>
      <c r="P66" s="493">
        <v>5</v>
      </c>
      <c r="Q66" s="493">
        <v>4</v>
      </c>
      <c r="R66" s="493"/>
      <c r="S66" s="493"/>
      <c r="T66" s="493"/>
      <c r="U66" s="493">
        <v>5</v>
      </c>
      <c r="V66" s="493"/>
      <c r="W66" s="493"/>
      <c r="X66" s="493"/>
      <c r="Y66" s="493"/>
      <c r="Z66" s="493"/>
      <c r="AA66" s="493"/>
      <c r="AB66" s="493"/>
      <c r="AC66" s="493"/>
      <c r="AD66" s="493"/>
      <c r="AE66" s="493"/>
      <c r="AF66" s="494"/>
      <c r="AG66" s="494"/>
      <c r="AH66" s="494">
        <v>3</v>
      </c>
      <c r="AI66" s="494">
        <v>3</v>
      </c>
      <c r="AJ66" s="496"/>
    </row>
    <row r="67" spans="1:36" s="498" customFormat="1" ht="18" customHeight="1">
      <c r="A67" s="488">
        <v>45874</v>
      </c>
      <c r="B67" s="508" t="s">
        <v>11642</v>
      </c>
      <c r="C67" s="509" t="s">
        <v>6015</v>
      </c>
      <c r="D67" s="490" t="str">
        <f t="array" ref="D67">+IFERROR(INDEX('Mã KH'!$C$2:$C$4984,MATCH('Côp+Mega+BigC HN lẻ-T8'!$C67,'Mã KH'!$A$2:$A$4984,0)),"")</f>
        <v>Tòa nhà Golmark rubi r2-l1-01 , số 136 hồ tùng mậu , phú diễn , bắc từ liêm , hnoi</v>
      </c>
      <c r="E67" s="491">
        <v>26077</v>
      </c>
      <c r="F67" s="492"/>
      <c r="G67" s="493"/>
      <c r="H67" s="493"/>
      <c r="I67" s="493"/>
      <c r="J67" s="493"/>
      <c r="K67" s="493"/>
      <c r="L67" s="493"/>
      <c r="M67" s="493"/>
      <c r="N67" s="493">
        <v>2</v>
      </c>
      <c r="O67" s="493"/>
      <c r="P67" s="493">
        <v>2</v>
      </c>
      <c r="Q67" s="493"/>
      <c r="R67" s="493">
        <v>4</v>
      </c>
      <c r="S67" s="493"/>
      <c r="T67" s="493"/>
      <c r="U67" s="493"/>
      <c r="V67" s="493"/>
      <c r="W67" s="493"/>
      <c r="X67" s="493"/>
      <c r="Y67" s="493"/>
      <c r="Z67" s="493"/>
      <c r="AA67" s="493"/>
      <c r="AB67" s="493"/>
      <c r="AC67" s="493"/>
      <c r="AD67" s="493"/>
      <c r="AE67" s="493"/>
      <c r="AF67" s="494"/>
      <c r="AG67" s="494"/>
      <c r="AH67" s="494"/>
      <c r="AI67" s="494"/>
      <c r="AJ67" s="496"/>
    </row>
    <row r="68" spans="1:36" s="498" customFormat="1" ht="18" customHeight="1">
      <c r="A68" s="488">
        <v>45874</v>
      </c>
      <c r="B68" s="508"/>
      <c r="C68" s="509" t="s">
        <v>9025</v>
      </c>
      <c r="D68" s="490" t="str">
        <f t="array" ref="D68">+IFERROR(INDEX('Mã KH'!$C$2:$C$4984,MATCH('Côp+Mega+BigC HN lẻ-T8'!$C68,'Mã KH'!$A$2:$A$4984,0)),"")</f>
        <v>tmdv-11 tòa n04 , dự án khu án nhà ở xã hội ecohome 3 tại ô đất ký hiệu b11-hh2 ,khu bắc cổ nhuế - chèm</v>
      </c>
      <c r="E68" s="491">
        <v>42055</v>
      </c>
      <c r="F68" s="492"/>
      <c r="G68" s="493"/>
      <c r="H68" s="493"/>
      <c r="I68" s="493">
        <v>10</v>
      </c>
      <c r="J68" s="493">
        <v>10</v>
      </c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93"/>
      <c r="AD68" s="493"/>
      <c r="AE68" s="493"/>
      <c r="AF68" s="494"/>
      <c r="AG68" s="494"/>
      <c r="AH68" s="494"/>
      <c r="AI68" s="494"/>
      <c r="AJ68" s="496"/>
    </row>
    <row r="69" spans="1:36" s="498" customFormat="1" ht="18" customHeight="1">
      <c r="A69" s="488">
        <v>45874</v>
      </c>
      <c r="B69" s="508"/>
      <c r="C69" s="509" t="s">
        <v>11796</v>
      </c>
      <c r="D69" s="490" t="str">
        <f t="array" ref="D69">+IFERROR(INDEX('Mã KH'!$C$2:$C$4984,MATCH('Côp+Mega+BigC HN lẻ-T8'!$C69,'Mã KH'!$A$2:$A$4984,0)),"")</f>
        <v>Số 126 Ngõ 355 Xuân Đỉnh , Quận Bắc Từ Liêm, TP. Hà Nội</v>
      </c>
      <c r="E69" s="491"/>
      <c r="F69" s="492">
        <v>48839</v>
      </c>
      <c r="G69" s="493"/>
      <c r="H69" s="493"/>
      <c r="I69" s="493"/>
      <c r="J69" s="493">
        <v>20</v>
      </c>
      <c r="K69" s="493"/>
      <c r="L69" s="493"/>
      <c r="M69" s="493"/>
      <c r="N69" s="493"/>
      <c r="O69" s="493"/>
      <c r="P69" s="493">
        <v>5</v>
      </c>
      <c r="Q69" s="493"/>
      <c r="R69" s="493"/>
      <c r="S69" s="493"/>
      <c r="T69" s="493"/>
      <c r="U69" s="493"/>
      <c r="V69" s="493"/>
      <c r="W69" s="493"/>
      <c r="X69" s="493"/>
      <c r="Y69" s="493"/>
      <c r="Z69" s="493"/>
      <c r="AA69" s="493"/>
      <c r="AB69" s="493"/>
      <c r="AC69" s="493"/>
      <c r="AD69" s="493"/>
      <c r="AE69" s="493"/>
      <c r="AF69" s="494"/>
      <c r="AG69" s="494"/>
      <c r="AH69" s="494"/>
      <c r="AI69" s="494"/>
      <c r="AJ69" s="496"/>
    </row>
    <row r="70" spans="1:36" s="498" customFormat="1" ht="18" customHeight="1">
      <c r="A70" s="488">
        <v>45874</v>
      </c>
      <c r="B70" s="508"/>
      <c r="C70" s="509" t="s">
        <v>7796</v>
      </c>
      <c r="D70" s="490" t="str">
        <f t="array" ref="D70">+IFERROR(INDEX('Mã KH'!$C$2:$C$4984,MATCH('Côp+Mega+BigC HN lẻ-T8'!$C70,'Mã KH'!$A$2:$A$4984,0)),"")</f>
        <v>Tầng 1, Lô 02, Tòa CT4, Phường Cổ Nhuế 2, Quận Bắc Từ Liêm, HN</v>
      </c>
      <c r="E70" s="491"/>
      <c r="F70" s="492">
        <v>48847</v>
      </c>
      <c r="G70" s="493"/>
      <c r="H70" s="493"/>
      <c r="I70" s="493"/>
      <c r="J70" s="493"/>
      <c r="K70" s="493"/>
      <c r="L70" s="493"/>
      <c r="M70" s="493"/>
      <c r="N70" s="493"/>
      <c r="O70" s="493"/>
      <c r="P70" s="493">
        <v>5</v>
      </c>
      <c r="Q70" s="493">
        <v>3</v>
      </c>
      <c r="R70" s="493"/>
      <c r="S70" s="493"/>
      <c r="T70" s="493"/>
      <c r="U70" s="493"/>
      <c r="V70" s="493"/>
      <c r="W70" s="493"/>
      <c r="X70" s="493"/>
      <c r="Y70" s="493"/>
      <c r="Z70" s="493"/>
      <c r="AA70" s="493"/>
      <c r="AB70" s="493"/>
      <c r="AC70" s="493"/>
      <c r="AD70" s="493"/>
      <c r="AE70" s="493"/>
      <c r="AF70" s="494"/>
      <c r="AG70" s="494"/>
      <c r="AH70" s="494"/>
      <c r="AI70" s="494"/>
      <c r="AJ70" s="496"/>
    </row>
    <row r="71" spans="1:36" s="498" customFormat="1" ht="18" customHeight="1">
      <c r="A71" s="488">
        <v>45874</v>
      </c>
      <c r="B71" s="508"/>
      <c r="C71" s="509" t="s">
        <v>7793</v>
      </c>
      <c r="D71" s="490" t="str">
        <f t="array" ref="D71">+IFERROR(INDEX('Mã KH'!$C$2:$C$4984,MATCH('Côp+Mega+BigC HN lẻ-T8'!$C71,'Mã KH'!$A$2:$A$4984,0)),"")</f>
        <v>Tầng 1, Lô số 05.1, Nhà chung cư HH, Dự án nhà ở cho cán bộ chiến sĩ – Bộ Công an, Phường Cổ Nhuế 2, Quận Bắc Từ Liêm, HN</v>
      </c>
      <c r="E71" s="491"/>
      <c r="F71" s="492">
        <v>48846</v>
      </c>
      <c r="G71" s="493"/>
      <c r="H71" s="493"/>
      <c r="I71" s="493"/>
      <c r="J71" s="493"/>
      <c r="K71" s="493"/>
      <c r="L71" s="493"/>
      <c r="M71" s="493"/>
      <c r="N71" s="493">
        <v>4</v>
      </c>
      <c r="O71" s="493"/>
      <c r="P71" s="493">
        <v>8</v>
      </c>
      <c r="Q71" s="493">
        <v>6</v>
      </c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93"/>
      <c r="AD71" s="493"/>
      <c r="AE71" s="493"/>
      <c r="AF71" s="494"/>
      <c r="AG71" s="494"/>
      <c r="AH71" s="494"/>
      <c r="AI71" s="494"/>
      <c r="AJ71" s="496"/>
    </row>
    <row r="72" spans="1:36" s="498" customFormat="1" ht="18" customHeight="1">
      <c r="A72" s="488">
        <v>45874</v>
      </c>
      <c r="B72" s="508"/>
      <c r="C72" s="509" t="s">
        <v>5818</v>
      </c>
      <c r="D72" s="490" t="str">
        <f t="array" ref="D72">+IFERROR(INDEX('Mã KH'!$C$2:$C$4984,MATCH('Côp+Mega+BigC HN lẻ-T8'!$C72,'Mã KH'!$A$2:$A$4984,0)),"")</f>
        <v>Thăng Long, HN</v>
      </c>
      <c r="E72" s="491">
        <v>13353592</v>
      </c>
      <c r="F72" s="492"/>
      <c r="G72" s="493"/>
      <c r="H72" s="493"/>
      <c r="I72" s="493"/>
      <c r="J72" s="493"/>
      <c r="K72" s="493"/>
      <c r="L72" s="493">
        <v>5</v>
      </c>
      <c r="M72" s="493"/>
      <c r="N72" s="493">
        <v>10</v>
      </c>
      <c r="O72" s="493"/>
      <c r="P72" s="493"/>
      <c r="Q72" s="493"/>
      <c r="R72" s="493"/>
      <c r="S72" s="493"/>
      <c r="T72" s="493">
        <v>5</v>
      </c>
      <c r="U72" s="493"/>
      <c r="V72" s="493"/>
      <c r="W72" s="493"/>
      <c r="X72" s="493"/>
      <c r="Y72" s="493"/>
      <c r="Z72" s="493"/>
      <c r="AA72" s="493"/>
      <c r="AB72" s="493"/>
      <c r="AC72" s="493"/>
      <c r="AD72" s="493"/>
      <c r="AE72" s="493"/>
      <c r="AF72" s="494"/>
      <c r="AG72" s="494"/>
      <c r="AH72" s="494"/>
      <c r="AI72" s="494"/>
      <c r="AJ72" s="496"/>
    </row>
    <row r="73" spans="1:36" s="498" customFormat="1" ht="18" customHeight="1">
      <c r="A73" s="488">
        <v>45874</v>
      </c>
      <c r="B73" s="508"/>
      <c r="C73" s="509" t="s">
        <v>11797</v>
      </c>
      <c r="D73" s="490" t="str">
        <f t="array" ref="D73">+IFERROR(INDEX('Mã KH'!$C$2:$C$4984,MATCH('Côp+Mega+BigC HN lẻ-T8'!$C73,'Mã KH'!$A$2:$A$4984,0)),"")</f>
        <v>Tầng 1, tòa nhà ATS, 252 Hoàng Quốc Việt, Phường Cổ Nhuế, Bắc Từ Liêm, Hà Nội</v>
      </c>
      <c r="E73" s="491">
        <v>42094</v>
      </c>
      <c r="F73" s="492"/>
      <c r="G73" s="493"/>
      <c r="H73" s="493"/>
      <c r="I73" s="493"/>
      <c r="J73" s="493">
        <v>10</v>
      </c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93"/>
      <c r="AD73" s="493"/>
      <c r="AE73" s="493"/>
      <c r="AF73" s="494"/>
      <c r="AG73" s="494"/>
      <c r="AH73" s="494"/>
      <c r="AI73" s="494"/>
      <c r="AJ73" s="496"/>
    </row>
    <row r="74" spans="1:36" s="498" customFormat="1" ht="18" customHeight="1">
      <c r="A74" s="488">
        <v>45874</v>
      </c>
      <c r="B74" s="517" t="s">
        <v>11530</v>
      </c>
      <c r="C74" s="509" t="s">
        <v>10344</v>
      </c>
      <c r="D74" s="490" t="str">
        <f t="array" ref="D74">+IFERROR(INDEX('Mã KH'!$C$2:$C$4984,MATCH('Côp+Mega+BigC HN lẻ-T8'!$C74,'Mã KH'!$A$2:$A$4984,0)),"")</f>
        <v xml:space="preserve">tòa nhà rosary 89 Lạc Long quân , nghĩa đô , cầu giấy </v>
      </c>
      <c r="E74" s="491"/>
      <c r="F74" s="492">
        <v>48848</v>
      </c>
      <c r="G74" s="493"/>
      <c r="H74" s="493"/>
      <c r="I74" s="493"/>
      <c r="J74" s="493"/>
      <c r="K74" s="493"/>
      <c r="L74" s="493"/>
      <c r="M74" s="493"/>
      <c r="N74" s="493">
        <v>5</v>
      </c>
      <c r="O74" s="493"/>
      <c r="P74" s="493">
        <v>15</v>
      </c>
      <c r="Q74" s="493"/>
      <c r="R74" s="493"/>
      <c r="S74" s="493"/>
      <c r="T74" s="493">
        <v>5</v>
      </c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93"/>
      <c r="AF74" s="494"/>
      <c r="AG74" s="494"/>
      <c r="AH74" s="494"/>
      <c r="AI74" s="494"/>
      <c r="AJ74" s="496"/>
    </row>
    <row r="75" spans="1:36" s="498" customFormat="1" ht="18" customHeight="1">
      <c r="A75" s="488">
        <v>45874</v>
      </c>
      <c r="B75" s="508"/>
      <c r="C75" s="509" t="s">
        <v>11798</v>
      </c>
      <c r="D75" s="490" t="str">
        <f t="array" ref="D75">+IFERROR(INDEX('Mã KH'!$C$2:$C$4984,MATCH('Côp+Mega+BigC HN lẻ-T8'!$C75,'Mã KH'!$A$2:$A$4984,0)),"")</f>
        <v>13-C12 tập thể Đại Học Ngoại Ngữ, Phường Dịch Vọng Hậu, Cầu Giấy, Hà Nội</v>
      </c>
      <c r="E75" s="491">
        <v>42088</v>
      </c>
      <c r="F75" s="492"/>
      <c r="G75" s="493"/>
      <c r="H75" s="493"/>
      <c r="I75" s="493">
        <v>10</v>
      </c>
      <c r="J75" s="493">
        <v>10</v>
      </c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93"/>
      <c r="AF75" s="494"/>
      <c r="AG75" s="494"/>
      <c r="AH75" s="494"/>
      <c r="AI75" s="494"/>
      <c r="AJ75" s="496"/>
    </row>
    <row r="76" spans="1:36" s="498" customFormat="1" ht="18" customHeight="1">
      <c r="A76" s="488">
        <v>45874</v>
      </c>
      <c r="B76" s="508"/>
      <c r="C76" s="509" t="s">
        <v>11799</v>
      </c>
      <c r="D76" s="490" t="str">
        <f t="array" ref="D76">+IFERROR(INDEX('Mã KH'!$C$2:$C$4984,MATCH('Côp+Mega+BigC HN lẻ-T8'!$C76,'Mã KH'!$A$2:$A$4984,0)),"")</f>
        <v>14 Hồ Tùng Mậu, Phường Mai Dịch, Cầu Giấy, Hà Nội</v>
      </c>
      <c r="E76" s="491">
        <v>42056</v>
      </c>
      <c r="F76" s="492"/>
      <c r="G76" s="493"/>
      <c r="H76" s="493"/>
      <c r="I76" s="493">
        <v>10</v>
      </c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93"/>
      <c r="AD76" s="493"/>
      <c r="AE76" s="493"/>
      <c r="AF76" s="494"/>
      <c r="AG76" s="494"/>
      <c r="AH76" s="494"/>
      <c r="AI76" s="494"/>
      <c r="AJ76" s="496"/>
    </row>
    <row r="77" spans="1:36" s="498" customFormat="1" ht="18" customHeight="1">
      <c r="A77" s="488">
        <v>45874</v>
      </c>
      <c r="B77" s="508"/>
      <c r="C77" s="509" t="s">
        <v>11800</v>
      </c>
      <c r="D77" s="490" t="str">
        <f t="array" ref="D77">+IFERROR(INDEX('Mã KH'!$C$2:$C$4984,MATCH('Côp+Mega+BigC HN lẻ-T8'!$C77,'Mã KH'!$A$2:$A$4984,0)),"")</f>
        <v>28 Nguyễn Phong Sắc, tổ 9, Phường Dịch Vọng, Cầu Giấy, Hà Nội</v>
      </c>
      <c r="E77" s="491">
        <v>42057</v>
      </c>
      <c r="F77" s="492"/>
      <c r="G77" s="493"/>
      <c r="H77" s="493"/>
      <c r="I77" s="493">
        <v>5</v>
      </c>
      <c r="J77" s="493">
        <v>5</v>
      </c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93"/>
      <c r="AD77" s="493"/>
      <c r="AE77" s="493"/>
      <c r="AF77" s="494"/>
      <c r="AG77" s="494"/>
      <c r="AH77" s="494"/>
      <c r="AI77" s="494"/>
      <c r="AJ77" s="496"/>
    </row>
    <row r="78" spans="1:36" s="498" customFormat="1" ht="18" customHeight="1">
      <c r="A78" s="488">
        <v>45874</v>
      </c>
      <c r="B78" s="508"/>
      <c r="C78" s="509" t="s">
        <v>11801</v>
      </c>
      <c r="D78" s="490" t="str">
        <f t="array" ref="D78">+IFERROR(INDEX('Mã KH'!$C$2:$C$4984,MATCH('Côp+Mega+BigC HN lẻ-T8'!$C78,'Mã KH'!$A$2:$A$4984,0)),"")</f>
        <v xml:space="preserve">Số 24 Trần Quốc Vượng , quận Cầu Giấy , TP Hà Nội </v>
      </c>
      <c r="E78" s="491"/>
      <c r="F78" s="492">
        <v>48838</v>
      </c>
      <c r="G78" s="493"/>
      <c r="H78" s="493"/>
      <c r="I78" s="493"/>
      <c r="J78" s="493"/>
      <c r="K78" s="493"/>
      <c r="L78" s="493"/>
      <c r="M78" s="493"/>
      <c r="N78" s="493">
        <v>4</v>
      </c>
      <c r="O78" s="493"/>
      <c r="P78" s="493">
        <v>5</v>
      </c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93"/>
      <c r="AD78" s="493"/>
      <c r="AE78" s="493"/>
      <c r="AF78" s="494"/>
      <c r="AG78" s="494"/>
      <c r="AH78" s="494"/>
      <c r="AI78" s="494"/>
      <c r="AJ78" s="496"/>
    </row>
    <row r="79" spans="1:36" s="498" customFormat="1" ht="18" customHeight="1">
      <c r="A79" s="488">
        <v>45874</v>
      </c>
      <c r="B79" s="508"/>
      <c r="C79" s="509" t="s">
        <v>11802</v>
      </c>
      <c r="D79" s="490" t="str">
        <f t="array" ref="D79">+IFERROR(INDEX('Mã KH'!$C$2:$C$4984,MATCH('Côp+Mega+BigC HN lẻ-T8'!$C79,'Mã KH'!$A$2:$A$4984,0)),"")</f>
        <v xml:space="preserve">271 Yên hòa, Quận Cầu Giấy, TP Hà Nội </v>
      </c>
      <c r="E79" s="491"/>
      <c r="F79" s="492">
        <v>48840</v>
      </c>
      <c r="G79" s="493"/>
      <c r="H79" s="493"/>
      <c r="I79" s="493"/>
      <c r="J79" s="493">
        <v>8</v>
      </c>
      <c r="K79" s="493"/>
      <c r="L79" s="493"/>
      <c r="M79" s="493"/>
      <c r="N79" s="493">
        <v>2</v>
      </c>
      <c r="O79" s="493"/>
      <c r="P79" s="493">
        <v>2</v>
      </c>
      <c r="Q79" s="493"/>
      <c r="R79" s="493">
        <v>2</v>
      </c>
      <c r="S79" s="493"/>
      <c r="T79" s="493">
        <v>2</v>
      </c>
      <c r="U79" s="493"/>
      <c r="V79" s="493"/>
      <c r="W79" s="493"/>
      <c r="X79" s="493"/>
      <c r="Y79" s="493"/>
      <c r="Z79" s="493"/>
      <c r="AA79" s="493"/>
      <c r="AB79" s="493"/>
      <c r="AC79" s="493"/>
      <c r="AD79" s="493"/>
      <c r="AE79" s="493"/>
      <c r="AF79" s="494"/>
      <c r="AG79" s="494"/>
      <c r="AH79" s="494"/>
      <c r="AI79" s="494"/>
      <c r="AJ79" s="496"/>
    </row>
    <row r="80" spans="1:36" s="498" customFormat="1" ht="18" customHeight="1">
      <c r="A80" s="488">
        <v>45874</v>
      </c>
      <c r="B80" s="508"/>
      <c r="C80" s="509" t="s">
        <v>7297</v>
      </c>
      <c r="D80" s="490" t="str">
        <f t="array" ref="D80">+IFERROR(INDEX('Mã KH'!$C$2:$C$4984,MATCH('Côp+Mega+BigC HN lẻ-T8'!$C80,'Mã KH'!$A$2:$A$4984,0)),"")</f>
        <v>222 Trần Duy Hưng, Trung Hòa, Cầu Giấy, HN</v>
      </c>
      <c r="E80" s="491"/>
      <c r="F80" s="492">
        <v>49067</v>
      </c>
      <c r="G80" s="493"/>
      <c r="H80" s="493"/>
      <c r="I80" s="493"/>
      <c r="J80" s="493"/>
      <c r="K80" s="493"/>
      <c r="L80" s="493"/>
      <c r="M80" s="493"/>
      <c r="N80" s="493"/>
      <c r="O80" s="493"/>
      <c r="P80" s="493">
        <v>20</v>
      </c>
      <c r="Q80" s="493"/>
      <c r="R80" s="493"/>
      <c r="S80" s="493"/>
      <c r="T80" s="493">
        <v>12</v>
      </c>
      <c r="U80" s="493"/>
      <c r="V80" s="493"/>
      <c r="W80" s="493"/>
      <c r="X80" s="493"/>
      <c r="Y80" s="493"/>
      <c r="Z80" s="493"/>
      <c r="AA80" s="493"/>
      <c r="AB80" s="493"/>
      <c r="AC80" s="493"/>
      <c r="AD80" s="493"/>
      <c r="AE80" s="493"/>
      <c r="AF80" s="494"/>
      <c r="AG80" s="494"/>
      <c r="AH80" s="494"/>
      <c r="AI80" s="494"/>
      <c r="AJ80" s="496"/>
    </row>
    <row r="81" spans="1:43" s="498" customFormat="1" ht="18" customHeight="1">
      <c r="A81" s="488">
        <v>45874</v>
      </c>
      <c r="B81" s="508"/>
      <c r="C81" s="509" t="s">
        <v>10749</v>
      </c>
      <c r="D81" s="490" t="str">
        <f t="array" ref="D81">+IFERROR(INDEX('Mã KH'!$C$2:$C$4984,MATCH('Côp+Mega+BigC HN lẻ-T8'!$C81,'Mã KH'!$A$2:$A$4984,0)),"")</f>
        <v xml:space="preserve">tầng 1 tòa 24t2 khu đô thị trung hòa , nhân chính , cầu giấy </v>
      </c>
      <c r="E81" s="491">
        <v>42089</v>
      </c>
      <c r="F81" s="492"/>
      <c r="G81" s="493"/>
      <c r="H81" s="493"/>
      <c r="I81" s="493"/>
      <c r="J81" s="493">
        <v>10</v>
      </c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93"/>
      <c r="AD81" s="493"/>
      <c r="AE81" s="493"/>
      <c r="AF81" s="494"/>
      <c r="AG81" s="494"/>
      <c r="AH81" s="494"/>
      <c r="AI81" s="494"/>
      <c r="AJ81" s="496"/>
    </row>
    <row r="82" spans="1:43" s="498" customFormat="1" ht="18" customHeight="1">
      <c r="A82" s="488">
        <v>45874</v>
      </c>
      <c r="B82" s="517" t="s">
        <v>11634</v>
      </c>
      <c r="C82" s="509" t="s">
        <v>10698</v>
      </c>
      <c r="D82" s="490" t="str">
        <f t="array" ref="D82">+IFERROR(INDEX('Mã KH'!$C$2:$C$4984,MATCH('Côp+Mega+BigC HN lẻ-T8'!$C82,'Mã KH'!$A$2:$A$4984,0)),"")</f>
        <v>shop ct2 -ch.3 dự án the minato residence , vĩnh niệm , lê chân , hp( giao về kmarket - mỹ đình pearl )</v>
      </c>
      <c r="E82" s="491">
        <v>26054</v>
      </c>
      <c r="F82" s="492"/>
      <c r="G82" s="493"/>
      <c r="H82" s="493"/>
      <c r="I82" s="493"/>
      <c r="J82" s="493"/>
      <c r="K82" s="493"/>
      <c r="L82" s="493"/>
      <c r="M82" s="493"/>
      <c r="N82" s="493"/>
      <c r="O82" s="493"/>
      <c r="P82" s="493">
        <v>3</v>
      </c>
      <c r="Q82" s="493"/>
      <c r="R82" s="493">
        <v>3</v>
      </c>
      <c r="S82" s="493"/>
      <c r="T82" s="493"/>
      <c r="U82" s="493"/>
      <c r="V82" s="493"/>
      <c r="W82" s="493"/>
      <c r="X82" s="493">
        <v>1</v>
      </c>
      <c r="Y82" s="493"/>
      <c r="Z82" s="493">
        <v>3</v>
      </c>
      <c r="AA82" s="493"/>
      <c r="AB82" s="493"/>
      <c r="AC82" s="493"/>
      <c r="AD82" s="493"/>
      <c r="AE82" s="493"/>
      <c r="AF82" s="494"/>
      <c r="AG82" s="494"/>
      <c r="AH82" s="494"/>
      <c r="AI82" s="494"/>
      <c r="AJ82" s="496"/>
    </row>
    <row r="83" spans="1:43" s="497" customFormat="1" ht="18" customHeight="1">
      <c r="A83" s="488">
        <v>45874</v>
      </c>
      <c r="B83" s="513" t="s">
        <v>11763</v>
      </c>
      <c r="C83" s="509" t="s">
        <v>7282</v>
      </c>
      <c r="D83" s="490" t="str">
        <f t="array" ref="D83">+IFERROR(INDEX('Mã KH'!$C$2:$C$4984,MATCH('Côp+Mega+BigC HN lẻ-T8'!$C83,'Mã KH'!$A$2:$A$4984,0)),"")</f>
        <v>Tầng Hầm TTTM Savico Megamall, 7-9 Nguyễn Văn Linh, Việt Hưng, Long Biên, Hà Nội</v>
      </c>
      <c r="E83" s="491"/>
      <c r="F83" s="492">
        <v>49225</v>
      </c>
      <c r="G83" s="493"/>
      <c r="H83" s="493"/>
      <c r="I83" s="493"/>
      <c r="J83" s="493"/>
      <c r="K83" s="493"/>
      <c r="L83" s="493"/>
      <c r="M83" s="493"/>
      <c r="N83" s="493">
        <v>20</v>
      </c>
      <c r="O83" s="493"/>
      <c r="P83" s="493">
        <v>20</v>
      </c>
      <c r="Q83" s="493"/>
      <c r="R83" s="493"/>
      <c r="S83" s="493"/>
      <c r="T83" s="493">
        <v>8</v>
      </c>
      <c r="U83" s="493"/>
      <c r="V83" s="493"/>
      <c r="W83" s="493"/>
      <c r="X83" s="493"/>
      <c r="Y83" s="493"/>
      <c r="Z83" s="493"/>
      <c r="AA83" s="493"/>
      <c r="AB83" s="493"/>
      <c r="AC83" s="493"/>
      <c r="AD83" s="493"/>
      <c r="AE83" s="493"/>
      <c r="AF83" s="494"/>
      <c r="AG83" s="494"/>
      <c r="AH83" s="494"/>
      <c r="AI83" s="494"/>
      <c r="AJ83" s="514" t="s">
        <v>11803</v>
      </c>
    </row>
    <row r="84" spans="1:43" s="497" customFormat="1" ht="18" customHeight="1">
      <c r="A84" s="488">
        <v>45874</v>
      </c>
      <c r="B84" s="513" t="s">
        <v>11766</v>
      </c>
      <c r="C84" s="509" t="s">
        <v>7769</v>
      </c>
      <c r="D84" s="490" t="str">
        <f t="array" ref="D84">+IFERROR(INDEX('Mã KH'!$C$2:$C$4984,MATCH('Côp+Mega+BigC HN lẻ-T8'!$C84,'Mã KH'!$A$2:$A$4984,0)),"")</f>
        <v>Số nhà 37, Phố Đại Đồng, Phường Thanh Trì, Quận Hoàng Mai, HN</v>
      </c>
      <c r="E84" s="491"/>
      <c r="F84" s="492">
        <v>49130</v>
      </c>
      <c r="G84" s="493"/>
      <c r="H84" s="493"/>
      <c r="I84" s="493"/>
      <c r="J84" s="493"/>
      <c r="K84" s="493"/>
      <c r="L84" s="493"/>
      <c r="M84" s="493"/>
      <c r="N84" s="493">
        <v>5</v>
      </c>
      <c r="O84" s="493"/>
      <c r="P84" s="493">
        <v>10</v>
      </c>
      <c r="Q84" s="493">
        <v>2</v>
      </c>
      <c r="R84" s="493"/>
      <c r="S84" s="493"/>
      <c r="T84" s="493">
        <v>5</v>
      </c>
      <c r="U84" s="493"/>
      <c r="V84" s="493">
        <v>2</v>
      </c>
      <c r="W84" s="493"/>
      <c r="X84" s="493"/>
      <c r="Y84" s="493"/>
      <c r="Z84" s="493"/>
      <c r="AA84" s="493"/>
      <c r="AB84" s="493"/>
      <c r="AC84" s="493"/>
      <c r="AD84" s="493"/>
      <c r="AE84" s="493"/>
      <c r="AF84" s="494"/>
      <c r="AG84" s="494"/>
      <c r="AH84" s="494"/>
      <c r="AI84" s="494"/>
      <c r="AJ84" s="514" t="s">
        <v>11761</v>
      </c>
    </row>
    <row r="85" spans="1:43" ht="18" customHeight="1">
      <c r="A85" s="313"/>
      <c r="B85" s="314"/>
      <c r="C85" s="315"/>
      <c r="D85" s="138" t="str">
        <f t="array" ref="D85">+IFERROR(INDEX('Mã KH'!$C$2:$C$4984,MATCH('Côp+Mega+BigC HN lẻ-T8'!$C85,'Mã KH'!$A$2:$A$4984,0)),"")</f>
        <v/>
      </c>
      <c r="E85" s="211"/>
      <c r="F85" s="316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317"/>
      <c r="AG85" s="317"/>
      <c r="AH85" s="317"/>
      <c r="AI85" s="317"/>
      <c r="AJ85" s="141"/>
      <c r="AK85" s="279"/>
      <c r="AL85" s="279"/>
      <c r="AM85" s="279"/>
      <c r="AN85" s="279"/>
      <c r="AO85" s="279"/>
      <c r="AP85" s="279"/>
      <c r="AQ85" s="279"/>
    </row>
    <row r="86" spans="1:43" ht="18" customHeight="1">
      <c r="A86" s="312"/>
      <c r="B86" s="304"/>
      <c r="C86" s="282"/>
      <c r="D86" s="133">
        <v>45875</v>
      </c>
      <c r="E86" s="95"/>
      <c r="F86" s="11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80"/>
      <c r="AG86" s="180"/>
      <c r="AH86" s="180"/>
      <c r="AI86" s="180"/>
      <c r="AJ86" s="124"/>
    </row>
    <row r="87" spans="1:43" s="497" customFormat="1" ht="18" customHeight="1">
      <c r="A87" s="488">
        <v>45875</v>
      </c>
      <c r="B87" s="515" t="s">
        <v>11622</v>
      </c>
      <c r="C87" s="509" t="s">
        <v>11804</v>
      </c>
      <c r="D87" s="490" t="str">
        <f t="array" ref="D87">+IFERROR(INDEX('Mã KH'!$C$2:$C$4984,MATCH('Côp+Mega+BigC HN lẻ-T8'!$C87,'Mã KH'!$A$2:$A$4984,0)),"")</f>
        <v>Tầng 1, Toà nhà PCC1 Thanh Xuân, số 44 Triều Khúc, Phường Thanh Xuân Nam, Quận Thanh Xuân, HN</v>
      </c>
      <c r="E87" s="491"/>
      <c r="F87" s="492">
        <v>49152</v>
      </c>
      <c r="G87" s="493"/>
      <c r="H87" s="493"/>
      <c r="I87" s="493"/>
      <c r="J87" s="493"/>
      <c r="K87" s="493"/>
      <c r="L87" s="493"/>
      <c r="M87" s="493"/>
      <c r="N87" s="493">
        <v>3</v>
      </c>
      <c r="O87" s="493"/>
      <c r="P87" s="493">
        <v>5</v>
      </c>
      <c r="Q87" s="493"/>
      <c r="R87" s="493"/>
      <c r="S87" s="493"/>
      <c r="T87" s="493">
        <v>3</v>
      </c>
      <c r="U87" s="493"/>
      <c r="V87" s="493"/>
      <c r="W87" s="493"/>
      <c r="X87" s="493"/>
      <c r="Y87" s="493"/>
      <c r="Z87" s="493"/>
      <c r="AA87" s="493"/>
      <c r="AB87" s="493"/>
      <c r="AC87" s="493"/>
      <c r="AD87" s="493"/>
      <c r="AE87" s="493"/>
      <c r="AF87" s="494"/>
      <c r="AG87" s="494"/>
      <c r="AH87" s="494">
        <v>3</v>
      </c>
      <c r="AI87" s="494">
        <v>3</v>
      </c>
      <c r="AJ87" s="496"/>
    </row>
    <row r="88" spans="1:43" s="497" customFormat="1" ht="18" customHeight="1">
      <c r="A88" s="488">
        <v>45875</v>
      </c>
      <c r="B88" s="508"/>
      <c r="C88" s="509" t="s">
        <v>11805</v>
      </c>
      <c r="D88" s="490" t="str">
        <f t="array" ref="D88">+IFERROR(INDEX('Mã KH'!$C$2:$C$4984,MATCH('Côp+Mega+BigC HN lẻ-T8'!$C88,'Mã KH'!$A$2:$A$4984,0)),"")</f>
        <v>370 Nguyễn Trãi, Phường Thanh Xuân Trung, Thanh Xuân, Hà Nội</v>
      </c>
      <c r="E88" s="491">
        <v>42069</v>
      </c>
      <c r="F88" s="492"/>
      <c r="G88" s="493"/>
      <c r="H88" s="493"/>
      <c r="I88" s="493">
        <v>5</v>
      </c>
      <c r="J88" s="493">
        <v>10</v>
      </c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93"/>
      <c r="AF88" s="494"/>
      <c r="AG88" s="494"/>
      <c r="AH88" s="494"/>
      <c r="AI88" s="494"/>
      <c r="AJ88" s="496"/>
    </row>
    <row r="89" spans="1:43" s="497" customFormat="1" ht="18" customHeight="1">
      <c r="A89" s="488">
        <v>45875</v>
      </c>
      <c r="B89" s="508"/>
      <c r="C89" s="509" t="s">
        <v>6605</v>
      </c>
      <c r="D89" s="490" t="str">
        <f t="array" ref="D89">+IFERROR(INDEX('Mã KH'!$C$2:$C$4984,MATCH('Côp+Mega+BigC HN lẻ-T8'!$C89,'Mã KH'!$A$2:$A$4984,0)),"")</f>
        <v>E01 tòa FS Goldseason, 47 Nguyễn Tuân, P.Thanh Xuân Trung, Q.Thanh Xuân, HN</v>
      </c>
      <c r="E89" s="491"/>
      <c r="F89" s="492">
        <v>48843</v>
      </c>
      <c r="G89" s="493"/>
      <c r="H89" s="493"/>
      <c r="I89" s="493"/>
      <c r="J89" s="493"/>
      <c r="K89" s="493"/>
      <c r="L89" s="493"/>
      <c r="M89" s="493"/>
      <c r="N89" s="493">
        <v>3</v>
      </c>
      <c r="O89" s="493"/>
      <c r="P89" s="493">
        <v>5</v>
      </c>
      <c r="Q89" s="493"/>
      <c r="R89" s="493"/>
      <c r="S89" s="493"/>
      <c r="T89" s="493">
        <v>5</v>
      </c>
      <c r="U89" s="493">
        <v>5</v>
      </c>
      <c r="V89" s="493">
        <v>3</v>
      </c>
      <c r="W89" s="493"/>
      <c r="X89" s="493"/>
      <c r="Y89" s="493"/>
      <c r="Z89" s="493"/>
      <c r="AA89" s="493"/>
      <c r="AB89" s="493"/>
      <c r="AC89" s="493"/>
      <c r="AD89" s="493"/>
      <c r="AE89" s="493"/>
      <c r="AF89" s="494"/>
      <c r="AG89" s="494"/>
      <c r="AH89" s="494"/>
      <c r="AI89" s="494"/>
      <c r="AJ89" s="496"/>
    </row>
    <row r="90" spans="1:43" s="497" customFormat="1" ht="18" customHeight="1">
      <c r="A90" s="488">
        <v>45875</v>
      </c>
      <c r="B90" s="508"/>
      <c r="C90" s="509" t="s">
        <v>11806</v>
      </c>
      <c r="D90" s="490" t="str">
        <f t="array" ref="D90">+IFERROR(INDEX('Mã KH'!$C$2:$C$4984,MATCH('Côp+Mega+BigC HN lẻ-T8'!$C90,'Mã KH'!$A$2:$A$4984,0)),"")</f>
        <v>Tầng 1 chung cư 282 Nguyễn Huy tưởng , Thanh xuân , HN</v>
      </c>
      <c r="E90" s="491"/>
      <c r="F90" s="492">
        <v>49154</v>
      </c>
      <c r="G90" s="493"/>
      <c r="H90" s="493"/>
      <c r="I90" s="493"/>
      <c r="J90" s="493">
        <v>5</v>
      </c>
      <c r="K90" s="493"/>
      <c r="L90" s="493"/>
      <c r="M90" s="493"/>
      <c r="N90" s="493">
        <v>3</v>
      </c>
      <c r="O90" s="493"/>
      <c r="P90" s="493">
        <v>5</v>
      </c>
      <c r="Q90" s="493"/>
      <c r="R90" s="493">
        <v>3</v>
      </c>
      <c r="S90" s="493"/>
      <c r="T90" s="493">
        <v>3</v>
      </c>
      <c r="U90" s="493">
        <v>3</v>
      </c>
      <c r="V90" s="493"/>
      <c r="W90" s="493"/>
      <c r="X90" s="493"/>
      <c r="Y90" s="493"/>
      <c r="Z90" s="493"/>
      <c r="AA90" s="493"/>
      <c r="AB90" s="493"/>
      <c r="AC90" s="493"/>
      <c r="AD90" s="493"/>
      <c r="AE90" s="493"/>
      <c r="AF90" s="494"/>
      <c r="AG90" s="494"/>
      <c r="AH90" s="494">
        <v>3</v>
      </c>
      <c r="AI90" s="494">
        <v>3</v>
      </c>
      <c r="AJ90" s="496"/>
    </row>
    <row r="91" spans="1:43" s="497" customFormat="1" ht="18" customHeight="1">
      <c r="A91" s="488">
        <v>45875</v>
      </c>
      <c r="B91" s="508"/>
      <c r="C91" s="509" t="s">
        <v>11807</v>
      </c>
      <c r="D91" s="490" t="str">
        <f t="array" ref="D91">+IFERROR(INDEX('Mã KH'!$C$2:$C$4984,MATCH('Côp+Mega+BigC HN lẻ-T8'!$C91,'Mã KH'!$A$2:$A$4984,0)),"")</f>
        <v>218 Nguyễn Huy Tưởng, tổ 19, Phường Thanh Xuân Trung, Thanh Xuân, Hà Nội</v>
      </c>
      <c r="E91" s="491">
        <v>42252</v>
      </c>
      <c r="F91" s="492"/>
      <c r="G91" s="493"/>
      <c r="H91" s="493"/>
      <c r="I91" s="493">
        <v>8</v>
      </c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93"/>
      <c r="AF91" s="494"/>
      <c r="AG91" s="494"/>
      <c r="AH91" s="494"/>
      <c r="AI91" s="494"/>
      <c r="AJ91" s="496"/>
    </row>
    <row r="92" spans="1:43" s="497" customFormat="1" ht="18" customHeight="1">
      <c r="A92" s="488">
        <v>45875</v>
      </c>
      <c r="B92" s="508"/>
      <c r="C92" s="509" t="s">
        <v>11123</v>
      </c>
      <c r="D92" s="490" t="str">
        <f t="array" ref="D92">+IFERROR(INDEX('Mã KH'!$C$2:$C$4984,MATCH('Côp+Mega+BigC HN lẻ-T8'!$C92,'Mã KH'!$A$2:$A$4984,0)),"")</f>
        <v xml:space="preserve">107 phố ngụy như kpn tum , phường nhân chính , quận thanh xuân </v>
      </c>
      <c r="E92" s="491">
        <v>26075</v>
      </c>
      <c r="F92" s="492"/>
      <c r="G92" s="493"/>
      <c r="H92" s="493"/>
      <c r="I92" s="493"/>
      <c r="J92" s="493">
        <v>10</v>
      </c>
      <c r="K92" s="493"/>
      <c r="L92" s="493"/>
      <c r="M92" s="493"/>
      <c r="N92" s="493"/>
      <c r="O92" s="493"/>
      <c r="P92" s="493">
        <v>6</v>
      </c>
      <c r="Q92" s="493"/>
      <c r="R92" s="493"/>
      <c r="S92" s="493"/>
      <c r="T92" s="493">
        <v>6</v>
      </c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4"/>
      <c r="AG92" s="494"/>
      <c r="AH92" s="494"/>
      <c r="AI92" s="494">
        <v>10</v>
      </c>
      <c r="AJ92" s="496"/>
    </row>
    <row r="93" spans="1:43" s="497" customFormat="1" ht="18" customHeight="1">
      <c r="A93" s="488">
        <v>45875</v>
      </c>
      <c r="B93" s="508"/>
      <c r="C93" s="509" t="s">
        <v>5811</v>
      </c>
      <c r="D93" s="490" t="str">
        <f t="array" ref="D93">+IFERROR(INDEX('Mã KH'!$C$2:$C$4984,MATCH('Côp+Mega+BigC HN lẻ-T8'!$C93,'Mã KH'!$A$2:$A$4984,0)),"")</f>
        <v>Thanh Xuân, HN</v>
      </c>
      <c r="E93" s="491">
        <v>90541983</v>
      </c>
      <c r="F93" s="492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>
        <v>10</v>
      </c>
      <c r="R93" s="493">
        <v>10</v>
      </c>
      <c r="S93" s="493"/>
      <c r="T93" s="493"/>
      <c r="U93" s="493"/>
      <c r="V93" s="493"/>
      <c r="W93" s="493"/>
      <c r="X93" s="493"/>
      <c r="Y93" s="493"/>
      <c r="Z93" s="493"/>
      <c r="AA93" s="493"/>
      <c r="AB93" s="493"/>
      <c r="AC93" s="493"/>
      <c r="AD93" s="493"/>
      <c r="AE93" s="493"/>
      <c r="AF93" s="494"/>
      <c r="AG93" s="494"/>
      <c r="AH93" s="494"/>
      <c r="AI93" s="494"/>
      <c r="AJ93" s="496"/>
    </row>
    <row r="94" spans="1:43" s="497" customFormat="1" ht="18" customHeight="1">
      <c r="A94" s="488">
        <v>45875</v>
      </c>
      <c r="B94" s="508"/>
      <c r="C94" s="509" t="s">
        <v>5811</v>
      </c>
      <c r="D94" s="490" t="str">
        <f t="array" ref="D94">+IFERROR(INDEX('Mã KH'!$C$2:$C$4984,MATCH('Côp+Mega+BigC HN lẻ-T8'!$C94,'Mã KH'!$A$2:$A$4984,0)),"")</f>
        <v>Thanh Xuân, HN</v>
      </c>
      <c r="E94" s="491">
        <v>90542763</v>
      </c>
      <c r="F94" s="492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>
        <v>10</v>
      </c>
      <c r="V94" s="493"/>
      <c r="W94" s="493"/>
      <c r="X94" s="493"/>
      <c r="Y94" s="493"/>
      <c r="Z94" s="493"/>
      <c r="AA94" s="493"/>
      <c r="AB94" s="493"/>
      <c r="AC94" s="493"/>
      <c r="AD94" s="493"/>
      <c r="AE94" s="493"/>
      <c r="AF94" s="494"/>
      <c r="AG94" s="494"/>
      <c r="AH94" s="494"/>
      <c r="AI94" s="494"/>
      <c r="AJ94" s="496"/>
    </row>
    <row r="95" spans="1:43" s="497" customFormat="1" ht="18" customHeight="1">
      <c r="A95" s="488">
        <v>45875</v>
      </c>
      <c r="B95" s="508"/>
      <c r="C95" s="509" t="s">
        <v>11808</v>
      </c>
      <c r="D95" s="490" t="str">
        <f t="array" ref="D95">+IFERROR(INDEX('Mã KH'!$C$2:$C$4984,MATCH('Côp+Mega+BigC HN lẻ-T8'!$C95,'Mã KH'!$A$2:$A$4984,0)),"")</f>
        <v>14 Khương Hạ, Phường Khương Đình, Thanh Xuân, Hà Nội</v>
      </c>
      <c r="E95" s="491">
        <v>42254</v>
      </c>
      <c r="F95" s="492"/>
      <c r="G95" s="493"/>
      <c r="H95" s="493"/>
      <c r="I95" s="493"/>
      <c r="J95" s="493">
        <v>20</v>
      </c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4"/>
      <c r="AG95" s="494"/>
      <c r="AH95" s="494"/>
      <c r="AI95" s="494"/>
      <c r="AJ95" s="496"/>
    </row>
    <row r="96" spans="1:43" s="497" customFormat="1" ht="18" customHeight="1">
      <c r="A96" s="488">
        <v>45875</v>
      </c>
      <c r="B96" s="508"/>
      <c r="C96" s="509" t="s">
        <v>11808</v>
      </c>
      <c r="D96" s="490" t="str">
        <f t="array" ref="D96">+IFERROR(INDEX('Mã KH'!$C$2:$C$4984,MATCH('Côp+Mega+BigC HN lẻ-T8'!$C96,'Mã KH'!$A$2:$A$4984,0)),"")</f>
        <v>14 Khương Hạ, Phường Khương Đình, Thanh Xuân, Hà Nội</v>
      </c>
      <c r="E96" s="491">
        <v>42097</v>
      </c>
      <c r="F96" s="492"/>
      <c r="G96" s="493"/>
      <c r="H96" s="493"/>
      <c r="I96" s="493">
        <v>10</v>
      </c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93"/>
      <c r="AF96" s="494"/>
      <c r="AG96" s="494"/>
      <c r="AH96" s="494"/>
      <c r="AI96" s="494"/>
      <c r="AJ96" s="496"/>
    </row>
    <row r="97" spans="1:36" s="498" customFormat="1" ht="18" customHeight="1">
      <c r="A97" s="488">
        <v>45875</v>
      </c>
      <c r="B97" s="508"/>
      <c r="C97" s="509" t="s">
        <v>11809</v>
      </c>
      <c r="D97" s="490" t="str">
        <f t="array" ref="D97">+IFERROR(INDEX('Mã KH'!$C$2:$C$4984,MATCH('Côp+Mega+BigC HN lẻ-T8'!$C97,'Mã KH'!$A$2:$A$4984,0)),"")</f>
        <v>274 Khương Đình, Thanh xuân, HN</v>
      </c>
      <c r="E97" s="491"/>
      <c r="F97" s="492">
        <v>49163</v>
      </c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>
        <v>3</v>
      </c>
      <c r="U97" s="493"/>
      <c r="V97" s="493"/>
      <c r="W97" s="493"/>
      <c r="X97" s="493"/>
      <c r="Y97" s="493"/>
      <c r="Z97" s="493">
        <v>3</v>
      </c>
      <c r="AA97" s="493"/>
      <c r="AB97" s="493"/>
      <c r="AC97" s="493"/>
      <c r="AD97" s="493"/>
      <c r="AE97" s="493"/>
      <c r="AF97" s="494"/>
      <c r="AG97" s="494"/>
      <c r="AH97" s="494">
        <v>5</v>
      </c>
      <c r="AI97" s="494">
        <v>5</v>
      </c>
      <c r="AJ97" s="496"/>
    </row>
    <row r="98" spans="1:36" s="498" customFormat="1" ht="18" customHeight="1">
      <c r="A98" s="488">
        <v>45875</v>
      </c>
      <c r="B98" s="508"/>
      <c r="C98" s="509" t="s">
        <v>11810</v>
      </c>
      <c r="D98" s="490" t="str">
        <f t="array" ref="D98">+IFERROR(INDEX('Mã KH'!$C$2:$C$4984,MATCH('Côp+Mega+BigC HN lẻ-T8'!$C98,'Mã KH'!$A$2:$A$4984,0)),"")</f>
        <v xml:space="preserve">276 Thượng Đình , quận Thanh Xuân , TP Hà Nội </v>
      </c>
      <c r="E98" s="491"/>
      <c r="F98" s="492">
        <v>48836</v>
      </c>
      <c r="G98" s="493"/>
      <c r="H98" s="493"/>
      <c r="I98" s="493"/>
      <c r="J98" s="493">
        <v>8</v>
      </c>
      <c r="K98" s="493"/>
      <c r="L98" s="493"/>
      <c r="M98" s="493"/>
      <c r="N98" s="493">
        <v>2</v>
      </c>
      <c r="O98" s="493"/>
      <c r="P98" s="493">
        <v>5</v>
      </c>
      <c r="Q98" s="493"/>
      <c r="R98" s="493">
        <v>1</v>
      </c>
      <c r="S98" s="493"/>
      <c r="T98" s="493">
        <v>3</v>
      </c>
      <c r="U98" s="493"/>
      <c r="V98" s="493"/>
      <c r="W98" s="493"/>
      <c r="X98" s="493"/>
      <c r="Y98" s="493"/>
      <c r="Z98" s="493"/>
      <c r="AA98" s="493"/>
      <c r="AB98" s="493"/>
      <c r="AC98" s="493"/>
      <c r="AD98" s="493"/>
      <c r="AE98" s="493"/>
      <c r="AF98" s="494"/>
      <c r="AG98" s="494"/>
      <c r="AH98" s="494"/>
      <c r="AI98" s="494"/>
      <c r="AJ98" s="496"/>
    </row>
    <row r="99" spans="1:36" s="498" customFormat="1" ht="18" customHeight="1">
      <c r="A99" s="488">
        <v>45875</v>
      </c>
      <c r="B99" s="508" t="s">
        <v>11662</v>
      </c>
      <c r="C99" s="509" t="s">
        <v>11811</v>
      </c>
      <c r="D99" s="490" t="str">
        <f t="array" ref="D99">+IFERROR(INDEX('Mã KH'!$C$2:$C$4984,MATCH('Côp+Mega+BigC HN lẻ-T8'!$C99,'Mã KH'!$A$2:$A$4984,0)),"")</f>
        <v>Xóm 2, Thôn Quỳnh Đô, Xã Vĩnh Quỳnh, Huyện Thanh Trì, HN</v>
      </c>
      <c r="E99" s="491"/>
      <c r="F99" s="492">
        <v>49172</v>
      </c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>
        <v>3</v>
      </c>
      <c r="S99" s="493"/>
      <c r="T99" s="493"/>
      <c r="U99" s="493">
        <v>3</v>
      </c>
      <c r="V99" s="493"/>
      <c r="W99" s="493"/>
      <c r="X99" s="493"/>
      <c r="Y99" s="493"/>
      <c r="Z99" s="493"/>
      <c r="AA99" s="493"/>
      <c r="AB99" s="493"/>
      <c r="AC99" s="493"/>
      <c r="AD99" s="493"/>
      <c r="AE99" s="493"/>
      <c r="AF99" s="494"/>
      <c r="AG99" s="494"/>
      <c r="AH99" s="494">
        <v>3</v>
      </c>
      <c r="AI99" s="494">
        <v>3</v>
      </c>
      <c r="AJ99" s="496"/>
    </row>
    <row r="100" spans="1:36" s="498" customFormat="1" ht="18" customHeight="1">
      <c r="A100" s="488">
        <v>45875</v>
      </c>
      <c r="B100" s="508"/>
      <c r="C100" s="509" t="s">
        <v>11812</v>
      </c>
      <c r="D100" s="490" t="str">
        <f t="array" ref="D100">+IFERROR(INDEX('Mã KH'!$C$2:$C$4984,MATCH('Côp+Mega+BigC HN lẻ-T8'!$C100,'Mã KH'!$A$2:$A$4984,0)),"")</f>
        <v xml:space="preserve">Tầng 1 , tòa Tecco Diamond , Tứ Hiệp , Thanh trì , HN </v>
      </c>
      <c r="E100" s="491"/>
      <c r="F100" s="492">
        <v>49177</v>
      </c>
      <c r="G100" s="493"/>
      <c r="H100" s="493"/>
      <c r="I100" s="493">
        <v>3</v>
      </c>
      <c r="J100" s="493"/>
      <c r="K100" s="493"/>
      <c r="L100" s="493"/>
      <c r="M100" s="493"/>
      <c r="N100" s="493"/>
      <c r="O100" s="493"/>
      <c r="P100" s="493">
        <v>7</v>
      </c>
      <c r="Q100" s="493"/>
      <c r="R100" s="493"/>
      <c r="S100" s="493"/>
      <c r="T100" s="493"/>
      <c r="U100" s="493">
        <v>3</v>
      </c>
      <c r="V100" s="493"/>
      <c r="W100" s="493"/>
      <c r="X100" s="493"/>
      <c r="Y100" s="493"/>
      <c r="Z100" s="493">
        <v>3</v>
      </c>
      <c r="AA100" s="493"/>
      <c r="AB100" s="493"/>
      <c r="AC100" s="493"/>
      <c r="AD100" s="493"/>
      <c r="AE100" s="493"/>
      <c r="AF100" s="494"/>
      <c r="AG100" s="494"/>
      <c r="AH100" s="494">
        <v>3</v>
      </c>
      <c r="AI100" s="494">
        <v>3</v>
      </c>
      <c r="AJ100" s="496"/>
    </row>
    <row r="101" spans="1:36" s="498" customFormat="1" ht="18" customHeight="1">
      <c r="A101" s="488">
        <v>45875</v>
      </c>
      <c r="B101" s="508"/>
      <c r="C101" s="509" t="s">
        <v>11813</v>
      </c>
      <c r="D101" s="490" t="str">
        <f t="array" ref="D101">+IFERROR(INDEX('Mã KH'!$C$2:$C$4984,MATCH('Côp+Mega+BigC HN lẻ-T8'!$C101,'Mã KH'!$A$2:$A$4984,0)),"")</f>
        <v>Chung cư Tecco Skyville Tower, đường Quan Lai, Ngũ Hiệp, Thanh Trì, Hà Nội</v>
      </c>
      <c r="E101" s="491"/>
      <c r="F101" s="492">
        <v>49173</v>
      </c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>
        <v>3</v>
      </c>
      <c r="U101" s="493"/>
      <c r="V101" s="493"/>
      <c r="W101" s="493"/>
      <c r="X101" s="493"/>
      <c r="Y101" s="493"/>
      <c r="Z101" s="493">
        <v>3</v>
      </c>
      <c r="AA101" s="493"/>
      <c r="AB101" s="493"/>
      <c r="AC101" s="493"/>
      <c r="AD101" s="493"/>
      <c r="AE101" s="493"/>
      <c r="AF101" s="494"/>
      <c r="AG101" s="494"/>
      <c r="AH101" s="494">
        <v>5</v>
      </c>
      <c r="AI101" s="494">
        <v>5</v>
      </c>
      <c r="AJ101" s="496"/>
    </row>
    <row r="102" spans="1:36" s="498" customFormat="1" ht="18" customHeight="1">
      <c r="A102" s="488">
        <v>45875</v>
      </c>
      <c r="B102" s="508"/>
      <c r="C102" s="509" t="s">
        <v>11814</v>
      </c>
      <c r="D102" s="490" t="str">
        <f t="array" ref="D102">+IFERROR(INDEX('Mã KH'!$C$2:$C$4984,MATCH('Côp+Mega+BigC HN lẻ-T8'!$C102,'Mã KH'!$A$2:$A$4984,0)),"")</f>
        <v>139 H Chiến Thắng, Xã Xuân Triều, Thanh Trì, Hà Nội</v>
      </c>
      <c r="E102" s="491">
        <v>42251</v>
      </c>
      <c r="F102" s="492"/>
      <c r="G102" s="493"/>
      <c r="H102" s="493"/>
      <c r="I102" s="493"/>
      <c r="J102" s="493">
        <v>15</v>
      </c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93"/>
      <c r="AF102" s="494"/>
      <c r="AG102" s="494"/>
      <c r="AH102" s="494"/>
      <c r="AI102" s="494"/>
      <c r="AJ102" s="496"/>
    </row>
    <row r="103" spans="1:36" s="498" customFormat="1" ht="18" customHeight="1">
      <c r="A103" s="488">
        <v>45875</v>
      </c>
      <c r="B103" s="508"/>
      <c r="C103" s="509" t="s">
        <v>11815</v>
      </c>
      <c r="D103" s="490" t="str">
        <f t="array" ref="D103">+IFERROR(INDEX('Mã KH'!$C$2:$C$4984,MATCH('Côp+Mega+BigC HN lẻ-T8'!$C103,'Mã KH'!$A$2:$A$4984,0)),"")</f>
        <v>85-87 Yên Xá, Xã Tân Triều, Thanh Trì, HN</v>
      </c>
      <c r="E103" s="491"/>
      <c r="F103" s="492">
        <v>49230</v>
      </c>
      <c r="G103" s="493"/>
      <c r="H103" s="493"/>
      <c r="I103" s="493"/>
      <c r="J103" s="493">
        <v>15</v>
      </c>
      <c r="K103" s="493"/>
      <c r="L103" s="493"/>
      <c r="M103" s="493"/>
      <c r="N103" s="493">
        <v>5</v>
      </c>
      <c r="O103" s="493"/>
      <c r="P103" s="493">
        <v>5</v>
      </c>
      <c r="Q103" s="493"/>
      <c r="R103" s="493">
        <v>3</v>
      </c>
      <c r="S103" s="493"/>
      <c r="T103" s="493">
        <v>3</v>
      </c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93"/>
      <c r="AF103" s="494"/>
      <c r="AG103" s="494"/>
      <c r="AH103" s="494"/>
      <c r="AI103" s="494"/>
      <c r="AJ103" s="496"/>
    </row>
    <row r="104" spans="1:36" s="498" customFormat="1" ht="18" customHeight="1">
      <c r="A104" s="488">
        <v>45875</v>
      </c>
      <c r="B104" s="508"/>
      <c r="C104" s="509" t="s">
        <v>11816</v>
      </c>
      <c r="D104" s="490" t="str">
        <f t="array" ref="D104">+IFERROR(INDEX('Mã KH'!$C$2:$C$4984,MATCH('Côp+Mega+BigC HN lẻ-T8'!$C104,'Mã KH'!$A$2:$A$4984,0)),"")</f>
        <v xml:space="preserve">ô l7 khu đấu giá  quyền sử dụng đất , đoạn cầu bươu , yên xá , thanh trì </v>
      </c>
      <c r="E104" s="491">
        <v>42387</v>
      </c>
      <c r="F104" s="492"/>
      <c r="G104" s="493"/>
      <c r="H104" s="493"/>
      <c r="I104" s="493">
        <v>10</v>
      </c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93"/>
      <c r="AF104" s="494"/>
      <c r="AG104" s="494"/>
      <c r="AH104" s="494"/>
      <c r="AI104" s="494"/>
      <c r="AJ104" s="496"/>
    </row>
    <row r="105" spans="1:36" s="498" customFormat="1" ht="18" customHeight="1">
      <c r="A105" s="488">
        <v>45875</v>
      </c>
      <c r="B105" s="508"/>
      <c r="C105" s="509" t="s">
        <v>11817</v>
      </c>
      <c r="D105" s="490" t="str">
        <f t="array" ref="D105">+IFERROR(INDEX('Mã KH'!$C$2:$C$4984,MATCH('Côp+Mega+BigC HN lẻ-T8'!$C105,'Mã KH'!$A$2:$A$4984,0)),"")</f>
        <v>CT8A KĐT Đại Thanh, Tả Thanh Oai, Thanh Trì, Hà Nội</v>
      </c>
      <c r="E105" s="491"/>
      <c r="F105" s="492">
        <v>48849</v>
      </c>
      <c r="G105" s="493"/>
      <c r="H105" s="493"/>
      <c r="I105" s="493"/>
      <c r="J105" s="493">
        <v>5</v>
      </c>
      <c r="K105" s="493"/>
      <c r="L105" s="493">
        <v>3</v>
      </c>
      <c r="M105" s="493"/>
      <c r="N105" s="493">
        <v>10</v>
      </c>
      <c r="O105" s="493"/>
      <c r="P105" s="493"/>
      <c r="Q105" s="493"/>
      <c r="R105" s="493"/>
      <c r="S105" s="493"/>
      <c r="T105" s="493"/>
      <c r="U105" s="493">
        <v>5</v>
      </c>
      <c r="V105" s="493">
        <v>5</v>
      </c>
      <c r="W105" s="493"/>
      <c r="X105" s="493"/>
      <c r="Y105" s="493"/>
      <c r="Z105" s="493">
        <v>3</v>
      </c>
      <c r="AA105" s="493"/>
      <c r="AB105" s="493"/>
      <c r="AC105" s="493"/>
      <c r="AD105" s="493"/>
      <c r="AE105" s="493"/>
      <c r="AF105" s="494"/>
      <c r="AG105" s="494"/>
      <c r="AH105" s="494"/>
      <c r="AI105" s="494"/>
      <c r="AJ105" s="496"/>
    </row>
    <row r="106" spans="1:36" s="498" customFormat="1" ht="18" customHeight="1">
      <c r="A106" s="488">
        <v>45875</v>
      </c>
      <c r="B106" s="508"/>
      <c r="C106" s="509" t="s">
        <v>11818</v>
      </c>
      <c r="D106" s="490" t="str">
        <f t="array" ref="D106">+IFERROR(INDEX('Mã KH'!$C$2:$C$4984,MATCH('Côp+Mega+BigC HN lẻ-T8'!$C106,'Mã KH'!$A$2:$A$4984,0)),"")</f>
        <v>CT10C KĐT Đại Thanh, Tả Thanh Oai, Thanh Trì, Hà Nội</v>
      </c>
      <c r="E106" s="491"/>
      <c r="F106" s="492">
        <v>49140</v>
      </c>
      <c r="G106" s="493"/>
      <c r="H106" s="493"/>
      <c r="I106" s="493"/>
      <c r="J106" s="493"/>
      <c r="K106" s="493"/>
      <c r="L106" s="493"/>
      <c r="M106" s="493"/>
      <c r="N106" s="493"/>
      <c r="O106" s="493"/>
      <c r="P106" s="493">
        <v>3</v>
      </c>
      <c r="Q106" s="493"/>
      <c r="R106" s="493"/>
      <c r="S106" s="493"/>
      <c r="T106" s="493">
        <v>3</v>
      </c>
      <c r="U106" s="493"/>
      <c r="V106" s="493">
        <v>3</v>
      </c>
      <c r="W106" s="493"/>
      <c r="X106" s="493"/>
      <c r="Y106" s="493"/>
      <c r="Z106" s="493"/>
      <c r="AA106" s="493"/>
      <c r="AB106" s="493"/>
      <c r="AC106" s="493"/>
      <c r="AD106" s="493"/>
      <c r="AE106" s="493"/>
      <c r="AF106" s="494"/>
      <c r="AG106" s="494"/>
      <c r="AH106" s="494">
        <v>3</v>
      </c>
      <c r="AI106" s="494">
        <v>3</v>
      </c>
      <c r="AJ106" s="496"/>
    </row>
    <row r="107" spans="1:36" s="498" customFormat="1" ht="18" customHeight="1">
      <c r="A107" s="488">
        <v>45875</v>
      </c>
      <c r="B107" s="508"/>
      <c r="C107" s="509" t="s">
        <v>11819</v>
      </c>
      <c r="D107" s="490" t="str">
        <f t="array" ref="D107">+IFERROR(INDEX('Mã KH'!$C$2:$C$4984,MATCH('Côp+Mega+BigC HN lẻ-T8'!$C107,'Mã KH'!$A$2:$A$4984,0)),"")</f>
        <v>Số 658 Kim Giang, Xã Thanh Trì, Huyện Thanh Trì, Hà Nội.</v>
      </c>
      <c r="E107" s="491"/>
      <c r="F107" s="492">
        <v>49136</v>
      </c>
      <c r="G107" s="493"/>
      <c r="H107" s="493"/>
      <c r="I107" s="493">
        <v>3</v>
      </c>
      <c r="J107" s="493">
        <v>3</v>
      </c>
      <c r="K107" s="493"/>
      <c r="L107" s="493"/>
      <c r="M107" s="493"/>
      <c r="N107" s="493">
        <v>3</v>
      </c>
      <c r="O107" s="493"/>
      <c r="P107" s="493">
        <v>10</v>
      </c>
      <c r="Q107" s="493">
        <v>5</v>
      </c>
      <c r="R107" s="493"/>
      <c r="S107" s="493"/>
      <c r="T107" s="493">
        <v>3</v>
      </c>
      <c r="U107" s="493">
        <v>5</v>
      </c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93"/>
      <c r="AF107" s="494"/>
      <c r="AG107" s="494"/>
      <c r="AH107" s="494">
        <v>5</v>
      </c>
      <c r="AI107" s="494">
        <v>5</v>
      </c>
      <c r="AJ107" s="496"/>
    </row>
    <row r="108" spans="1:36" s="498" customFormat="1" ht="18" customHeight="1">
      <c r="A108" s="488">
        <v>45875</v>
      </c>
      <c r="B108" s="508" t="s">
        <v>11583</v>
      </c>
      <c r="C108" s="509" t="s">
        <v>11820</v>
      </c>
      <c r="D108" s="490" t="str">
        <f t="array" ref="D108">+IFERROR(INDEX('Mã KH'!$C$2:$C$4984,MATCH('Côp+Mega+BigC HN lẻ-T8'!$C108,'Mã KH'!$A$2:$A$4984,0)),"")</f>
        <v>Tầng 1 , CT12B ĐTM Kim Văn - Kim Lũ, Hoàng Mai, HN</v>
      </c>
      <c r="E108" s="491"/>
      <c r="F108" s="492">
        <v>49180</v>
      </c>
      <c r="G108" s="493"/>
      <c r="H108" s="493"/>
      <c r="I108" s="493">
        <v>4</v>
      </c>
      <c r="J108" s="493">
        <v>5</v>
      </c>
      <c r="K108" s="493"/>
      <c r="L108" s="493"/>
      <c r="M108" s="493"/>
      <c r="N108" s="493">
        <v>5</v>
      </c>
      <c r="O108" s="493"/>
      <c r="P108" s="493">
        <v>25</v>
      </c>
      <c r="Q108" s="493"/>
      <c r="R108" s="493"/>
      <c r="S108" s="493"/>
      <c r="T108" s="493">
        <v>3</v>
      </c>
      <c r="U108" s="493"/>
      <c r="V108" s="493"/>
      <c r="W108" s="493"/>
      <c r="X108" s="493"/>
      <c r="Y108" s="493"/>
      <c r="Z108" s="493">
        <v>3</v>
      </c>
      <c r="AA108" s="493"/>
      <c r="AB108" s="493"/>
      <c r="AC108" s="493"/>
      <c r="AD108" s="493"/>
      <c r="AE108" s="493"/>
      <c r="AF108" s="494"/>
      <c r="AG108" s="494"/>
      <c r="AH108" s="494">
        <v>7</v>
      </c>
      <c r="AI108" s="494">
        <v>7</v>
      </c>
      <c r="AJ108" s="496"/>
    </row>
    <row r="109" spans="1:36" s="498" customFormat="1" ht="18" customHeight="1">
      <c r="A109" s="488">
        <v>45875</v>
      </c>
      <c r="B109" s="508"/>
      <c r="C109" s="509" t="s">
        <v>11821</v>
      </c>
      <c r="D109" s="490" t="str">
        <f t="array" ref="D109">+IFERROR(INDEX('Mã KH'!$C$2:$C$4984,MATCH('Côp+Mega+BigC HN lẻ-T8'!$C109,'Mã KH'!$A$2:$A$4984,0)),"")</f>
        <v>số 1 Trần Nguyên Đán, P.Định Công, Hoàng Mai, HN</v>
      </c>
      <c r="E109" s="491"/>
      <c r="F109" s="492">
        <v>49141</v>
      </c>
      <c r="G109" s="493"/>
      <c r="H109" s="493"/>
      <c r="I109" s="493"/>
      <c r="J109" s="493">
        <v>7</v>
      </c>
      <c r="K109" s="493"/>
      <c r="L109" s="493">
        <v>3</v>
      </c>
      <c r="M109" s="493"/>
      <c r="N109" s="493"/>
      <c r="O109" s="493"/>
      <c r="P109" s="493">
        <v>15</v>
      </c>
      <c r="Q109" s="493">
        <v>3</v>
      </c>
      <c r="R109" s="493"/>
      <c r="S109" s="493"/>
      <c r="T109" s="493">
        <v>3</v>
      </c>
      <c r="U109" s="493">
        <v>5</v>
      </c>
      <c r="V109" s="493">
        <v>3</v>
      </c>
      <c r="W109" s="493"/>
      <c r="X109" s="493"/>
      <c r="Y109" s="493"/>
      <c r="Z109" s="493">
        <v>3</v>
      </c>
      <c r="AA109" s="493"/>
      <c r="AB109" s="493"/>
      <c r="AC109" s="493"/>
      <c r="AD109" s="493"/>
      <c r="AE109" s="493"/>
      <c r="AF109" s="494"/>
      <c r="AG109" s="494"/>
      <c r="AH109" s="494">
        <v>7</v>
      </c>
      <c r="AI109" s="494">
        <v>7</v>
      </c>
      <c r="AJ109" s="496"/>
    </row>
    <row r="110" spans="1:36" s="498" customFormat="1" ht="18" customHeight="1">
      <c r="A110" s="488">
        <v>45875</v>
      </c>
      <c r="B110" s="508"/>
      <c r="C110" s="509" t="s">
        <v>11822</v>
      </c>
      <c r="D110" s="490" t="str">
        <f t="array" ref="D110">+IFERROR(INDEX('Mã KH'!$C$2:$C$4984,MATCH('Côp+Mega+BigC HN lẻ-T8'!$C110,'Mã KH'!$A$2:$A$4984,0)),"")</f>
        <v>Ô D22, Nơ 12 Khu đô thị mới Định Công, phường Định Công, Hoàng Mai, Hà Nội</v>
      </c>
      <c r="E110" s="491">
        <v>42249</v>
      </c>
      <c r="F110" s="492"/>
      <c r="G110" s="493"/>
      <c r="H110" s="493"/>
      <c r="I110" s="493"/>
      <c r="J110" s="493">
        <v>10</v>
      </c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93"/>
      <c r="AF110" s="494"/>
      <c r="AG110" s="494"/>
      <c r="AH110" s="494"/>
      <c r="AI110" s="494"/>
      <c r="AJ110" s="496"/>
    </row>
    <row r="111" spans="1:36" s="498" customFormat="1" ht="18" customHeight="1">
      <c r="A111" s="488">
        <v>45875</v>
      </c>
      <c r="B111" s="508"/>
      <c r="C111" s="509" t="s">
        <v>11823</v>
      </c>
      <c r="D111" s="490" t="str">
        <f t="array" ref="D111">+IFERROR(INDEX('Mã KH'!$C$2:$C$4984,MATCH('Côp+Mega+BigC HN lẻ-T8'!$C111,'Mã KH'!$A$2:$A$4984,0)),"")</f>
        <v>184 Đại Từ, Phường Đại Kim, Quận Hoàng Mai, HN</v>
      </c>
      <c r="E111" s="491"/>
      <c r="F111" s="492">
        <v>49135</v>
      </c>
      <c r="G111" s="493"/>
      <c r="H111" s="493"/>
      <c r="I111" s="493"/>
      <c r="J111" s="493">
        <v>5</v>
      </c>
      <c r="K111" s="493"/>
      <c r="L111" s="493"/>
      <c r="M111" s="493"/>
      <c r="N111" s="493"/>
      <c r="O111" s="493"/>
      <c r="P111" s="493"/>
      <c r="Q111" s="493"/>
      <c r="R111" s="493">
        <v>3</v>
      </c>
      <c r="S111" s="493"/>
      <c r="T111" s="493">
        <v>3</v>
      </c>
      <c r="U111" s="493"/>
      <c r="V111" s="493"/>
      <c r="W111" s="493"/>
      <c r="X111" s="493"/>
      <c r="Y111" s="493"/>
      <c r="Z111" s="493"/>
      <c r="AA111" s="493"/>
      <c r="AB111" s="493"/>
      <c r="AC111" s="493"/>
      <c r="AD111" s="493"/>
      <c r="AE111" s="493"/>
      <c r="AF111" s="494"/>
      <c r="AG111" s="494"/>
      <c r="AH111" s="494">
        <v>3</v>
      </c>
      <c r="AI111" s="494">
        <v>3</v>
      </c>
      <c r="AJ111" s="496"/>
    </row>
    <row r="112" spans="1:36" s="498" customFormat="1" ht="18" customHeight="1">
      <c r="A112" s="488">
        <v>45875</v>
      </c>
      <c r="B112" s="508"/>
      <c r="C112" s="509" t="s">
        <v>11824</v>
      </c>
      <c r="D112" s="490" t="str">
        <f t="array" ref="D112">+IFERROR(INDEX('Mã KH'!$C$2:$C$4984,MATCH('Côp+Mega+BigC HN lẻ-T8'!$C112,'Mã KH'!$A$2:$A$4984,0)),"")</f>
        <v>9B Nguyễn Cảnh Dị, Đại Kim, Hoàng Mai, Hà Nội</v>
      </c>
      <c r="E112" s="491"/>
      <c r="F112" s="492">
        <v>49134</v>
      </c>
      <c r="G112" s="493"/>
      <c r="H112" s="493"/>
      <c r="I112" s="493"/>
      <c r="J112" s="493">
        <v>3</v>
      </c>
      <c r="K112" s="493"/>
      <c r="L112" s="493"/>
      <c r="M112" s="493"/>
      <c r="N112" s="493">
        <v>3</v>
      </c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93"/>
      <c r="AD112" s="493"/>
      <c r="AE112" s="493"/>
      <c r="AF112" s="494"/>
      <c r="AG112" s="494"/>
      <c r="AH112" s="494">
        <v>3</v>
      </c>
      <c r="AI112" s="494">
        <v>3</v>
      </c>
      <c r="AJ112" s="496"/>
    </row>
    <row r="113" spans="1:36" s="498" customFormat="1" ht="18" customHeight="1">
      <c r="A113" s="488">
        <v>45875</v>
      </c>
      <c r="B113" s="508"/>
      <c r="C113" s="509" t="s">
        <v>11825</v>
      </c>
      <c r="D113" s="490" t="str">
        <f t="array" ref="D113">+IFERROR(INDEX('Mã KH'!$C$2:$C$4984,MATCH('Côp+Mega+BigC HN lẻ-T8'!$C113,'Mã KH'!$A$2:$A$4984,0)),"")</f>
        <v>Số 1 ngõ 10 phố xốm -hà đông</v>
      </c>
      <c r="E113" s="491"/>
      <c r="F113" s="492">
        <v>49139</v>
      </c>
      <c r="G113" s="493"/>
      <c r="H113" s="493"/>
      <c r="I113" s="493"/>
      <c r="J113" s="493"/>
      <c r="K113" s="493"/>
      <c r="L113" s="493"/>
      <c r="M113" s="493"/>
      <c r="N113" s="493">
        <v>3</v>
      </c>
      <c r="O113" s="493"/>
      <c r="P113" s="493"/>
      <c r="Q113" s="493"/>
      <c r="R113" s="493"/>
      <c r="S113" s="493"/>
      <c r="T113" s="493"/>
      <c r="U113" s="493">
        <v>5</v>
      </c>
      <c r="V113" s="493"/>
      <c r="W113" s="493"/>
      <c r="X113" s="493"/>
      <c r="Y113" s="493"/>
      <c r="Z113" s="493"/>
      <c r="AA113" s="493"/>
      <c r="AB113" s="493"/>
      <c r="AC113" s="493"/>
      <c r="AD113" s="493"/>
      <c r="AE113" s="493"/>
      <c r="AF113" s="494"/>
      <c r="AG113" s="494"/>
      <c r="AH113" s="494">
        <v>5</v>
      </c>
      <c r="AI113" s="494">
        <v>5</v>
      </c>
      <c r="AJ113" s="496"/>
    </row>
    <row r="114" spans="1:36" s="498" customFormat="1" ht="18" customHeight="1">
      <c r="A114" s="488">
        <v>45875</v>
      </c>
      <c r="B114" s="508"/>
      <c r="C114" s="509" t="s">
        <v>7811</v>
      </c>
      <c r="D114" s="490" t="str">
        <f t="array" ref="D114">+IFERROR(INDEX('Mã KH'!$C$2:$C$4984,MATCH('Côp+Mega+BigC HN lẻ-T8'!$C114,'Mã KH'!$A$2:$A$4984,0)),"")</f>
        <v>Tầng 1, Chung cư NO-VP2, Khu dịch vụ tổng hợp và nhà ở hồ Linh Đàm, Phường Hoàng Liệt, Quận Hoàng Mai, HN</v>
      </c>
      <c r="E114" s="491"/>
      <c r="F114" s="492">
        <v>49270</v>
      </c>
      <c r="G114" s="493"/>
      <c r="H114" s="493"/>
      <c r="I114" s="493"/>
      <c r="J114" s="493"/>
      <c r="K114" s="493"/>
      <c r="L114" s="493"/>
      <c r="M114" s="493"/>
      <c r="N114" s="493">
        <v>7</v>
      </c>
      <c r="O114" s="493"/>
      <c r="P114" s="493">
        <v>10</v>
      </c>
      <c r="Q114" s="493"/>
      <c r="R114" s="493"/>
      <c r="S114" s="493"/>
      <c r="T114" s="493"/>
      <c r="U114" s="493"/>
      <c r="V114" s="493">
        <v>3</v>
      </c>
      <c r="W114" s="493"/>
      <c r="X114" s="493"/>
      <c r="Y114" s="493"/>
      <c r="Z114" s="493"/>
      <c r="AA114" s="493"/>
      <c r="AB114" s="493"/>
      <c r="AC114" s="493"/>
      <c r="AD114" s="493"/>
      <c r="AE114" s="493"/>
      <c r="AF114" s="494"/>
      <c r="AG114" s="494"/>
      <c r="AH114" s="494"/>
      <c r="AI114" s="494"/>
      <c r="AJ114" s="496"/>
    </row>
    <row r="115" spans="1:36" s="498" customFormat="1" ht="18" customHeight="1">
      <c r="A115" s="488">
        <v>45875</v>
      </c>
      <c r="B115" s="508"/>
      <c r="C115" s="509" t="s">
        <v>11826</v>
      </c>
      <c r="D115" s="490" t="str">
        <f t="array" ref="D115">+IFERROR(INDEX('Mã KH'!$C$2:$C$4984,MATCH('Côp+Mega+BigC HN lẻ-T8'!$C115,'Mã KH'!$A$2:$A$4984,0)),"")</f>
        <v>Căn SH-3A , sàn thương mại tầng 1 , tòa chung cư phương đông gree park số 1 trần thủ độ , phương liệt , hmai</v>
      </c>
      <c r="E115" s="491"/>
      <c r="F115" s="492">
        <v>49178</v>
      </c>
      <c r="G115" s="493"/>
      <c r="H115" s="493"/>
      <c r="I115" s="493"/>
      <c r="J115" s="493"/>
      <c r="K115" s="493"/>
      <c r="L115" s="493"/>
      <c r="M115" s="493"/>
      <c r="N115" s="493">
        <v>3</v>
      </c>
      <c r="O115" s="493"/>
      <c r="P115" s="493">
        <v>5</v>
      </c>
      <c r="Q115" s="493"/>
      <c r="R115" s="493"/>
      <c r="S115" s="493"/>
      <c r="T115" s="493">
        <v>3</v>
      </c>
      <c r="U115" s="493">
        <v>3</v>
      </c>
      <c r="V115" s="493"/>
      <c r="W115" s="493"/>
      <c r="X115" s="493"/>
      <c r="Y115" s="493"/>
      <c r="Z115" s="493"/>
      <c r="AA115" s="493"/>
      <c r="AB115" s="493"/>
      <c r="AC115" s="493"/>
      <c r="AD115" s="493"/>
      <c r="AE115" s="493"/>
      <c r="AF115" s="494"/>
      <c r="AG115" s="494"/>
      <c r="AH115" s="494">
        <v>3</v>
      </c>
      <c r="AI115" s="494">
        <v>3</v>
      </c>
      <c r="AJ115" s="496"/>
    </row>
    <row r="116" spans="1:36" s="498" customFormat="1" ht="18" customHeight="1">
      <c r="A116" s="488">
        <v>45875</v>
      </c>
      <c r="B116" s="508"/>
      <c r="C116" s="509" t="s">
        <v>7787</v>
      </c>
      <c r="D116" s="490" t="str">
        <f t="array" ref="D116">+IFERROR(INDEX('Mã KH'!$C$2:$C$4984,MATCH('Côp+Mega+BigC HN lẻ-T8'!$C116,'Mã KH'!$A$2:$A$4984,0)),"")</f>
        <v>Ô số 11, Lô Ơ2, Dự án Bán đảo Linh Đàm, Phường Hoàng Liệt, Quận Hoàng Mai, HN</v>
      </c>
      <c r="E116" s="491"/>
      <c r="F116" s="492">
        <v>49269</v>
      </c>
      <c r="G116" s="493"/>
      <c r="H116" s="493"/>
      <c r="I116" s="493"/>
      <c r="J116" s="493"/>
      <c r="K116" s="493"/>
      <c r="L116" s="493"/>
      <c r="M116" s="493"/>
      <c r="N116" s="493"/>
      <c r="O116" s="493"/>
      <c r="P116" s="493">
        <v>10</v>
      </c>
      <c r="Q116" s="493">
        <v>2</v>
      </c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93"/>
      <c r="AD116" s="493"/>
      <c r="AE116" s="493"/>
      <c r="AF116" s="494"/>
      <c r="AG116" s="494"/>
      <c r="AH116" s="494"/>
      <c r="AI116" s="494"/>
      <c r="AJ116" s="496"/>
    </row>
    <row r="117" spans="1:36" s="498" customFormat="1" ht="18" customHeight="1">
      <c r="A117" s="488">
        <v>45875</v>
      </c>
      <c r="B117" s="508"/>
      <c r="C117" s="509" t="s">
        <v>11827</v>
      </c>
      <c r="D117" s="490" t="str">
        <f t="array" ref="D117">+IFERROR(INDEX('Mã KH'!$C$2:$C$4984,MATCH('Côp+Mega+BigC HN lẻ-T8'!$C117,'Mã KH'!$A$2:$A$4984,0)),"")</f>
        <v>Cổng nhà máy Hino, đường Trần Thủ Độ, Q.Hoàng Mai, HN</v>
      </c>
      <c r="E117" s="491"/>
      <c r="F117" s="492">
        <v>49142</v>
      </c>
      <c r="G117" s="493"/>
      <c r="H117" s="493"/>
      <c r="I117" s="493">
        <v>3</v>
      </c>
      <c r="J117" s="493"/>
      <c r="K117" s="493"/>
      <c r="L117" s="493">
        <v>3</v>
      </c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93"/>
      <c r="AD117" s="493"/>
      <c r="AE117" s="493"/>
      <c r="AF117" s="494"/>
      <c r="AG117" s="494"/>
      <c r="AH117" s="494">
        <v>10</v>
      </c>
      <c r="AI117" s="494">
        <v>10</v>
      </c>
      <c r="AJ117" s="496"/>
    </row>
    <row r="118" spans="1:36" s="498" customFormat="1" ht="18" customHeight="1">
      <c r="A118" s="488">
        <v>45875</v>
      </c>
      <c r="B118" s="508"/>
      <c r="C118" s="509" t="s">
        <v>11828</v>
      </c>
      <c r="D118" s="490" t="str">
        <f t="array" ref="D118">+IFERROR(INDEX('Mã KH'!$C$2:$C$4984,MATCH('Côp+Mega+BigC HN lẻ-T8'!$C118,'Mã KH'!$A$2:$A$4984,0)),"")</f>
        <v xml:space="preserve">số 16,18 ngõ 885 Tam trinh , phường Yên Sở , Hoàng Mai , HN </v>
      </c>
      <c r="E118" s="491"/>
      <c r="F118" s="492">
        <v>49175</v>
      </c>
      <c r="G118" s="493"/>
      <c r="H118" s="493"/>
      <c r="I118" s="493">
        <v>3</v>
      </c>
      <c r="J118" s="493">
        <v>5</v>
      </c>
      <c r="K118" s="493"/>
      <c r="L118" s="493"/>
      <c r="M118" s="493"/>
      <c r="N118" s="493"/>
      <c r="O118" s="493"/>
      <c r="P118" s="493">
        <v>3</v>
      </c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93"/>
      <c r="AF118" s="494"/>
      <c r="AG118" s="494"/>
      <c r="AH118" s="494">
        <v>3</v>
      </c>
      <c r="AI118" s="494">
        <v>3</v>
      </c>
      <c r="AJ118" s="496"/>
    </row>
    <row r="119" spans="1:36" s="498" customFormat="1" ht="18" customHeight="1">
      <c r="A119" s="488">
        <v>45875</v>
      </c>
      <c r="B119" s="508"/>
      <c r="C119" s="509" t="s">
        <v>5821</v>
      </c>
      <c r="D119" s="490" t="str">
        <f t="array" ref="D119">+IFERROR(INDEX('Mã KH'!$C$2:$C$4984,MATCH('Côp+Mega+BigC HN lẻ-T8'!$C119,'Mã KH'!$A$2:$A$4984,0)),"")</f>
        <v>Hoàng Mai, HN</v>
      </c>
      <c r="E119" s="491">
        <v>14019170</v>
      </c>
      <c r="F119" s="492"/>
      <c r="G119" s="493"/>
      <c r="H119" s="493"/>
      <c r="I119" s="493"/>
      <c r="J119" s="493"/>
      <c r="K119" s="493"/>
      <c r="L119" s="493">
        <v>5</v>
      </c>
      <c r="M119" s="493"/>
      <c r="N119" s="493"/>
      <c r="O119" s="493"/>
      <c r="P119" s="493"/>
      <c r="Q119" s="493"/>
      <c r="R119" s="493"/>
      <c r="S119" s="493"/>
      <c r="T119" s="493">
        <v>5</v>
      </c>
      <c r="U119" s="493"/>
      <c r="V119" s="493"/>
      <c r="W119" s="493"/>
      <c r="X119" s="493"/>
      <c r="Y119" s="493"/>
      <c r="Z119" s="493"/>
      <c r="AA119" s="493"/>
      <c r="AB119" s="493"/>
      <c r="AC119" s="493"/>
      <c r="AD119" s="493"/>
      <c r="AE119" s="493"/>
      <c r="AF119" s="494"/>
      <c r="AG119" s="494"/>
      <c r="AH119" s="494"/>
      <c r="AI119" s="494"/>
      <c r="AJ119" s="496"/>
    </row>
    <row r="120" spans="1:36" s="498" customFormat="1" ht="18" customHeight="1">
      <c r="A120" s="488">
        <v>45875</v>
      </c>
      <c r="B120" s="508"/>
      <c r="C120" s="509" t="s">
        <v>11829</v>
      </c>
      <c r="D120" s="490" t="str">
        <f t="array" ref="D120">+IFERROR(INDEX('Mã KH'!$C$2:$C$4984,MATCH('Côp+Mega+BigC HN lẻ-T8'!$C120,'Mã KH'!$A$2:$A$4984,0)),"")</f>
        <v>72 Lĩnh Nam, Hoàng Mai, HN</v>
      </c>
      <c r="E120" s="491"/>
      <c r="F120" s="492">
        <v>49179</v>
      </c>
      <c r="G120" s="493"/>
      <c r="H120" s="493"/>
      <c r="I120" s="493"/>
      <c r="J120" s="493"/>
      <c r="K120" s="493"/>
      <c r="L120" s="493"/>
      <c r="M120" s="493"/>
      <c r="N120" s="493"/>
      <c r="O120" s="493"/>
      <c r="P120" s="493">
        <v>5</v>
      </c>
      <c r="Q120" s="493"/>
      <c r="R120" s="493"/>
      <c r="S120" s="493"/>
      <c r="T120" s="493"/>
      <c r="U120" s="493">
        <v>5</v>
      </c>
      <c r="V120" s="493">
        <v>3</v>
      </c>
      <c r="W120" s="493"/>
      <c r="X120" s="493"/>
      <c r="Y120" s="493"/>
      <c r="Z120" s="493">
        <v>3</v>
      </c>
      <c r="AA120" s="493"/>
      <c r="AB120" s="493"/>
      <c r="AC120" s="493"/>
      <c r="AD120" s="493"/>
      <c r="AE120" s="493"/>
      <c r="AF120" s="494"/>
      <c r="AG120" s="494"/>
      <c r="AH120" s="494">
        <v>5</v>
      </c>
      <c r="AI120" s="494">
        <v>5</v>
      </c>
      <c r="AJ120" s="496"/>
    </row>
    <row r="121" spans="1:36" s="498" customFormat="1" ht="18" customHeight="1">
      <c r="A121" s="488">
        <v>45875</v>
      </c>
      <c r="B121" s="508"/>
      <c r="C121" s="509" t="s">
        <v>4396</v>
      </c>
      <c r="D121" s="490" t="str">
        <f t="array" ref="D121">+IFERROR(INDEX('Mã KH'!$C$2:$C$4984,MATCH('Côp+Mega+BigC HN lẻ-T8'!$C121,'Mã KH'!$A$2:$A$4984,0)),"")</f>
        <v>Ngõ 13, Lĩnh Nam, Mai Động, Hoàng Mai, HN</v>
      </c>
      <c r="E121" s="491"/>
      <c r="F121" s="492">
        <v>49274</v>
      </c>
      <c r="G121" s="493"/>
      <c r="H121" s="493"/>
      <c r="I121" s="493"/>
      <c r="J121" s="493">
        <v>10</v>
      </c>
      <c r="K121" s="493"/>
      <c r="L121" s="493"/>
      <c r="M121" s="493"/>
      <c r="N121" s="493">
        <v>3</v>
      </c>
      <c r="O121" s="493"/>
      <c r="P121" s="493">
        <v>3</v>
      </c>
      <c r="Q121" s="493"/>
      <c r="R121" s="493">
        <v>5</v>
      </c>
      <c r="S121" s="493"/>
      <c r="T121" s="493">
        <v>3</v>
      </c>
      <c r="U121" s="493"/>
      <c r="V121" s="493"/>
      <c r="W121" s="493"/>
      <c r="X121" s="493"/>
      <c r="Y121" s="493"/>
      <c r="Z121" s="493"/>
      <c r="AA121" s="493"/>
      <c r="AB121" s="493"/>
      <c r="AC121" s="493"/>
      <c r="AD121" s="493"/>
      <c r="AE121" s="493"/>
      <c r="AF121" s="494"/>
      <c r="AG121" s="494"/>
      <c r="AH121" s="494"/>
      <c r="AI121" s="494"/>
      <c r="AJ121" s="496"/>
    </row>
    <row r="122" spans="1:36" s="498" customFormat="1" ht="18" customHeight="1">
      <c r="A122" s="488">
        <v>45875</v>
      </c>
      <c r="B122" s="508"/>
      <c r="C122" s="509" t="s">
        <v>11830</v>
      </c>
      <c r="D122" s="490" t="str">
        <f t="array" ref="D122">+IFERROR(INDEX('Mã KH'!$C$2:$C$4984,MATCH('Côp+Mega+BigC HN lẻ-T8'!$C122,'Mã KH'!$A$2:$A$4984,0)),"")</f>
        <v xml:space="preserve">tòa G1 , sunshine garden dương văn bé , hoàng mai </v>
      </c>
      <c r="E122" s="491"/>
      <c r="F122" s="492">
        <v>49137</v>
      </c>
      <c r="G122" s="493"/>
      <c r="H122" s="493"/>
      <c r="I122" s="493"/>
      <c r="J122" s="493"/>
      <c r="K122" s="493"/>
      <c r="L122" s="493"/>
      <c r="M122" s="493"/>
      <c r="N122" s="493"/>
      <c r="O122" s="493"/>
      <c r="P122" s="493">
        <v>5</v>
      </c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93"/>
      <c r="AD122" s="493"/>
      <c r="AE122" s="493"/>
      <c r="AF122" s="494"/>
      <c r="AG122" s="494"/>
      <c r="AH122" s="494">
        <v>3</v>
      </c>
      <c r="AI122" s="494">
        <v>3</v>
      </c>
      <c r="AJ122" s="496"/>
    </row>
    <row r="123" spans="1:36" s="498" customFormat="1" ht="18" customHeight="1">
      <c r="A123" s="488">
        <v>45875</v>
      </c>
      <c r="B123" s="508"/>
      <c r="C123" s="509" t="s">
        <v>11831</v>
      </c>
      <c r="D123" s="490" t="str">
        <f t="array" ref="D123">+IFERROR(INDEX('Mã KH'!$C$2:$C$4984,MATCH('Côp+Mega+BigC HN lẻ-T8'!$C123,'Mã KH'!$A$2:$A$4984,0)),"")</f>
        <v>12 Tam Trinh, Phường Vĩnh Tuy, Hoàng Mai, Hà Nội</v>
      </c>
      <c r="E123" s="491">
        <v>42090</v>
      </c>
      <c r="F123" s="492"/>
      <c r="G123" s="493"/>
      <c r="H123" s="493"/>
      <c r="I123" s="493"/>
      <c r="J123" s="493">
        <v>10</v>
      </c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93"/>
      <c r="AF123" s="494"/>
      <c r="AG123" s="494"/>
      <c r="AH123" s="494"/>
      <c r="AI123" s="494"/>
      <c r="AJ123" s="496"/>
    </row>
    <row r="124" spans="1:36" s="498" customFormat="1" ht="18" customHeight="1">
      <c r="A124" s="488">
        <v>45875</v>
      </c>
      <c r="B124" s="508" t="s">
        <v>11425</v>
      </c>
      <c r="C124" s="509" t="s">
        <v>11832</v>
      </c>
      <c r="D124" s="490" t="str">
        <f t="array" ref="D124">+IFERROR(INDEX('Mã KH'!$C$2:$C$4984,MATCH('Côp+Mega+BigC HN lẻ-T8'!$C124,'Mã KH'!$A$2:$A$4984,0)),"")</f>
        <v>458 P.Minh Khai , khu đô thị Times City , Hai Bà Trưng, HN</v>
      </c>
      <c r="E124" s="491">
        <v>26197</v>
      </c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>
        <v>2</v>
      </c>
      <c r="R124" s="493">
        <v>3</v>
      </c>
      <c r="S124" s="493"/>
      <c r="T124" s="493">
        <v>3</v>
      </c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93"/>
      <c r="AF124" s="494"/>
      <c r="AG124" s="494"/>
      <c r="AH124" s="494"/>
      <c r="AI124" s="494"/>
      <c r="AJ124" s="496"/>
    </row>
    <row r="125" spans="1:36" s="498" customFormat="1" ht="18" customHeight="1">
      <c r="A125" s="488">
        <v>45875</v>
      </c>
      <c r="B125" s="508"/>
      <c r="C125" s="509" t="s">
        <v>11833</v>
      </c>
      <c r="D125" s="490" t="str">
        <f t="array" ref="D125">+IFERROR(INDEX('Mã KH'!$C$2:$C$4984,MATCH('Côp+Mega+BigC HN lẻ-T8'!$C125,'Mã KH'!$A$2:$A$4984,0)),"")</f>
        <v>Số 5 Ngách 2A/6 Trần Khát Chân, tổ dân phố 1, Phường Thanh Lương, Hai Bà Trưng, Hà Nội</v>
      </c>
      <c r="E125" s="491">
        <v>42243</v>
      </c>
      <c r="F125" s="492"/>
      <c r="G125" s="493"/>
      <c r="H125" s="493"/>
      <c r="I125" s="493"/>
      <c r="J125" s="493">
        <v>20</v>
      </c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93"/>
      <c r="AF125" s="494"/>
      <c r="AG125" s="494"/>
      <c r="AH125" s="494"/>
      <c r="AI125" s="494"/>
      <c r="AJ125" s="496"/>
    </row>
    <row r="126" spans="1:36" s="498" customFormat="1" ht="18" customHeight="1">
      <c r="A126" s="488">
        <v>45875</v>
      </c>
      <c r="B126" s="508"/>
      <c r="C126" s="509" t="s">
        <v>11834</v>
      </c>
      <c r="D126" s="490" t="str">
        <f t="array" ref="D126">+IFERROR(INDEX('Mã KH'!$C$2:$C$4984,MATCH('Côp+Mega+BigC HN lẻ-T8'!$C126,'Mã KH'!$A$2:$A$4984,0)),"")</f>
        <v>Số A1 khu Đầm Trấu, Phường Bạch Đằng, Hai Bà Trưng, Hà Nội</v>
      </c>
      <c r="E126" s="491">
        <v>42241</v>
      </c>
      <c r="F126" s="492"/>
      <c r="G126" s="493"/>
      <c r="H126" s="493"/>
      <c r="I126" s="493"/>
      <c r="J126" s="493">
        <v>12</v>
      </c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93"/>
      <c r="AF126" s="494"/>
      <c r="AG126" s="494"/>
      <c r="AH126" s="494"/>
      <c r="AI126" s="494"/>
      <c r="AJ126" s="496"/>
    </row>
    <row r="127" spans="1:36" s="498" customFormat="1" ht="18" customHeight="1">
      <c r="A127" s="488">
        <v>45875</v>
      </c>
      <c r="B127" s="508"/>
      <c r="C127" s="509" t="s">
        <v>11835</v>
      </c>
      <c r="D127" s="490" t="str">
        <f t="array" ref="D127">+IFERROR(INDEX('Mã KH'!$C$2:$C$4984,MATCH('Côp+Mega+BigC HN lẻ-T8'!$C127,'Mã KH'!$A$2:$A$4984,0)),"")</f>
        <v>96 Vĩnh Hưng, phường Vĩnh Hưng, quận Hoàng Mai, Hà Nội</v>
      </c>
      <c r="E127" s="491"/>
      <c r="F127" s="492">
        <v>49174</v>
      </c>
      <c r="G127" s="493"/>
      <c r="H127" s="493"/>
      <c r="I127" s="493"/>
      <c r="J127" s="493">
        <v>3</v>
      </c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>
        <v>3</v>
      </c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93"/>
      <c r="AF127" s="494"/>
      <c r="AG127" s="494"/>
      <c r="AH127" s="494">
        <v>3</v>
      </c>
      <c r="AI127" s="494">
        <v>3</v>
      </c>
      <c r="AJ127" s="496"/>
    </row>
    <row r="128" spans="1:36" s="498" customFormat="1" ht="18" customHeight="1">
      <c r="A128" s="488">
        <v>45875</v>
      </c>
      <c r="B128" s="508"/>
      <c r="C128" s="509" t="s">
        <v>10686</v>
      </c>
      <c r="D128" s="490" t="str">
        <f t="array" ref="D128">+IFERROR(INDEX('Mã KH'!$C$2:$C$4984,MATCH('Côp+Mega+BigC HN lẻ-T8'!$C128,'Mã KH'!$A$2:$A$4984,0)),"")</f>
        <v xml:space="preserve">ch01-09 , số 17 đường gamuda garden2 - 2 , khu đo thị trần phú </v>
      </c>
      <c r="E128" s="491">
        <v>42250</v>
      </c>
      <c r="F128" s="492"/>
      <c r="G128" s="493"/>
      <c r="H128" s="493"/>
      <c r="I128" s="493">
        <v>10</v>
      </c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93"/>
      <c r="AF128" s="494"/>
      <c r="AG128" s="494"/>
      <c r="AH128" s="494"/>
      <c r="AI128" s="494"/>
      <c r="AJ128" s="496"/>
    </row>
    <row r="129" spans="1:43" s="498" customFormat="1" ht="18" customHeight="1">
      <c r="A129" s="488">
        <v>45875</v>
      </c>
      <c r="B129" s="508"/>
      <c r="C129" s="509" t="s">
        <v>7744</v>
      </c>
      <c r="D129" s="490" t="str">
        <f t="array" ref="D129">+IFERROR(INDEX('Mã KH'!$C$2:$C$4984,MATCH('Côp+Mega+BigC HN lẻ-T8'!$C129,'Mã KH'!$A$2:$A$4984,0)),"")</f>
        <v>Tầng 1, Shophouse ED.107, Eco Dream, Khu đô thị mới Tây Nam Kim Giang I, Xã Tân Triều, Huyện Thanh Trì, HN</v>
      </c>
      <c r="E129" s="491"/>
      <c r="F129" s="492">
        <v>49273</v>
      </c>
      <c r="G129" s="493"/>
      <c r="H129" s="493"/>
      <c r="I129" s="493"/>
      <c r="J129" s="493"/>
      <c r="K129" s="493"/>
      <c r="L129" s="493"/>
      <c r="M129" s="493"/>
      <c r="N129" s="493">
        <v>3</v>
      </c>
      <c r="O129" s="493"/>
      <c r="P129" s="493">
        <v>6</v>
      </c>
      <c r="Q129" s="493">
        <v>3</v>
      </c>
      <c r="R129" s="493"/>
      <c r="S129" s="493"/>
      <c r="T129" s="493"/>
      <c r="U129" s="493"/>
      <c r="V129" s="493">
        <v>3</v>
      </c>
      <c r="W129" s="493"/>
      <c r="X129" s="493"/>
      <c r="Y129" s="493"/>
      <c r="Z129" s="493">
        <v>2</v>
      </c>
      <c r="AA129" s="493"/>
      <c r="AB129" s="493"/>
      <c r="AC129" s="493"/>
      <c r="AD129" s="493"/>
      <c r="AE129" s="493"/>
      <c r="AF129" s="494"/>
      <c r="AG129" s="494"/>
      <c r="AH129" s="494"/>
      <c r="AI129" s="494"/>
      <c r="AJ129" s="496"/>
    </row>
    <row r="130" spans="1:43" s="498" customFormat="1" ht="17.25" customHeight="1">
      <c r="A130" s="488">
        <v>45875</v>
      </c>
      <c r="B130" s="508"/>
      <c r="C130" s="509" t="s">
        <v>11021</v>
      </c>
      <c r="D130" s="490" t="str">
        <f t="array" ref="D130">+IFERROR(INDEX('Mã KH'!$C$2:$C$4984,MATCH('Côp+Mega+BigC HN lẻ-T8'!$C130,'Mã KH'!$A$2:$A$4984,0)),"")</f>
        <v xml:space="preserve">toaf nhà t9 times city , số 458 minh khai , p. Vĩnh tuy , hai bà trưng </v>
      </c>
      <c r="E130" s="491"/>
      <c r="F130" s="492">
        <v>49231</v>
      </c>
      <c r="G130" s="493"/>
      <c r="H130" s="493"/>
      <c r="I130" s="493"/>
      <c r="J130" s="493"/>
      <c r="K130" s="493"/>
      <c r="L130" s="493"/>
      <c r="M130" s="493"/>
      <c r="N130" s="493">
        <v>6</v>
      </c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4"/>
      <c r="AG130" s="494"/>
      <c r="AH130" s="494"/>
      <c r="AI130" s="494"/>
      <c r="AJ130" s="496"/>
    </row>
    <row r="131" spans="1:43" ht="18" customHeight="1">
      <c r="A131" s="313"/>
      <c r="B131" s="314"/>
      <c r="C131" s="315"/>
      <c r="D131" s="138" t="str">
        <f t="array" ref="D131">+IFERROR(INDEX('Mã KH'!$C$2:$C$4984,MATCH('Côp+Mega+BigC HN lẻ-T8'!$C131,'Mã KH'!$A$2:$A$4984,0)),"")</f>
        <v/>
      </c>
      <c r="E131" s="211"/>
      <c r="F131" s="316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  <c r="AA131" s="281"/>
      <c r="AB131" s="281"/>
      <c r="AC131" s="281"/>
      <c r="AD131" s="281"/>
      <c r="AE131" s="281"/>
      <c r="AF131" s="317"/>
      <c r="AG131" s="317"/>
      <c r="AH131" s="317"/>
      <c r="AI131" s="317"/>
      <c r="AJ131" s="141"/>
      <c r="AK131" s="279"/>
      <c r="AL131" s="279"/>
      <c r="AM131" s="279"/>
      <c r="AN131" s="279"/>
      <c r="AO131" s="279"/>
      <c r="AP131" s="279"/>
      <c r="AQ131" s="279"/>
    </row>
    <row r="132" spans="1:43" ht="18" customHeight="1">
      <c r="A132" s="312"/>
      <c r="B132" s="304"/>
      <c r="C132" s="282"/>
      <c r="D132" s="133">
        <v>45876</v>
      </c>
      <c r="E132" s="95"/>
      <c r="F132" s="11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80"/>
      <c r="AG132" s="180"/>
      <c r="AH132" s="180"/>
      <c r="AI132" s="180"/>
      <c r="AJ132" s="124"/>
    </row>
    <row r="133" spans="1:43" s="498" customFormat="1" ht="18" customHeight="1">
      <c r="A133" s="488">
        <v>45876</v>
      </c>
      <c r="B133" s="508" t="s">
        <v>11552</v>
      </c>
      <c r="C133" s="509" t="s">
        <v>11836</v>
      </c>
      <c r="D133" s="490" t="str">
        <f t="array" ref="D133">+IFERROR(INDEX('Mã KH'!$C$2:$C$4984,MATCH('Côp+Mega+BigC HN lẻ-T8'!$C133,'Mã KH'!$A$2:$A$4984,0)),"")</f>
        <v>Số 01, nhà C2, khu tập thể quân đội Nam Đồng, Phường Nam Đồng, Đống Đa, Hà Nội</v>
      </c>
      <c r="E133" s="491">
        <v>42375</v>
      </c>
      <c r="F133" s="492"/>
      <c r="G133" s="493"/>
      <c r="H133" s="493"/>
      <c r="I133" s="493"/>
      <c r="J133" s="493">
        <v>10</v>
      </c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93"/>
      <c r="AF133" s="494"/>
      <c r="AG133" s="494"/>
      <c r="AH133" s="494"/>
      <c r="AI133" s="494"/>
      <c r="AJ133" s="496"/>
    </row>
    <row r="134" spans="1:43" s="498" customFormat="1" ht="18" customHeight="1">
      <c r="A134" s="488">
        <v>45876</v>
      </c>
      <c r="B134" s="508"/>
      <c r="C134" s="509" t="s">
        <v>10370</v>
      </c>
      <c r="D134" s="490" t="str">
        <f t="array" ref="D134">+IFERROR(INDEX('Mã KH'!$C$2:$C$4984,MATCH('Côp+Mega+BigC HN lẻ-T8'!$C134,'Mã KH'!$A$2:$A$4984,0)),"")</f>
        <v>BRGMART 36 Hoàng Cầu, Đống Đa, HN</v>
      </c>
      <c r="E134" s="491"/>
      <c r="F134" s="492">
        <v>49264</v>
      </c>
      <c r="G134" s="493"/>
      <c r="H134" s="493"/>
      <c r="I134" s="493"/>
      <c r="J134" s="493"/>
      <c r="K134" s="493"/>
      <c r="L134" s="493">
        <v>3</v>
      </c>
      <c r="M134" s="493"/>
      <c r="N134" s="493">
        <v>5</v>
      </c>
      <c r="O134" s="493"/>
      <c r="P134" s="493">
        <v>5</v>
      </c>
      <c r="Q134" s="493">
        <v>5</v>
      </c>
      <c r="R134" s="493"/>
      <c r="S134" s="493"/>
      <c r="T134" s="493">
        <v>5</v>
      </c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93"/>
      <c r="AF134" s="494"/>
      <c r="AG134" s="494"/>
      <c r="AH134" s="494"/>
      <c r="AI134" s="494"/>
      <c r="AJ134" s="496"/>
    </row>
    <row r="135" spans="1:43" s="498" customFormat="1" ht="18" customHeight="1">
      <c r="A135" s="488">
        <v>45876</v>
      </c>
      <c r="B135" s="508"/>
      <c r="C135" s="509" t="s">
        <v>11837</v>
      </c>
      <c r="D135" s="490" t="str">
        <f t="array" ref="D135">+IFERROR(INDEX('Mã KH'!$C$2:$C$4984,MATCH('Côp+Mega+BigC HN lẻ-T8'!$C135,'Mã KH'!$A$2:$A$4984,0)),"")</f>
        <v xml:space="preserve">70/30 Hoàng Cầu , Đống Đa , TP Hà Nội </v>
      </c>
      <c r="E135" s="491"/>
      <c r="F135" s="492">
        <v>49229</v>
      </c>
      <c r="G135" s="493"/>
      <c r="H135" s="493"/>
      <c r="I135" s="493"/>
      <c r="J135" s="493">
        <v>5</v>
      </c>
      <c r="K135" s="493"/>
      <c r="L135" s="493"/>
      <c r="M135" s="493"/>
      <c r="N135" s="493">
        <v>2</v>
      </c>
      <c r="O135" s="493"/>
      <c r="P135" s="493">
        <v>3</v>
      </c>
      <c r="Q135" s="493"/>
      <c r="R135" s="493"/>
      <c r="S135" s="493"/>
      <c r="T135" s="493">
        <v>1</v>
      </c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93"/>
      <c r="AF135" s="494"/>
      <c r="AG135" s="494"/>
      <c r="AH135" s="494"/>
      <c r="AI135" s="494"/>
      <c r="AJ135" s="496"/>
    </row>
    <row r="136" spans="1:43" s="498" customFormat="1" ht="18" customHeight="1">
      <c r="A136" s="488">
        <v>45876</v>
      </c>
      <c r="B136" s="508" t="s">
        <v>11720</v>
      </c>
      <c r="C136" s="509" t="s">
        <v>11838</v>
      </c>
      <c r="D136" s="490" t="str">
        <f t="array" ref="D136">+IFERROR(INDEX('Mã KH'!$C$2:$C$4984,MATCH('Côp+Mega+BigC HN lẻ-T8'!$C136,'Mã KH'!$A$2:$A$4984,0)),"")</f>
        <v>67 Cửa Nam, , Hoàn Kiếm, Hà Nội</v>
      </c>
      <c r="E136" s="491">
        <v>42248</v>
      </c>
      <c r="F136" s="492"/>
      <c r="G136" s="493"/>
      <c r="H136" s="493"/>
      <c r="I136" s="493">
        <v>3</v>
      </c>
      <c r="J136" s="493">
        <v>10</v>
      </c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93"/>
      <c r="AF136" s="494"/>
      <c r="AG136" s="494"/>
      <c r="AH136" s="494"/>
      <c r="AI136" s="494"/>
      <c r="AJ136" s="496"/>
    </row>
    <row r="137" spans="1:43" s="498" customFormat="1" ht="18" customHeight="1">
      <c r="A137" s="488">
        <v>45876</v>
      </c>
      <c r="B137" s="508"/>
      <c r="C137" s="509" t="s">
        <v>11839</v>
      </c>
      <c r="D137" s="490" t="str">
        <f t="array" ref="D137">+IFERROR(INDEX('Mã KH'!$C$2:$C$4984,MATCH('Côp+Mega+BigC HN lẻ-T8'!$C137,'Mã KH'!$A$2:$A$4984,0)),"")</f>
        <v>62 phố Trần Hưng Đạo, Phường Trần Hưng Đạo, Hoàn Kiếm, Hà Nội</v>
      </c>
      <c r="E137" s="491">
        <v>42369</v>
      </c>
      <c r="F137" s="492"/>
      <c r="G137" s="493"/>
      <c r="H137" s="493"/>
      <c r="I137" s="493">
        <v>2</v>
      </c>
      <c r="J137" s="493">
        <v>15</v>
      </c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93"/>
      <c r="AF137" s="494"/>
      <c r="AG137" s="494"/>
      <c r="AH137" s="494"/>
      <c r="AI137" s="494"/>
      <c r="AJ137" s="496"/>
    </row>
    <row r="138" spans="1:43" s="498" customFormat="1" ht="18" customHeight="1">
      <c r="A138" s="488">
        <v>45876</v>
      </c>
      <c r="B138" s="508"/>
      <c r="C138" s="509" t="s">
        <v>11840</v>
      </c>
      <c r="D138" s="490" t="str">
        <f t="array" ref="D138">+IFERROR(INDEX('Mã KH'!$C$2:$C$4984,MATCH('Côp+Mega+BigC HN lẻ-T8'!$C138,'Mã KH'!$A$2:$A$4984,0)),"")</f>
        <v>36 phố Tràng Tiền, Phường Tràng Tiền, Hoàn Kiếm, Hà Nội</v>
      </c>
      <c r="E138" s="491">
        <v>42376</v>
      </c>
      <c r="F138" s="492"/>
      <c r="G138" s="493"/>
      <c r="H138" s="493"/>
      <c r="I138" s="493">
        <v>3</v>
      </c>
      <c r="J138" s="493">
        <v>5</v>
      </c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93"/>
      <c r="AF138" s="494"/>
      <c r="AG138" s="494"/>
      <c r="AH138" s="494"/>
      <c r="AI138" s="494"/>
      <c r="AJ138" s="496"/>
    </row>
    <row r="139" spans="1:43" s="498" customFormat="1" ht="18" customHeight="1">
      <c r="A139" s="488">
        <v>45876</v>
      </c>
      <c r="B139" s="508"/>
      <c r="C139" s="509" t="s">
        <v>11841</v>
      </c>
      <c r="D139" s="490" t="str">
        <f t="array" ref="D139">+IFERROR(INDEX('Mã KH'!$C$2:$C$4984,MATCH('Côp+Mega+BigC HN lẻ-T8'!$C139,'Mã KH'!$A$2:$A$4984,0)),"")</f>
        <v>38 Đào Duy Từ, Phường Hàng Buồm, Hoàn Kiếm, Hà Nội</v>
      </c>
      <c r="E139" s="491">
        <v>42245</v>
      </c>
      <c r="F139" s="492"/>
      <c r="G139" s="493"/>
      <c r="H139" s="493"/>
      <c r="I139" s="493">
        <v>6</v>
      </c>
      <c r="J139" s="493">
        <v>4</v>
      </c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93"/>
      <c r="AF139" s="494"/>
      <c r="AG139" s="494"/>
      <c r="AH139" s="494"/>
      <c r="AI139" s="494"/>
      <c r="AJ139" s="496"/>
    </row>
    <row r="140" spans="1:43" s="498" customFormat="1" ht="18" customHeight="1">
      <c r="A140" s="488">
        <v>45876</v>
      </c>
      <c r="B140" s="508"/>
      <c r="C140" s="509" t="s">
        <v>11842</v>
      </c>
      <c r="D140" s="490" t="str">
        <f t="array" ref="D140">+IFERROR(INDEX('Mã KH'!$C$2:$C$4984,MATCH('Côp+Mega+BigC HN lẻ-T8'!$C140,'Mã KH'!$A$2:$A$4984,0)),"")</f>
        <v>Tầng 1 và tầng 2 Số 85 Hàng Mã, Phường Hàng Mã, Hoàn Kiếm, Hà Nội</v>
      </c>
      <c r="E140" s="491">
        <v>42246</v>
      </c>
      <c r="F140" s="492"/>
      <c r="G140" s="493"/>
      <c r="H140" s="493"/>
      <c r="I140" s="493">
        <v>5</v>
      </c>
      <c r="J140" s="493">
        <v>3</v>
      </c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93"/>
      <c r="AF140" s="494"/>
      <c r="AG140" s="494"/>
      <c r="AH140" s="494"/>
      <c r="AI140" s="494"/>
      <c r="AJ140" s="496"/>
    </row>
    <row r="141" spans="1:43" s="498" customFormat="1" ht="18" customHeight="1">
      <c r="A141" s="488">
        <v>45876</v>
      </c>
      <c r="B141" s="508"/>
      <c r="C141" s="509" t="s">
        <v>11843</v>
      </c>
      <c r="D141" s="490" t="str">
        <f t="array" ref="D141">+IFERROR(INDEX('Mã KH'!$C$2:$C$4984,MATCH('Côp+Mega+BigC HN lẻ-T8'!$C141,'Mã KH'!$A$2:$A$4984,0)),"")</f>
        <v>29 Hàng Phèn, , Hoàn Kiếm, Hà Nội</v>
      </c>
      <c r="E141" s="491">
        <v>42247</v>
      </c>
      <c r="F141" s="492"/>
      <c r="G141" s="493"/>
      <c r="H141" s="493"/>
      <c r="I141" s="493">
        <v>2</v>
      </c>
      <c r="J141" s="493">
        <v>8</v>
      </c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93"/>
      <c r="AF141" s="494"/>
      <c r="AG141" s="494"/>
      <c r="AH141" s="494"/>
      <c r="AI141" s="494"/>
      <c r="AJ141" s="496"/>
    </row>
    <row r="142" spans="1:43" s="498" customFormat="1" ht="18" customHeight="1">
      <c r="A142" s="488">
        <v>45876</v>
      </c>
      <c r="B142" s="508"/>
      <c r="C142" s="509" t="s">
        <v>11844</v>
      </c>
      <c r="D142" s="490" t="str">
        <f t="array" ref="D142">+IFERROR(INDEX('Mã KH'!$C$2:$C$4984,MATCH('Côp+Mega+BigC HN lẻ-T8'!$C142,'Mã KH'!$A$2:$A$4984,0)),"")</f>
        <v>Số 18 phố Hàng Gai, , Hoàn Kiếm, Hà Nội</v>
      </c>
      <c r="E142" s="491">
        <v>42384</v>
      </c>
      <c r="F142" s="492"/>
      <c r="G142" s="493"/>
      <c r="H142" s="493"/>
      <c r="I142" s="493">
        <v>5</v>
      </c>
      <c r="J142" s="493">
        <v>10</v>
      </c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93"/>
      <c r="AF142" s="494"/>
      <c r="AG142" s="494"/>
      <c r="AH142" s="494"/>
      <c r="AI142" s="494"/>
      <c r="AJ142" s="496"/>
    </row>
    <row r="143" spans="1:43" s="498" customFormat="1" ht="18" customHeight="1">
      <c r="A143" s="488">
        <v>45876</v>
      </c>
      <c r="B143" s="508"/>
      <c r="C143" s="509" t="s">
        <v>11845</v>
      </c>
      <c r="D143" s="490" t="str">
        <f t="array" ref="D143">+IFERROR(INDEX('Mã KH'!$C$2:$C$4984,MATCH('Côp+Mega+BigC HN lẻ-T8'!$C143,'Mã KH'!$A$2:$A$4984,0)),"")</f>
        <v>75 Hàng Bông, Phường Hàng Bông, Hoàn Kiếm, Hà Nội</v>
      </c>
      <c r="E143" s="491">
        <v>42091</v>
      </c>
      <c r="F143" s="492"/>
      <c r="G143" s="493"/>
      <c r="H143" s="493"/>
      <c r="I143" s="493"/>
      <c r="J143" s="493">
        <v>10</v>
      </c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93"/>
      <c r="AF143" s="494"/>
      <c r="AG143" s="494"/>
      <c r="AH143" s="494"/>
      <c r="AI143" s="494"/>
      <c r="AJ143" s="496"/>
    </row>
    <row r="144" spans="1:43" s="498" customFormat="1" ht="18" customHeight="1">
      <c r="A144" s="488">
        <v>45876</v>
      </c>
      <c r="B144" s="508" t="s">
        <v>11557</v>
      </c>
      <c r="C144" s="509" t="s">
        <v>11846</v>
      </c>
      <c r="D144" s="490" t="str">
        <f t="array" ref="D144">+IFERROR(INDEX('Mã KH'!$C$2:$C$4984,MATCH('Côp+Mega+BigC HN lẻ-T8'!$C144,'Mã KH'!$A$2:$A$4984,0)),"")</f>
        <v>Căn hộ C1-A khu nhà ở Số 6 Đội Nhân, Phường Vĩnh Phúc, Ba Đình, Hà Nội</v>
      </c>
      <c r="E144" s="491">
        <v>42221</v>
      </c>
      <c r="F144" s="492"/>
      <c r="G144" s="493"/>
      <c r="H144" s="493"/>
      <c r="I144" s="493"/>
      <c r="J144" s="493">
        <v>10</v>
      </c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93"/>
      <c r="AF144" s="494"/>
      <c r="AG144" s="494"/>
      <c r="AH144" s="494"/>
      <c r="AI144" s="494"/>
      <c r="AJ144" s="496"/>
    </row>
    <row r="145" spans="1:36" s="498" customFormat="1" ht="18" customHeight="1">
      <c r="A145" s="488">
        <v>45876</v>
      </c>
      <c r="B145" s="508"/>
      <c r="C145" s="509" t="s">
        <v>10322</v>
      </c>
      <c r="D145" s="490" t="str">
        <f t="array" ref="D145">+IFERROR(INDEX('Mã KH'!$C$2:$C$4984,MATCH('Côp+Mega+BigC HN lẻ-T8'!$C145,'Mã KH'!$A$2:$A$4984,0)),"")</f>
        <v>Tầng 1, nhà G3, TT Vĩnh Phúc, P.Vĩnh Phúc, Q.Ba Đình, HN</v>
      </c>
      <c r="E145" s="491"/>
      <c r="F145" s="492">
        <v>49372</v>
      </c>
      <c r="G145" s="493"/>
      <c r="H145" s="493"/>
      <c r="I145" s="493"/>
      <c r="J145" s="493"/>
      <c r="K145" s="493"/>
      <c r="L145" s="493"/>
      <c r="M145" s="493"/>
      <c r="N145" s="493">
        <v>5</v>
      </c>
      <c r="O145" s="493"/>
      <c r="P145" s="493">
        <v>5</v>
      </c>
      <c r="Q145" s="493">
        <v>5</v>
      </c>
      <c r="R145" s="493"/>
      <c r="S145" s="493"/>
      <c r="T145" s="493"/>
      <c r="U145" s="493">
        <v>5</v>
      </c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93"/>
      <c r="AF145" s="494"/>
      <c r="AG145" s="494"/>
      <c r="AH145" s="494"/>
      <c r="AI145" s="494"/>
      <c r="AJ145" s="496"/>
    </row>
    <row r="146" spans="1:36" s="498" customFormat="1" ht="18" customHeight="1">
      <c r="A146" s="488">
        <v>45876</v>
      </c>
      <c r="B146" s="508"/>
      <c r="C146" s="509" t="s">
        <v>10354</v>
      </c>
      <c r="D146" s="490" t="str">
        <f t="array" ref="D146">+IFERROR(INDEX('Mã KH'!$C$2:$C$4984,MATCH('Côp+Mega+BigC HN lẻ-T8'!$C146,'Mã KH'!$A$2:$A$4984,0)),"")</f>
        <v xml:space="preserve">siêu thị D2 Giảng Võ </v>
      </c>
      <c r="E146" s="491"/>
      <c r="F146" s="492">
        <v>49266</v>
      </c>
      <c r="G146" s="493"/>
      <c r="H146" s="493"/>
      <c r="I146" s="493"/>
      <c r="J146" s="493"/>
      <c r="K146" s="493"/>
      <c r="L146" s="493"/>
      <c r="M146" s="493"/>
      <c r="N146" s="493">
        <v>5</v>
      </c>
      <c r="O146" s="493"/>
      <c r="P146" s="493">
        <v>10</v>
      </c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93"/>
      <c r="AF146" s="494"/>
      <c r="AG146" s="494"/>
      <c r="AH146" s="494"/>
      <c r="AI146" s="494"/>
      <c r="AJ146" s="496"/>
    </row>
    <row r="147" spans="1:36" s="498" customFormat="1" ht="18" customHeight="1">
      <c r="A147" s="488">
        <v>45876</v>
      </c>
      <c r="B147" s="508"/>
      <c r="C147" s="509" t="s">
        <v>11847</v>
      </c>
      <c r="D147" s="490" t="str">
        <f t="array" ref="D147">+IFERROR(INDEX('Mã KH'!$C$2:$C$4984,MATCH('Côp+Mega+BigC HN lẻ-T8'!$C147,'Mã KH'!$A$2:$A$4984,0)),"")</f>
        <v>17 Liễu Giai, Phường Cống Vị, Ba Đình, Hà Nội</v>
      </c>
      <c r="E147" s="491">
        <v>42417</v>
      </c>
      <c r="F147" s="492"/>
      <c r="G147" s="493"/>
      <c r="H147" s="493"/>
      <c r="I147" s="493">
        <v>4</v>
      </c>
      <c r="J147" s="493">
        <v>20</v>
      </c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93"/>
      <c r="AF147" s="494"/>
      <c r="AG147" s="494"/>
      <c r="AH147" s="494"/>
      <c r="AI147" s="494"/>
      <c r="AJ147" s="496"/>
    </row>
    <row r="148" spans="1:36" s="498" customFormat="1" ht="18" customHeight="1">
      <c r="A148" s="488">
        <v>45876</v>
      </c>
      <c r="B148" s="508" t="s">
        <v>11711</v>
      </c>
      <c r="C148" s="509" t="s">
        <v>10826</v>
      </c>
      <c r="D148" s="490" t="str">
        <f t="array" ref="D148">+IFERROR(INDEX('Mã KH'!$C$2:$C$4984,MATCH('Côp+Mega+BigC HN lẻ-T8'!$C148,'Mã KH'!$A$2:$A$4984,0)),"")</f>
        <v xml:space="preserve">tòa nhà lexington , 249 thụy khê , tây hồ </v>
      </c>
      <c r="E148" s="491"/>
      <c r="F148" s="492">
        <v>49314</v>
      </c>
      <c r="G148" s="493"/>
      <c r="H148" s="493"/>
      <c r="I148" s="493"/>
      <c r="J148" s="493"/>
      <c r="K148" s="493"/>
      <c r="L148" s="493"/>
      <c r="M148" s="493"/>
      <c r="N148" s="493">
        <v>5</v>
      </c>
      <c r="O148" s="493"/>
      <c r="P148" s="493"/>
      <c r="Q148" s="493">
        <v>5</v>
      </c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93"/>
      <c r="AF148" s="494"/>
      <c r="AG148" s="494"/>
      <c r="AH148" s="494"/>
      <c r="AI148" s="494"/>
      <c r="AJ148" s="496"/>
    </row>
    <row r="149" spans="1:36" s="498" customFormat="1" ht="18" customHeight="1">
      <c r="A149" s="488">
        <v>45876</v>
      </c>
      <c r="B149" s="508"/>
      <c r="C149" s="509" t="s">
        <v>5204</v>
      </c>
      <c r="D149" s="490" t="str">
        <f t="array" ref="D149">+IFERROR(INDEX('Mã KH'!$C$2:$C$4984,MATCH('Côp+Mega+BigC HN lẻ-T8'!$C149,'Mã KH'!$A$2:$A$4984,0)),"")</f>
        <v>51 Xuân Diệu, P.Quảng An, Q.Tây Hồ, HN</v>
      </c>
      <c r="E149" s="491"/>
      <c r="F149" s="492">
        <v>49265</v>
      </c>
      <c r="G149" s="493"/>
      <c r="H149" s="493"/>
      <c r="I149" s="493"/>
      <c r="J149" s="493"/>
      <c r="K149" s="493"/>
      <c r="L149" s="493"/>
      <c r="M149" s="493"/>
      <c r="N149" s="493"/>
      <c r="O149" s="493"/>
      <c r="P149" s="493">
        <v>3</v>
      </c>
      <c r="Q149" s="493"/>
      <c r="R149" s="493"/>
      <c r="S149" s="493"/>
      <c r="T149" s="493">
        <v>3</v>
      </c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93"/>
      <c r="AF149" s="494"/>
      <c r="AG149" s="494"/>
      <c r="AH149" s="494"/>
      <c r="AI149" s="494"/>
      <c r="AJ149" s="496"/>
    </row>
    <row r="150" spans="1:36" s="498" customFormat="1" ht="18" customHeight="1">
      <c r="A150" s="488">
        <v>45876</v>
      </c>
      <c r="B150" s="508"/>
      <c r="C150" s="509" t="s">
        <v>11848</v>
      </c>
      <c r="D150" s="490" t="str">
        <f t="array" ref="D150">+IFERROR(INDEX('Mã KH'!$C$2:$C$4984,MATCH('Côp+Mega+BigC HN lẻ-T8'!$C150,'Mã KH'!$A$2:$A$4984,0)),"")</f>
        <v>17 Tô Ngọc Vân, Phường Quảng An, Tây Hồ, Hà Nội</v>
      </c>
      <c r="E150" s="491">
        <v>42379</v>
      </c>
      <c r="F150" s="492"/>
      <c r="G150" s="493"/>
      <c r="H150" s="493"/>
      <c r="I150" s="493">
        <v>10</v>
      </c>
      <c r="J150" s="493">
        <v>10</v>
      </c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93"/>
      <c r="AF150" s="494"/>
      <c r="AG150" s="494"/>
      <c r="AH150" s="494"/>
      <c r="AI150" s="494"/>
      <c r="AJ150" s="496"/>
    </row>
    <row r="151" spans="1:36" s="497" customFormat="1" ht="18" customHeight="1">
      <c r="A151" s="488">
        <v>45876</v>
      </c>
      <c r="B151" s="508"/>
      <c r="C151" s="509" t="s">
        <v>11849</v>
      </c>
      <c r="D151" s="490" t="str">
        <f t="array" ref="D151">+IFERROR(INDEX('Mã KH'!$C$2:$C$4984,MATCH('Côp+Mega+BigC HN lẻ-T8'!$C151,'Mã KH'!$A$2:$A$4984,0)),"")</f>
        <v>112 Âu Cơ, Tây Hồ, HN</v>
      </c>
      <c r="E151" s="491"/>
      <c r="F151" s="492">
        <v>49171</v>
      </c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93"/>
      <c r="AF151" s="494"/>
      <c r="AG151" s="494"/>
      <c r="AH151" s="494">
        <v>5</v>
      </c>
      <c r="AI151" s="494">
        <v>5</v>
      </c>
      <c r="AJ151" s="496"/>
    </row>
    <row r="152" spans="1:36" s="497" customFormat="1" ht="18" customHeight="1">
      <c r="A152" s="488">
        <v>45876</v>
      </c>
      <c r="B152" s="508"/>
      <c r="C152" s="509" t="s">
        <v>4405</v>
      </c>
      <c r="D152" s="490" t="str">
        <f t="array" ref="D152">+IFERROR(INDEX('Mã KH'!$C$2:$C$4984,MATCH('Côp+Mega+BigC HN lẻ-T8'!$C152,'Mã KH'!$A$2:$A$4984,0)),"")</f>
        <v>Tầng 1 tòa R2, KĐT Nam Thăng Long, Phú Thượng, Q.Tây Hồ, HN</v>
      </c>
      <c r="E152" s="491"/>
      <c r="F152" s="492">
        <v>49275</v>
      </c>
      <c r="G152" s="493"/>
      <c r="H152" s="493"/>
      <c r="I152" s="493"/>
      <c r="J152" s="493">
        <v>5</v>
      </c>
      <c r="K152" s="493"/>
      <c r="L152" s="493"/>
      <c r="M152" s="493"/>
      <c r="N152" s="493">
        <v>2</v>
      </c>
      <c r="O152" s="493"/>
      <c r="P152" s="493">
        <v>2</v>
      </c>
      <c r="Q152" s="493"/>
      <c r="R152" s="493">
        <v>5</v>
      </c>
      <c r="S152" s="493"/>
      <c r="T152" s="493">
        <v>5</v>
      </c>
      <c r="U152" s="493"/>
      <c r="V152" s="493">
        <v>3</v>
      </c>
      <c r="W152" s="493"/>
      <c r="X152" s="493"/>
      <c r="Y152" s="493"/>
      <c r="Z152" s="493">
        <v>5</v>
      </c>
      <c r="AA152" s="493"/>
      <c r="AB152" s="493"/>
      <c r="AC152" s="493"/>
      <c r="AD152" s="493"/>
      <c r="AE152" s="493"/>
      <c r="AF152" s="494"/>
      <c r="AG152" s="494"/>
      <c r="AH152" s="494"/>
      <c r="AI152" s="494"/>
      <c r="AJ152" s="496"/>
    </row>
    <row r="153" spans="1:36" s="497" customFormat="1" ht="18" customHeight="1">
      <c r="A153" s="488">
        <v>45876</v>
      </c>
      <c r="B153" s="508"/>
      <c r="C153" s="509" t="s">
        <v>10820</v>
      </c>
      <c r="D153" s="490" t="str">
        <f t="array" ref="D153">+IFERROR(INDEX('Mã KH'!$C$2:$C$4984,MATCH('Côp+Mega+BigC HN lẻ-T8'!$C153,'Mã KH'!$A$2:$A$4984,0)),"")</f>
        <v xml:space="preserve">81 đường nguyễn hoàng tôn , xuân la , tây hồ </v>
      </c>
      <c r="E153" s="491">
        <v>26330</v>
      </c>
      <c r="F153" s="492"/>
      <c r="G153" s="493"/>
      <c r="H153" s="493"/>
      <c r="I153" s="493">
        <v>2</v>
      </c>
      <c r="J153" s="493"/>
      <c r="K153" s="493"/>
      <c r="L153" s="493"/>
      <c r="M153" s="493"/>
      <c r="N153" s="493">
        <v>2</v>
      </c>
      <c r="O153" s="493"/>
      <c r="P153" s="493">
        <v>3</v>
      </c>
      <c r="Q153" s="493"/>
      <c r="R153" s="493">
        <v>3</v>
      </c>
      <c r="S153" s="493"/>
      <c r="T153" s="493">
        <v>5</v>
      </c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93"/>
      <c r="AF153" s="494"/>
      <c r="AG153" s="494"/>
      <c r="AH153" s="494"/>
      <c r="AI153" s="494"/>
      <c r="AJ153" s="496"/>
    </row>
    <row r="154" spans="1:36" s="497" customFormat="1" ht="18" customHeight="1">
      <c r="A154" s="488">
        <v>45876</v>
      </c>
      <c r="B154" s="508"/>
      <c r="C154" s="509" t="s">
        <v>11850</v>
      </c>
      <c r="D154" s="490" t="str">
        <f t="array" ref="D154">+IFERROR(INDEX('Mã KH'!$C$2:$C$4984,MATCH('Côp+Mega+BigC HN lẻ-T8'!$C154,'Mã KH'!$A$2:$A$4984,0)),"")</f>
        <v>Số 59 Xuân La, Phường Xuân La, Quận Tây Hồ, Hà Nội.</v>
      </c>
      <c r="E154" s="491"/>
      <c r="F154" s="492">
        <v>49143</v>
      </c>
      <c r="G154" s="493"/>
      <c r="H154" s="493"/>
      <c r="I154" s="493"/>
      <c r="J154" s="493"/>
      <c r="K154" s="493"/>
      <c r="L154" s="493"/>
      <c r="M154" s="493"/>
      <c r="N154" s="493">
        <v>3</v>
      </c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93"/>
      <c r="AD154" s="493"/>
      <c r="AE154" s="493"/>
      <c r="AF154" s="494"/>
      <c r="AG154" s="494"/>
      <c r="AH154" s="494">
        <v>5</v>
      </c>
      <c r="AI154" s="494">
        <v>5</v>
      </c>
      <c r="AJ154" s="496"/>
    </row>
    <row r="155" spans="1:36" s="497" customFormat="1" ht="18" customHeight="1">
      <c r="A155" s="488">
        <v>45876</v>
      </c>
      <c r="B155" s="513" t="s">
        <v>11662</v>
      </c>
      <c r="C155" s="509" t="s">
        <v>7291</v>
      </c>
      <c r="D155" s="490" t="str">
        <f t="array" ref="D155">+IFERROR(INDEX('Mã KH'!$C$2:$C$4984,MATCH('Côp+Mega+BigC HN lẻ-T8'!$C155,'Mã KH'!$A$2:$A$4984,0)),"")</f>
        <v>286 Nguyễn Xiển, Tân Triều, Thanh Trì, HN</v>
      </c>
      <c r="E155" s="491"/>
      <c r="F155" s="492">
        <v>49072</v>
      </c>
      <c r="G155" s="493"/>
      <c r="H155" s="493"/>
      <c r="I155" s="493"/>
      <c r="J155" s="493"/>
      <c r="K155" s="493"/>
      <c r="L155" s="493"/>
      <c r="M155" s="493"/>
      <c r="N155" s="493"/>
      <c r="O155" s="493"/>
      <c r="P155" s="493">
        <v>20</v>
      </c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93"/>
      <c r="AD155" s="493"/>
      <c r="AE155" s="493"/>
      <c r="AF155" s="494"/>
      <c r="AG155" s="494"/>
      <c r="AH155" s="494"/>
      <c r="AI155" s="494"/>
      <c r="AJ155" s="514" t="s">
        <v>11851</v>
      </c>
    </row>
    <row r="156" spans="1:36" s="497" customFormat="1" ht="18" customHeight="1">
      <c r="A156" s="488">
        <v>45876</v>
      </c>
      <c r="B156" s="515" t="s">
        <v>11634</v>
      </c>
      <c r="C156" s="509" t="s">
        <v>11852</v>
      </c>
      <c r="D156" s="490" t="str">
        <f t="array" ref="D156">+IFERROR(INDEX('Mã KH'!$C$2:$C$4984,MATCH('Côp+Mega+BigC HN lẻ-T8'!$C156,'Mã KH'!$A$2:$A$4984,0)),"")</f>
        <v>Tòa Ecolife Capital, 58 Tố Hữu, Nam Từ Liêm, Hà Nội</v>
      </c>
      <c r="E156" s="491"/>
      <c r="F156" s="492">
        <v>49156</v>
      </c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>
        <v>3</v>
      </c>
      <c r="S156" s="493"/>
      <c r="T156" s="493">
        <v>3</v>
      </c>
      <c r="U156" s="493"/>
      <c r="V156" s="493">
        <v>3</v>
      </c>
      <c r="W156" s="493"/>
      <c r="X156" s="493"/>
      <c r="Y156" s="493"/>
      <c r="Z156" s="493"/>
      <c r="AA156" s="493"/>
      <c r="AB156" s="493"/>
      <c r="AC156" s="493"/>
      <c r="AD156" s="493"/>
      <c r="AE156" s="493"/>
      <c r="AF156" s="494"/>
      <c r="AG156" s="494"/>
      <c r="AH156" s="494">
        <v>3</v>
      </c>
      <c r="AI156" s="494">
        <v>3</v>
      </c>
      <c r="AJ156" s="496"/>
    </row>
    <row r="157" spans="1:36" s="498" customFormat="1" ht="18" customHeight="1">
      <c r="A157" s="488">
        <v>45876</v>
      </c>
      <c r="B157" s="508"/>
      <c r="C157" s="509" t="s">
        <v>7838</v>
      </c>
      <c r="D157" s="490" t="str">
        <f t="array" ref="D157">+IFERROR(INDEX('Mã KH'!$C$2:$C$4984,MATCH('Côp+Mega+BigC HN lẻ-T8'!$C157,'Mã KH'!$A$2:$A$4984,0)),"")</f>
        <v>Tầng 1 của Tòa CT2 Tòa nhà Bắc Hà Tower, Phố Tố Hữu, P.Trung Văn, Q.Nam Từ Liêm, HN</v>
      </c>
      <c r="E157" s="491"/>
      <c r="F157" s="492">
        <v>49268</v>
      </c>
      <c r="G157" s="493"/>
      <c r="H157" s="493"/>
      <c r="I157" s="493"/>
      <c r="J157" s="493"/>
      <c r="K157" s="493"/>
      <c r="L157" s="493"/>
      <c r="M157" s="493"/>
      <c r="N157" s="493">
        <v>3</v>
      </c>
      <c r="O157" s="493"/>
      <c r="P157" s="493">
        <v>6</v>
      </c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93"/>
      <c r="AD157" s="493"/>
      <c r="AE157" s="493"/>
      <c r="AF157" s="494"/>
      <c r="AG157" s="494"/>
      <c r="AH157" s="494"/>
      <c r="AI157" s="494"/>
      <c r="AJ157" s="496"/>
    </row>
    <row r="158" spans="1:36" s="498" customFormat="1" ht="18" customHeight="1">
      <c r="A158" s="488">
        <v>45876</v>
      </c>
      <c r="B158" s="508"/>
      <c r="C158" s="509" t="s">
        <v>11853</v>
      </c>
      <c r="D158" s="490" t="str">
        <f t="array" ref="D158">+IFERROR(INDEX('Mã KH'!$C$2:$C$4984,MATCH('Côp+Mega+BigC HN lẻ-T8'!$C158,'Mã KH'!$A$2:$A$4984,0)),"")</f>
        <v xml:space="preserve">lô số 01 tòa nhà CT1AB khu VOV Mễ Trì , Mễ Trì , nam từ liêm </v>
      </c>
      <c r="E158" s="491"/>
      <c r="F158" s="492">
        <v>49148</v>
      </c>
      <c r="G158" s="493"/>
      <c r="H158" s="493"/>
      <c r="I158" s="493"/>
      <c r="J158" s="493"/>
      <c r="K158" s="493"/>
      <c r="L158" s="493"/>
      <c r="M158" s="493"/>
      <c r="N158" s="493"/>
      <c r="O158" s="493"/>
      <c r="P158" s="493">
        <v>3</v>
      </c>
      <c r="Q158" s="493"/>
      <c r="R158" s="493"/>
      <c r="S158" s="493"/>
      <c r="T158" s="493">
        <v>3</v>
      </c>
      <c r="U158" s="493">
        <v>3</v>
      </c>
      <c r="V158" s="493"/>
      <c r="W158" s="493"/>
      <c r="X158" s="493"/>
      <c r="Y158" s="493"/>
      <c r="Z158" s="493"/>
      <c r="AA158" s="493"/>
      <c r="AB158" s="493"/>
      <c r="AC158" s="493"/>
      <c r="AD158" s="493"/>
      <c r="AE158" s="493"/>
      <c r="AF158" s="494"/>
      <c r="AG158" s="494"/>
      <c r="AH158" s="494">
        <v>3</v>
      </c>
      <c r="AI158" s="494">
        <v>3</v>
      </c>
      <c r="AJ158" s="496"/>
    </row>
    <row r="159" spans="1:36" s="498" customFormat="1" ht="18" customHeight="1">
      <c r="A159" s="488">
        <v>45876</v>
      </c>
      <c r="B159" s="508"/>
      <c r="C159" s="509" t="s">
        <v>6011</v>
      </c>
      <c r="D159" s="490" t="str">
        <f t="array" ref="D159">+IFERROR(INDEX('Mã KH'!$C$2:$C$4984,MATCH('Côp+Mega+BigC HN lẻ-T8'!$C159,'Mã KH'!$A$2:$A$4984,0)),"")</f>
        <v>115AB tầng 1G1 , phường mễ trì , nam từ liêm , hn</v>
      </c>
      <c r="E159" s="491">
        <v>26280</v>
      </c>
      <c r="F159" s="492"/>
      <c r="G159" s="493"/>
      <c r="H159" s="493"/>
      <c r="I159" s="493"/>
      <c r="J159" s="493"/>
      <c r="K159" s="493"/>
      <c r="L159" s="493"/>
      <c r="M159" s="493"/>
      <c r="N159" s="493">
        <v>1</v>
      </c>
      <c r="O159" s="493"/>
      <c r="P159" s="493">
        <v>4</v>
      </c>
      <c r="Q159" s="493"/>
      <c r="R159" s="493"/>
      <c r="S159" s="493"/>
      <c r="T159" s="493"/>
      <c r="U159" s="493"/>
      <c r="V159" s="493"/>
      <c r="W159" s="493"/>
      <c r="X159" s="493">
        <v>4</v>
      </c>
      <c r="Y159" s="493"/>
      <c r="Z159" s="493"/>
      <c r="AA159" s="493">
        <v>4</v>
      </c>
      <c r="AB159" s="493"/>
      <c r="AC159" s="493"/>
      <c r="AD159" s="493"/>
      <c r="AE159" s="493"/>
      <c r="AF159" s="494"/>
      <c r="AG159" s="494"/>
      <c r="AH159" s="494"/>
      <c r="AI159" s="494"/>
      <c r="AJ159" s="496"/>
    </row>
    <row r="160" spans="1:36" s="498" customFormat="1" ht="18" customHeight="1">
      <c r="A160" s="488">
        <v>45876</v>
      </c>
      <c r="B160" s="508"/>
      <c r="C160" s="509" t="s">
        <v>11854</v>
      </c>
      <c r="D160" s="490" t="str">
        <f t="array" ref="D160">+IFERROR(INDEX('Mã KH'!$C$2:$C$4984,MATCH('Côp+Mega+BigC HN lẻ-T8'!$C160,'Mã KH'!$A$2:$A$4984,0)),"")</f>
        <v xml:space="preserve"> vinhomes gree bay 103 -tầng 1 -G3 , mễ trì , nam từ liêm </v>
      </c>
      <c r="E160" s="491">
        <v>42430</v>
      </c>
      <c r="F160" s="492"/>
      <c r="G160" s="493"/>
      <c r="H160" s="493"/>
      <c r="I160" s="493">
        <v>8</v>
      </c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  <c r="AD160" s="493"/>
      <c r="AE160" s="493"/>
      <c r="AF160" s="494"/>
      <c r="AG160" s="494"/>
      <c r="AH160" s="494"/>
      <c r="AI160" s="494"/>
      <c r="AJ160" s="496"/>
    </row>
    <row r="161" spans="1:36" s="498" customFormat="1" ht="18" customHeight="1">
      <c r="A161" s="488">
        <v>45876</v>
      </c>
      <c r="B161" s="508"/>
      <c r="C161" s="509" t="s">
        <v>11855</v>
      </c>
      <c r="D161" s="490" t="str">
        <f t="array" ref="D161">+IFERROR(INDEX('Mã KH'!$C$2:$C$4984,MATCH('Côp+Mega+BigC HN lẻ-T8'!$C161,'Mã KH'!$A$2:$A$4984,0)),"")</f>
        <v>Lô 41, khu nhà ở thấp TT4, khu đô thị Mỹ Đình - Sông Đà, Phường Mỹ Đình, Nam Từ Liêm, Hà Nội</v>
      </c>
      <c r="E161" s="491">
        <v>42257</v>
      </c>
      <c r="F161" s="492"/>
      <c r="G161" s="493"/>
      <c r="H161" s="493"/>
      <c r="I161" s="493">
        <v>2</v>
      </c>
      <c r="J161" s="493">
        <v>6</v>
      </c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  <c r="AD161" s="493"/>
      <c r="AE161" s="493"/>
      <c r="AF161" s="494"/>
      <c r="AG161" s="494"/>
      <c r="AH161" s="494"/>
      <c r="AI161" s="494"/>
      <c r="AJ161" s="496"/>
    </row>
    <row r="162" spans="1:36" s="498" customFormat="1" ht="18" customHeight="1">
      <c r="A162" s="488">
        <v>45876</v>
      </c>
      <c r="B162" s="508"/>
      <c r="C162" s="509" t="s">
        <v>4399</v>
      </c>
      <c r="D162" s="490" t="str">
        <f t="array" ref="D162">+IFERROR(INDEX('Mã KH'!$C$2:$C$4984,MATCH('Côp+Mega+BigC HN lẻ-T8'!$C162,'Mã KH'!$A$2:$A$4984,0)),"")</f>
        <v>Tầng 1 Tòa Sunshine Center, số 16 đường Phạm Hùng, Phường Mỹ Đình 2, Quận Nam Từ Liêm, HN</v>
      </c>
      <c r="E162" s="491"/>
      <c r="F162" s="492">
        <v>49373</v>
      </c>
      <c r="G162" s="493"/>
      <c r="H162" s="493"/>
      <c r="I162" s="493"/>
      <c r="J162" s="493">
        <v>5</v>
      </c>
      <c r="K162" s="493"/>
      <c r="L162" s="493"/>
      <c r="M162" s="493"/>
      <c r="N162" s="493"/>
      <c r="O162" s="493"/>
      <c r="P162" s="493">
        <v>10</v>
      </c>
      <c r="Q162" s="493"/>
      <c r="R162" s="493">
        <v>2</v>
      </c>
      <c r="S162" s="493"/>
      <c r="T162" s="493">
        <v>3</v>
      </c>
      <c r="U162" s="493"/>
      <c r="V162" s="493"/>
      <c r="W162" s="493"/>
      <c r="X162" s="493">
        <v>2</v>
      </c>
      <c r="Y162" s="493"/>
      <c r="Z162" s="493"/>
      <c r="AA162" s="493">
        <v>2</v>
      </c>
      <c r="AB162" s="493"/>
      <c r="AC162" s="493"/>
      <c r="AD162" s="493"/>
      <c r="AE162" s="493"/>
      <c r="AF162" s="494"/>
      <c r="AG162" s="494"/>
      <c r="AH162" s="494"/>
      <c r="AI162" s="494"/>
      <c r="AJ162" s="496"/>
    </row>
    <row r="163" spans="1:36" s="498" customFormat="1" ht="18" customHeight="1">
      <c r="A163" s="488">
        <v>45876</v>
      </c>
      <c r="B163" s="508"/>
      <c r="C163" s="509" t="s">
        <v>11856</v>
      </c>
      <c r="D163" s="490" t="str">
        <f t="array" ref="D163">+IFERROR(INDEX('Mã KH'!$C$2:$C$4984,MATCH('Côp+Mega+BigC HN lẻ-T8'!$C163,'Mã KH'!$A$2:$A$4984,0)),"")</f>
        <v>N1H1, Số 1 đường Nguyễn Hoàng, Phường Mỹ Đình, Nam Từ Liêm, Hà Nội</v>
      </c>
      <c r="E163" s="491">
        <v>42255</v>
      </c>
      <c r="F163" s="492"/>
      <c r="G163" s="493"/>
      <c r="H163" s="493"/>
      <c r="I163" s="493">
        <v>4</v>
      </c>
      <c r="J163" s="493">
        <v>5</v>
      </c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  <c r="AD163" s="493"/>
      <c r="AE163" s="493"/>
      <c r="AF163" s="494"/>
      <c r="AG163" s="494"/>
      <c r="AH163" s="494"/>
      <c r="AI163" s="494"/>
      <c r="AJ163" s="496"/>
    </row>
    <row r="164" spans="1:36" s="498" customFormat="1" ht="18" customHeight="1">
      <c r="A164" s="488">
        <v>45876</v>
      </c>
      <c r="B164" s="508"/>
      <c r="C164" s="509" t="s">
        <v>11857</v>
      </c>
      <c r="D164" s="490" t="str">
        <f t="array" ref="D164">+IFERROR(INDEX('Mã KH'!$C$2:$C$4984,MATCH('Côp+Mega+BigC HN lẻ-T8'!$C164,'Mã KH'!$A$2:$A$4984,0)),"")</f>
        <v>N3B2 Trần Bình, Từ Liêm, HN ( Cổng làng hoa Phú Mỹ )</v>
      </c>
      <c r="E164" s="491"/>
      <c r="F164" s="492">
        <v>49150</v>
      </c>
      <c r="G164" s="493"/>
      <c r="H164" s="493"/>
      <c r="I164" s="493"/>
      <c r="J164" s="493"/>
      <c r="K164" s="493"/>
      <c r="L164" s="493"/>
      <c r="M164" s="493"/>
      <c r="N164" s="493"/>
      <c r="O164" s="493"/>
      <c r="P164" s="493">
        <v>3</v>
      </c>
      <c r="Q164" s="493"/>
      <c r="R164" s="493"/>
      <c r="S164" s="493"/>
      <c r="T164" s="493"/>
      <c r="U164" s="493">
        <v>5</v>
      </c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93"/>
      <c r="AF164" s="494"/>
      <c r="AG164" s="494"/>
      <c r="AH164" s="494">
        <v>3</v>
      </c>
      <c r="AI164" s="494">
        <v>3</v>
      </c>
      <c r="AJ164" s="496"/>
    </row>
    <row r="165" spans="1:36" s="498" customFormat="1" ht="18" customHeight="1">
      <c r="A165" s="488">
        <v>45876</v>
      </c>
      <c r="B165" s="508"/>
      <c r="C165" s="509" t="s">
        <v>11858</v>
      </c>
      <c r="D165" s="490" t="str">
        <f t="array" ref="D165">+IFERROR(INDEX('Mã KH'!$C$2:$C$4984,MATCH('Côp+Mega+BigC HN lẻ-T8'!$C165,'Mã KH'!$A$2:$A$4984,0)),"")</f>
        <v>30 Trần Hữu Dực, Cầu Diễn, Nam Từ Liêm, HN</v>
      </c>
      <c r="E165" s="491"/>
      <c r="F165" s="492">
        <v>49151</v>
      </c>
      <c r="G165" s="493"/>
      <c r="H165" s="493"/>
      <c r="I165" s="493"/>
      <c r="J165" s="493"/>
      <c r="K165" s="493"/>
      <c r="L165" s="493"/>
      <c r="M165" s="493"/>
      <c r="N165" s="493"/>
      <c r="O165" s="493"/>
      <c r="P165" s="493">
        <v>5</v>
      </c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  <c r="AD165" s="493"/>
      <c r="AE165" s="493"/>
      <c r="AF165" s="494"/>
      <c r="AG165" s="494"/>
      <c r="AH165" s="494">
        <v>3</v>
      </c>
      <c r="AI165" s="494">
        <v>3</v>
      </c>
      <c r="AJ165" s="496"/>
    </row>
    <row r="166" spans="1:36" s="498" customFormat="1" ht="18" customHeight="1">
      <c r="A166" s="488">
        <v>45876</v>
      </c>
      <c r="B166" s="508"/>
      <c r="C166" s="509" t="s">
        <v>10710</v>
      </c>
      <c r="D166" s="490" t="str">
        <f t="array" ref="D166">+IFERROR(INDEX('Mã KH'!$C$2:$C$4984,MATCH('Côp+Mega+BigC HN lẻ-T8'!$C166,'Mã KH'!$A$2:$A$4984,0)),"")</f>
        <v xml:space="preserve"> diện tích thương maị số GS101S25, tây mỗ , nam từ liêm </v>
      </c>
      <c r="E166" s="491">
        <v>42259</v>
      </c>
      <c r="F166" s="492"/>
      <c r="G166" s="493"/>
      <c r="H166" s="493"/>
      <c r="I166" s="493">
        <v>6</v>
      </c>
      <c r="J166" s="493">
        <v>8</v>
      </c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  <c r="AD166" s="493"/>
      <c r="AE166" s="493"/>
      <c r="AF166" s="494"/>
      <c r="AG166" s="494"/>
      <c r="AH166" s="494"/>
      <c r="AI166" s="494"/>
      <c r="AJ166" s="496"/>
    </row>
    <row r="167" spans="1:36" s="498" customFormat="1" ht="18" customHeight="1">
      <c r="A167" s="488">
        <v>45876</v>
      </c>
      <c r="B167" s="508"/>
      <c r="C167" s="509" t="s">
        <v>9011</v>
      </c>
      <c r="D167" s="490" t="str">
        <f t="array" ref="D167">+IFERROR(INDEX('Mã KH'!$C$2:$C$4984,MATCH('Côp+Mega+BigC HN lẻ-T8'!$C167,'Mã KH'!$A$2:$A$4984,0)),"")</f>
        <v xml:space="preserve">căn thương mại dịch vụ z38m.2.tmdv05a tây mỗ , nam từ liêm </v>
      </c>
      <c r="E167" s="491">
        <v>42388</v>
      </c>
      <c r="F167" s="492"/>
      <c r="G167" s="493"/>
      <c r="H167" s="493"/>
      <c r="I167" s="493"/>
      <c r="J167" s="493">
        <v>20</v>
      </c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  <c r="AD167" s="493"/>
      <c r="AE167" s="493"/>
      <c r="AF167" s="494"/>
      <c r="AG167" s="494"/>
      <c r="AH167" s="494"/>
      <c r="AI167" s="494"/>
      <c r="AJ167" s="496"/>
    </row>
    <row r="168" spans="1:36" s="498" customFormat="1" ht="18" customHeight="1">
      <c r="A168" s="488">
        <v>45876</v>
      </c>
      <c r="B168" s="508"/>
      <c r="C168" s="509" t="s">
        <v>3766</v>
      </c>
      <c r="D168" s="490" t="str">
        <f t="array" ref="D168">+IFERROR(INDEX('Mã KH'!$C$2:$C$4984,MATCH('Côp+Mega+BigC HN lẻ-T8'!$C168,'Mã KH'!$A$2:$A$4984,0)),"")</f>
        <v xml:space="preserve">TK 2-01.S02 Vinhome smart city -Tây Mỗ , Nam Từ Liêm , Hà Nội </v>
      </c>
      <c r="E168" s="491">
        <v>26167</v>
      </c>
      <c r="F168" s="492"/>
      <c r="G168" s="493"/>
      <c r="H168" s="493"/>
      <c r="I168" s="493"/>
      <c r="J168" s="493">
        <v>2</v>
      </c>
      <c r="K168" s="493"/>
      <c r="L168" s="493"/>
      <c r="M168" s="493"/>
      <c r="N168" s="493">
        <v>2</v>
      </c>
      <c r="O168" s="493"/>
      <c r="P168" s="493">
        <v>4</v>
      </c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  <c r="AD168" s="493"/>
      <c r="AE168" s="493"/>
      <c r="AF168" s="494"/>
      <c r="AG168" s="494"/>
      <c r="AH168" s="494"/>
      <c r="AI168" s="494"/>
      <c r="AJ168" s="496"/>
    </row>
    <row r="169" spans="1:36" s="498" customFormat="1" ht="18" customHeight="1">
      <c r="A169" s="488">
        <v>45876</v>
      </c>
      <c r="B169" s="508"/>
      <c r="C169" s="509" t="s">
        <v>11859</v>
      </c>
      <c r="D169" s="490" t="str">
        <f t="array" ref="D169">+IFERROR(INDEX('Mã KH'!$C$2:$C$4984,MATCH('Côp+Mega+BigC HN lẻ-T8'!$C169,'Mã KH'!$A$2:$A$4984,0)),"")</f>
        <v>Số 1SH09 và số 2SH09, tòa S1.05 (Z34.1), Lô đất F1-CH01 - 5 Khu đô thị mới Tây Mỗ, Đại Mỗ - Vinhomes Park (Vinhomes Smart City), , Huyện Lâm, Hà Nội</v>
      </c>
      <c r="E169" s="491">
        <v>42382</v>
      </c>
      <c r="F169" s="492"/>
      <c r="G169" s="493"/>
      <c r="H169" s="493"/>
      <c r="I169" s="493"/>
      <c r="J169" s="493">
        <v>15</v>
      </c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  <c r="AD169" s="493"/>
      <c r="AE169" s="493"/>
      <c r="AF169" s="494"/>
      <c r="AG169" s="494"/>
      <c r="AH169" s="494"/>
      <c r="AI169" s="494"/>
      <c r="AJ169" s="496"/>
    </row>
    <row r="170" spans="1:36" s="498" customFormat="1" ht="18" customHeight="1">
      <c r="A170" s="488">
        <v>45876</v>
      </c>
      <c r="B170" s="508"/>
      <c r="C170" s="509" t="s">
        <v>10969</v>
      </c>
      <c r="D170" s="490" t="str">
        <f t="array" ref="D170">+IFERROR(INDEX('Mã KH'!$C$2:$C$4984,MATCH('Côp+Mega+BigC HN lẻ-T8'!$C170,'Mã KH'!$A$2:$A$4984,0)),"")</f>
        <v xml:space="preserve">cửa hàng số 01SH08A , tòa S2.03-Z34.1 dự án đô thị mới tây mỗ , nam từ liêm </v>
      </c>
      <c r="E170" s="491">
        <v>42260</v>
      </c>
      <c r="F170" s="492"/>
      <c r="G170" s="493"/>
      <c r="H170" s="493"/>
      <c r="I170" s="493"/>
      <c r="J170" s="493">
        <v>8</v>
      </c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  <c r="AD170" s="493"/>
      <c r="AE170" s="493"/>
      <c r="AF170" s="494"/>
      <c r="AG170" s="494"/>
      <c r="AH170" s="494"/>
      <c r="AI170" s="494"/>
      <c r="AJ170" s="496"/>
    </row>
    <row r="171" spans="1:36" s="498" customFormat="1" ht="18" customHeight="1">
      <c r="A171" s="488">
        <v>45876</v>
      </c>
      <c r="B171" s="508"/>
      <c r="C171" s="509" t="s">
        <v>10969</v>
      </c>
      <c r="D171" s="490" t="str">
        <f t="array" ref="D171">+IFERROR(INDEX('Mã KH'!$C$2:$C$4984,MATCH('Côp+Mega+BigC HN lẻ-T8'!$C171,'Mã KH'!$A$2:$A$4984,0)),"")</f>
        <v xml:space="preserve">cửa hàng số 01SH08A , tòa S2.03-Z34.1 dự án đô thị mới tây mỗ , nam từ liêm </v>
      </c>
      <c r="E171" s="491">
        <v>42433</v>
      </c>
      <c r="F171" s="492"/>
      <c r="G171" s="493"/>
      <c r="H171" s="493"/>
      <c r="I171" s="493">
        <v>8</v>
      </c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  <c r="AD171" s="493"/>
      <c r="AE171" s="493"/>
      <c r="AF171" s="494"/>
      <c r="AG171" s="494"/>
      <c r="AH171" s="494"/>
      <c r="AI171" s="494"/>
      <c r="AJ171" s="496"/>
    </row>
    <row r="172" spans="1:36" s="498" customFormat="1" ht="18" customHeight="1">
      <c r="A172" s="488">
        <v>45876</v>
      </c>
      <c r="B172" s="508"/>
      <c r="C172" s="509" t="s">
        <v>10859</v>
      </c>
      <c r="D172" s="490" t="str">
        <f t="array" ref="D172">+IFERROR(INDEX('Mã KH'!$C$2:$C$4984,MATCH('Côp+Mega+BigC HN lẻ-T8'!$C172,'Mã KH'!$A$2:$A$4984,0)),"")</f>
        <v xml:space="preserve">số 1sh15 , tòa s2.s3 khu đô thị mới vinhomes smartcity , p.tây mỗ , nam từ liêm </v>
      </c>
      <c r="E172" s="491"/>
      <c r="F172" s="492">
        <v>49370</v>
      </c>
      <c r="G172" s="493"/>
      <c r="H172" s="493"/>
      <c r="I172" s="493"/>
      <c r="J172" s="493"/>
      <c r="K172" s="493"/>
      <c r="L172" s="493"/>
      <c r="M172" s="493"/>
      <c r="N172" s="493"/>
      <c r="O172" s="493"/>
      <c r="P172" s="493">
        <v>10</v>
      </c>
      <c r="Q172" s="493"/>
      <c r="R172" s="493"/>
      <c r="S172" s="493"/>
      <c r="T172" s="493">
        <v>5</v>
      </c>
      <c r="U172" s="493">
        <v>10</v>
      </c>
      <c r="V172" s="493"/>
      <c r="W172" s="493"/>
      <c r="X172" s="493"/>
      <c r="Y172" s="493"/>
      <c r="Z172" s="493"/>
      <c r="AA172" s="493"/>
      <c r="AB172" s="493"/>
      <c r="AC172" s="493"/>
      <c r="AD172" s="493"/>
      <c r="AE172" s="493"/>
      <c r="AF172" s="494"/>
      <c r="AG172" s="494"/>
      <c r="AH172" s="494"/>
      <c r="AI172" s="494"/>
      <c r="AJ172" s="496"/>
    </row>
    <row r="173" spans="1:36" s="498" customFormat="1" ht="18" customHeight="1">
      <c r="A173" s="488">
        <v>45876</v>
      </c>
      <c r="B173" s="508" t="s">
        <v>11530</v>
      </c>
      <c r="C173" s="509" t="s">
        <v>9001</v>
      </c>
      <c r="D173" s="490" t="str">
        <f t="array" ref="D173">+IFERROR(INDEX('Mã KH'!$C$2:$C$4984,MATCH('Côp+Mega+BigC HN lẻ-T8'!$C173,'Mã KH'!$A$2:$A$4984,0)),"")</f>
        <v>181 nguyễn ngọc vũ , trung hòa , cầu giấy</v>
      </c>
      <c r="E173" s="491">
        <v>42229</v>
      </c>
      <c r="F173" s="492"/>
      <c r="G173" s="493"/>
      <c r="H173" s="493"/>
      <c r="I173" s="493">
        <v>4</v>
      </c>
      <c r="J173" s="493">
        <v>8</v>
      </c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93"/>
      <c r="AF173" s="494"/>
      <c r="AG173" s="494"/>
      <c r="AH173" s="494"/>
      <c r="AI173" s="494"/>
      <c r="AJ173" s="496"/>
    </row>
    <row r="174" spans="1:36" s="498" customFormat="1" ht="18" customHeight="1">
      <c r="A174" s="488">
        <v>45876</v>
      </c>
      <c r="B174" s="508"/>
      <c r="C174" s="509" t="s">
        <v>11860</v>
      </c>
      <c r="D174" s="490" t="str">
        <f t="array" ref="D174">+IFERROR(INDEX('Mã KH'!$C$2:$C$4984,MATCH('Côp+Mega+BigC HN lẻ-T8'!$C174,'Mã KH'!$A$2:$A$4984,0)),"")</f>
        <v>2 Hoàng Ngân, Phường Trung Hòa, Cầu Giấy, Hà Nội</v>
      </c>
      <c r="E174" s="491">
        <v>42419</v>
      </c>
      <c r="F174" s="492"/>
      <c r="G174" s="493"/>
      <c r="H174" s="493"/>
      <c r="I174" s="493">
        <v>10</v>
      </c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93"/>
      <c r="AF174" s="494"/>
      <c r="AG174" s="494"/>
      <c r="AH174" s="494"/>
      <c r="AI174" s="494"/>
      <c r="AJ174" s="496"/>
    </row>
    <row r="175" spans="1:36" s="498" customFormat="1" ht="18" customHeight="1">
      <c r="A175" s="488">
        <v>45876</v>
      </c>
      <c r="B175" s="508"/>
      <c r="C175" s="509" t="s">
        <v>11861</v>
      </c>
      <c r="D175" s="490" t="str">
        <f t="array" ref="D175">+IFERROR(INDEX('Mã KH'!$C$2:$C$4984,MATCH('Côp+Mega+BigC HN lẻ-T8'!$C175,'Mã KH'!$A$2:$A$4984,0)),"")</f>
        <v>Số 9-1E Khu đô thị Trung Yên, Phường Trung Hòa, Cầu Giấy, Hà Nội</v>
      </c>
      <c r="E175" s="491">
        <v>42227</v>
      </c>
      <c r="F175" s="492"/>
      <c r="G175" s="493"/>
      <c r="H175" s="493"/>
      <c r="I175" s="493">
        <v>8</v>
      </c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  <c r="AD175" s="493"/>
      <c r="AE175" s="493"/>
      <c r="AF175" s="494"/>
      <c r="AG175" s="494"/>
      <c r="AH175" s="494"/>
      <c r="AI175" s="494"/>
      <c r="AJ175" s="496"/>
    </row>
    <row r="176" spans="1:36" s="498" customFormat="1" ht="18" customHeight="1">
      <c r="A176" s="488">
        <v>45876</v>
      </c>
      <c r="B176" s="508"/>
      <c r="C176" s="509" t="s">
        <v>11751</v>
      </c>
      <c r="D176" s="490" t="str">
        <f t="array" ref="D176">+IFERROR(INDEX('Mã KH'!$C$2:$C$4984,MATCH('Côp+Mega+BigC HN lẻ-T8'!$C176,'Mã KH'!$A$2:$A$4984,0)),"")</f>
        <v xml:space="preserve">Sôố 27 Ngõ 110 Trần Duy Hưng , Cầu Giấy , Hà Nội </v>
      </c>
      <c r="E176" s="491">
        <v>26281</v>
      </c>
      <c r="F176" s="492"/>
      <c r="G176" s="493"/>
      <c r="H176" s="493"/>
      <c r="I176" s="493"/>
      <c r="J176" s="493"/>
      <c r="K176" s="493"/>
      <c r="L176" s="493"/>
      <c r="M176" s="493"/>
      <c r="N176" s="493">
        <v>2</v>
      </c>
      <c r="O176" s="493"/>
      <c r="P176" s="493">
        <v>4</v>
      </c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93"/>
      <c r="AF176" s="494"/>
      <c r="AG176" s="494"/>
      <c r="AH176" s="494"/>
      <c r="AI176" s="494"/>
      <c r="AJ176" s="496"/>
    </row>
    <row r="177" spans="1:36" s="498" customFormat="1" ht="18" customHeight="1">
      <c r="A177" s="488">
        <v>45876</v>
      </c>
      <c r="B177" s="508"/>
      <c r="C177" s="509" t="s">
        <v>11752</v>
      </c>
      <c r="D177" s="490" t="str">
        <f t="array" ref="D177">+IFERROR(INDEX('Mã KH'!$C$2:$C$4984,MATCH('Côp+Mega+BigC HN lẻ-T8'!$C177,'Mã KH'!$A$2:$A$4984,0)),"")</f>
        <v xml:space="preserve">Sôố 108 ngõ 110 Trần Duy Hưng , cầu Giấy , Hà Nội </v>
      </c>
      <c r="E177" s="491">
        <v>26282</v>
      </c>
      <c r="F177" s="492"/>
      <c r="G177" s="493"/>
      <c r="H177" s="493"/>
      <c r="I177" s="493"/>
      <c r="J177" s="493">
        <v>4</v>
      </c>
      <c r="K177" s="493"/>
      <c r="L177" s="493"/>
      <c r="M177" s="493"/>
      <c r="N177" s="493">
        <v>3</v>
      </c>
      <c r="O177" s="493"/>
      <c r="P177" s="493">
        <v>4</v>
      </c>
      <c r="Q177" s="493">
        <v>2</v>
      </c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  <c r="AD177" s="493"/>
      <c r="AE177" s="493"/>
      <c r="AF177" s="494"/>
      <c r="AG177" s="494"/>
      <c r="AH177" s="494"/>
      <c r="AI177" s="494"/>
      <c r="AJ177" s="496"/>
    </row>
    <row r="178" spans="1:36" s="498" customFormat="1" ht="18" customHeight="1">
      <c r="A178" s="488">
        <v>45876</v>
      </c>
      <c r="B178" s="508"/>
      <c r="C178" s="509" t="s">
        <v>7297</v>
      </c>
      <c r="D178" s="490" t="str">
        <f t="array" ref="D178">+IFERROR(INDEX('Mã KH'!$C$2:$C$4984,MATCH('Côp+Mega+BigC HN lẻ-T8'!$C178,'Mã KH'!$A$2:$A$4984,0)),"")</f>
        <v>222 Trần Duy Hưng, Trung Hòa, Cầu Giấy, HN</v>
      </c>
      <c r="E178" s="491"/>
      <c r="F178" s="492">
        <v>49366</v>
      </c>
      <c r="G178" s="493"/>
      <c r="H178" s="493"/>
      <c r="I178" s="493"/>
      <c r="J178" s="493"/>
      <c r="K178" s="493"/>
      <c r="L178" s="493"/>
      <c r="M178" s="493"/>
      <c r="N178" s="493"/>
      <c r="O178" s="493"/>
      <c r="P178" s="493">
        <v>40</v>
      </c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  <c r="AD178" s="493"/>
      <c r="AE178" s="493"/>
      <c r="AF178" s="494"/>
      <c r="AG178" s="494"/>
      <c r="AH178" s="494"/>
      <c r="AI178" s="494"/>
      <c r="AJ178" s="496"/>
    </row>
    <row r="179" spans="1:36" s="498" customFormat="1" ht="18" customHeight="1">
      <c r="A179" s="488">
        <v>45876</v>
      </c>
      <c r="B179" s="508"/>
      <c r="C179" s="509" t="s">
        <v>10794</v>
      </c>
      <c r="D179" s="490" t="str">
        <f t="array" ref="D179">+IFERROR(INDEX('Mã KH'!$C$2:$C$4984,MATCH('Côp+Mega+BigC HN lẻ-T8'!$C179,'Mã KH'!$A$2:$A$4984,0)),"")</f>
        <v xml:space="preserve">100 phố trung kính , tổ 28 , phường yên hòa , cầu giấy </v>
      </c>
      <c r="E179" s="491">
        <v>42390</v>
      </c>
      <c r="F179" s="492"/>
      <c r="G179" s="493"/>
      <c r="H179" s="493"/>
      <c r="I179" s="493">
        <v>5</v>
      </c>
      <c r="J179" s="493">
        <v>5</v>
      </c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  <c r="AD179" s="493"/>
      <c r="AE179" s="493"/>
      <c r="AF179" s="494"/>
      <c r="AG179" s="494"/>
      <c r="AH179" s="494"/>
      <c r="AI179" s="494"/>
      <c r="AJ179" s="496"/>
    </row>
    <row r="180" spans="1:36" s="498" customFormat="1" ht="18" customHeight="1">
      <c r="A180" s="488">
        <v>45876</v>
      </c>
      <c r="B180" s="508"/>
      <c r="C180" s="509" t="s">
        <v>11862</v>
      </c>
      <c r="D180" s="490" t="str">
        <f t="array" ref="D180">+IFERROR(INDEX('Mã KH'!$C$2:$C$4984,MATCH('Côp+Mega+BigC HN lẻ-T8'!$C180,'Mã KH'!$A$2:$A$4984,0)),"")</f>
        <v>18 Nguyễn Khánh Toàn, Phường Quan Hoa, Cầu Giấy, Hà Nội</v>
      </c>
      <c r="E180" s="491">
        <v>42370</v>
      </c>
      <c r="F180" s="492"/>
      <c r="G180" s="493"/>
      <c r="H180" s="493"/>
      <c r="I180" s="493">
        <v>5</v>
      </c>
      <c r="J180" s="493">
        <v>10</v>
      </c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93"/>
      <c r="AD180" s="493"/>
      <c r="AE180" s="493"/>
      <c r="AF180" s="494"/>
      <c r="AG180" s="494"/>
      <c r="AH180" s="494"/>
      <c r="AI180" s="494"/>
      <c r="AJ180" s="496"/>
    </row>
    <row r="181" spans="1:36" s="498" customFormat="1" ht="18" customHeight="1">
      <c r="A181" s="488">
        <v>45876</v>
      </c>
      <c r="B181" s="508"/>
      <c r="C181" s="509" t="s">
        <v>9044</v>
      </c>
      <c r="D181" s="490" t="str">
        <f t="array" ref="D181">+IFERROR(INDEX('Mã KH'!$C$2:$C$4984,MATCH('Côp+Mega+BigC HN lẻ-T8'!$C181,'Mã KH'!$A$2:$A$4984,0)),"")</f>
        <v xml:space="preserve">205 lạc long quan </v>
      </c>
      <c r="E181" s="491">
        <v>42385</v>
      </c>
      <c r="F181" s="492"/>
      <c r="G181" s="493"/>
      <c r="H181" s="493"/>
      <c r="I181" s="493">
        <v>5</v>
      </c>
      <c r="J181" s="493">
        <v>3</v>
      </c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93"/>
      <c r="AD181" s="493"/>
      <c r="AE181" s="493"/>
      <c r="AF181" s="494"/>
      <c r="AG181" s="494"/>
      <c r="AH181" s="494"/>
      <c r="AI181" s="494"/>
      <c r="AJ181" s="496"/>
    </row>
    <row r="182" spans="1:36" s="498" customFormat="1" ht="18" customHeight="1">
      <c r="A182" s="488">
        <v>45876</v>
      </c>
      <c r="B182" s="508"/>
      <c r="C182" s="509" t="s">
        <v>10688</v>
      </c>
      <c r="D182" s="490" t="str">
        <f t="array" ref="D182">+IFERROR(INDEX('Mã KH'!$C$2:$C$4984,MATCH('Côp+Mega+BigC HN lẻ-T8'!$C182,'Mã KH'!$A$2:$A$4984,0)),"")</f>
        <v xml:space="preserve">số 3 đường lạc long quân , cầu giấy </v>
      </c>
      <c r="E182" s="491">
        <v>42389</v>
      </c>
      <c r="F182" s="492"/>
      <c r="G182" s="493"/>
      <c r="H182" s="493"/>
      <c r="I182" s="493">
        <v>6</v>
      </c>
      <c r="J182" s="493">
        <v>2</v>
      </c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93"/>
      <c r="AD182" s="493"/>
      <c r="AE182" s="493"/>
      <c r="AF182" s="494"/>
      <c r="AG182" s="494"/>
      <c r="AH182" s="494"/>
      <c r="AI182" s="494"/>
      <c r="AJ182" s="496"/>
    </row>
    <row r="183" spans="1:36" s="498" customFormat="1" ht="18" customHeight="1">
      <c r="A183" s="488">
        <v>45876</v>
      </c>
      <c r="B183" s="508"/>
      <c r="C183" s="509" t="s">
        <v>11863</v>
      </c>
      <c r="D183" s="490" t="str">
        <f t="array" ref="D183">+IFERROR(INDEX('Mã KH'!$C$2:$C$4984,MATCH('Côp+Mega+BigC HN lẻ-T8'!$C183,'Mã KH'!$A$2:$A$4984,0)),"")</f>
        <v>Tầng trệt, Somerset Hoa Binh, 106 Hoàng Quốc Việt, Phường Nghĩa Đô, Cầu Giấy, Hà Nội</v>
      </c>
      <c r="E183" s="491">
        <v>42374</v>
      </c>
      <c r="F183" s="492"/>
      <c r="G183" s="493"/>
      <c r="H183" s="493"/>
      <c r="I183" s="493">
        <v>4</v>
      </c>
      <c r="J183" s="493">
        <v>6</v>
      </c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93"/>
      <c r="AF183" s="494"/>
      <c r="AG183" s="494"/>
      <c r="AH183" s="494"/>
      <c r="AI183" s="494"/>
      <c r="AJ183" s="496"/>
    </row>
    <row r="184" spans="1:36" s="498" customFormat="1" ht="18" customHeight="1">
      <c r="A184" s="488">
        <v>45876</v>
      </c>
      <c r="B184" s="508" t="s">
        <v>11642</v>
      </c>
      <c r="C184" s="509" t="s">
        <v>4402</v>
      </c>
      <c r="D184" s="490" t="str">
        <f t="array" ref="D184">+IFERROR(INDEX('Mã KH'!$C$2:$C$4984,MATCH('Côp+Mega+BigC HN lẻ-T8'!$C184,'Mã KH'!$A$2:$A$4984,0)),"")</f>
        <v>Tầng 1, tòa S3 Sunshine city, KĐT Nam Thăng Long, P.Đông Ngạc, Q.Bắc Từ Liêm, HN</v>
      </c>
      <c r="E184" s="491"/>
      <c r="F184" s="492">
        <v>49276</v>
      </c>
      <c r="G184" s="493"/>
      <c r="H184" s="493"/>
      <c r="I184" s="493"/>
      <c r="J184" s="493"/>
      <c r="K184" s="493"/>
      <c r="L184" s="493"/>
      <c r="M184" s="493"/>
      <c r="N184" s="493">
        <v>2</v>
      </c>
      <c r="O184" s="493"/>
      <c r="P184" s="493">
        <v>3</v>
      </c>
      <c r="Q184" s="493"/>
      <c r="R184" s="493">
        <v>3</v>
      </c>
      <c r="S184" s="493"/>
      <c r="T184" s="493">
        <v>7</v>
      </c>
      <c r="U184" s="493">
        <v>2</v>
      </c>
      <c r="V184" s="493">
        <v>5</v>
      </c>
      <c r="W184" s="493"/>
      <c r="X184" s="493">
        <v>5</v>
      </c>
      <c r="Y184" s="493"/>
      <c r="Z184" s="493"/>
      <c r="AA184" s="493"/>
      <c r="AB184" s="493"/>
      <c r="AC184" s="493"/>
      <c r="AD184" s="493"/>
      <c r="AE184" s="493"/>
      <c r="AF184" s="494"/>
      <c r="AG184" s="494"/>
      <c r="AH184" s="494"/>
      <c r="AI184" s="494"/>
      <c r="AJ184" s="496"/>
    </row>
    <row r="185" spans="1:36" s="498" customFormat="1" ht="18" customHeight="1">
      <c r="A185" s="488">
        <v>45876</v>
      </c>
      <c r="B185" s="508"/>
      <c r="C185" s="509" t="s">
        <v>11864</v>
      </c>
      <c r="D185" s="490" t="str">
        <f t="array" ref="D185">+IFERROR(INDEX('Mã KH'!$C$2:$C$4984,MATCH('Côp+Mega+BigC HN lẻ-T8'!$C185,'Mã KH'!$A$2:$A$4984,0)),"")</f>
        <v>Tòa N02, Ecohome 3, phường Đông Ngạc, quận Bắc Từ Liêm, Hà Nội</v>
      </c>
      <c r="E185" s="491"/>
      <c r="F185" s="492">
        <v>49161</v>
      </c>
      <c r="G185" s="493"/>
      <c r="H185" s="493"/>
      <c r="I185" s="493"/>
      <c r="J185" s="493"/>
      <c r="K185" s="493"/>
      <c r="L185" s="493"/>
      <c r="M185" s="493"/>
      <c r="N185" s="493">
        <v>5</v>
      </c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93"/>
      <c r="AF185" s="494"/>
      <c r="AG185" s="494"/>
      <c r="AH185" s="494">
        <v>3</v>
      </c>
      <c r="AI185" s="494">
        <v>3</v>
      </c>
      <c r="AJ185" s="496"/>
    </row>
    <row r="186" spans="1:36" s="498" customFormat="1" ht="18" customHeight="1">
      <c r="A186" s="488">
        <v>45876</v>
      </c>
      <c r="B186" s="508"/>
      <c r="C186" s="509" t="s">
        <v>11865</v>
      </c>
      <c r="D186" s="490" t="str">
        <f t="array" ref="D186">+IFERROR(INDEX('Mã KH'!$C$2:$C$4984,MATCH('Côp+Mega+BigC HN lẻ-T8'!$C186,'Mã KH'!$A$2:$A$4984,0)),"")</f>
        <v>Tầng 1, nhà OTC1, KĐT Resco Cổ Nhuế 2, Từ Liêm, HN</v>
      </c>
      <c r="E186" s="491"/>
      <c r="F186" s="492">
        <v>49165</v>
      </c>
      <c r="G186" s="493"/>
      <c r="H186" s="493"/>
      <c r="I186" s="493"/>
      <c r="J186" s="493">
        <v>3</v>
      </c>
      <c r="K186" s="493"/>
      <c r="L186" s="493"/>
      <c r="M186" s="493"/>
      <c r="N186" s="493"/>
      <c r="O186" s="493"/>
      <c r="P186" s="493">
        <v>5</v>
      </c>
      <c r="Q186" s="493"/>
      <c r="R186" s="493"/>
      <c r="S186" s="493"/>
      <c r="T186" s="493"/>
      <c r="U186" s="493">
        <v>5</v>
      </c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93"/>
      <c r="AF186" s="494"/>
      <c r="AG186" s="494"/>
      <c r="AH186" s="494">
        <v>5</v>
      </c>
      <c r="AI186" s="494">
        <v>5</v>
      </c>
      <c r="AJ186" s="496"/>
    </row>
    <row r="187" spans="1:36" s="498" customFormat="1" ht="18" customHeight="1">
      <c r="A187" s="488">
        <v>45876</v>
      </c>
      <c r="B187" s="508"/>
      <c r="C187" s="509" t="s">
        <v>11866</v>
      </c>
      <c r="D187" s="490" t="str">
        <f t="array" ref="D187">+IFERROR(INDEX('Mã KH'!$C$2:$C$4984,MATCH('Côp+Mega+BigC HN lẻ-T8'!$C187,'Mã KH'!$A$2:$A$4984,0)),"")</f>
        <v xml:space="preserve">số 180 đường cổ nhuế , phường cổ nhuế , bắc từ liêm </v>
      </c>
      <c r="E187" s="491"/>
      <c r="F187" s="492">
        <v>49147</v>
      </c>
      <c r="G187" s="493"/>
      <c r="H187" s="493"/>
      <c r="I187" s="493"/>
      <c r="J187" s="493">
        <v>3</v>
      </c>
      <c r="K187" s="493"/>
      <c r="L187" s="493"/>
      <c r="M187" s="493"/>
      <c r="N187" s="493">
        <v>3</v>
      </c>
      <c r="O187" s="493"/>
      <c r="P187" s="493"/>
      <c r="Q187" s="493"/>
      <c r="R187" s="493"/>
      <c r="S187" s="493"/>
      <c r="T187" s="493">
        <v>3</v>
      </c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93"/>
      <c r="AF187" s="494"/>
      <c r="AG187" s="494"/>
      <c r="AH187" s="494">
        <v>3</v>
      </c>
      <c r="AI187" s="494">
        <v>3</v>
      </c>
      <c r="AJ187" s="496"/>
    </row>
    <row r="188" spans="1:36" s="498" customFormat="1" ht="18" customHeight="1">
      <c r="A188" s="488">
        <v>45876</v>
      </c>
      <c r="B188" s="508"/>
      <c r="C188" s="509" t="s">
        <v>10628</v>
      </c>
      <c r="D188" s="490" t="str">
        <f t="array" ref="D188">+IFERROR(INDEX('Mã KH'!$C$2:$C$4984,MATCH('Côp+Mega+BigC HN lẻ-T8'!$C188,'Mã KH'!$A$2:$A$4984,0)),"")</f>
        <v>lô HH-01.1 , tòa nhà HH , khu nhà ở xã hội cho cán bộ chiến sỹ bộ công an , phạm văn đồng , BTL</v>
      </c>
      <c r="E188" s="491"/>
      <c r="F188" s="492">
        <v>49149</v>
      </c>
      <c r="G188" s="493"/>
      <c r="H188" s="493"/>
      <c r="I188" s="493">
        <v>3</v>
      </c>
      <c r="J188" s="493"/>
      <c r="K188" s="493"/>
      <c r="L188" s="493"/>
      <c r="M188" s="493"/>
      <c r="N188" s="493">
        <v>3</v>
      </c>
      <c r="O188" s="493"/>
      <c r="P188" s="493">
        <v>5</v>
      </c>
      <c r="Q188" s="493"/>
      <c r="R188" s="493"/>
      <c r="S188" s="493"/>
      <c r="T188" s="493">
        <v>3</v>
      </c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93"/>
      <c r="AF188" s="494"/>
      <c r="AG188" s="494"/>
      <c r="AH188" s="494">
        <v>3</v>
      </c>
      <c r="AI188" s="494">
        <v>3</v>
      </c>
      <c r="AJ188" s="496"/>
    </row>
    <row r="189" spans="1:36" s="498" customFormat="1" ht="18" customHeight="1">
      <c r="A189" s="488">
        <v>45876</v>
      </c>
      <c r="B189" s="508"/>
      <c r="C189" s="509" t="s">
        <v>7793</v>
      </c>
      <c r="D189" s="490" t="str">
        <f t="array" ref="D189">+IFERROR(INDEX('Mã KH'!$C$2:$C$4984,MATCH('Côp+Mega+BigC HN lẻ-T8'!$C189,'Mã KH'!$A$2:$A$4984,0)),"")</f>
        <v>Tầng 1, Lô số 05.1, Nhà chung cư HH, Dự án nhà ở cho cán bộ chiến sĩ – Bộ Công an, Phường Cổ Nhuế 2, Quận Bắc Từ Liêm, HN</v>
      </c>
      <c r="E189" s="491"/>
      <c r="F189" s="492">
        <v>49272</v>
      </c>
      <c r="G189" s="493"/>
      <c r="H189" s="493"/>
      <c r="I189" s="493"/>
      <c r="J189" s="493"/>
      <c r="K189" s="493"/>
      <c r="L189" s="493"/>
      <c r="M189" s="493"/>
      <c r="N189" s="493">
        <v>5</v>
      </c>
      <c r="O189" s="493"/>
      <c r="P189" s="493">
        <v>12</v>
      </c>
      <c r="Q189" s="493">
        <v>5</v>
      </c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93"/>
      <c r="AF189" s="494"/>
      <c r="AG189" s="494"/>
      <c r="AH189" s="494"/>
      <c r="AI189" s="494"/>
      <c r="AJ189" s="496"/>
    </row>
    <row r="190" spans="1:36" s="498" customFormat="1" ht="18" customHeight="1">
      <c r="A190" s="488">
        <v>45876</v>
      </c>
      <c r="B190" s="508"/>
      <c r="C190" s="509" t="s">
        <v>7796</v>
      </c>
      <c r="D190" s="490" t="str">
        <f t="array" ref="D190">+IFERROR(INDEX('Mã KH'!$C$2:$C$4984,MATCH('Côp+Mega+BigC HN lẻ-T8'!$C190,'Mã KH'!$A$2:$A$4984,0)),"")</f>
        <v>Tầng 1, Lô 02, Tòa CT4, Phường Cổ Nhuế 2, Quận Bắc Từ Liêm, HN</v>
      </c>
      <c r="E190" s="491"/>
      <c r="F190" s="492">
        <v>49271</v>
      </c>
      <c r="G190" s="493"/>
      <c r="H190" s="493"/>
      <c r="I190" s="493"/>
      <c r="J190" s="493"/>
      <c r="K190" s="493"/>
      <c r="L190" s="493"/>
      <c r="M190" s="493"/>
      <c r="N190" s="493"/>
      <c r="O190" s="493"/>
      <c r="P190" s="493">
        <v>5</v>
      </c>
      <c r="Q190" s="493">
        <v>5</v>
      </c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93"/>
      <c r="AF190" s="494"/>
      <c r="AG190" s="494"/>
      <c r="AH190" s="494"/>
      <c r="AI190" s="494"/>
      <c r="AJ190" s="496"/>
    </row>
    <row r="191" spans="1:36" s="498" customFormat="1" ht="18" customHeight="1">
      <c r="A191" s="488">
        <v>45876</v>
      </c>
      <c r="B191" s="508"/>
      <c r="C191" s="509" t="s">
        <v>6015</v>
      </c>
      <c r="D191" s="490" t="str">
        <f t="array" ref="D191">+IFERROR(INDEX('Mã KH'!$C$2:$C$4984,MATCH('Côp+Mega+BigC HN lẻ-T8'!$C191,'Mã KH'!$A$2:$A$4984,0)),"")</f>
        <v>Tòa nhà Golmark rubi r2-l1-01 , số 136 hồ tùng mậu , phú diễn , bắc từ liêm , hnoi</v>
      </c>
      <c r="E191" s="491">
        <v>26279</v>
      </c>
      <c r="F191" s="492"/>
      <c r="G191" s="493"/>
      <c r="H191" s="493"/>
      <c r="I191" s="493"/>
      <c r="J191" s="493"/>
      <c r="K191" s="493"/>
      <c r="L191" s="493"/>
      <c r="M191" s="493"/>
      <c r="N191" s="493">
        <v>2</v>
      </c>
      <c r="O191" s="493"/>
      <c r="P191" s="493">
        <v>4</v>
      </c>
      <c r="Q191" s="493"/>
      <c r="R191" s="493">
        <v>4</v>
      </c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  <c r="AD191" s="493"/>
      <c r="AE191" s="493"/>
      <c r="AF191" s="494"/>
      <c r="AG191" s="494"/>
      <c r="AH191" s="494"/>
      <c r="AI191" s="494"/>
      <c r="AJ191" s="496"/>
    </row>
    <row r="192" spans="1:36" s="498" customFormat="1" ht="18" customHeight="1">
      <c r="A192" s="488">
        <v>45876</v>
      </c>
      <c r="B192" s="508"/>
      <c r="C192" s="509" t="s">
        <v>11867</v>
      </c>
      <c r="D192" s="490" t="str">
        <f t="array" ref="D192">+IFERROR(INDEX('Mã KH'!$C$2:$C$4984,MATCH('Côp+Mega+BigC HN lẻ-T8'!$C192,'Mã KH'!$A$2:$A$4984,0)),"")</f>
        <v>Tòa DIAMOND GOLDMART City 136 Hồ Tùng Mậu, P.Phú Diễn, Q.Bắc Từ Liêm, HN</v>
      </c>
      <c r="E192" s="491"/>
      <c r="F192" s="492">
        <v>49369</v>
      </c>
      <c r="G192" s="493"/>
      <c r="H192" s="493"/>
      <c r="I192" s="493"/>
      <c r="J192" s="493"/>
      <c r="K192" s="493"/>
      <c r="L192" s="493"/>
      <c r="M192" s="493"/>
      <c r="N192" s="493">
        <v>8</v>
      </c>
      <c r="O192" s="493"/>
      <c r="P192" s="493">
        <v>10</v>
      </c>
      <c r="Q192" s="493"/>
      <c r="R192" s="493">
        <v>5</v>
      </c>
      <c r="S192" s="493"/>
      <c r="T192" s="493">
        <v>3</v>
      </c>
      <c r="U192" s="493">
        <v>5</v>
      </c>
      <c r="V192" s="493">
        <v>5</v>
      </c>
      <c r="W192" s="493"/>
      <c r="X192" s="493"/>
      <c r="Y192" s="493"/>
      <c r="Z192" s="493"/>
      <c r="AA192" s="493"/>
      <c r="AB192" s="493"/>
      <c r="AC192" s="493"/>
      <c r="AD192" s="493"/>
      <c r="AE192" s="493"/>
      <c r="AF192" s="494"/>
      <c r="AG192" s="494"/>
      <c r="AH192" s="494"/>
      <c r="AI192" s="494"/>
      <c r="AJ192" s="496"/>
    </row>
    <row r="193" spans="1:43" s="498" customFormat="1" ht="18" customHeight="1">
      <c r="A193" s="488">
        <v>45876</v>
      </c>
      <c r="B193" s="508"/>
      <c r="C193" s="509" t="s">
        <v>11868</v>
      </c>
      <c r="D193" s="490" t="str">
        <f t="array" ref="D193">+IFERROR(INDEX('Mã KH'!$C$2:$C$4984,MATCH('Côp+Mega+BigC HN lẻ-T8'!$C193,'Mã KH'!$A$2:$A$4984,0)),"")</f>
        <v>39 Cầu Diễn, Bắc Từ Liêm, HN</v>
      </c>
      <c r="E193" s="491"/>
      <c r="F193" s="492">
        <v>49157</v>
      </c>
      <c r="G193" s="493"/>
      <c r="H193" s="493"/>
      <c r="I193" s="493">
        <v>3</v>
      </c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  <c r="AD193" s="493"/>
      <c r="AE193" s="493"/>
      <c r="AF193" s="494"/>
      <c r="AG193" s="494"/>
      <c r="AH193" s="494">
        <v>7</v>
      </c>
      <c r="AI193" s="494">
        <v>7</v>
      </c>
      <c r="AJ193" s="496"/>
    </row>
    <row r="194" spans="1:43" s="498" customFormat="1" ht="18" customHeight="1">
      <c r="A194" s="488">
        <v>45876</v>
      </c>
      <c r="B194" s="508"/>
      <c r="C194" s="509" t="s">
        <v>11869</v>
      </c>
      <c r="D194" s="490" t="str">
        <f t="array" ref="D194">+IFERROR(INDEX('Mã KH'!$C$2:$C$4984,MATCH('Côp+Mega+BigC HN lẻ-T8'!$C194,'Mã KH'!$A$2:$A$4984,0)),"")</f>
        <v>20 Đức Diễn, Bắc Từ Liêm, HN</v>
      </c>
      <c r="E194" s="491"/>
      <c r="F194" s="492">
        <v>49159</v>
      </c>
      <c r="G194" s="493"/>
      <c r="H194" s="493"/>
      <c r="I194" s="493"/>
      <c r="J194" s="493"/>
      <c r="K194" s="493"/>
      <c r="L194" s="493"/>
      <c r="M194" s="493"/>
      <c r="N194" s="493"/>
      <c r="O194" s="493"/>
      <c r="P194" s="493">
        <v>7</v>
      </c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  <c r="AD194" s="493"/>
      <c r="AE194" s="493"/>
      <c r="AF194" s="494"/>
      <c r="AG194" s="494"/>
      <c r="AH194" s="494">
        <v>3</v>
      </c>
      <c r="AI194" s="494"/>
      <c r="AJ194" s="496"/>
    </row>
    <row r="195" spans="1:43" s="498" customFormat="1" ht="18" customHeight="1">
      <c r="A195" s="488">
        <v>45876</v>
      </c>
      <c r="B195" s="508"/>
      <c r="C195" s="509" t="s">
        <v>11870</v>
      </c>
      <c r="D195" s="490" t="str">
        <f t="array" ref="D195">+IFERROR(INDEX('Mã KH'!$C$2:$C$4984,MATCH('Côp+Mega+BigC HN lẻ-T8'!$C195,'Mã KH'!$A$2:$A$4984,0)),"")</f>
        <v xml:space="preserve">SỐ 6 phố nhổn , tdp nguyên xá 3 , minh khai , bắc từ liêm </v>
      </c>
      <c r="E195" s="491">
        <v>42431</v>
      </c>
      <c r="F195" s="492"/>
      <c r="G195" s="493"/>
      <c r="H195" s="493"/>
      <c r="I195" s="493">
        <v>10</v>
      </c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  <c r="AD195" s="493"/>
      <c r="AE195" s="493"/>
      <c r="AF195" s="494"/>
      <c r="AG195" s="494"/>
      <c r="AH195" s="494"/>
      <c r="AI195" s="494"/>
      <c r="AJ195" s="496"/>
    </row>
    <row r="196" spans="1:43" s="498" customFormat="1" ht="18" customHeight="1">
      <c r="A196" s="488">
        <v>45876</v>
      </c>
      <c r="B196" s="508"/>
      <c r="C196" s="509" t="s">
        <v>11871</v>
      </c>
      <c r="D196" s="490" t="str">
        <f t="array" ref="D196">+IFERROR(INDEX('Mã KH'!$C$2:$C$4984,MATCH('Côp+Mega+BigC HN lẻ-T8'!$C196,'Mã KH'!$A$2:$A$4984,0)),"")</f>
        <v>15 Dương Khuê, Phường Mai Dịch, Cầu Giấy, Hà Nội</v>
      </c>
      <c r="E196" s="491">
        <v>42228</v>
      </c>
      <c r="F196" s="492"/>
      <c r="G196" s="493"/>
      <c r="H196" s="493"/>
      <c r="I196" s="493">
        <v>8</v>
      </c>
      <c r="J196" s="493">
        <v>5</v>
      </c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  <c r="AD196" s="493"/>
      <c r="AE196" s="493"/>
      <c r="AF196" s="494"/>
      <c r="AG196" s="494"/>
      <c r="AH196" s="494"/>
      <c r="AI196" s="494"/>
      <c r="AJ196" s="496"/>
    </row>
    <row r="197" spans="1:43" s="498" customFormat="1" ht="18" customHeight="1">
      <c r="A197" s="488">
        <v>45876</v>
      </c>
      <c r="B197" s="508"/>
      <c r="C197" s="509" t="s">
        <v>11872</v>
      </c>
      <c r="D197" s="490" t="str">
        <f t="array" ref="D197">+IFERROR(INDEX('Mã KH'!$C$2:$C$4984,MATCH('Côp+Mega+BigC HN lẻ-T8'!$C197,'Mã KH'!$A$2:$A$4984,0)),"")</f>
        <v>280- 282 Xuân Đỉnh, phường Xuân Đỉnh, quận Bắc Từ Liêm, Hà Nội</v>
      </c>
      <c r="E197" s="491"/>
      <c r="F197" s="492">
        <v>49162</v>
      </c>
      <c r="G197" s="493"/>
      <c r="H197" s="493"/>
      <c r="I197" s="493"/>
      <c r="J197" s="493"/>
      <c r="K197" s="493"/>
      <c r="L197" s="493"/>
      <c r="M197" s="493"/>
      <c r="N197" s="493"/>
      <c r="O197" s="493"/>
      <c r="P197" s="493">
        <v>10</v>
      </c>
      <c r="Q197" s="493"/>
      <c r="R197" s="493"/>
      <c r="S197" s="493"/>
      <c r="T197" s="493"/>
      <c r="U197" s="493">
        <v>3</v>
      </c>
      <c r="V197" s="493"/>
      <c r="W197" s="493"/>
      <c r="X197" s="493"/>
      <c r="Y197" s="493"/>
      <c r="Z197" s="493"/>
      <c r="AA197" s="493"/>
      <c r="AB197" s="493"/>
      <c r="AC197" s="493"/>
      <c r="AD197" s="493"/>
      <c r="AE197" s="493"/>
      <c r="AF197" s="494"/>
      <c r="AG197" s="494"/>
      <c r="AH197" s="494">
        <v>5</v>
      </c>
      <c r="AI197" s="494">
        <v>5</v>
      </c>
      <c r="AJ197" s="496"/>
    </row>
    <row r="198" spans="1:43" s="498" customFormat="1" ht="18" customHeight="1">
      <c r="A198" s="488">
        <v>45876</v>
      </c>
      <c r="B198" s="508"/>
      <c r="C198" s="509" t="s">
        <v>11873</v>
      </c>
      <c r="D198" s="490" t="str">
        <f t="array" ref="D198">+IFERROR(INDEX('Mã KH'!$C$2:$C$4984,MATCH('Côp+Mega+BigC HN lẻ-T8'!$C198,'Mã KH'!$A$2:$A$4984,0)),"")</f>
        <v>Thương mại_03, tầng 1, Nhà ở cao tầng N03-T6, Khu Đoàn Ngoại Giao, Phường Dịch Vọng, Cầu Giấy, Hà Nội</v>
      </c>
      <c r="E198" s="491">
        <v>42258</v>
      </c>
      <c r="F198" s="492"/>
      <c r="G198" s="493"/>
      <c r="H198" s="493"/>
      <c r="I198" s="493">
        <v>5</v>
      </c>
      <c r="J198" s="493">
        <v>3</v>
      </c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  <c r="AD198" s="493"/>
      <c r="AE198" s="493"/>
      <c r="AF198" s="494"/>
      <c r="AG198" s="494"/>
      <c r="AH198" s="494"/>
      <c r="AI198" s="494"/>
      <c r="AJ198" s="496"/>
      <c r="AK198" s="512"/>
      <c r="AL198" s="512"/>
      <c r="AM198" s="512"/>
      <c r="AN198" s="512"/>
      <c r="AO198" s="512"/>
      <c r="AP198" s="512"/>
      <c r="AQ198" s="512"/>
    </row>
    <row r="199" spans="1:43" s="498" customFormat="1" ht="18" customHeight="1">
      <c r="A199" s="488">
        <v>45876</v>
      </c>
      <c r="B199" s="508"/>
      <c r="C199" s="509" t="s">
        <v>11874</v>
      </c>
      <c r="D199" s="490" t="str">
        <f t="array" ref="D199">+IFERROR(INDEX('Mã KH'!$C$2:$C$4984,MATCH('Côp+Mega+BigC HN lẻ-T8'!$C199,'Mã KH'!$A$2:$A$4984,0)),"")</f>
        <v>N03-T2 khu đoàn Ngoại Giao, Khu Ngoại Giao Đoàn, Bắc Từ Liêm, Hà Nội</v>
      </c>
      <c r="E199" s="491">
        <v>42256</v>
      </c>
      <c r="F199" s="492"/>
      <c r="G199" s="493"/>
      <c r="H199" s="493"/>
      <c r="I199" s="493">
        <v>1</v>
      </c>
      <c r="J199" s="493">
        <v>10</v>
      </c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  <c r="AD199" s="493"/>
      <c r="AE199" s="493"/>
      <c r="AF199" s="494"/>
      <c r="AG199" s="494"/>
      <c r="AH199" s="494"/>
      <c r="AI199" s="494"/>
      <c r="AJ199" s="496"/>
      <c r="AK199" s="512"/>
      <c r="AL199" s="512"/>
      <c r="AM199" s="512"/>
      <c r="AN199" s="512"/>
      <c r="AO199" s="512"/>
      <c r="AP199" s="512"/>
      <c r="AQ199" s="512"/>
    </row>
    <row r="200" spans="1:43" s="498" customFormat="1" ht="18" customHeight="1">
      <c r="A200" s="488">
        <v>45876</v>
      </c>
      <c r="B200" s="508"/>
      <c r="C200" s="509" t="s">
        <v>11875</v>
      </c>
      <c r="D200" s="490" t="str">
        <f t="array" ref="D200">+IFERROR(INDEX('Mã KH'!$C$2:$C$4984,MATCH('Côp+Mega+BigC HN lẻ-T8'!$C200,'Mã KH'!$A$2:$A$4984,0)),"")</f>
        <v>177 Xuân Thủy, Phường Dịch Vọng Hậu, Cầu Giấy, Hà Nội</v>
      </c>
      <c r="E200" s="491">
        <v>42373</v>
      </c>
      <c r="F200" s="492"/>
      <c r="G200" s="493"/>
      <c r="H200" s="493"/>
      <c r="I200" s="493">
        <v>5</v>
      </c>
      <c r="J200" s="493">
        <v>8</v>
      </c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  <c r="AD200" s="493"/>
      <c r="AE200" s="493"/>
      <c r="AF200" s="494"/>
      <c r="AG200" s="494"/>
      <c r="AH200" s="494"/>
      <c r="AI200" s="494"/>
      <c r="AJ200" s="496"/>
      <c r="AK200" s="512"/>
      <c r="AL200" s="512"/>
      <c r="AM200" s="512"/>
      <c r="AN200" s="512"/>
      <c r="AO200" s="512"/>
      <c r="AP200" s="512"/>
      <c r="AQ200" s="512"/>
    </row>
    <row r="201" spans="1:43" ht="18" customHeight="1">
      <c r="A201" s="313"/>
      <c r="B201" s="314"/>
      <c r="C201" s="315"/>
      <c r="D201" s="138" t="str">
        <f t="array" ref="D201">+IFERROR(INDEX('Mã KH'!$C$2:$C$4984,MATCH('Côp+Mega+BigC HN lẻ-T8'!$C201,'Mã KH'!$A$2:$A$4984,0)),"")</f>
        <v/>
      </c>
      <c r="E201" s="211"/>
      <c r="F201" s="316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  <c r="AA201" s="281"/>
      <c r="AB201" s="281"/>
      <c r="AC201" s="281"/>
      <c r="AD201" s="281"/>
      <c r="AE201" s="281"/>
      <c r="AF201" s="317"/>
      <c r="AG201" s="317"/>
      <c r="AH201" s="317"/>
      <c r="AI201" s="317"/>
      <c r="AJ201" s="141"/>
      <c r="AK201" s="279"/>
      <c r="AL201" s="279"/>
      <c r="AM201" s="279"/>
      <c r="AN201" s="279"/>
      <c r="AO201" s="279"/>
      <c r="AP201" s="279"/>
      <c r="AQ201" s="279"/>
    </row>
    <row r="202" spans="1:43" ht="18" customHeight="1">
      <c r="A202" s="312"/>
      <c r="B202" s="304"/>
      <c r="C202" s="282"/>
      <c r="D202" s="133">
        <v>45877</v>
      </c>
      <c r="E202" s="95"/>
      <c r="F202" s="11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80"/>
      <c r="AG202" s="180"/>
      <c r="AH202" s="180"/>
      <c r="AI202" s="180"/>
      <c r="AJ202" s="124"/>
      <c r="AK202" s="25"/>
      <c r="AL202" s="25"/>
      <c r="AM202" s="25"/>
      <c r="AN202" s="25"/>
      <c r="AO202" s="25"/>
      <c r="AP202" s="25"/>
      <c r="AQ202" s="25"/>
    </row>
    <row r="203" spans="1:43" s="498" customFormat="1" ht="18" customHeight="1">
      <c r="A203" s="488">
        <v>45877</v>
      </c>
      <c r="B203" s="508" t="s">
        <v>11502</v>
      </c>
      <c r="C203" s="509" t="s">
        <v>10234</v>
      </c>
      <c r="D203" s="490" t="str">
        <f t="array" ref="D203">+IFERROR(INDEX('Mã KH'!$C$2:$C$4984,MATCH('Côp+Mega+BigC HN lẻ-T8'!$C203,'Mã KH'!$A$2:$A$4984,0)),"")</f>
        <v>BRGMart Intracom Vĩnh Ngọc, Đông anh, HN</v>
      </c>
      <c r="E203" s="491"/>
      <c r="F203" s="492">
        <v>49117</v>
      </c>
      <c r="G203" s="493"/>
      <c r="H203" s="493"/>
      <c r="I203" s="493"/>
      <c r="J203" s="493"/>
      <c r="K203" s="493"/>
      <c r="L203" s="493">
        <v>6</v>
      </c>
      <c r="M203" s="493"/>
      <c r="N203" s="493"/>
      <c r="O203" s="493"/>
      <c r="P203" s="493">
        <v>4</v>
      </c>
      <c r="Q203" s="493">
        <v>3</v>
      </c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  <c r="AD203" s="493"/>
      <c r="AE203" s="493"/>
      <c r="AF203" s="494"/>
      <c r="AG203" s="494"/>
      <c r="AH203" s="494"/>
      <c r="AI203" s="494"/>
      <c r="AJ203" s="496"/>
      <c r="AK203" s="512"/>
      <c r="AL203" s="512"/>
      <c r="AM203" s="512"/>
      <c r="AN203" s="512"/>
      <c r="AO203" s="512"/>
      <c r="AP203" s="512"/>
      <c r="AQ203" s="512"/>
    </row>
    <row r="204" spans="1:43" s="498" customFormat="1" ht="18" customHeight="1">
      <c r="A204" s="488">
        <v>45877</v>
      </c>
      <c r="B204" s="508" t="s">
        <v>11763</v>
      </c>
      <c r="C204" s="509" t="s">
        <v>7587</v>
      </c>
      <c r="D204" s="490" t="str">
        <f t="array" ref="D204">+IFERROR(INDEX('Mã KH'!$C$2:$C$4984,MATCH('Côp+Mega+BigC HN lẻ-T8'!$C204,'Mã KH'!$A$2:$A$4984,0)),"")</f>
        <v>tầng 2 TTTM  Mipec , số 2 , Long Biên , Ngọc Lâm ,HN</v>
      </c>
      <c r="E204" s="491"/>
      <c r="F204" s="492">
        <v>48851</v>
      </c>
      <c r="G204" s="493"/>
      <c r="H204" s="493"/>
      <c r="I204" s="493"/>
      <c r="J204" s="493"/>
      <c r="K204" s="493"/>
      <c r="L204" s="493"/>
      <c r="M204" s="493"/>
      <c r="N204" s="493"/>
      <c r="O204" s="493"/>
      <c r="P204" s="493">
        <v>10</v>
      </c>
      <c r="Q204" s="493"/>
      <c r="R204" s="493"/>
      <c r="S204" s="493"/>
      <c r="T204" s="493">
        <v>5</v>
      </c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93"/>
      <c r="AF204" s="494"/>
      <c r="AG204" s="494"/>
      <c r="AH204" s="494"/>
      <c r="AI204" s="494"/>
      <c r="AJ204" s="496"/>
      <c r="AK204" s="512"/>
      <c r="AL204" s="512"/>
      <c r="AM204" s="512"/>
      <c r="AN204" s="512"/>
      <c r="AO204" s="512"/>
      <c r="AP204" s="512"/>
      <c r="AQ204" s="512"/>
    </row>
    <row r="205" spans="1:43" s="498" customFormat="1" ht="18" customHeight="1">
      <c r="A205" s="488">
        <v>45877</v>
      </c>
      <c r="B205" s="508"/>
      <c r="C205" s="509" t="s">
        <v>10394</v>
      </c>
      <c r="D205" s="490" t="str">
        <f t="array" ref="D205">+IFERROR(INDEX('Mã KH'!$C$2:$C$4984,MATCH('Côp+Mega+BigC HN lẻ-T8'!$C205,'Mã KH'!$A$2:$A$4984,0)),"")</f>
        <v>Ngõ 390 tòa nhà Berriver, Nguyễn Văn Cừ, phường Bồ Đề, quận Long Biên, thành phố Hà Nội</v>
      </c>
      <c r="E205" s="491"/>
      <c r="F205" s="492">
        <v>49408</v>
      </c>
      <c r="G205" s="493"/>
      <c r="H205" s="493"/>
      <c r="I205" s="493"/>
      <c r="J205" s="493"/>
      <c r="K205" s="493"/>
      <c r="L205" s="493"/>
      <c r="M205" s="493"/>
      <c r="N205" s="493">
        <v>2</v>
      </c>
      <c r="O205" s="493"/>
      <c r="P205" s="493">
        <v>5</v>
      </c>
      <c r="Q205" s="493">
        <v>3</v>
      </c>
      <c r="R205" s="493">
        <v>3</v>
      </c>
      <c r="S205" s="493"/>
      <c r="T205" s="493">
        <v>3</v>
      </c>
      <c r="U205" s="493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93"/>
      <c r="AF205" s="494"/>
      <c r="AG205" s="494"/>
      <c r="AH205" s="494"/>
      <c r="AI205" s="494"/>
      <c r="AJ205" s="496"/>
      <c r="AK205" s="512"/>
      <c r="AL205" s="512"/>
      <c r="AM205" s="512"/>
      <c r="AN205" s="512"/>
      <c r="AO205" s="512"/>
      <c r="AP205" s="512"/>
      <c r="AQ205" s="512"/>
    </row>
    <row r="206" spans="1:43" s="498" customFormat="1" ht="18" customHeight="1">
      <c r="A206" s="488">
        <v>45877</v>
      </c>
      <c r="B206" s="508"/>
      <c r="C206" s="509" t="s">
        <v>4452</v>
      </c>
      <c r="D206" s="490" t="str">
        <f t="array" ref="D206">+IFERROR(INDEX('Mã KH'!$C$2:$C$4984,MATCH('Côp+Mega+BigC HN lẻ-T8'!$C206,'Mã KH'!$A$2:$A$4984,0)),"")</f>
        <v>Sàn thương mại dv số H5-TM11, khu nhà ở xã hội Hope Residence, P.Phúc Đồng, Q.Long Biên, HN</v>
      </c>
      <c r="E206" s="491"/>
      <c r="F206" s="492">
        <v>49233</v>
      </c>
      <c r="G206" s="493"/>
      <c r="H206" s="493"/>
      <c r="I206" s="493"/>
      <c r="J206" s="493"/>
      <c r="K206" s="493"/>
      <c r="L206" s="493"/>
      <c r="M206" s="493"/>
      <c r="N206" s="493"/>
      <c r="O206" s="493"/>
      <c r="P206" s="493">
        <v>3</v>
      </c>
      <c r="Q206" s="493"/>
      <c r="R206" s="493">
        <v>5</v>
      </c>
      <c r="S206" s="493"/>
      <c r="T206" s="493">
        <v>8</v>
      </c>
      <c r="U206" s="493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93"/>
      <c r="AF206" s="494"/>
      <c r="AG206" s="494"/>
      <c r="AH206" s="494"/>
      <c r="AI206" s="494"/>
      <c r="AJ206" s="496"/>
      <c r="AK206" s="512"/>
      <c r="AL206" s="512"/>
      <c r="AM206" s="512"/>
      <c r="AN206" s="512"/>
      <c r="AO206" s="512"/>
      <c r="AP206" s="512"/>
      <c r="AQ206" s="512"/>
    </row>
    <row r="207" spans="1:43" s="498" customFormat="1" ht="18" customHeight="1">
      <c r="A207" s="488">
        <v>45877</v>
      </c>
      <c r="B207" s="508"/>
      <c r="C207" s="509" t="s">
        <v>11117</v>
      </c>
      <c r="D207" s="490" t="str">
        <f t="array" ref="D207">+IFERROR(INDEX('Mã KH'!$C$2:$C$4984,MATCH('Côp+Mega+BigC HN lẻ-T8'!$C207,'Mã KH'!$A$2:$A$4984,0)),"")</f>
        <v xml:space="preserve">vinhomes symphony , lô đất g4 -HH16 , phường phúc lợi , long biên </v>
      </c>
      <c r="E207" s="491">
        <v>26166</v>
      </c>
      <c r="F207" s="492"/>
      <c r="G207" s="493"/>
      <c r="H207" s="493"/>
      <c r="I207" s="493"/>
      <c r="J207" s="493">
        <v>10</v>
      </c>
      <c r="K207" s="493"/>
      <c r="L207" s="493"/>
      <c r="M207" s="493"/>
      <c r="N207" s="493"/>
      <c r="O207" s="493"/>
      <c r="P207" s="493"/>
      <c r="Q207" s="493"/>
      <c r="R207" s="493"/>
      <c r="S207" s="493"/>
      <c r="T207" s="493">
        <v>6</v>
      </c>
      <c r="U207" s="493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93"/>
      <c r="AF207" s="494"/>
      <c r="AG207" s="494"/>
      <c r="AH207" s="494"/>
      <c r="AI207" s="494">
        <v>8</v>
      </c>
      <c r="AJ207" s="496"/>
      <c r="AK207" s="512"/>
      <c r="AL207" s="512"/>
      <c r="AM207" s="512"/>
      <c r="AN207" s="512"/>
      <c r="AO207" s="512"/>
      <c r="AP207" s="512"/>
      <c r="AQ207" s="512"/>
    </row>
    <row r="208" spans="1:43" s="498" customFormat="1" ht="18" customHeight="1">
      <c r="A208" s="488">
        <v>45877</v>
      </c>
      <c r="B208" s="508"/>
      <c r="C208" s="509" t="s">
        <v>12017</v>
      </c>
      <c r="D208" s="490" t="str">
        <f t="array" ref="D208">+IFERROR(INDEX('Mã KH'!$C$2:$C$4984,MATCH('Côp+Mega+BigC HN lẻ-T8'!$C208,'Mã KH'!$A$2:$A$4984,0)),"")</f>
        <v>Tầng 1, toà nhà chung cư Ruby CT3 Phúc Lợi, Phường Phúc Lợi, Quận Long Biên, HN sđt: 0377308677</v>
      </c>
      <c r="E208" s="491"/>
      <c r="F208" s="492">
        <v>49138</v>
      </c>
      <c r="G208" s="493"/>
      <c r="H208" s="493"/>
      <c r="I208" s="493"/>
      <c r="J208" s="493"/>
      <c r="K208" s="493"/>
      <c r="L208" s="493"/>
      <c r="M208" s="493"/>
      <c r="N208" s="493"/>
      <c r="O208" s="493"/>
      <c r="P208" s="493">
        <v>5</v>
      </c>
      <c r="Q208" s="493"/>
      <c r="R208" s="493">
        <v>3</v>
      </c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93"/>
      <c r="AF208" s="494"/>
      <c r="AG208" s="494"/>
      <c r="AH208" s="494">
        <v>3</v>
      </c>
      <c r="AI208" s="494">
        <v>3</v>
      </c>
      <c r="AJ208" s="496"/>
      <c r="AK208" s="512"/>
      <c r="AL208" s="512"/>
      <c r="AM208" s="512"/>
      <c r="AN208" s="512"/>
      <c r="AO208" s="512"/>
      <c r="AP208" s="512"/>
      <c r="AQ208" s="512"/>
    </row>
    <row r="209" spans="1:43" s="498" customFormat="1" ht="18" customHeight="1">
      <c r="A209" s="488">
        <v>45877</v>
      </c>
      <c r="B209" s="508"/>
      <c r="C209" s="509" t="s">
        <v>10985</v>
      </c>
      <c r="D209" s="490" t="str">
        <f t="array" ref="D209">+IFERROR(INDEX('Mã KH'!$C$2:$C$4984,MATCH('Côp+Mega+BigC HN lẻ-T8'!$C209,'Mã KH'!$A$2:$A$4984,0)),"")</f>
        <v xml:space="preserve">60 vũ xuấn thiều , long biên </v>
      </c>
      <c r="E209" s="491"/>
      <c r="F209" s="492">
        <v>50241</v>
      </c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>
        <v>3</v>
      </c>
      <c r="S209" s="493"/>
      <c r="T209" s="493"/>
      <c r="U209" s="493"/>
      <c r="V209" s="493"/>
      <c r="W209" s="493"/>
      <c r="X209" s="493"/>
      <c r="Y209" s="493"/>
      <c r="Z209" s="493">
        <v>3</v>
      </c>
      <c r="AA209" s="493"/>
      <c r="AB209" s="493"/>
      <c r="AC209" s="493"/>
      <c r="AD209" s="493"/>
      <c r="AE209" s="493"/>
      <c r="AF209" s="494"/>
      <c r="AG209" s="494"/>
      <c r="AH209" s="494">
        <v>4</v>
      </c>
      <c r="AI209" s="494">
        <v>4</v>
      </c>
      <c r="AJ209" s="496"/>
      <c r="AK209" s="512"/>
      <c r="AL209" s="512"/>
      <c r="AM209" s="512"/>
      <c r="AN209" s="512"/>
      <c r="AO209" s="512"/>
      <c r="AP209" s="512"/>
      <c r="AQ209" s="512"/>
    </row>
    <row r="210" spans="1:43" s="498" customFormat="1" ht="18" customHeight="1">
      <c r="A210" s="488">
        <v>45877</v>
      </c>
      <c r="B210" s="508"/>
      <c r="C210" s="509" t="s">
        <v>9007</v>
      </c>
      <c r="D210" s="490" t="str">
        <f t="array" ref="D210">+IFERROR(INDEX('Mã KH'!$C$2:$C$4984,MATCH('Côp+Mega+BigC HN lẻ-T8'!$C210,'Mã KH'!$A$2:$A$4984,0)),"")</f>
        <v xml:space="preserve">37A Sài Đồng , tổ 14 , sài đồng , long biên </v>
      </c>
      <c r="E210" s="491">
        <v>42092</v>
      </c>
      <c r="F210" s="492"/>
      <c r="G210" s="493"/>
      <c r="H210" s="493"/>
      <c r="I210" s="493">
        <v>8</v>
      </c>
      <c r="J210" s="493">
        <v>5</v>
      </c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93"/>
      <c r="AD210" s="493"/>
      <c r="AE210" s="493"/>
      <c r="AF210" s="494"/>
      <c r="AG210" s="494"/>
      <c r="AH210" s="494"/>
      <c r="AI210" s="494"/>
      <c r="AJ210" s="496"/>
      <c r="AK210" s="512"/>
      <c r="AL210" s="512"/>
      <c r="AM210" s="512"/>
      <c r="AN210" s="512"/>
      <c r="AO210" s="512"/>
      <c r="AP210" s="512"/>
      <c r="AQ210" s="512"/>
    </row>
    <row r="211" spans="1:43" s="498" customFormat="1" ht="18" customHeight="1">
      <c r="A211" s="488">
        <v>45877</v>
      </c>
      <c r="B211" s="508"/>
      <c r="C211" s="509" t="s">
        <v>10237</v>
      </c>
      <c r="D211" s="490" t="str">
        <f t="array" ref="D211">+IFERROR(INDEX('Mã KH'!$C$2:$C$4984,MATCH('Côp+Mega+BigC HN lẻ-T8'!$C211,'Mã KH'!$A$2:$A$4984,0)),"")</f>
        <v>G1, N16-01 Le Grand Jadin, KĐT Sài Đồng, Long Biên, Hà Nội</v>
      </c>
      <c r="E211" s="491"/>
      <c r="F211" s="492">
        <v>49132</v>
      </c>
      <c r="G211" s="493"/>
      <c r="H211" s="493"/>
      <c r="I211" s="493"/>
      <c r="J211" s="493"/>
      <c r="K211" s="493"/>
      <c r="L211" s="493">
        <v>2</v>
      </c>
      <c r="M211" s="493"/>
      <c r="N211" s="493">
        <v>5</v>
      </c>
      <c r="O211" s="493"/>
      <c r="P211" s="493">
        <v>10</v>
      </c>
      <c r="Q211" s="493"/>
      <c r="R211" s="493"/>
      <c r="S211" s="493"/>
      <c r="T211" s="493"/>
      <c r="U211" s="493">
        <v>5</v>
      </c>
      <c r="V211" s="493"/>
      <c r="W211" s="493"/>
      <c r="X211" s="493"/>
      <c r="Y211" s="493"/>
      <c r="Z211" s="493"/>
      <c r="AA211" s="493"/>
      <c r="AB211" s="493"/>
      <c r="AC211" s="493"/>
      <c r="AD211" s="493"/>
      <c r="AE211" s="493"/>
      <c r="AF211" s="494"/>
      <c r="AG211" s="494"/>
      <c r="AH211" s="494"/>
      <c r="AI211" s="494"/>
      <c r="AJ211" s="496"/>
      <c r="AK211" s="512"/>
      <c r="AL211" s="512"/>
      <c r="AM211" s="512"/>
      <c r="AN211" s="512"/>
      <c r="AO211" s="512"/>
      <c r="AP211" s="512"/>
      <c r="AQ211" s="512"/>
    </row>
    <row r="212" spans="1:43" s="498" customFormat="1" ht="18" customHeight="1">
      <c r="A212" s="488">
        <v>45877</v>
      </c>
      <c r="B212" s="508" t="s">
        <v>12004</v>
      </c>
      <c r="C212" s="509" t="s">
        <v>12018</v>
      </c>
      <c r="D212" s="490" t="str">
        <f t="array" ref="D212">+IFERROR(INDEX('Mã KH'!$C$2:$C$4984,MATCH('Côp+Mega+BigC HN lẻ-T8'!$C212,'Mã KH'!$A$2:$A$4984,0)),"")</f>
        <v>Số 01SH22 và 02SH22, Ô đất B2-CT02, Tòa U26-2 (S2.08) Dự án Khu đô thị Gia Lâm - Vinhomes Ocean Park, , Huyện Lâm, Hà Nội</v>
      </c>
      <c r="E212" s="491">
        <v>42231</v>
      </c>
      <c r="F212" s="492"/>
      <c r="G212" s="493"/>
      <c r="H212" s="493"/>
      <c r="I212" s="493">
        <v>8</v>
      </c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93"/>
      <c r="AD212" s="493"/>
      <c r="AE212" s="493"/>
      <c r="AF212" s="494"/>
      <c r="AG212" s="494"/>
      <c r="AH212" s="494"/>
      <c r="AI212" s="494"/>
      <c r="AJ212" s="496"/>
      <c r="AK212" s="512"/>
      <c r="AL212" s="512"/>
      <c r="AM212" s="512"/>
      <c r="AN212" s="512"/>
      <c r="AO212" s="512"/>
      <c r="AP212" s="512"/>
      <c r="AQ212" s="512"/>
    </row>
    <row r="213" spans="1:43" s="498" customFormat="1" ht="18" customHeight="1">
      <c r="A213" s="488">
        <v>45877</v>
      </c>
      <c r="B213" s="508"/>
      <c r="C213" s="509" t="s">
        <v>12019</v>
      </c>
      <c r="D213" s="490" t="str">
        <f t="array" ref="D213">+IFERROR(INDEX('Mã KH'!$C$2:$C$4984,MATCH('Côp+Mega+BigC HN lẻ-T8'!$C213,'Mã KH'!$A$2:$A$4984,0)),"")</f>
        <v>Căn hộ số 01SH20 và 02SH20, thuộc tòa nhà S2.15 (T26M-2), tại lô đất B2-CT03, Vinhomes Ocean Park, , Huyện Lâm, Hà Nội</v>
      </c>
      <c r="E213" s="491">
        <v>42230</v>
      </c>
      <c r="F213" s="492"/>
      <c r="G213" s="493"/>
      <c r="H213" s="493"/>
      <c r="I213" s="493"/>
      <c r="J213" s="493">
        <v>10</v>
      </c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493"/>
      <c r="AD213" s="493"/>
      <c r="AE213" s="493"/>
      <c r="AF213" s="494"/>
      <c r="AG213" s="494"/>
      <c r="AH213" s="494"/>
      <c r="AI213" s="494"/>
      <c r="AJ213" s="496"/>
      <c r="AK213" s="512"/>
      <c r="AL213" s="512"/>
      <c r="AM213" s="512"/>
      <c r="AN213" s="512"/>
      <c r="AO213" s="512"/>
      <c r="AP213" s="512"/>
      <c r="AQ213" s="512"/>
    </row>
    <row r="214" spans="1:43" s="498" customFormat="1" ht="18" customHeight="1">
      <c r="A214" s="488">
        <v>45877</v>
      </c>
      <c r="B214" s="508"/>
      <c r="C214" s="509" t="s">
        <v>11127</v>
      </c>
      <c r="D214" s="490" t="str">
        <f t="array" ref="D214">+IFERROR(INDEX('Mã KH'!$C$2:$C$4984,MATCH('Côp+Mega+BigC HN lẻ-T8'!$C214,'Mã KH'!$A$2:$A$4984,0)),"")</f>
        <v xml:space="preserve">Sp02 Hải Âu 11 , vinhomes ocean park 1 , đa tốn , gia lâm , hà nội </v>
      </c>
      <c r="E214" s="491"/>
      <c r="F214" s="492">
        <v>50246</v>
      </c>
      <c r="G214" s="493"/>
      <c r="H214" s="493"/>
      <c r="I214" s="493"/>
      <c r="J214" s="493"/>
      <c r="K214" s="493"/>
      <c r="L214" s="493"/>
      <c r="M214" s="493"/>
      <c r="N214" s="493">
        <v>6</v>
      </c>
      <c r="O214" s="493"/>
      <c r="P214" s="493">
        <v>6</v>
      </c>
      <c r="Q214" s="493">
        <v>1</v>
      </c>
      <c r="R214" s="493">
        <v>1</v>
      </c>
      <c r="S214" s="493"/>
      <c r="T214" s="493">
        <v>4</v>
      </c>
      <c r="U214" s="493"/>
      <c r="V214" s="493"/>
      <c r="W214" s="493"/>
      <c r="X214" s="493"/>
      <c r="Y214" s="493"/>
      <c r="Z214" s="493"/>
      <c r="AA214" s="493"/>
      <c r="AB214" s="493"/>
      <c r="AC214" s="493"/>
      <c r="AD214" s="493"/>
      <c r="AE214" s="493"/>
      <c r="AF214" s="494"/>
      <c r="AG214" s="494"/>
      <c r="AH214" s="494"/>
      <c r="AI214" s="494"/>
      <c r="AJ214" s="496"/>
      <c r="AK214" s="512"/>
      <c r="AL214" s="512"/>
      <c r="AM214" s="512"/>
      <c r="AN214" s="512"/>
      <c r="AO214" s="512"/>
      <c r="AP214" s="512"/>
      <c r="AQ214" s="512"/>
    </row>
    <row r="215" spans="1:43" s="498" customFormat="1" ht="18" customHeight="1">
      <c r="A215" s="488">
        <v>45877</v>
      </c>
      <c r="B215" s="508"/>
      <c r="C215" s="509" t="s">
        <v>10634</v>
      </c>
      <c r="D215" s="490" t="str">
        <f t="array" ref="D215">+IFERROR(INDEX('Mã KH'!$C$2:$C$4984,MATCH('Côp+Mega+BigC HN lẻ-T8'!$C215,'Mã KH'!$A$2:$A$4984,0)),"")</f>
        <v xml:space="preserve">diện tích thương mại số 1s02 tầng 1 tòa nhà p2 , tại lô đất b5 , dự án đô thị gia lâm </v>
      </c>
      <c r="E215" s="491">
        <v>42481</v>
      </c>
      <c r="F215" s="492"/>
      <c r="G215" s="493"/>
      <c r="H215" s="493"/>
      <c r="I215" s="493">
        <v>5</v>
      </c>
      <c r="J215" s="493">
        <v>8</v>
      </c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493"/>
      <c r="AD215" s="493"/>
      <c r="AE215" s="493"/>
      <c r="AF215" s="494"/>
      <c r="AG215" s="494"/>
      <c r="AH215" s="494"/>
      <c r="AI215" s="494"/>
      <c r="AJ215" s="496"/>
      <c r="AK215" s="512"/>
      <c r="AL215" s="512"/>
      <c r="AM215" s="512"/>
      <c r="AN215" s="512"/>
      <c r="AO215" s="512"/>
      <c r="AP215" s="512"/>
      <c r="AQ215" s="512"/>
    </row>
    <row r="216" spans="1:43" s="498" customFormat="1" ht="18" customHeight="1">
      <c r="A216" s="488">
        <v>45877</v>
      </c>
      <c r="B216" s="508"/>
      <c r="C216" s="509" t="s">
        <v>9005</v>
      </c>
      <c r="D216" s="490" t="str">
        <f t="array" ref="D216">+IFERROR(INDEX('Mã KH'!$C$2:$C$4984,MATCH('Côp+Mega+BigC HN lẻ-T8'!$C216,'Mã KH'!$A$2:$A$4984,0)),"")</f>
        <v xml:space="preserve">92 đường trâu quỳ , thị trấn trâu quỳ , gia lâm </v>
      </c>
      <c r="E216" s="491">
        <v>42424</v>
      </c>
      <c r="F216" s="492"/>
      <c r="G216" s="493"/>
      <c r="H216" s="493"/>
      <c r="I216" s="493">
        <v>2</v>
      </c>
      <c r="J216" s="493">
        <v>6</v>
      </c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493"/>
      <c r="AD216" s="493"/>
      <c r="AE216" s="493"/>
      <c r="AF216" s="494"/>
      <c r="AG216" s="494"/>
      <c r="AH216" s="494"/>
      <c r="AI216" s="494"/>
      <c r="AJ216" s="496"/>
      <c r="AK216" s="512"/>
      <c r="AL216" s="512"/>
      <c r="AM216" s="512"/>
      <c r="AN216" s="512"/>
      <c r="AO216" s="512"/>
      <c r="AP216" s="512"/>
      <c r="AQ216" s="512"/>
    </row>
    <row r="217" spans="1:43" s="498" customFormat="1" ht="18" customHeight="1">
      <c r="A217" s="488">
        <v>45877</v>
      </c>
      <c r="B217" s="508"/>
      <c r="C217" s="509" t="s">
        <v>12020</v>
      </c>
      <c r="D217" s="490" t="str">
        <f t="array" ref="D217">+IFERROR(INDEX('Mã KH'!$C$2:$C$4984,MATCH('Côp+Mega+BigC HN lẻ-T8'!$C217,'Mã KH'!$A$2:$A$4984,0)),"")</f>
        <v xml:space="preserve">số 100 quầy trâu quỳ , gia lâm </v>
      </c>
      <c r="E217" s="491"/>
      <c r="F217" s="492">
        <v>50236</v>
      </c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>
        <v>3</v>
      </c>
      <c r="V217" s="493"/>
      <c r="W217" s="493"/>
      <c r="X217" s="493"/>
      <c r="Y217" s="493"/>
      <c r="Z217" s="493"/>
      <c r="AA217" s="493"/>
      <c r="AB217" s="493"/>
      <c r="AC217" s="493"/>
      <c r="AD217" s="493"/>
      <c r="AE217" s="493"/>
      <c r="AF217" s="494"/>
      <c r="AG217" s="494"/>
      <c r="AH217" s="494">
        <v>4</v>
      </c>
      <c r="AI217" s="494">
        <v>4</v>
      </c>
      <c r="AJ217" s="496"/>
      <c r="AK217" s="512"/>
      <c r="AL217" s="512"/>
      <c r="AM217" s="512"/>
      <c r="AN217" s="512"/>
      <c r="AO217" s="512"/>
      <c r="AP217" s="512"/>
      <c r="AQ217" s="512"/>
    </row>
    <row r="218" spans="1:43" s="498" customFormat="1" ht="18" customHeight="1">
      <c r="A218" s="488">
        <v>45877</v>
      </c>
      <c r="B218" s="508"/>
      <c r="C218" s="509" t="s">
        <v>10696</v>
      </c>
      <c r="D218" s="490" t="str">
        <f t="array" ref="D218">+IFERROR(INDEX('Mã KH'!$C$2:$C$4984,MATCH('Côp+Mega+BigC HN lẻ-T8'!$C218,'Mã KH'!$A$2:$A$4984,0)),"")</f>
        <v xml:space="preserve">số 86 ngô xuân quảng , thị trấn trâu quỳ , gia lâ,m </v>
      </c>
      <c r="E218" s="491">
        <v>42232</v>
      </c>
      <c r="F218" s="492"/>
      <c r="G218" s="493"/>
      <c r="H218" s="493"/>
      <c r="I218" s="493">
        <v>8</v>
      </c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493"/>
      <c r="AD218" s="493"/>
      <c r="AE218" s="493"/>
      <c r="AF218" s="494"/>
      <c r="AG218" s="494"/>
      <c r="AH218" s="494"/>
      <c r="AI218" s="494"/>
      <c r="AJ218" s="496"/>
      <c r="AK218" s="512"/>
      <c r="AL218" s="512"/>
      <c r="AM218" s="512"/>
      <c r="AN218" s="512"/>
      <c r="AO218" s="512"/>
      <c r="AP218" s="512"/>
      <c r="AQ218" s="512"/>
    </row>
    <row r="219" spans="1:43" s="497" customFormat="1" ht="18" customHeight="1">
      <c r="A219" s="488">
        <v>45877</v>
      </c>
      <c r="B219" s="508" t="s">
        <v>11583</v>
      </c>
      <c r="C219" s="509" t="s">
        <v>5821</v>
      </c>
      <c r="D219" s="490" t="str">
        <f t="array" ref="D219">+IFERROR(INDEX('Mã KH'!$C$2:$C$4984,MATCH('Côp+Mega+BigC HN lẻ-T8'!$C219,'Mã KH'!$A$2:$A$4984,0)),"")</f>
        <v>Hoàng Mai, HN</v>
      </c>
      <c r="E219" s="491">
        <v>14020080</v>
      </c>
      <c r="F219" s="492"/>
      <c r="G219" s="493"/>
      <c r="H219" s="493"/>
      <c r="I219" s="493"/>
      <c r="J219" s="493"/>
      <c r="K219" s="493"/>
      <c r="L219" s="493"/>
      <c r="M219" s="493"/>
      <c r="N219" s="493">
        <v>100</v>
      </c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493"/>
      <c r="AD219" s="493"/>
      <c r="AE219" s="493"/>
      <c r="AF219" s="494"/>
      <c r="AG219" s="494"/>
      <c r="AH219" s="494"/>
      <c r="AI219" s="494"/>
      <c r="AJ219" s="496" t="s">
        <v>12025</v>
      </c>
      <c r="AK219" s="511"/>
      <c r="AL219" s="511"/>
      <c r="AM219" s="511"/>
      <c r="AN219" s="511"/>
      <c r="AO219" s="511"/>
      <c r="AP219" s="511"/>
      <c r="AQ219" s="511"/>
    </row>
    <row r="220" spans="1:43" s="498" customFormat="1" ht="18" customHeight="1">
      <c r="A220" s="488">
        <v>45877</v>
      </c>
      <c r="B220" s="508"/>
      <c r="C220" s="509" t="s">
        <v>4392</v>
      </c>
      <c r="D220" s="490" t="str">
        <f t="array" ref="D220">+IFERROR(INDEX('Mã KH'!$C$2:$C$4984,MATCH('Côp+Mega+BigC HN lẻ-T8'!$C220,'Mã KH'!$A$2:$A$4984,0)),"")</f>
        <v>Đ.Dương Văn Bé, tầng 1 tòa H3 Shunshine Garden, Mai Động, Hoàng Mai, HN</v>
      </c>
      <c r="E220" s="491"/>
      <c r="F220" s="492">
        <v>49407</v>
      </c>
      <c r="G220" s="493"/>
      <c r="H220" s="493"/>
      <c r="I220" s="493"/>
      <c r="J220" s="493">
        <v>10</v>
      </c>
      <c r="K220" s="493"/>
      <c r="L220" s="493"/>
      <c r="M220" s="493"/>
      <c r="N220" s="493"/>
      <c r="O220" s="493"/>
      <c r="P220" s="493">
        <v>3</v>
      </c>
      <c r="Q220" s="493"/>
      <c r="R220" s="493">
        <v>3</v>
      </c>
      <c r="S220" s="493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493"/>
      <c r="AD220" s="493"/>
      <c r="AE220" s="493"/>
      <c r="AF220" s="494"/>
      <c r="AG220" s="494"/>
      <c r="AH220" s="494"/>
      <c r="AI220" s="494"/>
      <c r="AJ220" s="496" t="s">
        <v>11761</v>
      </c>
      <c r="AK220" s="512"/>
      <c r="AL220" s="512"/>
      <c r="AM220" s="512"/>
      <c r="AN220" s="512"/>
      <c r="AO220" s="512"/>
      <c r="AP220" s="512"/>
      <c r="AQ220" s="512"/>
    </row>
    <row r="221" spans="1:43" s="498" customFormat="1" ht="18" customHeight="1">
      <c r="A221" s="488">
        <v>45877</v>
      </c>
      <c r="B221" s="508" t="s">
        <v>12026</v>
      </c>
      <c r="C221" s="509" t="s">
        <v>12028</v>
      </c>
      <c r="D221" s="490" t="str">
        <f t="array" ref="D221">+IFERROR(INDEX('Mã KH'!$C$2:$C$4984,MATCH('Côp+Mega+BigC HN lẻ-T8'!$C221,'Mã KH'!$A$2:$A$4984,0)),"")</f>
        <v>Tầng 5 tòa GEMEK, KĐT mới Lê Trọng Tấn, Hoài Đức, HN</v>
      </c>
      <c r="E221" s="491"/>
      <c r="F221" s="492">
        <v>50229</v>
      </c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493"/>
      <c r="AD221" s="493"/>
      <c r="AE221" s="493"/>
      <c r="AF221" s="494"/>
      <c r="AG221" s="494"/>
      <c r="AH221" s="494">
        <v>4</v>
      </c>
      <c r="AI221" s="494">
        <v>4</v>
      </c>
      <c r="AJ221" s="496"/>
      <c r="AK221" s="512"/>
      <c r="AL221" s="512"/>
      <c r="AM221" s="512"/>
      <c r="AN221" s="512"/>
      <c r="AO221" s="512"/>
      <c r="AP221" s="512"/>
      <c r="AQ221" s="512"/>
    </row>
    <row r="222" spans="1:43" s="498" customFormat="1" ht="18" customHeight="1">
      <c r="A222" s="488">
        <v>45877</v>
      </c>
      <c r="B222" s="508"/>
      <c r="C222" s="509" t="s">
        <v>12029</v>
      </c>
      <c r="D222" s="490" t="str">
        <f t="array" ref="D222">+IFERROR(INDEX('Mã KH'!$C$2:$C$4984,MATCH('Côp+Mega+BigC HN lẻ-T8'!$C222,'Mã KH'!$A$2:$A$4984,0)),"")</f>
        <v>Tầng 1 Tòa nhà CT12B khu Đô thị mới Tân Tây Đô, Xã Tân Lập, Huyện Đan Phượng, Hà Nội.</v>
      </c>
      <c r="E222" s="491"/>
      <c r="F222" s="492">
        <v>50243</v>
      </c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493"/>
      <c r="AD222" s="493"/>
      <c r="AE222" s="493"/>
      <c r="AF222" s="494"/>
      <c r="AG222" s="494"/>
      <c r="AH222" s="494">
        <v>4</v>
      </c>
      <c r="AI222" s="494">
        <v>4</v>
      </c>
      <c r="AJ222" s="496"/>
      <c r="AK222" s="512"/>
      <c r="AL222" s="512"/>
      <c r="AM222" s="512"/>
      <c r="AN222" s="512"/>
      <c r="AO222" s="512"/>
      <c r="AP222" s="512"/>
      <c r="AQ222" s="512"/>
    </row>
    <row r="223" spans="1:43" s="498" customFormat="1" ht="18" customHeight="1">
      <c r="A223" s="488">
        <v>45877</v>
      </c>
      <c r="B223" s="508"/>
      <c r="C223" s="509" t="s">
        <v>12030</v>
      </c>
      <c r="D223" s="490" t="str">
        <f t="array" ref="D223">+IFERROR(INDEX('Mã KH'!$C$2:$C$4984,MATCH('Côp+Mega+BigC HN lẻ-T8'!$C223,'Mã KH'!$A$2:$A$4984,0)),"")</f>
        <v>Tầng 1 Tòa Nhà 32T, The Golden An Khánh, Khu đô thị Nam Khánh, Xã An Khánh, Huyện Hoài Đức, Hà Nội</v>
      </c>
      <c r="E223" s="491"/>
      <c r="F223" s="510">
        <v>49160</v>
      </c>
      <c r="G223" s="493"/>
      <c r="H223" s="493"/>
      <c r="I223" s="493"/>
      <c r="J223" s="493"/>
      <c r="K223" s="493"/>
      <c r="L223" s="493"/>
      <c r="M223" s="493"/>
      <c r="N223" s="493">
        <v>3</v>
      </c>
      <c r="O223" s="493"/>
      <c r="P223" s="493">
        <v>10</v>
      </c>
      <c r="Q223" s="493"/>
      <c r="R223" s="493"/>
      <c r="S223" s="493"/>
      <c r="T223" s="493"/>
      <c r="U223" s="493"/>
      <c r="V223" s="493"/>
      <c r="W223" s="493"/>
      <c r="X223" s="493"/>
      <c r="Y223" s="493"/>
      <c r="Z223" s="493">
        <v>3</v>
      </c>
      <c r="AA223" s="493"/>
      <c r="AB223" s="493"/>
      <c r="AC223" s="493"/>
      <c r="AD223" s="493"/>
      <c r="AE223" s="493"/>
      <c r="AF223" s="494"/>
      <c r="AG223" s="494"/>
      <c r="AH223" s="494">
        <v>5</v>
      </c>
      <c r="AI223" s="494">
        <v>5</v>
      </c>
      <c r="AJ223" s="496"/>
      <c r="AK223" s="512"/>
      <c r="AL223" s="512"/>
      <c r="AM223" s="512"/>
      <c r="AN223" s="512"/>
      <c r="AO223" s="512"/>
      <c r="AP223" s="512"/>
      <c r="AQ223" s="512"/>
    </row>
    <row r="224" spans="1:43" s="497" customFormat="1" ht="18" customHeight="1">
      <c r="A224" s="488">
        <v>45877</v>
      </c>
      <c r="B224" s="508"/>
      <c r="C224" s="509" t="s">
        <v>12031</v>
      </c>
      <c r="D224" s="490" t="str">
        <f t="array" ref="D224">+IFERROR(INDEX('Mã KH'!$C$2:$C$4984,MATCH('Côp+Mega+BigC HN lẻ-T8'!$C224,'Mã KH'!$A$2:$A$4984,0)),"")</f>
        <v>Tòa A Victory 2, KĐT An Khánh, Hoài Đức, HN</v>
      </c>
      <c r="E224" s="491"/>
      <c r="F224" s="510">
        <v>49164</v>
      </c>
      <c r="G224" s="493"/>
      <c r="H224" s="493"/>
      <c r="I224" s="493"/>
      <c r="J224" s="493"/>
      <c r="K224" s="493"/>
      <c r="L224" s="493"/>
      <c r="M224" s="493"/>
      <c r="N224" s="493">
        <v>3</v>
      </c>
      <c r="O224" s="493"/>
      <c r="P224" s="493">
        <v>5</v>
      </c>
      <c r="Q224" s="493"/>
      <c r="R224" s="493"/>
      <c r="S224" s="493"/>
      <c r="T224" s="493"/>
      <c r="U224" s="493">
        <v>5</v>
      </c>
      <c r="V224" s="493"/>
      <c r="W224" s="493"/>
      <c r="X224" s="493"/>
      <c r="Y224" s="493"/>
      <c r="Z224" s="493"/>
      <c r="AA224" s="493"/>
      <c r="AB224" s="493"/>
      <c r="AC224" s="493"/>
      <c r="AD224" s="493"/>
      <c r="AE224" s="493"/>
      <c r="AF224" s="494"/>
      <c r="AG224" s="494"/>
      <c r="AH224" s="494">
        <v>3</v>
      </c>
      <c r="AI224" s="494">
        <v>3</v>
      </c>
      <c r="AJ224" s="496"/>
      <c r="AK224" s="511"/>
      <c r="AL224" s="511"/>
      <c r="AM224" s="511"/>
      <c r="AN224" s="511"/>
      <c r="AO224" s="511"/>
      <c r="AP224" s="511"/>
      <c r="AQ224" s="511"/>
    </row>
    <row r="225" spans="1:43" s="439" customFormat="1" ht="18" customHeight="1">
      <c r="A225" s="458"/>
      <c r="B225" s="459"/>
      <c r="C225" s="460"/>
      <c r="D225" s="435" t="str">
        <f t="array" ref="D225">+IFERROR(INDEX('Mã KH'!$C$2:$C$4984,MATCH('Côp+Mega+BigC HN lẻ-T8'!$C225,'Mã KH'!$A$2:$A$4984,0)),"")</f>
        <v/>
      </c>
      <c r="E225" s="451"/>
      <c r="F225" s="461"/>
      <c r="G225" s="462"/>
      <c r="H225" s="462"/>
      <c r="I225" s="462"/>
      <c r="J225" s="462"/>
      <c r="K225" s="462"/>
      <c r="L225" s="462"/>
      <c r="M225" s="462"/>
      <c r="N225" s="462"/>
      <c r="O225" s="462"/>
      <c r="P225" s="462"/>
      <c r="Q225" s="462"/>
      <c r="R225" s="462"/>
      <c r="S225" s="462"/>
      <c r="T225" s="462"/>
      <c r="U225" s="462"/>
      <c r="V225" s="462"/>
      <c r="W225" s="462"/>
      <c r="X225" s="462"/>
      <c r="Y225" s="462"/>
      <c r="Z225" s="462"/>
      <c r="AA225" s="462"/>
      <c r="AB225" s="462"/>
      <c r="AC225" s="462"/>
      <c r="AD225" s="462"/>
      <c r="AE225" s="462"/>
      <c r="AF225" s="463"/>
      <c r="AG225" s="463"/>
      <c r="AH225" s="463"/>
      <c r="AI225" s="463"/>
      <c r="AJ225" s="438"/>
      <c r="AK225" s="457"/>
      <c r="AL225" s="457"/>
      <c r="AM225" s="457"/>
      <c r="AN225" s="457"/>
      <c r="AO225" s="457"/>
      <c r="AP225" s="457"/>
      <c r="AQ225" s="457"/>
    </row>
    <row r="226" spans="1:43" ht="18" customHeight="1">
      <c r="A226" s="312"/>
      <c r="B226" s="304"/>
      <c r="C226" s="282"/>
      <c r="D226" s="133">
        <v>45878</v>
      </c>
      <c r="E226" s="95"/>
      <c r="F226" s="11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80"/>
      <c r="AG226" s="180"/>
      <c r="AH226" s="180"/>
      <c r="AI226" s="180"/>
      <c r="AJ226" s="124"/>
      <c r="AK226" s="25"/>
      <c r="AL226" s="25"/>
      <c r="AM226" s="25"/>
      <c r="AN226" s="25"/>
      <c r="AO226" s="25"/>
      <c r="AP226" s="25"/>
      <c r="AQ226" s="25"/>
    </row>
    <row r="227" spans="1:43" ht="18" customHeight="1">
      <c r="A227" s="312"/>
      <c r="B227" s="442" t="s">
        <v>11531</v>
      </c>
      <c r="C227" s="282" t="s">
        <v>11788</v>
      </c>
      <c r="D227" s="110" t="str">
        <f t="array" ref="D227">+IFERROR(INDEX('Mã KH'!$C$2:$C$4984,MATCH('Côp+Mega+BigC HN lẻ-T8'!$C227,'Mã KH'!$A$2:$A$4984,0)),"")</f>
        <v>E06 -Tầng 5, tòa V2, The Terra An Hưng, P.La Khê, Q.Hà Đông, HN</v>
      </c>
      <c r="E227" s="95"/>
      <c r="F227" s="119">
        <v>49368</v>
      </c>
      <c r="G227" s="179"/>
      <c r="H227" s="179"/>
      <c r="I227" s="179"/>
      <c r="J227" s="179"/>
      <c r="K227" s="179"/>
      <c r="L227" s="179"/>
      <c r="M227" s="179"/>
      <c r="N227" s="179"/>
      <c r="O227" s="179"/>
      <c r="P227" s="179">
        <v>30</v>
      </c>
      <c r="Q227" s="179"/>
      <c r="R227" s="179"/>
      <c r="S227" s="179"/>
      <c r="T227" s="179"/>
      <c r="U227" s="179">
        <v>5</v>
      </c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80"/>
      <c r="AG227" s="180"/>
      <c r="AH227" s="180"/>
      <c r="AI227" s="180"/>
      <c r="AJ227" s="124"/>
      <c r="AK227" s="25"/>
      <c r="AL227" s="25"/>
      <c r="AM227" s="25"/>
      <c r="AN227" s="25"/>
      <c r="AO227" s="25"/>
      <c r="AP227" s="25"/>
      <c r="AQ227" s="25"/>
    </row>
    <row r="228" spans="1:43" ht="18" customHeight="1">
      <c r="A228" s="312"/>
      <c r="B228" s="304"/>
      <c r="C228" s="282" t="s">
        <v>12105</v>
      </c>
      <c r="D228" s="110" t="str">
        <f t="array" ref="D228">+IFERROR(INDEX('Mã KH'!$C$2:$C$4984,MATCH('Côp+Mega+BigC HN lẻ-T8'!$C228,'Mã KH'!$A$2:$A$4984,0)),"")</f>
        <v>V11-A01, Lô đất TTDV 01, Khu đô thị mới An Hưng, Phường La Khê, Hà Đông, Hà Nội</v>
      </c>
      <c r="E228" s="95">
        <v>42383</v>
      </c>
      <c r="F228" s="119"/>
      <c r="G228" s="179"/>
      <c r="H228" s="179"/>
      <c r="I228" s="179">
        <v>6</v>
      </c>
      <c r="J228" s="179">
        <v>6</v>
      </c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80"/>
      <c r="AG228" s="180"/>
      <c r="AH228" s="180"/>
      <c r="AI228" s="180"/>
      <c r="AJ228" s="124"/>
      <c r="AK228" s="25"/>
      <c r="AL228" s="25"/>
      <c r="AM228" s="25"/>
      <c r="AN228" s="25"/>
      <c r="AO228" s="25"/>
      <c r="AP228" s="25"/>
      <c r="AQ228" s="25"/>
    </row>
    <row r="229" spans="1:43" ht="18" customHeight="1">
      <c r="A229" s="312"/>
      <c r="B229" s="304"/>
      <c r="C229" s="282" t="s">
        <v>12106</v>
      </c>
      <c r="D229" s="110" t="str">
        <f t="array" ref="D229">+IFERROR(INDEX('Mã KH'!$C$2:$C$4984,MATCH('Côp+Mega+BigC HN lẻ-T8'!$C229,'Mã KH'!$A$2:$A$4984,0)),"")</f>
        <v xml:space="preserve">Số 1A Vạn Phúc , hà đông </v>
      </c>
      <c r="E229" s="95">
        <v>42386</v>
      </c>
      <c r="F229" s="119"/>
      <c r="G229" s="179"/>
      <c r="H229" s="179"/>
      <c r="I229" s="179">
        <v>10</v>
      </c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80"/>
      <c r="AG229" s="180"/>
      <c r="AH229" s="180"/>
      <c r="AI229" s="180"/>
      <c r="AJ229" s="124"/>
      <c r="AK229" s="25"/>
      <c r="AL229" s="25"/>
      <c r="AM229" s="25"/>
      <c r="AN229" s="25"/>
      <c r="AO229" s="25"/>
      <c r="AP229" s="25"/>
      <c r="AQ229" s="25"/>
    </row>
    <row r="230" spans="1:43" ht="18" customHeight="1">
      <c r="A230" s="312"/>
      <c r="B230" s="304"/>
      <c r="C230" s="282" t="s">
        <v>11135</v>
      </c>
      <c r="D230" s="110" t="str">
        <f t="array" ref="D230">+IFERROR(INDEX('Mã KH'!$C$2:$C$4984,MATCH('Côp+Mega+BigC HN lẻ-T8'!$C230,'Mã KH'!$A$2:$A$4984,0)),"")</f>
        <v xml:space="preserve">tòa nhà ct1 , khu chưng cư ngô thị nhậm , hà cầu , hà đông </v>
      </c>
      <c r="E230" s="95">
        <v>26435</v>
      </c>
      <c r="F230" s="119"/>
      <c r="G230" s="179"/>
      <c r="H230" s="179"/>
      <c r="I230" s="179"/>
      <c r="J230" s="179">
        <v>10</v>
      </c>
      <c r="K230" s="179"/>
      <c r="L230" s="179"/>
      <c r="M230" s="179"/>
      <c r="N230" s="179"/>
      <c r="O230" s="179"/>
      <c r="P230" s="179">
        <v>10</v>
      </c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80"/>
      <c r="AG230" s="180"/>
      <c r="AH230" s="180"/>
      <c r="AI230" s="180"/>
      <c r="AJ230" s="124"/>
      <c r="AK230" s="25"/>
      <c r="AL230" s="25"/>
      <c r="AM230" s="25"/>
      <c r="AN230" s="25"/>
      <c r="AO230" s="25"/>
      <c r="AP230" s="25"/>
      <c r="AQ230" s="25"/>
    </row>
    <row r="231" spans="1:43" ht="18" customHeight="1">
      <c r="A231" s="312"/>
      <c r="B231" s="304"/>
      <c r="C231" s="282" t="s">
        <v>12107</v>
      </c>
      <c r="D231" s="110" t="str">
        <f t="array" ref="D231">+IFERROR(INDEX('Mã KH'!$C$2:$C$4984,MATCH('Côp+Mega+BigC HN lẻ-T8'!$C231,'Mã KH'!$A$2:$A$4984,0)),"")</f>
        <v xml:space="preserve">75 La Khê , Hà Đông , Hà Nội </v>
      </c>
      <c r="E231" s="95"/>
      <c r="F231" s="119">
        <v>50247</v>
      </c>
      <c r="G231" s="179"/>
      <c r="H231" s="179"/>
      <c r="I231" s="179"/>
      <c r="J231" s="179">
        <v>6</v>
      </c>
      <c r="K231" s="179"/>
      <c r="L231" s="179"/>
      <c r="M231" s="179"/>
      <c r="N231" s="179">
        <v>3</v>
      </c>
      <c r="O231" s="179"/>
      <c r="P231" s="179">
        <v>2</v>
      </c>
      <c r="Q231" s="179"/>
      <c r="R231" s="179">
        <v>3</v>
      </c>
      <c r="S231" s="179"/>
      <c r="T231" s="179">
        <v>3</v>
      </c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80"/>
      <c r="AG231" s="180"/>
      <c r="AH231" s="180"/>
      <c r="AI231" s="180"/>
      <c r="AJ231" s="124"/>
      <c r="AK231" s="25"/>
      <c r="AL231" s="25"/>
      <c r="AM231" s="25"/>
      <c r="AN231" s="25"/>
      <c r="AO231" s="25"/>
      <c r="AP231" s="25"/>
      <c r="AQ231" s="25"/>
    </row>
    <row r="232" spans="1:43" ht="18" customHeight="1">
      <c r="A232" s="312"/>
      <c r="B232" s="304"/>
      <c r="C232" s="282" t="s">
        <v>12108</v>
      </c>
      <c r="D232" s="110" t="str">
        <f t="array" ref="D232">+IFERROR(INDEX('Mã KH'!$C$2:$C$4984,MATCH('Côp+Mega+BigC HN lẻ-T8'!$C232,'Mã KH'!$A$2:$A$4984,0)),"")</f>
        <v>Tầng 1, Tòa nhà 19T6 Kiến Hưng, phường Kiến Hưng, Quận Hà Đông, Hà Nội.</v>
      </c>
      <c r="E232" s="95"/>
      <c r="F232" s="119">
        <v>49168</v>
      </c>
      <c r="G232" s="179"/>
      <c r="H232" s="179"/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80"/>
      <c r="AG232" s="180"/>
      <c r="AH232" s="180">
        <v>5</v>
      </c>
      <c r="AI232" s="180">
        <v>5</v>
      </c>
      <c r="AJ232" s="124"/>
      <c r="AK232" s="25"/>
      <c r="AL232" s="25"/>
      <c r="AM232" s="25"/>
      <c r="AN232" s="25"/>
      <c r="AO232" s="25"/>
      <c r="AP232" s="25"/>
      <c r="AQ232" s="25"/>
    </row>
    <row r="233" spans="1:43" ht="18" customHeight="1">
      <c r="A233" s="312"/>
      <c r="B233" s="304"/>
      <c r="C233" s="282" t="s">
        <v>12109</v>
      </c>
      <c r="D233" s="110" t="str">
        <f t="array" ref="D233">+IFERROR(INDEX('Mã KH'!$C$2:$C$4984,MATCH('Côp+Mega+BigC HN lẻ-T8'!$C233,'Mã KH'!$A$2:$A$4984,0)),"")</f>
        <v>Tầng 1 tòa CT2, KĐT Xala, Hà Đông, HN</v>
      </c>
      <c r="E233" s="95"/>
      <c r="F233" s="119">
        <v>49170</v>
      </c>
      <c r="G233" s="179"/>
      <c r="H233" s="179"/>
      <c r="I233" s="179"/>
      <c r="J233" s="179"/>
      <c r="K233" s="179"/>
      <c r="L233" s="179"/>
      <c r="M233" s="179"/>
      <c r="N233" s="179">
        <v>3</v>
      </c>
      <c r="O233" s="179"/>
      <c r="P233" s="179"/>
      <c r="Q233" s="179"/>
      <c r="R233" s="179"/>
      <c r="S233" s="179"/>
      <c r="T233" s="179">
        <v>3</v>
      </c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80"/>
      <c r="AG233" s="180"/>
      <c r="AH233" s="180">
        <v>3</v>
      </c>
      <c r="AI233" s="180">
        <v>3</v>
      </c>
      <c r="AJ233" s="124"/>
      <c r="AK233" s="25"/>
      <c r="AL233" s="25"/>
      <c r="AM233" s="25"/>
      <c r="AN233" s="25"/>
      <c r="AO233" s="25"/>
      <c r="AP233" s="25"/>
      <c r="AQ233" s="25"/>
    </row>
    <row r="234" spans="1:43" ht="18" customHeight="1">
      <c r="A234" s="312"/>
      <c r="B234" s="304"/>
      <c r="C234" s="282" t="s">
        <v>12110</v>
      </c>
      <c r="D234" s="110" t="str">
        <f t="array" ref="D234">+IFERROR(INDEX('Mã KH'!$C$2:$C$4984,MATCH('Côp+Mega+BigC HN lẻ-T8'!$C234,'Mã KH'!$A$2:$A$4984,0)),"")</f>
        <v>Số BT11-VT26, Khu nhà ở Xa La, Khu Đô Thị Xa La, Hà Đông, Hà Nội</v>
      </c>
      <c r="E234" s="95">
        <v>42518</v>
      </c>
      <c r="F234" s="119"/>
      <c r="G234" s="179"/>
      <c r="H234" s="179"/>
      <c r="I234" s="179">
        <v>6</v>
      </c>
      <c r="J234" s="179">
        <v>10</v>
      </c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80"/>
      <c r="AG234" s="180"/>
      <c r="AH234" s="180"/>
      <c r="AI234" s="180"/>
      <c r="AJ234" s="124"/>
      <c r="AK234" s="25"/>
      <c r="AL234" s="25"/>
      <c r="AM234" s="25"/>
      <c r="AN234" s="25"/>
      <c r="AO234" s="25"/>
      <c r="AP234" s="25"/>
      <c r="AQ234" s="25"/>
    </row>
    <row r="235" spans="1:43" ht="18" customHeight="1">
      <c r="A235" s="312"/>
      <c r="B235" s="304"/>
      <c r="C235" s="282" t="s">
        <v>7826</v>
      </c>
      <c r="D235" s="110" t="str">
        <f t="array" ref="D235">+IFERROR(INDEX('Mã KH'!$C$2:$C$4984,MATCH('Côp+Mega+BigC HN lẻ-T8'!$C235,'Mã KH'!$A$2:$A$4984,0)),"")</f>
        <v>kiot 06-07, Tòa V3 khu nhà ở xã hội The Vesta, P.Phú Lãm, Q.Hà Đông, Hà Nội</v>
      </c>
      <c r="E235" s="95"/>
      <c r="F235" s="119">
        <v>49374</v>
      </c>
      <c r="G235" s="179"/>
      <c r="H235" s="179"/>
      <c r="I235" s="179"/>
      <c r="J235" s="179"/>
      <c r="K235" s="179"/>
      <c r="L235" s="179">
        <v>2</v>
      </c>
      <c r="M235" s="179"/>
      <c r="N235" s="179">
        <v>4</v>
      </c>
      <c r="O235" s="179"/>
      <c r="P235" s="179">
        <v>6</v>
      </c>
      <c r="Q235" s="179"/>
      <c r="R235" s="179"/>
      <c r="S235" s="179"/>
      <c r="T235" s="179">
        <v>3</v>
      </c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80"/>
      <c r="AG235" s="180"/>
      <c r="AH235" s="180"/>
      <c r="AI235" s="180"/>
      <c r="AJ235" s="124"/>
      <c r="AK235" s="25"/>
      <c r="AL235" s="25"/>
      <c r="AM235" s="25"/>
      <c r="AN235" s="25"/>
      <c r="AO235" s="25"/>
      <c r="AP235" s="25"/>
      <c r="AQ235" s="25"/>
    </row>
    <row r="236" spans="1:43" ht="18" customHeight="1">
      <c r="A236" s="312"/>
      <c r="B236" s="304"/>
      <c r="C236" s="282" t="s">
        <v>12111</v>
      </c>
      <c r="D236" s="110" t="str">
        <f t="array" ref="D236">+IFERROR(INDEX('Mã KH'!$C$2:$C$4984,MATCH('Côp+Mega+BigC HN lẻ-T8'!$C236,'Mã KH'!$A$2:$A$4984,0)),"")</f>
        <v>LK10 - 15, khu đô thị mới Văn Phú, Phường Phú La, Hà Đông, Hà Nội</v>
      </c>
      <c r="E236" s="95">
        <v>42482</v>
      </c>
      <c r="F236" s="119"/>
      <c r="G236" s="179"/>
      <c r="H236" s="179"/>
      <c r="I236" s="179">
        <v>8</v>
      </c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80"/>
      <c r="AG236" s="180"/>
      <c r="AH236" s="180"/>
      <c r="AI236" s="180"/>
      <c r="AJ236" s="124"/>
      <c r="AK236" s="25"/>
      <c r="AL236" s="25"/>
      <c r="AM236" s="25"/>
      <c r="AN236" s="25"/>
      <c r="AO236" s="25"/>
      <c r="AP236" s="25"/>
      <c r="AQ236" s="25"/>
    </row>
    <row r="237" spans="1:43" ht="18" customHeight="1">
      <c r="A237" s="312"/>
      <c r="B237" s="304"/>
      <c r="C237" s="282" t="s">
        <v>11121</v>
      </c>
      <c r="D237" s="110" t="str">
        <f t="array" ref="D237">+IFERROR(INDEX('Mã KH'!$C$2:$C$4984,MATCH('Côp+Mega+BigC HN lẻ-T8'!$C237,'Mã KH'!$A$2:$A$4984,0)),"")</f>
        <v xml:space="preserve">tầng 1-2 , TT7 -1 phố văn khhe , khu đô thị mới văn phú , phường phú la , quận hà đông </v>
      </c>
      <c r="E237" s="95">
        <v>26434</v>
      </c>
      <c r="F237" s="119"/>
      <c r="G237" s="179"/>
      <c r="H237" s="179"/>
      <c r="I237" s="179"/>
      <c r="J237" s="179">
        <v>15</v>
      </c>
      <c r="K237" s="179"/>
      <c r="L237" s="179"/>
      <c r="M237" s="179"/>
      <c r="N237" s="179"/>
      <c r="O237" s="179"/>
      <c r="P237" s="179"/>
      <c r="Q237" s="179"/>
      <c r="R237" s="179"/>
      <c r="S237" s="179"/>
      <c r="T237" s="179">
        <v>5</v>
      </c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80"/>
      <c r="AG237" s="180"/>
      <c r="AH237" s="180"/>
      <c r="AI237" s="180">
        <v>5</v>
      </c>
      <c r="AJ237" s="124"/>
      <c r="AK237" s="25"/>
      <c r="AL237" s="25"/>
      <c r="AM237" s="25"/>
      <c r="AN237" s="25"/>
      <c r="AO237" s="25"/>
      <c r="AP237" s="25"/>
      <c r="AQ237" s="25"/>
    </row>
    <row r="238" spans="1:43" ht="18" customHeight="1">
      <c r="A238" s="312"/>
      <c r="B238" s="304"/>
      <c r="C238" s="282" t="s">
        <v>12112</v>
      </c>
      <c r="D238" s="110" t="str">
        <f t="array" ref="D238">+IFERROR(INDEX('Mã KH'!$C$2:$C$4984,MATCH('Côp+Mega+BigC HN lẻ-T8'!$C238,'Mã KH'!$A$2:$A$4984,0)),"")</f>
        <v>Nhà Số 359, Block 36, Ô H-TT5, khu nhà ở Hi Brand, khu đô thị mới Văn Phú, Phường Phú La, Hà Đông, Hà Nội</v>
      </c>
      <c r="E238" s="95">
        <v>42519</v>
      </c>
      <c r="F238" s="119"/>
      <c r="G238" s="179"/>
      <c r="H238" s="179"/>
      <c r="I238" s="179">
        <v>10</v>
      </c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80"/>
      <c r="AG238" s="180"/>
      <c r="AH238" s="180"/>
      <c r="AI238" s="180"/>
      <c r="AJ238" s="124"/>
      <c r="AK238" s="25"/>
      <c r="AL238" s="25"/>
      <c r="AM238" s="25"/>
      <c r="AN238" s="25"/>
      <c r="AO238" s="25"/>
      <c r="AP238" s="25"/>
      <c r="AQ238" s="25"/>
    </row>
    <row r="239" spans="1:43" ht="18" customHeight="1">
      <c r="A239" s="312"/>
      <c r="B239" s="304"/>
      <c r="C239" s="282" t="s">
        <v>7585</v>
      </c>
      <c r="D239" s="110" t="str">
        <f t="array" ref="D239">+IFERROR(INDEX('Mã KH'!$C$2:$C$4984,MATCH('Côp+Mega+BigC HN lẻ-T8'!$C239,'Mã KH'!$A$2:$A$4984,0)),"")</f>
        <v>Tầng trệt tòa nhà V2 ,V3 , văn Phú Victoria -CT9 ,KĐT mới Văn Phú , Phúc La &lt;, HĐ</v>
      </c>
      <c r="E239" s="95"/>
      <c r="F239" s="119">
        <v>49263</v>
      </c>
      <c r="G239" s="179"/>
      <c r="H239" s="179"/>
      <c r="I239" s="179"/>
      <c r="J239" s="179"/>
      <c r="K239" s="179"/>
      <c r="L239" s="179">
        <v>3</v>
      </c>
      <c r="M239" s="179"/>
      <c r="N239" s="179">
        <v>6</v>
      </c>
      <c r="O239" s="179"/>
      <c r="P239" s="179">
        <v>15</v>
      </c>
      <c r="Q239" s="179">
        <v>5</v>
      </c>
      <c r="R239" s="179"/>
      <c r="S239" s="179"/>
      <c r="T239" s="179">
        <v>5</v>
      </c>
      <c r="U239" s="179"/>
      <c r="V239" s="179">
        <v>6</v>
      </c>
      <c r="W239" s="179"/>
      <c r="X239" s="179"/>
      <c r="Y239" s="179"/>
      <c r="Z239" s="179">
        <v>3</v>
      </c>
      <c r="AA239" s="179"/>
      <c r="AB239" s="179"/>
      <c r="AC239" s="179"/>
      <c r="AD239" s="179"/>
      <c r="AE239" s="179"/>
      <c r="AF239" s="180"/>
      <c r="AG239" s="180"/>
      <c r="AH239" s="180"/>
      <c r="AI239" s="180"/>
      <c r="AJ239" s="124"/>
      <c r="AK239" s="25"/>
      <c r="AL239" s="25"/>
      <c r="AM239" s="25"/>
      <c r="AN239" s="25"/>
      <c r="AO239" s="25"/>
      <c r="AP239" s="25"/>
      <c r="AQ239" s="25"/>
    </row>
    <row r="240" spans="1:43" ht="18" customHeight="1">
      <c r="A240" s="312"/>
      <c r="B240" s="304"/>
      <c r="C240" s="282" t="s">
        <v>12113</v>
      </c>
      <c r="D240" s="110" t="str">
        <f t="array" ref="D240">+IFERROR(INDEX('Mã KH'!$C$2:$C$4984,MATCH('Côp+Mega+BigC HN lẻ-T8'!$C240,'Mã KH'!$A$2:$A$4984,0)),"")</f>
        <v>Tòa CT2 Xuân Mai, Tô Hiệu, phường Hà Cầu, quận Hà Đông, Hà Nội</v>
      </c>
      <c r="E240" s="95"/>
      <c r="F240" s="119">
        <v>49181</v>
      </c>
      <c r="G240" s="179"/>
      <c r="H240" s="179"/>
      <c r="I240" s="179"/>
      <c r="J240" s="179"/>
      <c r="K240" s="179"/>
      <c r="L240" s="179"/>
      <c r="M240" s="179"/>
      <c r="N240" s="179"/>
      <c r="O240" s="179"/>
      <c r="P240" s="179">
        <v>5</v>
      </c>
      <c r="Q240" s="179">
        <v>3</v>
      </c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80"/>
      <c r="AG240" s="180"/>
      <c r="AH240" s="180">
        <v>5</v>
      </c>
      <c r="AI240" s="180">
        <v>5</v>
      </c>
      <c r="AJ240" s="124"/>
      <c r="AK240" s="25"/>
      <c r="AL240" s="25"/>
      <c r="AM240" s="25"/>
      <c r="AN240" s="25"/>
      <c r="AO240" s="25"/>
      <c r="AP240" s="25"/>
      <c r="AQ240" s="25"/>
    </row>
    <row r="241" spans="1:43" ht="18" customHeight="1">
      <c r="A241" s="312"/>
      <c r="B241" s="304"/>
      <c r="C241" s="282" t="s">
        <v>12114</v>
      </c>
      <c r="D241" s="110" t="str">
        <f t="array" ref="D241">+IFERROR(INDEX('Mã KH'!$C$2:$C$4984,MATCH('Côp+Mega+BigC HN lẻ-T8'!$C241,'Mã KH'!$A$2:$A$4984,0)),"")</f>
        <v>NO-24, LK13, Khu đất dịch vụ, đất ở Hà Trì, Phường Hà Trì, Hà Đông, Hà Nội</v>
      </c>
      <c r="E241" s="95">
        <v>42425</v>
      </c>
      <c r="F241" s="119"/>
      <c r="G241" s="179"/>
      <c r="H241" s="179"/>
      <c r="I241" s="179">
        <v>6</v>
      </c>
      <c r="J241" s="179">
        <v>10</v>
      </c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80"/>
      <c r="AG241" s="180"/>
      <c r="AH241" s="180"/>
      <c r="AI241" s="180"/>
      <c r="AJ241" s="124"/>
      <c r="AK241" s="25"/>
      <c r="AL241" s="25"/>
      <c r="AM241" s="25"/>
      <c r="AN241" s="25"/>
      <c r="AO241" s="25"/>
      <c r="AP241" s="25"/>
      <c r="AQ241" s="25"/>
    </row>
    <row r="242" spans="1:43" ht="18" customHeight="1">
      <c r="A242" s="312"/>
      <c r="B242" s="304"/>
      <c r="C242" s="282" t="s">
        <v>11013</v>
      </c>
      <c r="D242" s="110" t="str">
        <f t="array" ref="D242">+IFERROR(INDEX('Mã KH'!$C$2:$C$4984,MATCH('Côp+Mega+BigC HN lẻ-T8'!$C242,'Mã KH'!$A$2:$A$4984,0)),"")</f>
        <v xml:space="preserve">s007- tòa mulberry , tt01a-1 khu nhà ở thấp tầng , KDt Mỗ lao , Hà đông </v>
      </c>
      <c r="E242" s="95"/>
      <c r="F242" s="119">
        <v>49232</v>
      </c>
      <c r="G242" s="179"/>
      <c r="H242" s="179"/>
      <c r="I242" s="179"/>
      <c r="J242" s="179"/>
      <c r="K242" s="179"/>
      <c r="L242" s="179"/>
      <c r="M242" s="179"/>
      <c r="N242" s="179"/>
      <c r="O242" s="179"/>
      <c r="P242" s="179">
        <v>6</v>
      </c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80"/>
      <c r="AG242" s="180"/>
      <c r="AH242" s="180"/>
      <c r="AI242" s="180"/>
      <c r="AJ242" s="124"/>
      <c r="AK242" s="25"/>
      <c r="AL242" s="25"/>
      <c r="AM242" s="25"/>
      <c r="AN242" s="25"/>
      <c r="AO242" s="25"/>
      <c r="AP242" s="25"/>
      <c r="AQ242" s="25"/>
    </row>
    <row r="243" spans="1:43" ht="18" customHeight="1">
      <c r="A243" s="312"/>
      <c r="B243" s="304"/>
      <c r="C243" s="282" t="s">
        <v>12115</v>
      </c>
      <c r="D243" s="110" t="str">
        <f t="array" ref="D243">+IFERROR(INDEX('Mã KH'!$C$2:$C$4984,MATCH('Côp+Mega+BigC HN lẻ-T8'!$C243,'Mã KH'!$A$2:$A$4984,0)),"")</f>
        <v xml:space="preserve">T1 tòa Mipec Kiến Hưng , Hà đông </v>
      </c>
      <c r="E243" s="95"/>
      <c r="F243" s="119">
        <v>49169</v>
      </c>
      <c r="G243" s="179"/>
      <c r="H243" s="179"/>
      <c r="I243" s="179"/>
      <c r="J243" s="179">
        <v>5</v>
      </c>
      <c r="K243" s="179"/>
      <c r="L243" s="179"/>
      <c r="M243" s="179"/>
      <c r="N243" s="179">
        <v>3</v>
      </c>
      <c r="O243" s="179"/>
      <c r="P243" s="179">
        <v>5</v>
      </c>
      <c r="Q243" s="179"/>
      <c r="R243" s="179">
        <v>3</v>
      </c>
      <c r="S243" s="179"/>
      <c r="T243" s="179"/>
      <c r="U243" s="179">
        <v>3</v>
      </c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80"/>
      <c r="AG243" s="180"/>
      <c r="AH243" s="180">
        <v>3</v>
      </c>
      <c r="AI243" s="180">
        <v>3</v>
      </c>
      <c r="AJ243" s="124"/>
      <c r="AK243" s="25"/>
      <c r="AL243" s="25"/>
      <c r="AM243" s="25"/>
      <c r="AN243" s="25"/>
      <c r="AO243" s="25"/>
      <c r="AP243" s="25"/>
      <c r="AQ243" s="25"/>
    </row>
    <row r="244" spans="1:43" ht="18" customHeight="1">
      <c r="A244" s="312"/>
      <c r="B244" s="449" t="s">
        <v>11583</v>
      </c>
      <c r="C244" s="282" t="s">
        <v>12123</v>
      </c>
      <c r="D244" s="110" t="str">
        <f t="array" ref="D244">+IFERROR(INDEX('Mã KH'!$C$2:$C$4984,MATCH('Côp+Mega+BigC HN lẻ-T8'!$C244,'Mã KH'!$A$2:$A$4984,0)),"")</f>
        <v>69 Kim Đồng, Phường Giáp Bát, Hoàng Mai, Hà Nội</v>
      </c>
      <c r="E244" s="95">
        <v>42428</v>
      </c>
      <c r="F244" s="119"/>
      <c r="G244" s="179"/>
      <c r="H244" s="179"/>
      <c r="I244" s="179">
        <v>10</v>
      </c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80"/>
      <c r="AG244" s="180"/>
      <c r="AH244" s="180"/>
      <c r="AI244" s="180"/>
      <c r="AJ244" s="124"/>
      <c r="AK244" s="25"/>
      <c r="AL244" s="25"/>
      <c r="AM244" s="25"/>
      <c r="AN244" s="25"/>
      <c r="AO244" s="25"/>
      <c r="AP244" s="25"/>
      <c r="AQ244" s="25"/>
    </row>
    <row r="245" spans="1:43" ht="18" customHeight="1">
      <c r="A245" s="312"/>
      <c r="B245" s="304"/>
      <c r="C245" s="282" t="s">
        <v>8997</v>
      </c>
      <c r="D245" s="110" t="str">
        <f t="array" ref="D245">+IFERROR(INDEX('Mã KH'!$C$2:$C$4984,MATCH('Côp+Mega+BigC HN lẻ-T8'!$C245,'Mã KH'!$A$2:$A$4984,0)),"")</f>
        <v>số 568+ 570 đường trương định , tân mai , hoàng mai</v>
      </c>
      <c r="E245" s="95">
        <v>42486</v>
      </c>
      <c r="F245" s="119"/>
      <c r="G245" s="179"/>
      <c r="H245" s="179"/>
      <c r="I245" s="179">
        <v>10</v>
      </c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80"/>
      <c r="AG245" s="180"/>
      <c r="AH245" s="180"/>
      <c r="AI245" s="180"/>
      <c r="AJ245" s="124"/>
      <c r="AK245" s="25"/>
      <c r="AL245" s="25"/>
      <c r="AM245" s="25"/>
      <c r="AN245" s="25"/>
      <c r="AO245" s="25"/>
      <c r="AP245" s="25"/>
      <c r="AQ245" s="25"/>
    </row>
    <row r="246" spans="1:43" ht="18" customHeight="1">
      <c r="A246" s="312"/>
      <c r="B246" s="304"/>
      <c r="C246" s="282" t="s">
        <v>12124</v>
      </c>
      <c r="D246" s="110" t="str">
        <f t="array" ref="D246">+IFERROR(INDEX('Mã KH'!$C$2:$C$4984,MATCH('Côp+Mega+BigC HN lẻ-T8'!$C246,'Mã KH'!$A$2:$A$4984,0)),"")</f>
        <v>Số 173 đường Tam Trinh, tổ 14, Phường Minh Khai, Hai Bà Trưng, Hà Nội</v>
      </c>
      <c r="E246" s="95">
        <v>42523</v>
      </c>
      <c r="F246" s="119"/>
      <c r="G246" s="179"/>
      <c r="H246" s="179"/>
      <c r="I246" s="179">
        <v>3</v>
      </c>
      <c r="J246" s="179">
        <v>5</v>
      </c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80"/>
      <c r="AG246" s="180"/>
      <c r="AH246" s="180"/>
      <c r="AI246" s="180"/>
      <c r="AJ246" s="124"/>
      <c r="AK246" s="25"/>
      <c r="AL246" s="25"/>
      <c r="AM246" s="25"/>
      <c r="AN246" s="25"/>
      <c r="AO246" s="25"/>
      <c r="AP246" s="25"/>
      <c r="AQ246" s="25"/>
    </row>
    <row r="247" spans="1:43" ht="18" customHeight="1">
      <c r="A247" s="312"/>
      <c r="B247" s="304"/>
      <c r="C247" s="282" t="s">
        <v>12125</v>
      </c>
      <c r="D247" s="110" t="str">
        <f t="array" ref="D247">+IFERROR(INDEX('Mã KH'!$C$2:$C$4984,MATCH('Côp+Mega+BigC HN lẻ-T8'!$C247,'Mã KH'!$A$2:$A$4984,0)),"")</f>
        <v>54 + 56 Lĩnh Nam, Phường MaiĐộng, Hoàng Mai, Hà Nội</v>
      </c>
      <c r="E247" s="95">
        <v>42372</v>
      </c>
      <c r="F247" s="119"/>
      <c r="G247" s="179"/>
      <c r="H247" s="179"/>
      <c r="I247" s="179"/>
      <c r="J247" s="179">
        <v>20</v>
      </c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80"/>
      <c r="AG247" s="180"/>
      <c r="AH247" s="180"/>
      <c r="AI247" s="180"/>
      <c r="AJ247" s="124"/>
      <c r="AK247" s="25"/>
      <c r="AL247" s="25"/>
      <c r="AM247" s="25"/>
      <c r="AN247" s="25"/>
      <c r="AO247" s="25"/>
      <c r="AP247" s="25"/>
      <c r="AQ247" s="25"/>
    </row>
    <row r="248" spans="1:43" ht="18" customHeight="1">
      <c r="A248" s="312"/>
      <c r="B248" s="304"/>
      <c r="C248" s="282" t="s">
        <v>11830</v>
      </c>
      <c r="D248" s="110" t="str">
        <f t="array" ref="D248">+IFERROR(INDEX('Mã KH'!$C$2:$C$4984,MATCH('Côp+Mega+BigC HN lẻ-T8'!$C248,'Mã KH'!$A$2:$A$4984,0)),"")</f>
        <v xml:space="preserve">tòa G1 , sunshine garden dương văn bé , hoàng mai </v>
      </c>
      <c r="E248" s="95"/>
      <c r="F248" s="119">
        <v>49365</v>
      </c>
      <c r="G248" s="179"/>
      <c r="H248" s="179"/>
      <c r="I248" s="179"/>
      <c r="J248" s="179"/>
      <c r="K248" s="179"/>
      <c r="L248" s="179">
        <v>2</v>
      </c>
      <c r="M248" s="179"/>
      <c r="N248" s="179"/>
      <c r="O248" s="179"/>
      <c r="P248" s="179">
        <v>5</v>
      </c>
      <c r="Q248" s="179"/>
      <c r="R248" s="179"/>
      <c r="S248" s="179"/>
      <c r="T248" s="179"/>
      <c r="U248" s="179"/>
      <c r="V248" s="179">
        <v>3</v>
      </c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80"/>
      <c r="AG248" s="180"/>
      <c r="AH248" s="180">
        <v>3</v>
      </c>
      <c r="AI248" s="180">
        <v>3</v>
      </c>
      <c r="AJ248" s="124"/>
      <c r="AK248" s="25"/>
      <c r="AL248" s="25"/>
      <c r="AM248" s="25"/>
      <c r="AN248" s="25"/>
      <c r="AO248" s="25"/>
      <c r="AP248" s="25"/>
      <c r="AQ248" s="25"/>
    </row>
    <row r="249" spans="1:43" ht="18" customHeight="1">
      <c r="A249" s="312"/>
      <c r="B249" s="304"/>
      <c r="C249" s="282" t="s">
        <v>12126</v>
      </c>
      <c r="D249" s="110" t="str">
        <f t="array" ref="D249">+IFERROR(INDEX('Mã KH'!$C$2:$C$4984,MATCH('Côp+Mega+BigC HN lẻ-T8'!$C249,'Mã KH'!$A$2:$A$4984,0)),"")</f>
        <v>Yên Sở, Q.Hoàng Mai, HN</v>
      </c>
      <c r="E249" s="95"/>
      <c r="F249" s="119">
        <v>50701</v>
      </c>
      <c r="G249" s="179"/>
      <c r="H249" s="179"/>
      <c r="I249" s="179"/>
      <c r="J249" s="179"/>
      <c r="K249" s="179"/>
      <c r="L249" s="179"/>
      <c r="M249" s="179"/>
      <c r="N249" s="179"/>
      <c r="O249" s="179"/>
      <c r="P249" s="179">
        <v>16</v>
      </c>
      <c r="Q249" s="179">
        <v>4</v>
      </c>
      <c r="R249" s="179"/>
      <c r="S249" s="179"/>
      <c r="T249" s="179">
        <v>4</v>
      </c>
      <c r="U249" s="179">
        <v>4</v>
      </c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80"/>
      <c r="AG249" s="180"/>
      <c r="AH249" s="180"/>
      <c r="AI249" s="180"/>
      <c r="AJ249" s="124"/>
      <c r="AK249" s="25"/>
      <c r="AL249" s="25"/>
      <c r="AM249" s="25"/>
      <c r="AN249" s="25"/>
      <c r="AO249" s="25"/>
      <c r="AP249" s="25"/>
      <c r="AQ249" s="25"/>
    </row>
    <row r="250" spans="1:43" ht="18" customHeight="1">
      <c r="A250" s="312"/>
      <c r="B250" s="304"/>
      <c r="C250" s="282" t="s">
        <v>12127</v>
      </c>
      <c r="D250" s="110" t="str">
        <f t="array" ref="D250">+IFERROR(INDEX('Mã KH'!$C$2:$C$4984,MATCH('Côp+Mega+BigC HN lẻ-T8'!$C250,'Mã KH'!$A$2:$A$4984,0)),"")</f>
        <v>Lô 7, khu di dân Đền Lừ 2, Phường Hoàng Văn Thụ, Hoàng Mai, Hà Nội</v>
      </c>
      <c r="E250" s="95">
        <v>42429</v>
      </c>
      <c r="F250" s="119"/>
      <c r="G250" s="179"/>
      <c r="H250" s="179"/>
      <c r="I250" s="179"/>
      <c r="J250" s="179">
        <v>10</v>
      </c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80"/>
      <c r="AG250" s="180"/>
      <c r="AH250" s="180"/>
      <c r="AI250" s="180"/>
      <c r="AJ250" s="124"/>
      <c r="AK250" s="25"/>
      <c r="AL250" s="25"/>
      <c r="AM250" s="25"/>
      <c r="AN250" s="25"/>
      <c r="AO250" s="25"/>
      <c r="AP250" s="25"/>
      <c r="AQ250" s="25"/>
    </row>
    <row r="251" spans="1:43" ht="18" customHeight="1">
      <c r="A251" s="312"/>
      <c r="B251" s="304"/>
      <c r="C251" s="282" t="s">
        <v>10987</v>
      </c>
      <c r="D251" s="110" t="str">
        <f t="array" ref="D251">+IFERROR(INDEX('Mã KH'!$C$2:$C$4984,MATCH('Côp+Mega+BigC HN lẻ-T8'!$C251,'Mã KH'!$A$2:$A$4984,0)),"")</f>
        <v xml:space="preserve">109 tân mai , phường tân mai , quận hoàng mai </v>
      </c>
      <c r="E251" s="95"/>
      <c r="F251" s="119">
        <v>49371</v>
      </c>
      <c r="G251" s="179"/>
      <c r="H251" s="179"/>
      <c r="I251" s="179"/>
      <c r="J251" s="179"/>
      <c r="K251" s="179"/>
      <c r="L251" s="179"/>
      <c r="M251" s="179"/>
      <c r="N251" s="179"/>
      <c r="O251" s="179"/>
      <c r="P251" s="179">
        <v>5</v>
      </c>
      <c r="Q251" s="179">
        <v>5</v>
      </c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80"/>
      <c r="AG251" s="180"/>
      <c r="AH251" s="180"/>
      <c r="AI251" s="180"/>
      <c r="AJ251" s="124"/>
      <c r="AK251" s="25"/>
      <c r="AL251" s="25"/>
      <c r="AM251" s="25"/>
      <c r="AN251" s="25"/>
      <c r="AO251" s="25"/>
      <c r="AP251" s="25"/>
      <c r="AQ251" s="25"/>
    </row>
    <row r="252" spans="1:43" ht="18" customHeight="1">
      <c r="A252" s="312"/>
      <c r="B252" s="304"/>
      <c r="C252" s="282" t="s">
        <v>11028</v>
      </c>
      <c r="D252" s="110" t="str">
        <f t="array" ref="D252">+IFERROR(INDEX('Mã KH'!$C$2:$C$4984,MATCH('Côp+Mega+BigC HN lẻ-T8'!$C252,'Mã KH'!$A$2:$A$4984,0)),"")</f>
        <v xml:space="preserve">lô1.03A tầng 1 tòa nhà geleximco southem star , 897 đường giải phóng , phường giáp bát </v>
      </c>
      <c r="E252" s="95">
        <v>26445</v>
      </c>
      <c r="F252" s="119"/>
      <c r="G252" s="179"/>
      <c r="H252" s="179"/>
      <c r="I252" s="179"/>
      <c r="J252" s="179">
        <v>3</v>
      </c>
      <c r="K252" s="179"/>
      <c r="L252" s="179"/>
      <c r="M252" s="179"/>
      <c r="N252" s="179">
        <v>2</v>
      </c>
      <c r="O252" s="179"/>
      <c r="P252" s="179"/>
      <c r="Q252" s="179"/>
      <c r="R252" s="179"/>
      <c r="S252" s="179"/>
      <c r="T252" s="179">
        <v>3</v>
      </c>
      <c r="U252" s="179">
        <v>2</v>
      </c>
      <c r="V252" s="179">
        <v>2</v>
      </c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80"/>
      <c r="AG252" s="180"/>
      <c r="AH252" s="180"/>
      <c r="AI252" s="180"/>
      <c r="AJ252" s="124"/>
      <c r="AK252" s="25"/>
      <c r="AL252" s="25"/>
      <c r="AM252" s="25"/>
      <c r="AN252" s="25"/>
      <c r="AO252" s="25"/>
      <c r="AP252" s="25"/>
      <c r="AQ252" s="25"/>
    </row>
    <row r="253" spans="1:43" ht="18" customHeight="1">
      <c r="A253" s="312"/>
      <c r="B253" s="304"/>
      <c r="C253" s="282" t="s">
        <v>10714</v>
      </c>
      <c r="D253" s="110" t="str">
        <f t="array" ref="D253">+IFERROR(INDEX('Mã KH'!$C$2:$C$4984,MATCH('Côp+Mega+BigC HN lẻ-T8'!$C253,'Mã KH'!$A$2:$A$4984,0)),"")</f>
        <v xml:space="preserve">chung cư ngõ 885 tam trinh , phường yên sở , hoàng mai </v>
      </c>
      <c r="E253" s="95"/>
      <c r="F253" s="119">
        <v>50240</v>
      </c>
      <c r="G253" s="179"/>
      <c r="H253" s="179"/>
      <c r="I253" s="179"/>
      <c r="J253" s="179"/>
      <c r="K253" s="179"/>
      <c r="L253" s="179"/>
      <c r="M253" s="179"/>
      <c r="N253" s="179"/>
      <c r="O253" s="179"/>
      <c r="P253" s="179">
        <v>5</v>
      </c>
      <c r="Q253" s="179"/>
      <c r="R253" s="179"/>
      <c r="S253" s="179"/>
      <c r="T253" s="179"/>
      <c r="U253" s="179"/>
      <c r="V253" s="179">
        <v>3</v>
      </c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80"/>
      <c r="AG253" s="180"/>
      <c r="AH253" s="180">
        <v>4</v>
      </c>
      <c r="AI253" s="180">
        <v>4</v>
      </c>
      <c r="AJ253" s="124"/>
      <c r="AK253" s="25"/>
      <c r="AL253" s="25"/>
      <c r="AM253" s="25"/>
      <c r="AN253" s="25"/>
      <c r="AO253" s="25"/>
      <c r="AP253" s="25"/>
      <c r="AQ253" s="25"/>
    </row>
    <row r="254" spans="1:43" ht="18" customHeight="1">
      <c r="A254" s="312"/>
      <c r="B254" s="304"/>
      <c r="C254" s="282" t="s">
        <v>5821</v>
      </c>
      <c r="D254" s="110" t="str">
        <f t="array" ref="D254">+IFERROR(INDEX('Mã KH'!$C$2:$C$4984,MATCH('Côp+Mega+BigC HN lẻ-T8'!$C254,'Mã KH'!$A$2:$A$4984,0)),"")</f>
        <v>Hoàng Mai, HN</v>
      </c>
      <c r="E254" s="95">
        <v>14020762</v>
      </c>
      <c r="F254" s="119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>
        <v>10</v>
      </c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80"/>
      <c r="AG254" s="180"/>
      <c r="AH254" s="180"/>
      <c r="AI254" s="180"/>
      <c r="AJ254" s="124"/>
      <c r="AK254" s="25"/>
      <c r="AL254" s="25"/>
      <c r="AM254" s="25"/>
      <c r="AN254" s="25"/>
      <c r="AO254" s="25"/>
      <c r="AP254" s="25"/>
      <c r="AQ254" s="25"/>
    </row>
    <row r="255" spans="1:43" ht="18" customHeight="1">
      <c r="A255" s="312"/>
      <c r="B255" s="304"/>
      <c r="C255" s="282" t="s">
        <v>12128</v>
      </c>
      <c r="D255" s="110" t="str">
        <f t="array" ref="D255">+IFERROR(INDEX('Mã KH'!$C$2:$C$4984,MATCH('Côp+Mega+BigC HN lẻ-T8'!$C255,'Mã KH'!$A$2:$A$4984,0)),"")</f>
        <v>ecomart tầng 1 tòa nhà Helios 75 Đường Tam Trinh, Hoàng Mai, Hà Nội</v>
      </c>
      <c r="E255" s="95">
        <v>26373</v>
      </c>
      <c r="F255" s="119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>
        <v>5</v>
      </c>
      <c r="Q255" s="179">
        <v>2</v>
      </c>
      <c r="R255" s="179">
        <v>3</v>
      </c>
      <c r="S255" s="179"/>
      <c r="T255" s="179">
        <v>3</v>
      </c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80"/>
      <c r="AG255" s="180"/>
      <c r="AH255" s="180"/>
      <c r="AI255" s="180"/>
      <c r="AJ255" s="124"/>
      <c r="AK255" s="25"/>
      <c r="AL255" s="25"/>
      <c r="AM255" s="25"/>
      <c r="AN255" s="25"/>
      <c r="AO255" s="25"/>
      <c r="AP255" s="25"/>
      <c r="AQ255" s="25"/>
    </row>
    <row r="256" spans="1:43" ht="18" customHeight="1">
      <c r="A256" s="312"/>
      <c r="B256" s="304"/>
      <c r="C256" s="282" t="s">
        <v>12129</v>
      </c>
      <c r="D256" s="110" t="str">
        <f t="array" ref="D256">+IFERROR(INDEX('Mã KH'!$C$2:$C$4984,MATCH('Côp+Mega+BigC HN lẻ-T8'!$C256,'Mã KH'!$A$2:$A$4984,0)),"")</f>
        <v xml:space="preserve">Circlek S05 park03 ,  vinhomes time city park hill </v>
      </c>
      <c r="E256" s="95">
        <v>42530</v>
      </c>
      <c r="F256" s="119"/>
      <c r="G256" s="179"/>
      <c r="H256" s="179"/>
      <c r="I256" s="179"/>
      <c r="J256" s="179">
        <v>10</v>
      </c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80"/>
      <c r="AG256" s="180"/>
      <c r="AH256" s="180"/>
      <c r="AI256" s="180"/>
      <c r="AJ256" s="124"/>
      <c r="AK256" s="25"/>
      <c r="AL256" s="25"/>
      <c r="AM256" s="25"/>
      <c r="AN256" s="25"/>
      <c r="AO256" s="25"/>
      <c r="AP256" s="25"/>
      <c r="AQ256" s="25"/>
    </row>
    <row r="257" spans="1:43" ht="18" customHeight="1">
      <c r="A257" s="312"/>
      <c r="B257" s="304"/>
      <c r="C257" s="282" t="s">
        <v>10997</v>
      </c>
      <c r="D257" s="110" t="str">
        <f t="array" ref="D257">+IFERROR(INDEX('Mã KH'!$C$2:$C$4984,MATCH('Côp+Mega+BigC HN lẻ-T8'!$C257,'Mã KH'!$A$2:$A$4984,0)),"")</f>
        <v xml:space="preserve">tòa park 11 vinhomes time city park hill , số 25 lĩnh nam , p.mai động , q hoàng mai </v>
      </c>
      <c r="E257" s="95">
        <v>26432</v>
      </c>
      <c r="F257" s="119"/>
      <c r="G257" s="179"/>
      <c r="H257" s="179"/>
      <c r="I257" s="179">
        <v>5</v>
      </c>
      <c r="J257" s="179"/>
      <c r="K257" s="179"/>
      <c r="L257" s="179"/>
      <c r="M257" s="179"/>
      <c r="N257" s="179"/>
      <c r="O257" s="179"/>
      <c r="P257" s="179">
        <v>5</v>
      </c>
      <c r="Q257" s="179"/>
      <c r="R257" s="179"/>
      <c r="S257" s="179"/>
      <c r="T257" s="179">
        <v>6</v>
      </c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80"/>
      <c r="AG257" s="180"/>
      <c r="AH257" s="180"/>
      <c r="AI257" s="180"/>
      <c r="AJ257" s="124"/>
      <c r="AK257" s="25"/>
      <c r="AL257" s="25"/>
      <c r="AM257" s="25"/>
      <c r="AN257" s="25"/>
      <c r="AO257" s="25"/>
      <c r="AP257" s="25"/>
      <c r="AQ257" s="25"/>
    </row>
    <row r="258" spans="1:43" ht="18" customHeight="1">
      <c r="A258" s="312"/>
      <c r="B258" s="304"/>
      <c r="C258" s="282" t="s">
        <v>12130</v>
      </c>
      <c r="D258" s="110" t="str">
        <f t="array" ref="D258">+IFERROR(INDEX('Mã KH'!$C$2:$C$4984,MATCH('Côp+Mega+BigC HN lẻ-T8'!$C258,'Mã KH'!$A$2:$A$4984,0)),"")</f>
        <v>Sảnh Park 2 Times City, Hoàng Mai, HN</v>
      </c>
      <c r="E258" s="95">
        <v>26333</v>
      </c>
      <c r="F258" s="119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>
        <v>5</v>
      </c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80"/>
      <c r="AG258" s="180"/>
      <c r="AH258" s="180"/>
      <c r="AI258" s="180"/>
      <c r="AJ258" s="124"/>
      <c r="AK258" s="25"/>
      <c r="AL258" s="25"/>
      <c r="AM258" s="25"/>
      <c r="AN258" s="25"/>
      <c r="AO258" s="25"/>
      <c r="AP258" s="25"/>
      <c r="AQ258" s="25"/>
    </row>
    <row r="259" spans="1:43" ht="18" customHeight="1">
      <c r="A259" s="312"/>
      <c r="B259" s="449" t="s">
        <v>11425</v>
      </c>
      <c r="C259" s="282" t="s">
        <v>12131</v>
      </c>
      <c r="D259" s="110" t="str">
        <f t="array" ref="D259">+IFERROR(INDEX('Mã KH'!$C$2:$C$4984,MATCH('Côp+Mega+BigC HN lẻ-T8'!$C259,'Mã KH'!$A$2:$A$4984,0)),"")</f>
        <v xml:space="preserve">SỐ 2 TT1B NGÕ 622 minh khai , hai bà trưng </v>
      </c>
      <c r="E259" s="95">
        <v>26443</v>
      </c>
      <c r="F259" s="119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>
        <v>6</v>
      </c>
      <c r="Q259" s="179">
        <v>5</v>
      </c>
      <c r="R259" s="179">
        <v>5</v>
      </c>
      <c r="S259" s="179"/>
      <c r="T259" s="179">
        <v>5</v>
      </c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80"/>
      <c r="AG259" s="180"/>
      <c r="AH259" s="180"/>
      <c r="AI259" s="180"/>
      <c r="AJ259" s="124"/>
      <c r="AK259" s="25"/>
      <c r="AL259" s="25"/>
      <c r="AM259" s="25"/>
      <c r="AN259" s="25"/>
      <c r="AO259" s="25"/>
      <c r="AP259" s="25"/>
      <c r="AQ259" s="25"/>
    </row>
    <row r="260" spans="1:43" ht="18" customHeight="1">
      <c r="A260" s="312"/>
      <c r="B260" s="304"/>
      <c r="C260" s="282" t="s">
        <v>12132</v>
      </c>
      <c r="D260" s="110" t="str">
        <f t="array" ref="D260">+IFERROR(INDEX('Mã KH'!$C$2:$C$4984,MATCH('Côp+Mega+BigC HN lẻ-T8'!$C260,'Mã KH'!$A$2:$A$4984,0)),"")</f>
        <v>A4-A5, tòa A, khối B, Imperial Sky Garden, Số 423 Minh Khai, Phường Vĩnh Tuy, Hai Bà Trưng, Hà Nội</v>
      </c>
      <c r="E260" s="95">
        <v>42381</v>
      </c>
      <c r="F260" s="119"/>
      <c r="G260" s="179"/>
      <c r="H260" s="179"/>
      <c r="I260" s="179">
        <v>2</v>
      </c>
      <c r="J260" s="179">
        <v>10</v>
      </c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80"/>
      <c r="AG260" s="180"/>
      <c r="AH260" s="180"/>
      <c r="AI260" s="180"/>
      <c r="AJ260" s="124"/>
      <c r="AK260" s="25"/>
      <c r="AL260" s="25"/>
      <c r="AM260" s="25"/>
      <c r="AN260" s="25"/>
      <c r="AO260" s="25"/>
      <c r="AP260" s="25"/>
      <c r="AQ260" s="25"/>
    </row>
    <row r="261" spans="1:43" ht="18" customHeight="1">
      <c r="A261" s="312"/>
      <c r="B261" s="304"/>
      <c r="C261" s="282" t="s">
        <v>12133</v>
      </c>
      <c r="D261" s="110" t="str">
        <f t="array" ref="D261">+IFERROR(INDEX('Mã KH'!$C$2:$C$4984,MATCH('Côp+Mega+BigC HN lẻ-T8'!$C261,'Mã KH'!$A$2:$A$4984,0)),"")</f>
        <v>Số 264 phố Bạch Mai, tổ 4, Phường Bạch Mai, Hai Bà Trưng, Hà Nội</v>
      </c>
      <c r="E261" s="95">
        <v>42483</v>
      </c>
      <c r="F261" s="119"/>
      <c r="G261" s="179"/>
      <c r="H261" s="179"/>
      <c r="I261" s="179">
        <v>8</v>
      </c>
      <c r="J261" s="179">
        <v>10</v>
      </c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80"/>
      <c r="AG261" s="180"/>
      <c r="AH261" s="180"/>
      <c r="AI261" s="180"/>
      <c r="AJ261" s="124"/>
      <c r="AK261" s="25"/>
      <c r="AL261" s="25"/>
      <c r="AM261" s="25"/>
      <c r="AN261" s="25"/>
      <c r="AO261" s="25"/>
      <c r="AP261" s="25"/>
      <c r="AQ261" s="25"/>
    </row>
    <row r="262" spans="1:43" ht="18" customHeight="1">
      <c r="A262" s="312"/>
      <c r="B262" s="304"/>
      <c r="C262" s="282" t="s">
        <v>12134</v>
      </c>
      <c r="D262" s="110" t="str">
        <f t="array" ref="D262">+IFERROR(INDEX('Mã KH'!$C$2:$C$4984,MATCH('Côp+Mega+BigC HN lẻ-T8'!$C262,'Mã KH'!$A$2:$A$4984,0)),"")</f>
        <v>Tầng 1 , Thuộc Trung Tâm Thương Mại, Căn Hộ Và Văn Phòng, Khu HH2, Số 114 Mai Hắc Đế, P. Lê Đại Hành, Hai Bà Trưng. TP.Hà Nội</v>
      </c>
      <c r="E262" s="95">
        <v>42484</v>
      </c>
      <c r="F262" s="119"/>
      <c r="G262" s="179"/>
      <c r="H262" s="179"/>
      <c r="I262" s="179">
        <v>8</v>
      </c>
      <c r="J262" s="179">
        <v>8</v>
      </c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80"/>
      <c r="AG262" s="180"/>
      <c r="AH262" s="180"/>
      <c r="AI262" s="180"/>
      <c r="AJ262" s="124"/>
      <c r="AK262" s="25"/>
      <c r="AL262" s="25"/>
      <c r="AM262" s="25"/>
      <c r="AN262" s="25"/>
      <c r="AO262" s="25"/>
      <c r="AP262" s="25"/>
      <c r="AQ262" s="25"/>
    </row>
    <row r="263" spans="1:43" ht="18" customHeight="1">
      <c r="A263" s="312"/>
      <c r="B263" s="304"/>
      <c r="C263" s="282" t="s">
        <v>12135</v>
      </c>
      <c r="D263" s="110" t="str">
        <f t="array" ref="D263">+IFERROR(INDEX('Mã KH'!$C$2:$C$4984,MATCH('Côp+Mega+BigC HN lẻ-T8'!$C263,'Mã KH'!$A$2:$A$4984,0)),"")</f>
        <v>118 Tuệ Tĩnh, Phường Nguyễn Du, Hai Bà Trưng, Hà Nội</v>
      </c>
      <c r="E263" s="95">
        <v>42380</v>
      </c>
      <c r="F263" s="119"/>
      <c r="G263" s="179"/>
      <c r="H263" s="179"/>
      <c r="I263" s="179">
        <v>6</v>
      </c>
      <c r="J263" s="179">
        <v>10</v>
      </c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80"/>
      <c r="AG263" s="180"/>
      <c r="AH263" s="180"/>
      <c r="AI263" s="180"/>
      <c r="AJ263" s="124"/>
      <c r="AK263" s="25"/>
      <c r="AL263" s="25"/>
      <c r="AM263" s="25"/>
      <c r="AN263" s="25"/>
      <c r="AO263" s="25"/>
      <c r="AP263" s="25"/>
      <c r="AQ263" s="25"/>
    </row>
    <row r="264" spans="1:43" ht="18" customHeight="1">
      <c r="A264" s="312"/>
      <c r="B264" s="304"/>
      <c r="C264" s="282" t="s">
        <v>12136</v>
      </c>
      <c r="D264" s="110" t="str">
        <f t="array" ref="D264">+IFERROR(INDEX('Mã KH'!$C$2:$C$4984,MATCH('Côp+Mega+BigC HN lẻ-T8'!$C264,'Mã KH'!$A$2:$A$4984,0)),"")</f>
        <v>81 phố huế , phường phạm đình hổ , quận hai bà trưng , hn</v>
      </c>
      <c r="E264" s="95">
        <v>42520</v>
      </c>
      <c r="F264" s="119"/>
      <c r="G264" s="179"/>
      <c r="H264" s="179"/>
      <c r="I264" s="179">
        <v>10</v>
      </c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80"/>
      <c r="AG264" s="180"/>
      <c r="AH264" s="180"/>
      <c r="AI264" s="180"/>
      <c r="AJ264" s="124"/>
      <c r="AK264" s="25"/>
      <c r="AL264" s="25"/>
      <c r="AM264" s="25"/>
      <c r="AN264" s="25"/>
      <c r="AO264" s="25"/>
      <c r="AP264" s="25"/>
      <c r="AQ264" s="25"/>
    </row>
    <row r="265" spans="1:43" ht="18" customHeight="1">
      <c r="A265" s="312"/>
      <c r="B265" s="304"/>
      <c r="C265" s="282" t="s">
        <v>11833</v>
      </c>
      <c r="D265" s="110" t="str">
        <f t="array" ref="D265">+IFERROR(INDEX('Mã KH'!$C$2:$C$4984,MATCH('Côp+Mega+BigC HN lẻ-T8'!$C265,'Mã KH'!$A$2:$A$4984,0)),"")</f>
        <v>Số 5 Ngách 2A/6 Trần Khát Chân, tổ dân phố 1, Phường Thanh Lương, Hai Bà Trưng, Hà Nội</v>
      </c>
      <c r="E265" s="95">
        <v>42426</v>
      </c>
      <c r="F265" s="119"/>
      <c r="G265" s="179"/>
      <c r="H265" s="179"/>
      <c r="I265" s="179">
        <v>10</v>
      </c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80"/>
      <c r="AG265" s="180"/>
      <c r="AH265" s="180"/>
      <c r="AI265" s="180"/>
      <c r="AJ265" s="124"/>
      <c r="AK265" s="25"/>
      <c r="AL265" s="25"/>
      <c r="AM265" s="25"/>
      <c r="AN265" s="25"/>
      <c r="AO265" s="25"/>
      <c r="AP265" s="25"/>
      <c r="AQ265" s="25"/>
    </row>
    <row r="266" spans="1:43" ht="18" customHeight="1">
      <c r="A266" s="312"/>
      <c r="B266" s="304"/>
      <c r="C266" s="282" t="s">
        <v>12138</v>
      </c>
      <c r="D266" s="110" t="str">
        <f t="array" ref="D266">+IFERROR(INDEX('Mã KH'!$C$2:$C$4984,MATCH('Côp+Mega+BigC HN lẻ-T8'!$C266,'Mã KH'!$A$2:$A$4984,0)),"")</f>
        <v>49 Hàng Chuối, , Hai Trưng, Hà Nội</v>
      </c>
      <c r="E266" s="95">
        <v>42378</v>
      </c>
      <c r="F266" s="119"/>
      <c r="G266" s="179"/>
      <c r="H266" s="179"/>
      <c r="I266" s="179">
        <v>7</v>
      </c>
      <c r="J266" s="179">
        <v>2</v>
      </c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80"/>
      <c r="AG266" s="180"/>
      <c r="AH266" s="180"/>
      <c r="AI266" s="180"/>
      <c r="AJ266" s="124"/>
      <c r="AK266" s="25"/>
      <c r="AL266" s="25"/>
      <c r="AM266" s="25"/>
      <c r="AN266" s="25"/>
      <c r="AO266" s="25"/>
      <c r="AP266" s="25"/>
      <c r="AQ266" s="25"/>
    </row>
    <row r="267" spans="1:43" ht="18" customHeight="1">
      <c r="A267" s="312"/>
      <c r="B267" s="304"/>
      <c r="C267" s="282" t="s">
        <v>12139</v>
      </c>
      <c r="D267" s="110" t="str">
        <f t="array" ref="D267">+IFERROR(INDEX('Mã KH'!$C$2:$C$4984,MATCH('Côp+Mega+BigC HN lẻ-T8'!$C267,'Mã KH'!$A$2:$A$4984,0)),"")</f>
        <v>Số 42 + 42A phố Lạc Trung, phường Vĩnh Tuy, Hai Bà Trưng, Hà Nội</v>
      </c>
      <c r="E267" s="95">
        <v>42427</v>
      </c>
      <c r="F267" s="119"/>
      <c r="G267" s="179"/>
      <c r="H267" s="179"/>
      <c r="I267" s="179">
        <v>5</v>
      </c>
      <c r="J267" s="179">
        <v>5</v>
      </c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80"/>
      <c r="AG267" s="180"/>
      <c r="AH267" s="180"/>
      <c r="AI267" s="180"/>
      <c r="AJ267" s="124"/>
      <c r="AK267" s="25"/>
      <c r="AL267" s="25"/>
      <c r="AM267" s="25"/>
      <c r="AN267" s="25"/>
      <c r="AO267" s="25"/>
      <c r="AP267" s="25"/>
      <c r="AQ267" s="25"/>
    </row>
    <row r="268" spans="1:43" ht="18" customHeight="1">
      <c r="A268" s="312"/>
      <c r="B268" s="304"/>
      <c r="C268" s="282" t="s">
        <v>5420</v>
      </c>
      <c r="D268" s="110" t="str">
        <f t="array" ref="D268">+IFERROR(INDEX('Mã KH'!$C$2:$C$4984,MATCH('Côp+Mega+BigC HN lẻ-T8'!$C268,'Mã KH'!$A$2:$A$4984,0)),"")</f>
        <v xml:space="preserve">TTTM Sảnh A , Khu chung cư Hòa BÌnh Green city . 505 Minh Khai , Vĩnh tuy , Hai bà Trưng </v>
      </c>
      <c r="E268" s="95">
        <v>26327</v>
      </c>
      <c r="F268" s="119"/>
      <c r="G268" s="179"/>
      <c r="H268" s="179"/>
      <c r="I268" s="179"/>
      <c r="J268" s="179"/>
      <c r="K268" s="179"/>
      <c r="L268" s="179"/>
      <c r="M268" s="179"/>
      <c r="N268" s="179"/>
      <c r="O268" s="179"/>
      <c r="P268" s="179">
        <v>5</v>
      </c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80"/>
      <c r="AG268" s="180"/>
      <c r="AH268" s="180"/>
      <c r="AI268" s="180"/>
      <c r="AJ268" s="124"/>
      <c r="AK268" s="25"/>
      <c r="AL268" s="25"/>
      <c r="AM268" s="25"/>
      <c r="AN268" s="25"/>
      <c r="AO268" s="25"/>
      <c r="AP268" s="25"/>
      <c r="AQ268" s="25"/>
    </row>
    <row r="269" spans="1:43" ht="18" customHeight="1">
      <c r="A269" s="312"/>
      <c r="B269" s="304"/>
      <c r="C269" s="282" t="s">
        <v>11835</v>
      </c>
      <c r="D269" s="110" t="str">
        <f t="array" ref="D269">+IFERROR(INDEX('Mã KH'!$C$2:$C$4984,MATCH('Côp+Mega+BigC HN lẻ-T8'!$C269,'Mã KH'!$A$2:$A$4984,0)),"")</f>
        <v>96 Vĩnh Hưng, phường Vĩnh Hưng, quận Hoàng Mai, Hà Nội</v>
      </c>
      <c r="E269" s="95"/>
      <c r="F269" s="119">
        <v>49313</v>
      </c>
      <c r="G269" s="179"/>
      <c r="H269" s="179"/>
      <c r="I269" s="179"/>
      <c r="J269" s="179"/>
      <c r="K269" s="179"/>
      <c r="L269" s="179"/>
      <c r="M269" s="179"/>
      <c r="N269" s="179"/>
      <c r="O269" s="179"/>
      <c r="P269" s="179">
        <v>5</v>
      </c>
      <c r="Q269" s="179"/>
      <c r="R269" s="179"/>
      <c r="S269" s="179"/>
      <c r="T269" s="179"/>
      <c r="U269" s="179">
        <v>3</v>
      </c>
      <c r="V269" s="179">
        <v>3</v>
      </c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80"/>
      <c r="AG269" s="180"/>
      <c r="AH269" s="180">
        <v>3</v>
      </c>
      <c r="AI269" s="180">
        <v>3</v>
      </c>
      <c r="AJ269" s="124"/>
      <c r="AK269" s="25"/>
      <c r="AL269" s="25"/>
      <c r="AM269" s="25"/>
      <c r="AN269" s="25"/>
      <c r="AO269" s="25"/>
      <c r="AP269" s="25"/>
      <c r="AQ269" s="25"/>
    </row>
    <row r="270" spans="1:43" ht="18" customHeight="1">
      <c r="A270" s="312"/>
      <c r="B270" s="447" t="s">
        <v>11720</v>
      </c>
      <c r="C270" s="282" t="s">
        <v>10318</v>
      </c>
      <c r="D270" s="110" t="str">
        <f t="array" ref="D270">+IFERROR(INDEX('Mã KH'!$C$2:$C$4984,MATCH('Côp+Mega+BigC HN lẻ-T8'!$C270,'Mã KH'!$A$2:$A$4984,0)),"")</f>
        <v>BRGMART 5 Hàm Tử Quan, Hoàn Kiếm, Hà Nội</v>
      </c>
      <c r="E270" s="95"/>
      <c r="F270" s="119">
        <v>50310</v>
      </c>
      <c r="G270" s="179"/>
      <c r="H270" s="179"/>
      <c r="I270" s="179"/>
      <c r="J270" s="179"/>
      <c r="K270" s="179"/>
      <c r="L270" s="179"/>
      <c r="M270" s="179"/>
      <c r="N270" s="179">
        <v>6</v>
      </c>
      <c r="O270" s="179"/>
      <c r="P270" s="179">
        <v>3</v>
      </c>
      <c r="Q270" s="179"/>
      <c r="R270" s="179">
        <v>3</v>
      </c>
      <c r="S270" s="179"/>
      <c r="T270" s="179">
        <v>5</v>
      </c>
      <c r="U270" s="179">
        <v>10</v>
      </c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80"/>
      <c r="AG270" s="180"/>
      <c r="AH270" s="180"/>
      <c r="AI270" s="180"/>
      <c r="AJ270" s="445" t="s">
        <v>11761</v>
      </c>
      <c r="AK270" s="25"/>
      <c r="AL270" s="25"/>
      <c r="AM270" s="25"/>
      <c r="AN270" s="25"/>
      <c r="AO270" s="25"/>
      <c r="AP270" s="25"/>
      <c r="AQ270" s="25"/>
    </row>
    <row r="271" spans="1:43" ht="18" customHeight="1">
      <c r="A271" s="312"/>
      <c r="B271" s="304"/>
      <c r="C271" s="282" t="s">
        <v>10806</v>
      </c>
      <c r="D271" s="110" t="str">
        <f t="array" ref="D271">+IFERROR(INDEX('Mã KH'!$C$2:$C$4984,MATCH('Côp+Mega+BigC HN lẻ-T8'!$C271,'Mã KH'!$A$2:$A$4984,0)),"")</f>
        <v xml:space="preserve">12 hàng dầu , hoàn kiếm </v>
      </c>
      <c r="E271" s="95">
        <v>26431</v>
      </c>
      <c r="F271" s="119"/>
      <c r="G271" s="179"/>
      <c r="H271" s="179"/>
      <c r="I271" s="179">
        <v>2</v>
      </c>
      <c r="J271" s="179">
        <v>15</v>
      </c>
      <c r="K271" s="179"/>
      <c r="L271" s="179"/>
      <c r="M271" s="179"/>
      <c r="N271" s="179"/>
      <c r="O271" s="179"/>
      <c r="P271" s="179"/>
      <c r="Q271" s="179"/>
      <c r="R271" s="179"/>
      <c r="S271" s="179"/>
      <c r="T271" s="179">
        <v>3</v>
      </c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80"/>
      <c r="AG271" s="180"/>
      <c r="AH271" s="180"/>
      <c r="AI271" s="180">
        <v>5</v>
      </c>
      <c r="AJ271" s="124"/>
      <c r="AK271" s="25"/>
      <c r="AL271" s="25"/>
      <c r="AM271" s="25"/>
      <c r="AN271" s="25"/>
      <c r="AO271" s="25"/>
      <c r="AP271" s="25"/>
      <c r="AQ271" s="25"/>
    </row>
    <row r="272" spans="1:43" ht="18" customHeight="1">
      <c r="A272" s="312"/>
      <c r="B272" s="447" t="s">
        <v>11557</v>
      </c>
      <c r="C272" s="282" t="s">
        <v>10989</v>
      </c>
      <c r="D272" s="110" t="str">
        <f t="array" ref="D272">+IFERROR(INDEX('Mã KH'!$C$2:$C$4984,MATCH('Côp+Mega+BigC HN lẻ-T8'!$C272,'Mã KH'!$A$2:$A$4984,0)),"")</f>
        <v xml:space="preserve">13A phố ngũ xá , p.trúc bạch , q.ba đình </v>
      </c>
      <c r="E272" s="95">
        <v>26436</v>
      </c>
      <c r="F272" s="119"/>
      <c r="G272" s="179"/>
      <c r="H272" s="179"/>
      <c r="I272" s="179"/>
      <c r="J272" s="179">
        <v>10</v>
      </c>
      <c r="K272" s="179"/>
      <c r="L272" s="179"/>
      <c r="M272" s="179"/>
      <c r="N272" s="179"/>
      <c r="O272" s="179"/>
      <c r="P272" s="179">
        <v>4</v>
      </c>
      <c r="Q272" s="179"/>
      <c r="R272" s="179"/>
      <c r="S272" s="179"/>
      <c r="T272" s="179">
        <v>2</v>
      </c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80"/>
      <c r="AG272" s="180"/>
      <c r="AH272" s="180"/>
      <c r="AI272" s="180">
        <v>5</v>
      </c>
      <c r="AJ272" s="124"/>
      <c r="AK272" s="25"/>
      <c r="AL272" s="25"/>
      <c r="AM272" s="25"/>
      <c r="AN272" s="25"/>
      <c r="AO272" s="25"/>
      <c r="AP272" s="25"/>
      <c r="AQ272" s="25"/>
    </row>
    <row r="273" spans="1:43" ht="18" customHeight="1">
      <c r="A273" s="312"/>
      <c r="B273" s="447" t="s">
        <v>11763</v>
      </c>
      <c r="C273" s="282" t="s">
        <v>11117</v>
      </c>
      <c r="D273" s="110" t="str">
        <f t="array" ref="D273">+IFERROR(INDEX('Mã KH'!$C$2:$C$4984,MATCH('Côp+Mega+BigC HN lẻ-T8'!$C273,'Mã KH'!$A$2:$A$4984,0)),"")</f>
        <v xml:space="preserve">vinhomes symphony , lô đất g4 -HH16 , phường phúc lợi , long biên </v>
      </c>
      <c r="E273" s="95">
        <v>26433</v>
      </c>
      <c r="F273" s="119"/>
      <c r="G273" s="179"/>
      <c r="H273" s="179"/>
      <c r="I273" s="179">
        <v>1</v>
      </c>
      <c r="J273" s="179">
        <v>10</v>
      </c>
      <c r="K273" s="179"/>
      <c r="L273" s="179"/>
      <c r="M273" s="179"/>
      <c r="N273" s="179"/>
      <c r="O273" s="179"/>
      <c r="P273" s="179">
        <v>6</v>
      </c>
      <c r="Q273" s="179"/>
      <c r="R273" s="179"/>
      <c r="S273" s="179"/>
      <c r="T273" s="179">
        <v>6</v>
      </c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80"/>
      <c r="AG273" s="180"/>
      <c r="AH273" s="180"/>
      <c r="AI273" s="180">
        <v>8</v>
      </c>
      <c r="AJ273" s="124"/>
      <c r="AK273" s="25"/>
      <c r="AL273" s="25"/>
      <c r="AM273" s="25"/>
      <c r="AN273" s="25"/>
      <c r="AO273" s="25"/>
      <c r="AP273" s="25"/>
      <c r="AQ273" s="25"/>
    </row>
    <row r="274" spans="1:43" ht="18" customHeight="1">
      <c r="A274" s="312"/>
      <c r="B274" s="304"/>
      <c r="C274" s="282" t="s">
        <v>10928</v>
      </c>
      <c r="D274" s="110" t="str">
        <f t="array" ref="D274">+IFERROR(INDEX('Mã KH'!$C$2:$C$4984,MATCH('Côp+Mega+BigC HN lẻ-T8'!$C274,'Mã KH'!$A$2:$A$4984,0)),"")</f>
        <v xml:space="preserve">34 nguyến hữu huân , hoàn kiếm </v>
      </c>
      <c r="E274" s="95"/>
      <c r="F274" s="119" t="s">
        <v>12141</v>
      </c>
      <c r="G274" s="179"/>
      <c r="H274" s="179"/>
      <c r="I274" s="179">
        <v>6</v>
      </c>
      <c r="J274" s="179">
        <v>6</v>
      </c>
      <c r="K274" s="179"/>
      <c r="L274" s="179"/>
      <c r="M274" s="179"/>
      <c r="N274" s="179"/>
      <c r="O274" s="179"/>
      <c r="P274" s="179">
        <v>6</v>
      </c>
      <c r="Q274" s="179"/>
      <c r="R274" s="179"/>
      <c r="S274" s="179"/>
      <c r="T274" s="179">
        <v>6</v>
      </c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80"/>
      <c r="AG274" s="180"/>
      <c r="AH274" s="180"/>
      <c r="AI274" s="180">
        <v>6</v>
      </c>
      <c r="AJ274" s="124"/>
      <c r="AK274" s="25"/>
      <c r="AL274" s="25"/>
      <c r="AM274" s="25"/>
      <c r="AN274" s="25"/>
      <c r="AO274" s="25"/>
      <c r="AP274" s="25"/>
      <c r="AQ274" s="25"/>
    </row>
    <row r="275" spans="1:43" ht="18" customHeight="1">
      <c r="A275" s="312"/>
      <c r="B275" s="482" t="s">
        <v>11496</v>
      </c>
      <c r="C275" s="483" t="s">
        <v>12146</v>
      </c>
      <c r="D275" s="110" t="str">
        <f t="array" ref="D275">+IFERROR(INDEX('Mã KH'!$C$2:$C$4984,MATCH('Côp+Mega+BigC HN lẻ-T8'!$C275,'Mã KH'!$A$2:$A$4984,0)),"")</f>
        <v>Tòa nhà Thuần Mão ĐTM Sóc Sơn, HN</v>
      </c>
      <c r="E275" s="95"/>
      <c r="F275" s="119">
        <v>49166</v>
      </c>
      <c r="G275" s="179"/>
      <c r="H275" s="179"/>
      <c r="I275" s="179"/>
      <c r="J275" s="179">
        <v>5</v>
      </c>
      <c r="K275" s="179"/>
      <c r="L275" s="179"/>
      <c r="M275" s="179"/>
      <c r="N275" s="179"/>
      <c r="O275" s="179"/>
      <c r="P275" s="179"/>
      <c r="Q275" s="179"/>
      <c r="R275" s="179"/>
      <c r="S275" s="179"/>
      <c r="T275" s="179">
        <v>3</v>
      </c>
      <c r="U275" s="179"/>
      <c r="V275" s="179"/>
      <c r="W275" s="179"/>
      <c r="X275" s="179"/>
      <c r="Y275" s="179"/>
      <c r="Z275" s="179">
        <v>3</v>
      </c>
      <c r="AA275" s="179"/>
      <c r="AB275" s="179"/>
      <c r="AC275" s="179"/>
      <c r="AD275" s="179"/>
      <c r="AE275" s="179"/>
      <c r="AF275" s="180"/>
      <c r="AG275" s="180"/>
      <c r="AH275" s="180">
        <v>3</v>
      </c>
      <c r="AI275" s="180">
        <v>3</v>
      </c>
      <c r="AJ275" s="124"/>
      <c r="AK275" s="25"/>
      <c r="AL275" s="25"/>
      <c r="AM275" s="25"/>
      <c r="AN275" s="25"/>
      <c r="AO275" s="25"/>
      <c r="AP275" s="25"/>
      <c r="AQ275" s="25"/>
    </row>
    <row r="276" spans="1:43" ht="18" customHeight="1">
      <c r="A276" s="312"/>
      <c r="B276" s="482" t="s">
        <v>11490</v>
      </c>
      <c r="C276" s="483" t="s">
        <v>7279</v>
      </c>
      <c r="D276" s="110" t="str">
        <f t="array" ref="D276">+IFERROR(INDEX('Mã KH'!$C$2:$C$4984,MATCH('Côp+Mega+BigC HN lẻ-T8'!$C276,'Mã KH'!$A$2:$A$4984,0)),"")</f>
        <v>Đ.Võ Văn Kiệt, Quang Minh, Mê Linh, Hà Nội</v>
      </c>
      <c r="E276" s="95"/>
      <c r="F276" s="119">
        <v>49070</v>
      </c>
      <c r="G276" s="179"/>
      <c r="H276" s="179"/>
      <c r="I276" s="179"/>
      <c r="J276" s="179"/>
      <c r="K276" s="179"/>
      <c r="L276" s="179"/>
      <c r="M276" s="179"/>
      <c r="N276" s="179">
        <v>10</v>
      </c>
      <c r="O276" s="179"/>
      <c r="P276" s="179">
        <v>20</v>
      </c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80"/>
      <c r="AG276" s="180"/>
      <c r="AH276" s="180"/>
      <c r="AI276" s="180"/>
      <c r="AJ276" s="124"/>
      <c r="AK276" s="25"/>
      <c r="AL276" s="25"/>
      <c r="AM276" s="25"/>
      <c r="AN276" s="25"/>
      <c r="AO276" s="25"/>
      <c r="AP276" s="25"/>
      <c r="AQ276" s="25"/>
    </row>
    <row r="277" spans="1:43" s="439" customFormat="1" ht="18" customHeight="1">
      <c r="A277" s="458"/>
      <c r="B277" s="459"/>
      <c r="C277" s="460"/>
      <c r="D277" s="435" t="str">
        <f t="array" ref="D277">+IFERROR(INDEX('Mã KH'!$C$2:$C$4984,MATCH('Côp+Mega+BigC HN lẻ-T8'!$C277,'Mã KH'!$A$2:$A$4984,0)),"")</f>
        <v/>
      </c>
      <c r="E277" s="451"/>
      <c r="F277" s="461"/>
      <c r="G277" s="462"/>
      <c r="H277" s="462"/>
      <c r="I277" s="462"/>
      <c r="J277" s="462"/>
      <c r="K277" s="462"/>
      <c r="L277" s="462"/>
      <c r="M277" s="462"/>
      <c r="N277" s="462"/>
      <c r="O277" s="462"/>
      <c r="P277" s="462"/>
      <c r="Q277" s="462"/>
      <c r="R277" s="462"/>
      <c r="S277" s="462"/>
      <c r="T277" s="462"/>
      <c r="U277" s="462"/>
      <c r="V277" s="462"/>
      <c r="W277" s="462"/>
      <c r="X277" s="462"/>
      <c r="Y277" s="462"/>
      <c r="Z277" s="462"/>
      <c r="AA277" s="462"/>
      <c r="AB277" s="462"/>
      <c r="AC277" s="462"/>
      <c r="AD277" s="462"/>
      <c r="AE277" s="462"/>
      <c r="AF277" s="463"/>
      <c r="AG277" s="463"/>
      <c r="AH277" s="463"/>
      <c r="AI277" s="463"/>
      <c r="AJ277" s="438"/>
      <c r="AK277" s="457"/>
      <c r="AL277" s="457"/>
      <c r="AM277" s="457"/>
      <c r="AN277" s="457"/>
      <c r="AO277" s="457"/>
      <c r="AP277" s="457"/>
      <c r="AQ277" s="457"/>
    </row>
    <row r="278" spans="1:43" ht="18" customHeight="1">
      <c r="A278" s="312"/>
      <c r="B278" s="304"/>
      <c r="C278" s="282"/>
      <c r="D278" s="110" t="str">
        <f t="array" ref="D278">+IFERROR(INDEX('Mã KH'!$C$2:$C$4984,MATCH('Côp+Mega+BigC HN lẻ-T8'!$C278,'Mã KH'!$A$2:$A$4984,0)),"")</f>
        <v/>
      </c>
      <c r="E278" s="95"/>
      <c r="F278" s="11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80"/>
      <c r="AG278" s="180"/>
      <c r="AH278" s="180"/>
      <c r="AI278" s="180"/>
      <c r="AJ278" s="124"/>
      <c r="AK278" s="25"/>
      <c r="AL278" s="25"/>
      <c r="AM278" s="25"/>
      <c r="AN278" s="25"/>
      <c r="AO278" s="25"/>
      <c r="AP278" s="25"/>
      <c r="AQ278" s="25"/>
    </row>
    <row r="279" spans="1:43" ht="18" customHeight="1">
      <c r="A279" s="312"/>
      <c r="B279" s="304"/>
      <c r="C279" s="282"/>
      <c r="D279" s="110" t="str">
        <f t="array" ref="D279">+IFERROR(INDEX('Mã KH'!$C$2:$C$4984,MATCH('Côp+Mega+BigC HN lẻ-T8'!$C279,'Mã KH'!$A$2:$A$4984,0)),"")</f>
        <v/>
      </c>
      <c r="E279" s="95"/>
      <c r="F279" s="11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80"/>
      <c r="AG279" s="180"/>
      <c r="AH279" s="180"/>
      <c r="AI279" s="180"/>
      <c r="AJ279" s="124"/>
      <c r="AK279" s="25"/>
      <c r="AL279" s="25"/>
      <c r="AM279" s="25"/>
      <c r="AN279" s="25"/>
      <c r="AO279" s="25"/>
      <c r="AP279" s="25"/>
      <c r="AQ279" s="25"/>
    </row>
    <row r="280" spans="1:43" ht="18" customHeight="1">
      <c r="A280" s="312"/>
      <c r="B280" s="304"/>
      <c r="C280" s="282"/>
      <c r="D280" s="110" t="str">
        <f t="array" ref="D280">+IFERROR(INDEX('Mã KH'!$C$2:$C$4984,MATCH('Côp+Mega+BigC HN lẻ-T8'!$C280,'Mã KH'!$A$2:$A$4984,0)),"")</f>
        <v/>
      </c>
      <c r="E280" s="95"/>
      <c r="F280" s="119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80"/>
      <c r="AG280" s="180"/>
      <c r="AH280" s="180"/>
      <c r="AI280" s="180"/>
      <c r="AJ280" s="124"/>
      <c r="AK280" s="25"/>
      <c r="AL280" s="25"/>
      <c r="AM280" s="25"/>
      <c r="AN280" s="25"/>
      <c r="AO280" s="25"/>
      <c r="AP280" s="25"/>
      <c r="AQ280" s="25"/>
    </row>
    <row r="281" spans="1:43" ht="18" customHeight="1">
      <c r="A281" s="312"/>
      <c r="B281" s="304"/>
      <c r="C281" s="282"/>
      <c r="D281" s="110" t="str">
        <f t="array" ref="D281">+IFERROR(INDEX('Mã KH'!$C$2:$C$4984,MATCH('Côp+Mega+BigC HN lẻ-T8'!$C281,'Mã KH'!$A$2:$A$4984,0)),"")</f>
        <v/>
      </c>
      <c r="E281" s="95"/>
      <c r="F281" s="119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80"/>
      <c r="AG281" s="180"/>
      <c r="AH281" s="180"/>
      <c r="AI281" s="180"/>
      <c r="AJ281" s="124"/>
      <c r="AK281" s="25"/>
      <c r="AL281" s="25"/>
      <c r="AM281" s="25"/>
      <c r="AN281" s="25"/>
      <c r="AO281" s="25"/>
      <c r="AP281" s="25"/>
      <c r="AQ281" s="25"/>
    </row>
    <row r="282" spans="1:43" ht="18" customHeight="1">
      <c r="A282" s="312"/>
      <c r="B282" s="304"/>
      <c r="C282" s="282"/>
      <c r="D282" s="110" t="str">
        <f t="array" ref="D282">+IFERROR(INDEX('Mã KH'!$C$2:$C$4984,MATCH('Côp+Mega+BigC HN lẻ-T8'!$C282,'Mã KH'!$A$2:$A$4984,0)),"")</f>
        <v/>
      </c>
      <c r="E282" s="95"/>
      <c r="F282" s="119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80"/>
      <c r="AG282" s="180"/>
      <c r="AH282" s="180"/>
      <c r="AI282" s="180"/>
      <c r="AJ282" s="124"/>
      <c r="AK282" s="25"/>
      <c r="AL282" s="25"/>
      <c r="AM282" s="25"/>
      <c r="AN282" s="25"/>
      <c r="AO282" s="25"/>
      <c r="AP282" s="25"/>
      <c r="AQ282" s="25"/>
    </row>
    <row r="283" spans="1:43" ht="18" customHeight="1">
      <c r="A283" s="312"/>
      <c r="B283" s="304"/>
      <c r="C283" s="282"/>
      <c r="D283" s="110" t="str">
        <f t="array" ref="D283">+IFERROR(INDEX('Mã KH'!$C$2:$C$4984,MATCH('Côp+Mega+BigC HN lẻ-T8'!$C283,'Mã KH'!$A$2:$A$4984,0)),"")</f>
        <v/>
      </c>
      <c r="E283" s="95"/>
      <c r="F283" s="119"/>
      <c r="G283" s="179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80"/>
      <c r="AG283" s="180"/>
      <c r="AH283" s="180"/>
      <c r="AI283" s="180"/>
      <c r="AJ283" s="124"/>
      <c r="AK283" s="25"/>
      <c r="AL283" s="25"/>
      <c r="AM283" s="25"/>
      <c r="AN283" s="25"/>
      <c r="AO283" s="25"/>
      <c r="AP283" s="25"/>
      <c r="AQ283" s="25"/>
    </row>
    <row r="284" spans="1:43" ht="18" customHeight="1">
      <c r="A284" s="312"/>
      <c r="B284" s="304"/>
      <c r="C284" s="282"/>
      <c r="D284" s="110" t="str">
        <f t="array" ref="D284">+IFERROR(INDEX('Mã KH'!$C$2:$C$4984,MATCH('Côp+Mega+BigC HN lẻ-T8'!$C284,'Mã KH'!$A$2:$A$4984,0)),"")</f>
        <v/>
      </c>
      <c r="E284" s="95"/>
      <c r="F284" s="11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80"/>
      <c r="AG284" s="180"/>
      <c r="AH284" s="180"/>
      <c r="AI284" s="180"/>
      <c r="AJ284" s="124"/>
      <c r="AK284" s="25"/>
      <c r="AL284" s="25"/>
      <c r="AM284" s="25"/>
      <c r="AN284" s="25"/>
      <c r="AO284" s="25"/>
      <c r="AP284" s="25"/>
      <c r="AQ284" s="25"/>
    </row>
    <row r="285" spans="1:43" ht="18" customHeight="1">
      <c r="A285" s="312"/>
      <c r="B285" s="304"/>
      <c r="C285" s="282"/>
      <c r="D285" s="110" t="str">
        <f t="array" ref="D285">+IFERROR(INDEX('Mã KH'!$C$2:$C$4984,MATCH('Côp+Mega+BigC HN lẻ-T8'!$C285,'Mã KH'!$A$2:$A$4984,0)),"")</f>
        <v/>
      </c>
      <c r="E285" s="95"/>
      <c r="F285" s="11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80"/>
      <c r="AG285" s="180"/>
      <c r="AH285" s="180"/>
      <c r="AI285" s="180"/>
      <c r="AJ285" s="124"/>
      <c r="AK285" s="25"/>
      <c r="AL285" s="25"/>
      <c r="AM285" s="25"/>
      <c r="AN285" s="25"/>
      <c r="AO285" s="25"/>
      <c r="AP285" s="25"/>
      <c r="AQ285" s="25"/>
    </row>
    <row r="286" spans="1:43" ht="18" customHeight="1">
      <c r="A286" s="312"/>
      <c r="B286" s="304"/>
      <c r="C286" s="282"/>
      <c r="D286" s="110" t="str">
        <f t="array" ref="D286">+IFERROR(INDEX('Mã KH'!$C$2:$C$4984,MATCH('Côp+Mega+BigC HN lẻ-T8'!$C286,'Mã KH'!$A$2:$A$4984,0)),"")</f>
        <v/>
      </c>
      <c r="E286" s="95"/>
      <c r="F286" s="119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80"/>
      <c r="AG286" s="180"/>
      <c r="AH286" s="180"/>
      <c r="AI286" s="180"/>
      <c r="AJ286" s="124"/>
      <c r="AK286" s="25"/>
      <c r="AL286" s="25"/>
      <c r="AM286" s="25"/>
      <c r="AN286" s="25"/>
      <c r="AO286" s="25"/>
      <c r="AP286" s="25"/>
      <c r="AQ286" s="25"/>
    </row>
    <row r="287" spans="1:43" ht="18" customHeight="1">
      <c r="A287" s="312"/>
      <c r="B287" s="304"/>
      <c r="C287" s="282"/>
      <c r="D287" s="110" t="str">
        <f t="array" ref="D287">+IFERROR(INDEX('Mã KH'!$C$2:$C$4984,MATCH('Côp+Mega+BigC HN lẻ-T8'!$C287,'Mã KH'!$A$2:$A$4984,0)),"")</f>
        <v/>
      </c>
      <c r="E287" s="95"/>
      <c r="F287" s="119"/>
      <c r="G287" s="179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80"/>
      <c r="AG287" s="180"/>
      <c r="AH287" s="180"/>
      <c r="AI287" s="180"/>
      <c r="AJ287" s="124"/>
      <c r="AK287" s="25"/>
      <c r="AL287" s="25"/>
      <c r="AM287" s="25"/>
      <c r="AN287" s="25"/>
      <c r="AO287" s="25"/>
      <c r="AP287" s="25"/>
      <c r="AQ287" s="25"/>
    </row>
    <row r="288" spans="1:43" ht="18" customHeight="1">
      <c r="A288" s="312"/>
      <c r="B288" s="304"/>
      <c r="C288" s="282"/>
      <c r="D288" s="110" t="str">
        <f t="array" ref="D288">+IFERROR(INDEX('Mã KH'!$C$2:$C$4984,MATCH('Côp+Mega+BigC HN lẻ-T8'!$C288,'Mã KH'!$A$2:$A$4984,0)),"")</f>
        <v/>
      </c>
      <c r="E288" s="95"/>
      <c r="F288" s="119"/>
      <c r="G288" s="179"/>
      <c r="H288" s="179"/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80"/>
      <c r="AG288" s="180"/>
      <c r="AH288" s="180"/>
      <c r="AI288" s="180"/>
      <c r="AJ288" s="124"/>
      <c r="AK288" s="25"/>
      <c r="AL288" s="25"/>
      <c r="AM288" s="25"/>
      <c r="AN288" s="25"/>
      <c r="AO288" s="25"/>
      <c r="AP288" s="25"/>
      <c r="AQ288" s="25"/>
    </row>
    <row r="289" spans="1:43" ht="18" customHeight="1">
      <c r="A289" s="312"/>
      <c r="B289" s="304"/>
      <c r="C289" s="282"/>
      <c r="D289" s="110" t="str">
        <f t="array" ref="D289">+IFERROR(INDEX('Mã KH'!$C$2:$C$4984,MATCH('Côp+Mega+BigC HN lẻ-T8'!$C289,'Mã KH'!$A$2:$A$4984,0)),"")</f>
        <v/>
      </c>
      <c r="E289" s="95"/>
      <c r="F289" s="119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80"/>
      <c r="AG289" s="180"/>
      <c r="AH289" s="180"/>
      <c r="AI289" s="180"/>
      <c r="AJ289" s="124"/>
      <c r="AK289" s="25"/>
      <c r="AL289" s="25"/>
      <c r="AM289" s="25"/>
      <c r="AN289" s="25"/>
      <c r="AO289" s="25"/>
      <c r="AP289" s="25"/>
      <c r="AQ289" s="25"/>
    </row>
    <row r="290" spans="1:43" ht="18" customHeight="1">
      <c r="A290" s="312"/>
      <c r="B290" s="304"/>
      <c r="C290" s="282"/>
      <c r="D290" s="110" t="str">
        <f t="array" ref="D290">+IFERROR(INDEX('Mã KH'!$C$2:$C$4984,MATCH('Côp+Mega+BigC HN lẻ-T8'!$C290,'Mã KH'!$A$2:$A$4984,0)),"")</f>
        <v/>
      </c>
      <c r="E290" s="95"/>
      <c r="F290" s="11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80"/>
      <c r="AG290" s="180"/>
      <c r="AH290" s="180"/>
      <c r="AI290" s="180"/>
      <c r="AJ290" s="124"/>
      <c r="AK290" s="25"/>
      <c r="AL290" s="25"/>
      <c r="AM290" s="25"/>
      <c r="AN290" s="25"/>
      <c r="AO290" s="25"/>
      <c r="AP290" s="25"/>
      <c r="AQ290" s="25"/>
    </row>
    <row r="291" spans="1:43" ht="18" customHeight="1">
      <c r="A291" s="312"/>
      <c r="B291" s="304"/>
      <c r="C291" s="282"/>
      <c r="D291" s="110" t="str">
        <f t="array" ref="D291">+IFERROR(INDEX('Mã KH'!$C$2:$C$4984,MATCH('Côp+Mega+BigC HN lẻ-T8'!$C291,'Mã KH'!$A$2:$A$4984,0)),"")</f>
        <v/>
      </c>
      <c r="E291" s="95"/>
      <c r="F291" s="119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80"/>
      <c r="AG291" s="180"/>
      <c r="AH291" s="180"/>
      <c r="AI291" s="180"/>
      <c r="AJ291" s="124"/>
      <c r="AK291" s="25"/>
      <c r="AL291" s="25"/>
      <c r="AM291" s="25"/>
      <c r="AN291" s="25"/>
      <c r="AO291" s="25"/>
      <c r="AP291" s="25"/>
      <c r="AQ291" s="25"/>
    </row>
    <row r="292" spans="1:43" ht="18" customHeight="1">
      <c r="A292" s="312"/>
      <c r="B292" s="304"/>
      <c r="C292" s="282"/>
      <c r="D292" s="110" t="str">
        <f t="array" ref="D292">+IFERROR(INDEX('Mã KH'!$C$2:$C$4984,MATCH('Côp+Mega+BigC HN lẻ-T8'!$C292,'Mã KH'!$A$2:$A$4984,0)),"")</f>
        <v/>
      </c>
      <c r="E292" s="95"/>
      <c r="F292" s="119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80"/>
      <c r="AG292" s="180"/>
      <c r="AH292" s="180"/>
      <c r="AI292" s="180"/>
      <c r="AJ292" s="124"/>
      <c r="AK292" s="25"/>
      <c r="AL292" s="25"/>
      <c r="AM292" s="25"/>
      <c r="AN292" s="25"/>
      <c r="AO292" s="25"/>
      <c r="AP292" s="25"/>
      <c r="AQ292" s="25"/>
    </row>
    <row r="293" spans="1:43" ht="18" customHeight="1">
      <c r="A293" s="312"/>
      <c r="B293" s="304"/>
      <c r="C293" s="282"/>
      <c r="D293" s="110" t="str">
        <f t="array" ref="D293">+IFERROR(INDEX('Mã KH'!$C$2:$C$4984,MATCH('Côp+Mega+BigC HN lẻ-T8'!$C293,'Mã KH'!$A$2:$A$4984,0)),"")</f>
        <v/>
      </c>
      <c r="E293" s="95"/>
      <c r="F293" s="119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80"/>
      <c r="AG293" s="180"/>
      <c r="AH293" s="180"/>
      <c r="AI293" s="180"/>
      <c r="AJ293" s="124"/>
      <c r="AK293" s="25"/>
      <c r="AL293" s="25"/>
      <c r="AM293" s="25"/>
      <c r="AN293" s="25"/>
      <c r="AO293" s="25"/>
      <c r="AP293" s="25"/>
      <c r="AQ293" s="25"/>
    </row>
    <row r="294" spans="1:43" ht="18" customHeight="1">
      <c r="A294" s="312"/>
      <c r="B294" s="304"/>
      <c r="C294" s="282"/>
      <c r="D294" s="110" t="str">
        <f t="array" ref="D294">+IFERROR(INDEX('Mã KH'!$C$2:$C$4984,MATCH('Côp+Mega+BigC HN lẻ-T8'!$C294,'Mã KH'!$A$2:$A$4984,0)),"")</f>
        <v/>
      </c>
      <c r="E294" s="95"/>
      <c r="F294" s="119"/>
      <c r="G294" s="179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80"/>
      <c r="AG294" s="180"/>
      <c r="AH294" s="180"/>
      <c r="AI294" s="180"/>
      <c r="AJ294" s="124"/>
      <c r="AK294" s="25"/>
      <c r="AL294" s="25"/>
      <c r="AM294" s="25"/>
      <c r="AN294" s="25"/>
      <c r="AO294" s="25"/>
      <c r="AP294" s="25"/>
      <c r="AQ294" s="25"/>
    </row>
    <row r="295" spans="1:43" ht="18" customHeight="1">
      <c r="A295" s="312"/>
      <c r="B295" s="304"/>
      <c r="C295" s="282"/>
      <c r="D295" s="110" t="str">
        <f t="array" ref="D295">+IFERROR(INDEX('Mã KH'!$C$2:$C$4984,MATCH('Côp+Mega+BigC HN lẻ-T8'!$C295,'Mã KH'!$A$2:$A$4984,0)),"")</f>
        <v/>
      </c>
      <c r="E295" s="95"/>
      <c r="F295" s="119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80"/>
      <c r="AG295" s="180"/>
      <c r="AH295" s="180"/>
      <c r="AI295" s="180"/>
      <c r="AJ295" s="124"/>
      <c r="AK295" s="25"/>
      <c r="AL295" s="25"/>
      <c r="AM295" s="25"/>
      <c r="AN295" s="25"/>
      <c r="AO295" s="25"/>
      <c r="AP295" s="25"/>
      <c r="AQ295" s="25"/>
    </row>
    <row r="296" spans="1:43" ht="18" customHeight="1">
      <c r="A296" s="312"/>
      <c r="B296" s="304"/>
      <c r="C296" s="282"/>
      <c r="D296" s="110" t="str">
        <f t="array" ref="D296">+IFERROR(INDEX('Mã KH'!$C$2:$C$4984,MATCH('Côp+Mega+BigC HN lẻ-T8'!$C296,'Mã KH'!$A$2:$A$4984,0)),"")</f>
        <v/>
      </c>
      <c r="E296" s="95"/>
      <c r="F296" s="119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80"/>
      <c r="AG296" s="180"/>
      <c r="AH296" s="180"/>
      <c r="AI296" s="180"/>
      <c r="AJ296" s="124"/>
      <c r="AK296" s="25"/>
      <c r="AL296" s="25"/>
      <c r="AM296" s="25"/>
      <c r="AN296" s="25"/>
      <c r="AO296" s="25"/>
      <c r="AP296" s="25"/>
      <c r="AQ296" s="25"/>
    </row>
    <row r="297" spans="1:43" ht="18" customHeight="1">
      <c r="A297" s="312"/>
      <c r="B297" s="304"/>
      <c r="C297" s="282"/>
      <c r="D297" s="110" t="str">
        <f t="array" ref="D297">+IFERROR(INDEX('Mã KH'!$C$2:$C$4984,MATCH('Côp+Mega+BigC HN lẻ-T8'!$C297,'Mã KH'!$A$2:$A$4984,0)),"")</f>
        <v/>
      </c>
      <c r="E297" s="95"/>
      <c r="F297" s="119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80"/>
      <c r="AG297" s="180"/>
      <c r="AH297" s="180"/>
      <c r="AI297" s="180"/>
      <c r="AJ297" s="124"/>
      <c r="AK297" s="25"/>
      <c r="AL297" s="25"/>
      <c r="AM297" s="25"/>
      <c r="AN297" s="25"/>
      <c r="AO297" s="25"/>
      <c r="AP297" s="25"/>
      <c r="AQ297" s="25"/>
    </row>
    <row r="298" spans="1:43" ht="18" customHeight="1">
      <c r="A298" s="312"/>
      <c r="B298" s="304"/>
      <c r="C298" s="282"/>
      <c r="D298" s="110" t="str">
        <f t="array" ref="D298">+IFERROR(INDEX('Mã KH'!$C$2:$C$4984,MATCH('Côp+Mega+BigC HN lẻ-T8'!$C298,'Mã KH'!$A$2:$A$4984,0)),"")</f>
        <v/>
      </c>
      <c r="E298" s="95"/>
      <c r="F298" s="11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80"/>
      <c r="AG298" s="180"/>
      <c r="AH298" s="180"/>
      <c r="AI298" s="180"/>
      <c r="AJ298" s="124"/>
      <c r="AK298" s="25"/>
      <c r="AL298" s="25"/>
      <c r="AM298" s="25"/>
      <c r="AN298" s="25"/>
      <c r="AO298" s="25"/>
      <c r="AP298" s="25"/>
      <c r="AQ298" s="25"/>
    </row>
    <row r="299" spans="1:43" ht="18" customHeight="1">
      <c r="A299" s="312"/>
      <c r="B299" s="304"/>
      <c r="C299" s="282"/>
      <c r="D299" s="110" t="str">
        <f t="array" ref="D299">+IFERROR(INDEX('Mã KH'!$C$2:$C$4984,MATCH('Côp+Mega+BigC HN lẻ-T8'!$C299,'Mã KH'!$A$2:$A$4984,0)),"")</f>
        <v/>
      </c>
      <c r="E299" s="95"/>
      <c r="F299" s="11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80"/>
      <c r="AG299" s="180"/>
      <c r="AH299" s="180"/>
      <c r="AI299" s="180"/>
      <c r="AJ299" s="124"/>
      <c r="AK299" s="25"/>
      <c r="AL299" s="25"/>
      <c r="AM299" s="25"/>
      <c r="AN299" s="25"/>
      <c r="AO299" s="25"/>
      <c r="AP299" s="25"/>
      <c r="AQ299" s="25"/>
    </row>
    <row r="300" spans="1:43" ht="18" customHeight="1">
      <c r="A300" s="312"/>
      <c r="B300" s="304"/>
      <c r="C300" s="282"/>
      <c r="D300" s="110" t="str">
        <f t="array" ref="D300">+IFERROR(INDEX('Mã KH'!$C$2:$C$4984,MATCH('Côp+Mega+BigC HN lẻ-T8'!$C300,'Mã KH'!$A$2:$A$4984,0)),"")</f>
        <v/>
      </c>
      <c r="E300" s="95"/>
      <c r="F300" s="11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80"/>
      <c r="AG300" s="180"/>
      <c r="AH300" s="180"/>
      <c r="AI300" s="180"/>
      <c r="AJ300" s="124"/>
      <c r="AK300" s="25"/>
      <c r="AL300" s="25"/>
      <c r="AM300" s="25"/>
      <c r="AN300" s="25"/>
      <c r="AO300" s="25"/>
      <c r="AP300" s="25"/>
      <c r="AQ300" s="25"/>
    </row>
    <row r="301" spans="1:43" ht="18" customHeight="1">
      <c r="A301" s="312"/>
      <c r="B301" s="304"/>
      <c r="C301" s="282"/>
      <c r="D301" s="110" t="str">
        <f t="array" ref="D301">+IFERROR(INDEX('Mã KH'!$C$2:$C$4984,MATCH('Côp+Mega+BigC HN lẻ-T8'!$C301,'Mã KH'!$A$2:$A$4984,0)),"")</f>
        <v/>
      </c>
      <c r="E301" s="95"/>
      <c r="F301" s="119"/>
      <c r="G301" s="179"/>
      <c r="H301" s="179"/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80"/>
      <c r="AG301" s="180"/>
      <c r="AH301" s="180"/>
      <c r="AI301" s="180"/>
      <c r="AJ301" s="124"/>
      <c r="AK301" s="25"/>
      <c r="AL301" s="25"/>
      <c r="AM301" s="25"/>
      <c r="AN301" s="25"/>
      <c r="AO301" s="25"/>
      <c r="AP301" s="25"/>
      <c r="AQ301" s="25"/>
    </row>
    <row r="302" spans="1:43" ht="18" customHeight="1">
      <c r="A302" s="312"/>
      <c r="B302" s="304"/>
      <c r="C302" s="282"/>
      <c r="D302" s="110" t="str">
        <f t="array" ref="D302">+IFERROR(INDEX('Mã KH'!$C$2:$C$4984,MATCH('Côp+Mega+BigC HN lẻ-T8'!$C302,'Mã KH'!$A$2:$A$4984,0)),"")</f>
        <v/>
      </c>
      <c r="E302" s="95"/>
      <c r="F302" s="119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80"/>
      <c r="AG302" s="180"/>
      <c r="AH302" s="180"/>
      <c r="AI302" s="180"/>
      <c r="AJ302" s="124"/>
      <c r="AK302" s="25"/>
      <c r="AL302" s="25"/>
      <c r="AM302" s="25"/>
      <c r="AN302" s="25"/>
      <c r="AO302" s="25"/>
      <c r="AP302" s="25"/>
      <c r="AQ302" s="25"/>
    </row>
    <row r="303" spans="1:43" ht="18" customHeight="1">
      <c r="A303" s="312"/>
      <c r="B303" s="304"/>
      <c r="C303" s="282"/>
      <c r="D303" s="110" t="str">
        <f t="array" ref="D303">+IFERROR(INDEX('Mã KH'!$C$2:$C$4984,MATCH('Côp+Mega+BigC HN lẻ-T8'!$C303,'Mã KH'!$A$2:$A$4984,0)),"")</f>
        <v/>
      </c>
      <c r="E303" s="95"/>
      <c r="F303" s="119"/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80"/>
      <c r="AG303" s="180"/>
      <c r="AH303" s="180"/>
      <c r="AI303" s="180"/>
      <c r="AJ303" s="124"/>
      <c r="AK303" s="25"/>
      <c r="AL303" s="25"/>
      <c r="AM303" s="25"/>
      <c r="AN303" s="25"/>
      <c r="AO303" s="25"/>
      <c r="AP303" s="25"/>
      <c r="AQ303" s="25"/>
    </row>
    <row r="304" spans="1:43" ht="18" customHeight="1">
      <c r="A304" s="312"/>
      <c r="B304" s="304"/>
      <c r="C304" s="282"/>
      <c r="D304" s="110" t="str">
        <f t="array" ref="D304">+IFERROR(INDEX('Mã KH'!$C$2:$C$4984,MATCH('Côp+Mega+BigC HN lẻ-T8'!$C304,'Mã KH'!$A$2:$A$4984,0)),"")</f>
        <v/>
      </c>
      <c r="E304" s="95"/>
      <c r="F304" s="119"/>
      <c r="G304" s="179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80"/>
      <c r="AG304" s="180"/>
      <c r="AH304" s="180"/>
      <c r="AI304" s="180"/>
      <c r="AJ304" s="124"/>
      <c r="AK304" s="25"/>
      <c r="AL304" s="25"/>
      <c r="AM304" s="25"/>
      <c r="AN304" s="25"/>
      <c r="AO304" s="25"/>
      <c r="AP304" s="25"/>
      <c r="AQ304" s="25"/>
    </row>
    <row r="305" spans="1:43" ht="18" customHeight="1">
      <c r="A305" s="312"/>
      <c r="B305" s="304"/>
      <c r="C305" s="282"/>
      <c r="D305" s="110" t="str">
        <f t="array" ref="D305">+IFERROR(INDEX('Mã KH'!$C$2:$C$4984,MATCH('Côp+Mega+BigC HN lẻ-T8'!$C305,'Mã KH'!$A$2:$A$4984,0)),"")</f>
        <v/>
      </c>
      <c r="E305" s="95"/>
      <c r="F305" s="11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80"/>
      <c r="AG305" s="180"/>
      <c r="AH305" s="180"/>
      <c r="AI305" s="180"/>
      <c r="AJ305" s="124"/>
      <c r="AK305" s="25"/>
      <c r="AL305" s="25"/>
      <c r="AM305" s="25"/>
      <c r="AN305" s="25"/>
      <c r="AO305" s="25"/>
      <c r="AP305" s="25"/>
      <c r="AQ305" s="25"/>
    </row>
    <row r="306" spans="1:43" ht="18" customHeight="1">
      <c r="A306" s="312"/>
      <c r="B306" s="304"/>
      <c r="C306" s="282"/>
      <c r="D306" s="110" t="str">
        <f t="array" ref="D306">+IFERROR(INDEX('Mã KH'!$C$2:$C$4984,MATCH('Côp+Mega+BigC HN lẻ-T8'!$C306,'Mã KH'!$A$2:$A$4984,0)),"")</f>
        <v/>
      </c>
      <c r="E306" s="95"/>
      <c r="F306" s="119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80"/>
      <c r="AG306" s="180"/>
      <c r="AH306" s="180"/>
      <c r="AI306" s="180"/>
      <c r="AJ306" s="124"/>
      <c r="AK306" s="25"/>
      <c r="AL306" s="25"/>
      <c r="AM306" s="25"/>
      <c r="AN306" s="25"/>
      <c r="AO306" s="25"/>
      <c r="AP306" s="25"/>
      <c r="AQ306" s="25"/>
    </row>
    <row r="307" spans="1:43" ht="18" customHeight="1">
      <c r="A307" s="312"/>
      <c r="B307" s="304"/>
      <c r="C307" s="282"/>
      <c r="D307" s="110" t="str">
        <f t="array" ref="D307">+IFERROR(INDEX('Mã KH'!$C$2:$C$4984,MATCH('Côp+Mega+BigC HN lẻ-T8'!$C307,'Mã KH'!$A$2:$A$4984,0)),"")</f>
        <v/>
      </c>
      <c r="E307" s="95"/>
      <c r="F307" s="119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80"/>
      <c r="AG307" s="180"/>
      <c r="AH307" s="180"/>
      <c r="AI307" s="180"/>
      <c r="AJ307" s="124"/>
      <c r="AK307" s="25"/>
      <c r="AL307" s="25"/>
      <c r="AM307" s="25"/>
      <c r="AN307" s="25"/>
      <c r="AO307" s="25"/>
      <c r="AP307" s="25"/>
      <c r="AQ307" s="25"/>
    </row>
    <row r="308" spans="1:43" ht="18" customHeight="1">
      <c r="A308" s="312"/>
      <c r="B308" s="304"/>
      <c r="C308" s="282"/>
      <c r="D308" s="110" t="str">
        <f t="array" ref="D308">+IFERROR(INDEX('Mã KH'!$C$2:$C$4984,MATCH('Côp+Mega+BigC HN lẻ-T8'!$C308,'Mã KH'!$A$2:$A$4984,0)),"")</f>
        <v/>
      </c>
      <c r="E308" s="95"/>
      <c r="F308" s="11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80"/>
      <c r="AG308" s="180"/>
      <c r="AH308" s="180"/>
      <c r="AI308" s="180"/>
      <c r="AJ308" s="124"/>
      <c r="AK308" s="25"/>
      <c r="AL308" s="25"/>
      <c r="AM308" s="25"/>
      <c r="AN308" s="25"/>
      <c r="AO308" s="25"/>
      <c r="AP308" s="25"/>
      <c r="AQ308" s="25"/>
    </row>
    <row r="309" spans="1:43" ht="18" customHeight="1">
      <c r="A309" s="312"/>
      <c r="B309" s="304"/>
      <c r="C309" s="282"/>
      <c r="D309" s="110" t="str">
        <f t="array" ref="D309">+IFERROR(INDEX('Mã KH'!$C$2:$C$4984,MATCH('Côp+Mega+BigC HN lẻ-T8'!$C309,'Mã KH'!$A$2:$A$4984,0)),"")</f>
        <v/>
      </c>
      <c r="E309" s="95"/>
      <c r="F309" s="119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80"/>
      <c r="AG309" s="180"/>
      <c r="AH309" s="180"/>
      <c r="AI309" s="180"/>
      <c r="AJ309" s="124"/>
      <c r="AK309" s="25"/>
      <c r="AL309" s="25"/>
      <c r="AM309" s="25"/>
      <c r="AN309" s="25"/>
      <c r="AO309" s="25"/>
      <c r="AP309" s="25"/>
      <c r="AQ309" s="25"/>
    </row>
    <row r="310" spans="1:43" ht="18" customHeight="1">
      <c r="A310" s="312"/>
      <c r="B310" s="304"/>
      <c r="C310" s="282"/>
      <c r="D310" s="110" t="str">
        <f t="array" ref="D310">+IFERROR(INDEX('Mã KH'!$C$2:$C$4984,MATCH('Côp+Mega+BigC HN lẻ-T8'!$C310,'Mã KH'!$A$2:$A$4984,0)),"")</f>
        <v/>
      </c>
      <c r="E310" s="95"/>
      <c r="F310" s="11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80"/>
      <c r="AG310" s="180"/>
      <c r="AH310" s="180"/>
      <c r="AI310" s="180"/>
      <c r="AJ310" s="124"/>
      <c r="AK310" s="25"/>
      <c r="AL310" s="25"/>
      <c r="AM310" s="25"/>
      <c r="AN310" s="25"/>
      <c r="AO310" s="25"/>
      <c r="AP310" s="25"/>
      <c r="AQ310" s="25"/>
    </row>
    <row r="311" spans="1:43" ht="18" customHeight="1">
      <c r="A311" s="312"/>
      <c r="B311" s="304"/>
      <c r="C311" s="282"/>
      <c r="D311" s="110" t="str">
        <f t="array" ref="D311">+IFERROR(INDEX('Mã KH'!$C$2:$C$4984,MATCH('Côp+Mega+BigC HN lẻ-T8'!$C311,'Mã KH'!$A$2:$A$4984,0)),"")</f>
        <v/>
      </c>
      <c r="E311" s="95"/>
      <c r="F311" s="119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80"/>
      <c r="AG311" s="180"/>
      <c r="AH311" s="180"/>
      <c r="AI311" s="180"/>
      <c r="AJ311" s="124"/>
      <c r="AK311" s="25"/>
      <c r="AL311" s="25"/>
      <c r="AM311" s="25"/>
      <c r="AN311" s="25"/>
      <c r="AO311" s="25"/>
      <c r="AP311" s="25"/>
      <c r="AQ311" s="25"/>
    </row>
    <row r="312" spans="1:43" ht="18" customHeight="1">
      <c r="A312" s="312"/>
      <c r="B312" s="304"/>
      <c r="C312" s="282"/>
      <c r="D312" s="110" t="str">
        <f t="array" ref="D312">+IFERROR(INDEX('Mã KH'!$C$2:$C$4984,MATCH('Côp+Mega+BigC HN lẻ-T8'!$C312,'Mã KH'!$A$2:$A$4984,0)),"")</f>
        <v/>
      </c>
      <c r="E312" s="95"/>
      <c r="F312" s="119"/>
      <c r="G312" s="179"/>
      <c r="H312" s="179"/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80"/>
      <c r="AG312" s="180"/>
      <c r="AH312" s="180"/>
      <c r="AI312" s="180"/>
      <c r="AJ312" s="124"/>
      <c r="AK312" s="25"/>
      <c r="AL312" s="25"/>
      <c r="AM312" s="25"/>
      <c r="AN312" s="25"/>
      <c r="AO312" s="25"/>
      <c r="AP312" s="25"/>
      <c r="AQ312" s="25"/>
    </row>
    <row r="313" spans="1:43" ht="18" customHeight="1">
      <c r="A313" s="312"/>
      <c r="B313" s="304"/>
      <c r="C313" s="282"/>
      <c r="D313" s="110" t="str">
        <f t="array" ref="D313">+IFERROR(INDEX('Mã KH'!$C$2:$C$4984,MATCH('Côp+Mega+BigC HN lẻ-T8'!$C313,'Mã KH'!$A$2:$A$4984,0)),"")</f>
        <v/>
      </c>
      <c r="E313" s="95"/>
      <c r="F313" s="119"/>
      <c r="G313" s="179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80"/>
      <c r="AG313" s="180"/>
      <c r="AH313" s="180"/>
      <c r="AI313" s="180"/>
      <c r="AJ313" s="124"/>
      <c r="AK313" s="25"/>
      <c r="AL313" s="25"/>
      <c r="AM313" s="25"/>
      <c r="AN313" s="25"/>
      <c r="AO313" s="25"/>
      <c r="AP313" s="25"/>
      <c r="AQ313" s="25"/>
    </row>
    <row r="314" spans="1:43" ht="18" customHeight="1">
      <c r="A314" s="312"/>
      <c r="B314" s="304"/>
      <c r="C314" s="282"/>
      <c r="D314" s="110" t="str">
        <f t="array" ref="D314">+IFERROR(INDEX('Mã KH'!$C$2:$C$4984,MATCH('Côp+Mega+BigC HN lẻ-T8'!$C314,'Mã KH'!$A$2:$A$4984,0)),"")</f>
        <v/>
      </c>
      <c r="E314" s="95"/>
      <c r="F314" s="119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80"/>
      <c r="AG314" s="180"/>
      <c r="AH314" s="180"/>
      <c r="AI314" s="180"/>
      <c r="AJ314" s="124"/>
      <c r="AK314" s="25"/>
      <c r="AL314" s="25"/>
      <c r="AM314" s="25"/>
      <c r="AN314" s="25"/>
      <c r="AO314" s="25"/>
      <c r="AP314" s="25"/>
      <c r="AQ314" s="25"/>
    </row>
    <row r="315" spans="1:43" ht="18" customHeight="1">
      <c r="A315" s="312"/>
      <c r="B315" s="304"/>
      <c r="C315" s="282"/>
      <c r="D315" s="110" t="str">
        <f t="array" ref="D315">+IFERROR(INDEX('Mã KH'!$C$2:$C$4984,MATCH('Côp+Mega+BigC HN lẻ-T8'!$C315,'Mã KH'!$A$2:$A$4984,0)),"")</f>
        <v/>
      </c>
      <c r="E315" s="95"/>
      <c r="F315" s="11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80"/>
      <c r="AG315" s="180"/>
      <c r="AH315" s="180"/>
      <c r="AI315" s="180"/>
      <c r="AJ315" s="124"/>
      <c r="AK315" s="25"/>
      <c r="AL315" s="25"/>
      <c r="AM315" s="25"/>
      <c r="AN315" s="25"/>
      <c r="AO315" s="25"/>
      <c r="AP315" s="25"/>
      <c r="AQ315" s="25"/>
    </row>
    <row r="316" spans="1:43" ht="18" customHeight="1">
      <c r="A316" s="312"/>
      <c r="B316" s="304"/>
      <c r="C316" s="282"/>
      <c r="D316" s="110" t="str">
        <f t="array" ref="D316">+IFERROR(INDEX('Mã KH'!$C$2:$C$4984,MATCH('Côp+Mega+BigC HN lẻ-T8'!$C316,'Mã KH'!$A$2:$A$4984,0)),"")</f>
        <v/>
      </c>
      <c r="E316" s="95"/>
      <c r="F316" s="119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80"/>
      <c r="AG316" s="180"/>
      <c r="AH316" s="180"/>
      <c r="AI316" s="180"/>
      <c r="AJ316" s="124"/>
      <c r="AK316" s="25"/>
      <c r="AL316" s="25"/>
      <c r="AM316" s="25"/>
      <c r="AN316" s="25"/>
      <c r="AO316" s="25"/>
      <c r="AP316" s="25"/>
      <c r="AQ316" s="25"/>
    </row>
    <row r="317" spans="1:43" ht="18" customHeight="1">
      <c r="A317" s="312"/>
      <c r="B317" s="304"/>
      <c r="C317" s="282"/>
      <c r="D317" s="110" t="str">
        <f t="array" ref="D317">+IFERROR(INDEX('Mã KH'!$C$2:$C$4984,MATCH('Côp+Mega+BigC HN lẻ-T8'!$C317,'Mã KH'!$A$2:$A$4984,0)),"")</f>
        <v/>
      </c>
      <c r="E317" s="95"/>
      <c r="F317" s="119"/>
      <c r="G317" s="179"/>
      <c r="H317" s="179"/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80"/>
      <c r="AG317" s="180"/>
      <c r="AH317" s="180"/>
      <c r="AI317" s="180"/>
      <c r="AJ317" s="124"/>
      <c r="AK317" s="25"/>
      <c r="AL317" s="25"/>
      <c r="AM317" s="25"/>
      <c r="AN317" s="25"/>
      <c r="AO317" s="25"/>
      <c r="AP317" s="25"/>
      <c r="AQ317" s="25"/>
    </row>
    <row r="318" spans="1:43" ht="18" customHeight="1">
      <c r="A318" s="312"/>
      <c r="B318" s="304"/>
      <c r="C318" s="282"/>
      <c r="D318" s="110" t="str">
        <f t="array" ref="D318">+IFERROR(INDEX('Mã KH'!$C$2:$C$4984,MATCH('Côp+Mega+BigC HN lẻ-T8'!$C318,'Mã KH'!$A$2:$A$4984,0)),"")</f>
        <v/>
      </c>
      <c r="E318" s="95"/>
      <c r="F318" s="119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80"/>
      <c r="AG318" s="180"/>
      <c r="AH318" s="180"/>
      <c r="AI318" s="180"/>
      <c r="AJ318" s="124"/>
      <c r="AK318" s="25"/>
      <c r="AL318" s="25"/>
      <c r="AM318" s="25"/>
      <c r="AN318" s="25"/>
      <c r="AO318" s="25"/>
      <c r="AP318" s="25"/>
      <c r="AQ318" s="25"/>
    </row>
    <row r="319" spans="1:43" ht="18" customHeight="1">
      <c r="A319" s="312"/>
      <c r="B319" s="304"/>
      <c r="C319" s="282"/>
      <c r="D319" s="110" t="str">
        <f t="array" ref="D319">+IFERROR(INDEX('Mã KH'!$C$2:$C$4984,MATCH('Côp+Mega+BigC HN lẻ-T8'!$C319,'Mã KH'!$A$2:$A$4984,0)),"")</f>
        <v/>
      </c>
      <c r="E319" s="95"/>
      <c r="F319" s="119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80"/>
      <c r="AG319" s="180"/>
      <c r="AH319" s="180"/>
      <c r="AI319" s="180"/>
      <c r="AJ319" s="124"/>
      <c r="AK319" s="25"/>
      <c r="AL319" s="25"/>
      <c r="AM319" s="25"/>
      <c r="AN319" s="25"/>
      <c r="AO319" s="25"/>
      <c r="AP319" s="25"/>
      <c r="AQ319" s="25"/>
    </row>
    <row r="320" spans="1:43" ht="18" customHeight="1">
      <c r="A320" s="312"/>
      <c r="B320" s="304"/>
      <c r="C320" s="282"/>
      <c r="D320" s="110" t="str">
        <f t="array" ref="D320">+IFERROR(INDEX('Mã KH'!$C$2:$C$4984,MATCH('Côp+Mega+BigC HN lẻ-T8'!$C320,'Mã KH'!$A$2:$A$4984,0)),"")</f>
        <v/>
      </c>
      <c r="E320" s="95"/>
      <c r="F320" s="11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80"/>
      <c r="AG320" s="180"/>
      <c r="AH320" s="180"/>
      <c r="AI320" s="180"/>
      <c r="AJ320" s="124"/>
      <c r="AK320" s="25"/>
      <c r="AL320" s="25"/>
      <c r="AM320" s="25"/>
      <c r="AN320" s="25"/>
      <c r="AO320" s="25"/>
      <c r="AP320" s="25"/>
      <c r="AQ320" s="25"/>
    </row>
    <row r="321" spans="1:43" ht="18" customHeight="1">
      <c r="A321" s="312"/>
      <c r="B321" s="304"/>
      <c r="C321" s="282"/>
      <c r="D321" s="110" t="str">
        <f t="array" ref="D321">+IFERROR(INDEX('Mã KH'!$C$2:$C$4984,MATCH('Côp+Mega+BigC HN lẻ-T8'!$C321,'Mã KH'!$A$2:$A$4984,0)),"")</f>
        <v/>
      </c>
      <c r="E321" s="95"/>
      <c r="F321" s="11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80"/>
      <c r="AG321" s="180"/>
      <c r="AH321" s="180"/>
      <c r="AI321" s="180"/>
      <c r="AJ321" s="124"/>
      <c r="AK321" s="25"/>
      <c r="AL321" s="25"/>
      <c r="AM321" s="25"/>
      <c r="AN321" s="25"/>
      <c r="AO321" s="25"/>
      <c r="AP321" s="25"/>
      <c r="AQ321" s="25"/>
    </row>
    <row r="322" spans="1:43" ht="18" customHeight="1">
      <c r="A322" s="312"/>
      <c r="B322" s="304"/>
      <c r="C322" s="282"/>
      <c r="D322" s="110" t="str">
        <f t="array" ref="D322">+IFERROR(INDEX('Mã KH'!$C$2:$C$4984,MATCH('Côp+Mega+BigC HN lẻ-T8'!$C322,'Mã KH'!$A$2:$A$4984,0)),"")</f>
        <v/>
      </c>
      <c r="E322" s="95"/>
      <c r="F322" s="119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80"/>
      <c r="AG322" s="180"/>
      <c r="AH322" s="180"/>
      <c r="AI322" s="180"/>
      <c r="AJ322" s="124"/>
      <c r="AK322" s="25"/>
      <c r="AL322" s="25"/>
      <c r="AM322" s="25"/>
      <c r="AN322" s="25"/>
      <c r="AO322" s="25"/>
      <c r="AP322" s="25"/>
      <c r="AQ322" s="25"/>
    </row>
    <row r="323" spans="1:43" ht="18" customHeight="1">
      <c r="A323" s="312"/>
      <c r="B323" s="304"/>
      <c r="C323" s="282"/>
      <c r="D323" s="110" t="str">
        <f t="array" ref="D323">+IFERROR(INDEX('Mã KH'!$C$2:$C$4984,MATCH('Côp+Mega+BigC HN lẻ-T8'!$C323,'Mã KH'!$A$2:$A$4984,0)),"")</f>
        <v/>
      </c>
      <c r="E323" s="95"/>
      <c r="F323" s="11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80"/>
      <c r="AG323" s="180"/>
      <c r="AH323" s="180"/>
      <c r="AI323" s="180"/>
      <c r="AJ323" s="124"/>
      <c r="AK323" s="25"/>
      <c r="AL323" s="25"/>
      <c r="AM323" s="25"/>
      <c r="AN323" s="25"/>
      <c r="AO323" s="25"/>
      <c r="AP323" s="25"/>
      <c r="AQ323" s="25"/>
    </row>
    <row r="324" spans="1:43" ht="18" customHeight="1">
      <c r="A324" s="312"/>
      <c r="B324" s="304"/>
      <c r="C324" s="282"/>
      <c r="D324" s="110" t="str">
        <f t="array" ref="D324">+IFERROR(INDEX('Mã KH'!$C$2:$C$4984,MATCH('Côp+Mega+BigC HN lẻ-T8'!$C324,'Mã KH'!$A$2:$A$4984,0)),"")</f>
        <v/>
      </c>
      <c r="E324" s="95"/>
      <c r="F324" s="119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80"/>
      <c r="AG324" s="180"/>
      <c r="AH324" s="180"/>
      <c r="AI324" s="180"/>
      <c r="AJ324" s="124"/>
      <c r="AK324" s="25"/>
      <c r="AL324" s="25"/>
      <c r="AM324" s="25"/>
      <c r="AN324" s="25"/>
      <c r="AO324" s="25"/>
      <c r="AP324" s="25"/>
      <c r="AQ324" s="25"/>
    </row>
    <row r="325" spans="1:43" ht="18" customHeight="1">
      <c r="A325" s="312"/>
      <c r="B325" s="304"/>
      <c r="C325" s="282"/>
      <c r="D325" s="110" t="str">
        <f t="array" ref="D325">+IFERROR(INDEX('Mã KH'!$C$2:$C$4984,MATCH('Côp+Mega+BigC HN lẻ-T8'!$C325,'Mã KH'!$A$2:$A$4984,0)),"")</f>
        <v/>
      </c>
      <c r="E325" s="95"/>
      <c r="F325" s="119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80"/>
      <c r="AG325" s="180"/>
      <c r="AH325" s="180"/>
      <c r="AI325" s="180"/>
      <c r="AJ325" s="124"/>
      <c r="AK325" s="25"/>
      <c r="AL325" s="25"/>
      <c r="AM325" s="25"/>
      <c r="AN325" s="25"/>
      <c r="AO325" s="25"/>
      <c r="AP325" s="25"/>
      <c r="AQ325" s="25"/>
    </row>
    <row r="326" spans="1:43" ht="18" customHeight="1">
      <c r="A326" s="312"/>
      <c r="B326" s="304"/>
      <c r="C326" s="282"/>
      <c r="D326" s="110" t="str">
        <f t="array" ref="D326">+IFERROR(INDEX('Mã KH'!$C$2:$C$4984,MATCH('Côp+Mega+BigC HN lẻ-T8'!$C326,'Mã KH'!$A$2:$A$4984,0)),"")</f>
        <v/>
      </c>
      <c r="E326" s="95"/>
      <c r="F326" s="119"/>
      <c r="G326" s="179"/>
      <c r="H326" s="179"/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80"/>
      <c r="AG326" s="180"/>
      <c r="AH326" s="180"/>
      <c r="AI326" s="180"/>
      <c r="AJ326" s="124"/>
      <c r="AK326" s="25"/>
      <c r="AL326" s="25"/>
      <c r="AM326" s="25"/>
      <c r="AN326" s="25"/>
      <c r="AO326" s="25"/>
      <c r="AP326" s="25"/>
      <c r="AQ326" s="25"/>
    </row>
    <row r="327" spans="1:43" ht="18" customHeight="1">
      <c r="A327" s="312"/>
      <c r="B327" s="304"/>
      <c r="C327" s="282"/>
      <c r="D327" s="110" t="str">
        <f t="array" ref="D327">+IFERROR(INDEX('Mã KH'!$C$2:$C$4984,MATCH('Côp+Mega+BigC HN lẻ-T8'!$C327,'Mã KH'!$A$2:$A$4984,0)),"")</f>
        <v/>
      </c>
      <c r="E327" s="95"/>
      <c r="F327" s="11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80"/>
      <c r="AG327" s="180"/>
      <c r="AH327" s="180"/>
      <c r="AI327" s="180"/>
      <c r="AJ327" s="124"/>
      <c r="AK327" s="25"/>
      <c r="AL327" s="25"/>
      <c r="AM327" s="25"/>
      <c r="AN327" s="25"/>
      <c r="AO327" s="25"/>
      <c r="AP327" s="25"/>
      <c r="AQ327" s="25"/>
    </row>
    <row r="328" spans="1:43" ht="18" customHeight="1">
      <c r="A328" s="312"/>
      <c r="B328" s="304"/>
      <c r="C328" s="282"/>
      <c r="D328" s="110" t="str">
        <f t="array" ref="D328">+IFERROR(INDEX('Mã KH'!$C$2:$C$4984,MATCH('Côp+Mega+BigC HN lẻ-T8'!$C328,'Mã KH'!$A$2:$A$4984,0)),"")</f>
        <v/>
      </c>
      <c r="E328" s="95"/>
      <c r="F328" s="11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80"/>
      <c r="AG328" s="180"/>
      <c r="AH328" s="180"/>
      <c r="AI328" s="180"/>
      <c r="AJ328" s="124"/>
      <c r="AK328" s="25"/>
      <c r="AL328" s="25"/>
      <c r="AM328" s="25"/>
      <c r="AN328" s="25"/>
      <c r="AO328" s="25"/>
      <c r="AP328" s="25"/>
      <c r="AQ328" s="25"/>
    </row>
    <row r="329" spans="1:43" ht="18" customHeight="1">
      <c r="A329" s="312"/>
      <c r="B329" s="304"/>
      <c r="C329" s="282"/>
      <c r="D329" s="110" t="str">
        <f t="array" ref="D329">+IFERROR(INDEX('Mã KH'!$C$2:$C$4984,MATCH('Côp+Mega+BigC HN lẻ-T8'!$C329,'Mã KH'!$A$2:$A$4984,0)),"")</f>
        <v/>
      </c>
      <c r="E329" s="95"/>
      <c r="F329" s="11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80"/>
      <c r="AG329" s="180"/>
      <c r="AH329" s="180"/>
      <c r="AI329" s="180"/>
      <c r="AJ329" s="124"/>
      <c r="AK329" s="25"/>
      <c r="AL329" s="25"/>
      <c r="AM329" s="25"/>
      <c r="AN329" s="25"/>
      <c r="AO329" s="25"/>
      <c r="AP329" s="25"/>
      <c r="AQ329" s="25"/>
    </row>
    <row r="330" spans="1:43" ht="18" customHeight="1">
      <c r="A330" s="312"/>
      <c r="B330" s="304"/>
      <c r="C330" s="282"/>
      <c r="D330" s="110" t="str">
        <f t="array" ref="D330">+IFERROR(INDEX('Mã KH'!$C$2:$C$4984,MATCH('Côp+Mega+BigC HN lẻ-T8'!$C330,'Mã KH'!$A$2:$A$4984,0)),"")</f>
        <v/>
      </c>
      <c r="E330" s="95"/>
      <c r="F330" s="11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80"/>
      <c r="AG330" s="180"/>
      <c r="AH330" s="180"/>
      <c r="AI330" s="180"/>
      <c r="AJ330" s="124"/>
      <c r="AK330" s="25"/>
      <c r="AL330" s="25"/>
      <c r="AM330" s="25"/>
      <c r="AN330" s="25"/>
      <c r="AO330" s="25"/>
      <c r="AP330" s="25"/>
      <c r="AQ330" s="25"/>
    </row>
    <row r="331" spans="1:43" ht="18" customHeight="1">
      <c r="A331" s="312"/>
      <c r="B331" s="304"/>
      <c r="C331" s="282"/>
      <c r="D331" s="110" t="str">
        <f t="array" ref="D331">+IFERROR(INDEX('Mã KH'!$C$2:$C$4984,MATCH('Côp+Mega+BigC HN lẻ-T8'!$C331,'Mã KH'!$A$2:$A$4984,0)),"")</f>
        <v/>
      </c>
      <c r="E331" s="95"/>
      <c r="F331" s="119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80"/>
      <c r="AG331" s="180"/>
      <c r="AH331" s="180"/>
      <c r="AI331" s="180"/>
      <c r="AJ331" s="124"/>
      <c r="AK331" s="25"/>
      <c r="AL331" s="25"/>
      <c r="AM331" s="25"/>
      <c r="AN331" s="25"/>
      <c r="AO331" s="25"/>
      <c r="AP331" s="25"/>
      <c r="AQ331" s="25"/>
    </row>
    <row r="332" spans="1:43" ht="18" customHeight="1">
      <c r="A332" s="312"/>
      <c r="B332" s="304"/>
      <c r="C332" s="282"/>
      <c r="D332" s="110" t="str">
        <f t="array" ref="D332">+IFERROR(INDEX('Mã KH'!$C$2:$C$4984,MATCH('Côp+Mega+BigC HN lẻ-T8'!$C332,'Mã KH'!$A$2:$A$4984,0)),"")</f>
        <v/>
      </c>
      <c r="E332" s="95"/>
      <c r="F332" s="11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80"/>
      <c r="AG332" s="180"/>
      <c r="AH332" s="180"/>
      <c r="AI332" s="180"/>
      <c r="AJ332" s="124"/>
      <c r="AK332" s="25"/>
      <c r="AL332" s="25"/>
      <c r="AM332" s="25"/>
      <c r="AN332" s="25"/>
      <c r="AO332" s="25"/>
      <c r="AP332" s="25"/>
      <c r="AQ332" s="25"/>
    </row>
    <row r="333" spans="1:43" ht="18" customHeight="1">
      <c r="A333" s="312"/>
      <c r="B333" s="304"/>
      <c r="C333" s="282"/>
      <c r="D333" s="110" t="str">
        <f t="array" ref="D333">+IFERROR(INDEX('Mã KH'!$C$2:$C$4984,MATCH('Côp+Mega+BigC HN lẻ-T8'!$C333,'Mã KH'!$A$2:$A$4984,0)),"")</f>
        <v/>
      </c>
      <c r="E333" s="95"/>
      <c r="F333" s="119"/>
      <c r="G333" s="179"/>
      <c r="H333" s="179"/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80"/>
      <c r="AG333" s="180"/>
      <c r="AH333" s="180"/>
      <c r="AI333" s="180"/>
      <c r="AJ333" s="124"/>
      <c r="AK333" s="25"/>
      <c r="AL333" s="25"/>
      <c r="AM333" s="25"/>
      <c r="AN333" s="25"/>
      <c r="AO333" s="25"/>
      <c r="AP333" s="25"/>
      <c r="AQ333" s="25"/>
    </row>
    <row r="334" spans="1:43" ht="18" customHeight="1">
      <c r="A334" s="312"/>
      <c r="B334" s="304"/>
      <c r="C334" s="282"/>
      <c r="D334" s="110" t="str">
        <f t="array" ref="D334">+IFERROR(INDEX('Mã KH'!$C$2:$C$4984,MATCH('Côp+Mega+BigC HN lẻ-T8'!$C334,'Mã KH'!$A$2:$A$4984,0)),"")</f>
        <v/>
      </c>
      <c r="E334" s="95"/>
      <c r="F334" s="119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80"/>
      <c r="AG334" s="180"/>
      <c r="AH334" s="180"/>
      <c r="AI334" s="180"/>
      <c r="AJ334" s="124"/>
      <c r="AK334" s="25"/>
      <c r="AL334" s="25"/>
      <c r="AM334" s="25"/>
      <c r="AN334" s="25"/>
      <c r="AO334" s="25"/>
      <c r="AP334" s="25"/>
      <c r="AQ334" s="25"/>
    </row>
    <row r="335" spans="1:43" ht="18" customHeight="1">
      <c r="A335" s="312"/>
      <c r="B335" s="304"/>
      <c r="C335" s="282"/>
      <c r="D335" s="110" t="str">
        <f t="array" ref="D335">+IFERROR(INDEX('Mã KH'!$C$2:$C$4984,MATCH('Côp+Mega+BigC HN lẻ-T8'!$C335,'Mã KH'!$A$2:$A$4984,0)),"")</f>
        <v/>
      </c>
      <c r="E335" s="95"/>
      <c r="F335" s="119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80"/>
      <c r="AG335" s="180"/>
      <c r="AH335" s="180"/>
      <c r="AI335" s="180"/>
      <c r="AJ335" s="124"/>
      <c r="AK335" s="25"/>
      <c r="AL335" s="25"/>
      <c r="AM335" s="25"/>
      <c r="AN335" s="25"/>
      <c r="AO335" s="25"/>
      <c r="AP335" s="25"/>
      <c r="AQ335" s="25"/>
    </row>
    <row r="336" spans="1:43" ht="18" customHeight="1">
      <c r="A336" s="312"/>
      <c r="B336" s="304"/>
      <c r="C336" s="282"/>
      <c r="D336" s="110" t="str">
        <f t="array" ref="D336">+IFERROR(INDEX('Mã KH'!$C$2:$C$4984,MATCH('Côp+Mega+BigC HN lẻ-T8'!$C336,'Mã KH'!$A$2:$A$4984,0)),"")</f>
        <v/>
      </c>
      <c r="E336" s="95"/>
      <c r="F336" s="119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80"/>
      <c r="AG336" s="180"/>
      <c r="AH336" s="180"/>
      <c r="AI336" s="180"/>
      <c r="AJ336" s="124"/>
      <c r="AK336" s="25"/>
      <c r="AL336" s="25"/>
      <c r="AM336" s="25"/>
      <c r="AN336" s="25"/>
      <c r="AO336" s="25"/>
      <c r="AP336" s="25"/>
      <c r="AQ336" s="25"/>
    </row>
    <row r="337" spans="1:43" ht="18" customHeight="1">
      <c r="A337" s="312"/>
      <c r="B337" s="304"/>
      <c r="C337" s="282"/>
      <c r="D337" s="110" t="str">
        <f t="array" ref="D337">+IFERROR(INDEX('Mã KH'!$C$2:$C$4984,MATCH('Côp+Mega+BigC HN lẻ-T8'!$C337,'Mã KH'!$A$2:$A$4984,0)),"")</f>
        <v/>
      </c>
      <c r="E337" s="95"/>
      <c r="F337" s="119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80"/>
      <c r="AG337" s="180"/>
      <c r="AH337" s="180"/>
      <c r="AI337" s="180"/>
      <c r="AJ337" s="124"/>
      <c r="AK337" s="25"/>
      <c r="AL337" s="25"/>
      <c r="AM337" s="25"/>
      <c r="AN337" s="25"/>
      <c r="AO337" s="25"/>
      <c r="AP337" s="25"/>
      <c r="AQ337" s="25"/>
    </row>
    <row r="338" spans="1:43" ht="18" customHeight="1">
      <c r="A338" s="312"/>
      <c r="B338" s="304"/>
      <c r="C338" s="282"/>
      <c r="D338" s="110" t="str">
        <f t="array" ref="D338">+IFERROR(INDEX('Mã KH'!$C$2:$C$4984,MATCH('Côp+Mega+BigC HN lẻ-T8'!$C338,'Mã KH'!$A$2:$A$4984,0)),"")</f>
        <v/>
      </c>
      <c r="E338" s="95"/>
      <c r="F338" s="119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80"/>
      <c r="AG338" s="180"/>
      <c r="AH338" s="180"/>
      <c r="AI338" s="180"/>
      <c r="AJ338" s="124"/>
      <c r="AK338" s="25"/>
      <c r="AL338" s="25"/>
      <c r="AM338" s="25"/>
      <c r="AN338" s="25"/>
      <c r="AO338" s="25"/>
      <c r="AP338" s="25"/>
      <c r="AQ338" s="25"/>
    </row>
    <row r="339" spans="1:43" ht="18" customHeight="1">
      <c r="A339" s="312"/>
      <c r="B339" s="304"/>
      <c r="C339" s="282"/>
      <c r="D339" s="110" t="str">
        <f t="array" ref="D339">+IFERROR(INDEX('Mã KH'!$C$2:$C$4984,MATCH('Côp+Mega+BigC HN lẻ-T8'!$C339,'Mã KH'!$A$2:$A$4984,0)),"")</f>
        <v/>
      </c>
      <c r="E339" s="95"/>
      <c r="F339" s="119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80"/>
      <c r="AG339" s="180"/>
      <c r="AH339" s="180"/>
      <c r="AI339" s="180"/>
      <c r="AJ339" s="124"/>
      <c r="AK339" s="25"/>
      <c r="AL339" s="25"/>
      <c r="AM339" s="25"/>
      <c r="AN339" s="25"/>
      <c r="AO339" s="25"/>
      <c r="AP339" s="25"/>
      <c r="AQ339" s="25"/>
    </row>
    <row r="340" spans="1:43" ht="18" customHeight="1">
      <c r="A340" s="312"/>
      <c r="B340" s="304"/>
      <c r="C340" s="282"/>
      <c r="D340" s="110" t="str">
        <f t="array" ref="D340">+IFERROR(INDEX('Mã KH'!$C$2:$C$4984,MATCH('Côp+Mega+BigC HN lẻ-T8'!$C340,'Mã KH'!$A$2:$A$4984,0)),"")</f>
        <v/>
      </c>
      <c r="E340" s="95"/>
      <c r="F340" s="119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80"/>
      <c r="AG340" s="180"/>
      <c r="AH340" s="180"/>
      <c r="AI340" s="180"/>
      <c r="AJ340" s="124"/>
      <c r="AK340" s="25"/>
      <c r="AL340" s="25"/>
      <c r="AM340" s="25"/>
      <c r="AN340" s="25"/>
      <c r="AO340" s="25"/>
      <c r="AP340" s="25"/>
      <c r="AQ340" s="25"/>
    </row>
    <row r="341" spans="1:43" ht="18" customHeight="1">
      <c r="A341" s="312"/>
      <c r="B341" s="304"/>
      <c r="C341" s="282"/>
      <c r="D341" s="110" t="str">
        <f t="array" ref="D341">+IFERROR(INDEX('Mã KH'!$C$2:$C$4984,MATCH('Côp+Mega+BigC HN lẻ-T8'!$C341,'Mã KH'!$A$2:$A$4984,0)),"")</f>
        <v/>
      </c>
      <c r="E341" s="95"/>
      <c r="F341" s="11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80"/>
      <c r="AG341" s="180"/>
      <c r="AH341" s="180"/>
      <c r="AI341" s="180"/>
      <c r="AJ341" s="124"/>
      <c r="AK341" s="25"/>
      <c r="AL341" s="25"/>
      <c r="AM341" s="25"/>
      <c r="AN341" s="25"/>
      <c r="AO341" s="25"/>
      <c r="AP341" s="25"/>
      <c r="AQ341" s="25"/>
    </row>
    <row r="342" spans="1:43" ht="18" customHeight="1">
      <c r="A342" s="312"/>
      <c r="B342" s="304"/>
      <c r="C342" s="282"/>
      <c r="D342" s="110" t="str">
        <f t="array" ref="D342">+IFERROR(INDEX('Mã KH'!$C$2:$C$4984,MATCH('Côp+Mega+BigC HN lẻ-T8'!$C342,'Mã KH'!$A$2:$A$4984,0)),"")</f>
        <v/>
      </c>
      <c r="E342" s="95"/>
      <c r="F342" s="11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80"/>
      <c r="AG342" s="180"/>
      <c r="AH342" s="180"/>
      <c r="AI342" s="180"/>
      <c r="AJ342" s="124"/>
      <c r="AK342" s="25"/>
      <c r="AL342" s="25"/>
      <c r="AM342" s="25"/>
      <c r="AN342" s="25"/>
      <c r="AO342" s="25"/>
      <c r="AP342" s="25"/>
      <c r="AQ342" s="25"/>
    </row>
    <row r="343" spans="1:43" ht="18" customHeight="1">
      <c r="A343" s="312"/>
      <c r="B343" s="304"/>
      <c r="C343" s="282"/>
      <c r="D343" s="110" t="str">
        <f t="array" ref="D343">+IFERROR(INDEX('Mã KH'!$C$2:$C$4984,MATCH('Côp+Mega+BigC HN lẻ-T8'!$C343,'Mã KH'!$A$2:$A$4984,0)),"")</f>
        <v/>
      </c>
      <c r="E343" s="95"/>
      <c r="F343" s="119"/>
      <c r="G343" s="179"/>
      <c r="H343" s="179"/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80"/>
      <c r="AG343" s="180"/>
      <c r="AH343" s="180"/>
      <c r="AI343" s="180"/>
      <c r="AJ343" s="124"/>
      <c r="AK343" s="25"/>
      <c r="AL343" s="25"/>
      <c r="AM343" s="25"/>
      <c r="AN343" s="25"/>
      <c r="AO343" s="25"/>
      <c r="AP343" s="25"/>
      <c r="AQ343" s="25"/>
    </row>
    <row r="344" spans="1:43" ht="18" customHeight="1">
      <c r="A344" s="312"/>
      <c r="B344" s="304"/>
      <c r="C344" s="282"/>
      <c r="D344" s="110" t="str">
        <f t="array" ref="D344">+IFERROR(INDEX('Mã KH'!$C$2:$C$4984,MATCH('Côp+Mega+BigC HN lẻ-T8'!$C344,'Mã KH'!$A$2:$A$4984,0)),"")</f>
        <v/>
      </c>
      <c r="E344" s="95"/>
      <c r="F344" s="119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80"/>
      <c r="AG344" s="180"/>
      <c r="AH344" s="180"/>
      <c r="AI344" s="180"/>
      <c r="AJ344" s="124"/>
      <c r="AK344" s="25"/>
      <c r="AL344" s="25"/>
      <c r="AM344" s="25"/>
      <c r="AN344" s="25"/>
      <c r="AO344" s="25"/>
      <c r="AP344" s="25"/>
      <c r="AQ344" s="25"/>
    </row>
    <row r="345" spans="1:43" ht="18" customHeight="1">
      <c r="A345" s="312"/>
      <c r="B345" s="304"/>
      <c r="C345" s="282"/>
      <c r="D345" s="110" t="str">
        <f t="array" ref="D345">+IFERROR(INDEX('Mã KH'!$C$2:$C$4984,MATCH('Côp+Mega+BigC HN lẻ-T8'!$C345,'Mã KH'!$A$2:$A$4984,0)),"")</f>
        <v/>
      </c>
      <c r="E345" s="95"/>
      <c r="F345" s="119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80"/>
      <c r="AG345" s="180"/>
      <c r="AH345" s="180"/>
      <c r="AI345" s="180"/>
      <c r="AJ345" s="124"/>
      <c r="AK345" s="25"/>
      <c r="AL345" s="25"/>
      <c r="AM345" s="25"/>
      <c r="AN345" s="25"/>
      <c r="AO345" s="25"/>
      <c r="AP345" s="25"/>
      <c r="AQ345" s="25"/>
    </row>
    <row r="346" spans="1:43" ht="18" customHeight="1">
      <c r="A346" s="312"/>
      <c r="B346" s="304"/>
      <c r="C346" s="282"/>
      <c r="D346" s="110" t="str">
        <f t="array" ref="D346">+IFERROR(INDEX('Mã KH'!$C$2:$C$4984,MATCH('Côp+Mega+BigC HN lẻ-T8'!$C346,'Mã KH'!$A$2:$A$4984,0)),"")</f>
        <v/>
      </c>
      <c r="E346" s="95"/>
      <c r="F346" s="119"/>
      <c r="G346" s="179"/>
      <c r="H346" s="179"/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80"/>
      <c r="AG346" s="180"/>
      <c r="AH346" s="180"/>
      <c r="AI346" s="180"/>
      <c r="AJ346" s="124"/>
      <c r="AK346" s="25"/>
      <c r="AL346" s="25"/>
      <c r="AM346" s="25"/>
      <c r="AN346" s="25"/>
      <c r="AO346" s="25"/>
      <c r="AP346" s="25"/>
      <c r="AQ346" s="25"/>
    </row>
    <row r="347" spans="1:43" ht="18" customHeight="1">
      <c r="A347" s="312"/>
      <c r="B347" s="304"/>
      <c r="C347" s="282"/>
      <c r="D347" s="110" t="str">
        <f t="array" ref="D347">+IFERROR(INDEX('Mã KH'!$C$2:$C$4984,MATCH('Côp+Mega+BigC HN lẻ-T8'!$C347,'Mã KH'!$A$2:$A$4984,0)),"")</f>
        <v/>
      </c>
      <c r="E347" s="95"/>
      <c r="F347" s="11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80"/>
      <c r="AG347" s="180"/>
      <c r="AH347" s="180"/>
      <c r="AI347" s="180"/>
      <c r="AJ347" s="124"/>
      <c r="AK347" s="25"/>
      <c r="AL347" s="25"/>
      <c r="AM347" s="25"/>
      <c r="AN347" s="25"/>
      <c r="AO347" s="25"/>
      <c r="AP347" s="25"/>
      <c r="AQ347" s="25"/>
    </row>
    <row r="348" spans="1:43" ht="18" customHeight="1">
      <c r="A348" s="312"/>
      <c r="B348" s="304"/>
      <c r="C348" s="282"/>
      <c r="D348" s="110" t="str">
        <f t="array" ref="D348">+IFERROR(INDEX('Mã KH'!$C$2:$C$4984,MATCH('Côp+Mega+BigC HN lẻ-T8'!$C348,'Mã KH'!$A$2:$A$4984,0)),"")</f>
        <v/>
      </c>
      <c r="E348" s="95"/>
      <c r="F348" s="11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80"/>
      <c r="AG348" s="180"/>
      <c r="AH348" s="180"/>
      <c r="AI348" s="180"/>
      <c r="AJ348" s="124"/>
      <c r="AK348" s="25"/>
      <c r="AL348" s="25"/>
      <c r="AM348" s="25"/>
      <c r="AN348" s="25"/>
      <c r="AO348" s="25"/>
      <c r="AP348" s="25"/>
      <c r="AQ348" s="25"/>
    </row>
    <row r="349" spans="1:43" ht="18" customHeight="1">
      <c r="A349" s="312"/>
      <c r="B349" s="304"/>
      <c r="C349" s="282"/>
      <c r="D349" s="110" t="str">
        <f t="array" ref="D349">+IFERROR(INDEX('Mã KH'!$C$2:$C$4984,MATCH('Côp+Mega+BigC HN lẻ-T8'!$C349,'Mã KH'!$A$2:$A$4984,0)),"")</f>
        <v/>
      </c>
      <c r="E349" s="95"/>
      <c r="F349" s="11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80"/>
      <c r="AG349" s="180"/>
      <c r="AH349" s="180"/>
      <c r="AI349" s="180"/>
      <c r="AJ349" s="124"/>
      <c r="AK349" s="25"/>
      <c r="AL349" s="25"/>
      <c r="AM349" s="25"/>
      <c r="AN349" s="25"/>
      <c r="AO349" s="25"/>
      <c r="AP349" s="25"/>
      <c r="AQ349" s="25"/>
    </row>
    <row r="350" spans="1:43" ht="18" customHeight="1">
      <c r="A350" s="312"/>
      <c r="B350" s="304"/>
      <c r="C350" s="282"/>
      <c r="D350" s="110" t="str">
        <f t="array" ref="D350">+IFERROR(INDEX('Mã KH'!$C$2:$C$4984,MATCH('Côp+Mega+BigC HN lẻ-T8'!$C350,'Mã KH'!$A$2:$A$4984,0)),"")</f>
        <v/>
      </c>
      <c r="E350" s="95"/>
      <c r="F350" s="119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80"/>
      <c r="AG350" s="180"/>
      <c r="AH350" s="180"/>
      <c r="AI350" s="180"/>
      <c r="AJ350" s="124"/>
      <c r="AK350" s="25"/>
      <c r="AL350" s="25"/>
      <c r="AM350" s="25"/>
      <c r="AN350" s="25"/>
      <c r="AO350" s="25"/>
      <c r="AP350" s="25"/>
      <c r="AQ350" s="25"/>
    </row>
    <row r="351" spans="1:43" ht="18" customHeight="1">
      <c r="A351" s="312"/>
      <c r="B351" s="304"/>
      <c r="C351" s="282"/>
      <c r="D351" s="110" t="str">
        <f t="array" ref="D351">+IFERROR(INDEX('Mã KH'!$C$2:$C$4984,MATCH('Côp+Mega+BigC HN lẻ-T8'!$C351,'Mã KH'!$A$2:$A$4984,0)),"")</f>
        <v/>
      </c>
      <c r="E351" s="95"/>
      <c r="F351" s="119"/>
      <c r="G351" s="179"/>
      <c r="H351" s="179"/>
      <c r="I351" s="179"/>
      <c r="J351" s="179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80"/>
      <c r="AG351" s="180"/>
      <c r="AH351" s="180"/>
      <c r="AI351" s="180"/>
      <c r="AJ351" s="124"/>
      <c r="AK351" s="25"/>
      <c r="AL351" s="25"/>
      <c r="AM351" s="25"/>
      <c r="AN351" s="25"/>
      <c r="AO351" s="25"/>
      <c r="AP351" s="25"/>
      <c r="AQ351" s="25"/>
    </row>
    <row r="352" spans="1:43" ht="18" customHeight="1">
      <c r="A352" s="312"/>
      <c r="B352" s="304"/>
      <c r="C352" s="282"/>
      <c r="D352" s="110" t="str">
        <f t="array" ref="D352">+IFERROR(INDEX('Mã KH'!$C$2:$C$4984,MATCH('Côp+Mega+BigC HN lẻ-T8'!$C352,'Mã KH'!$A$2:$A$4984,0)),"")</f>
        <v/>
      </c>
      <c r="E352" s="95"/>
      <c r="F352" s="119"/>
      <c r="G352" s="179"/>
      <c r="H352" s="179"/>
      <c r="I352" s="179"/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80"/>
      <c r="AG352" s="180"/>
      <c r="AH352" s="180"/>
      <c r="AI352" s="180"/>
      <c r="AJ352" s="124"/>
      <c r="AK352" s="25"/>
      <c r="AL352" s="25"/>
      <c r="AM352" s="25"/>
      <c r="AN352" s="25"/>
      <c r="AO352" s="25"/>
      <c r="AP352" s="25"/>
      <c r="AQ352" s="25"/>
    </row>
    <row r="353" spans="1:43" ht="18" customHeight="1">
      <c r="A353" s="312"/>
      <c r="B353" s="304"/>
      <c r="C353" s="282"/>
      <c r="D353" s="110" t="str">
        <f t="array" ref="D353">+IFERROR(INDEX('Mã KH'!$C$2:$C$4984,MATCH('Côp+Mega+BigC HN lẻ-T8'!$C353,'Mã KH'!$A$2:$A$4984,0)),"")</f>
        <v/>
      </c>
      <c r="E353" s="95"/>
      <c r="F353" s="119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80"/>
      <c r="AG353" s="180"/>
      <c r="AH353" s="180"/>
      <c r="AI353" s="180"/>
      <c r="AJ353" s="124"/>
      <c r="AK353" s="25"/>
      <c r="AL353" s="25"/>
      <c r="AM353" s="25"/>
      <c r="AN353" s="25"/>
      <c r="AO353" s="25"/>
      <c r="AP353" s="25"/>
      <c r="AQ353" s="25"/>
    </row>
    <row r="354" spans="1:43" ht="18" customHeight="1">
      <c r="A354" s="312"/>
      <c r="B354" s="304"/>
      <c r="C354" s="282"/>
      <c r="D354" s="110" t="str">
        <f t="array" ref="D354">+IFERROR(INDEX('Mã KH'!$C$2:$C$4984,MATCH('Côp+Mega+BigC HN lẻ-T8'!$C354,'Mã KH'!$A$2:$A$4984,0)),"")</f>
        <v/>
      </c>
      <c r="E354" s="95"/>
      <c r="F354" s="119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80"/>
      <c r="AG354" s="180"/>
      <c r="AH354" s="180"/>
      <c r="AI354" s="180"/>
      <c r="AJ354" s="124"/>
      <c r="AK354" s="25"/>
      <c r="AL354" s="25"/>
      <c r="AM354" s="25"/>
      <c r="AN354" s="25"/>
      <c r="AO354" s="25"/>
      <c r="AP354" s="25"/>
      <c r="AQ354" s="25"/>
    </row>
    <row r="355" spans="1:43" ht="18" customHeight="1">
      <c r="A355" s="312"/>
      <c r="B355" s="304"/>
      <c r="C355" s="282"/>
      <c r="D355" s="110" t="str">
        <f t="array" ref="D355">+IFERROR(INDEX('Mã KH'!$C$2:$C$4984,MATCH('Côp+Mega+BigC HN lẻ-T8'!$C355,'Mã KH'!$A$2:$A$4984,0)),"")</f>
        <v/>
      </c>
      <c r="E355" s="95"/>
      <c r="F355" s="119"/>
      <c r="G355" s="179"/>
      <c r="H355" s="179"/>
      <c r="I355" s="179"/>
      <c r="J355" s="179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80"/>
      <c r="AG355" s="180"/>
      <c r="AH355" s="180"/>
      <c r="AI355" s="180"/>
      <c r="AJ355" s="124"/>
      <c r="AK355" s="25"/>
      <c r="AL355" s="25"/>
      <c r="AM355" s="25"/>
      <c r="AN355" s="25"/>
      <c r="AO355" s="25"/>
      <c r="AP355" s="25"/>
      <c r="AQ355" s="25"/>
    </row>
    <row r="356" spans="1:43" ht="18" customHeight="1">
      <c r="A356" s="312"/>
      <c r="B356" s="304"/>
      <c r="C356" s="282"/>
      <c r="D356" s="110" t="str">
        <f t="array" ref="D356">+IFERROR(INDEX('Mã KH'!$C$2:$C$4984,MATCH('Côp+Mega+BigC HN lẻ-T8'!$C356,'Mã KH'!$A$2:$A$4984,0)),"")</f>
        <v/>
      </c>
      <c r="E356" s="95"/>
      <c r="F356" s="119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80"/>
      <c r="AG356" s="180"/>
      <c r="AH356" s="180"/>
      <c r="AI356" s="180"/>
      <c r="AJ356" s="124"/>
      <c r="AK356" s="25"/>
      <c r="AL356" s="25"/>
      <c r="AM356" s="25"/>
      <c r="AN356" s="25"/>
      <c r="AO356" s="25"/>
      <c r="AP356" s="25"/>
      <c r="AQ356" s="25"/>
    </row>
    <row r="357" spans="1:43" ht="18" customHeight="1">
      <c r="A357" s="312"/>
      <c r="B357" s="304"/>
      <c r="C357" s="282"/>
      <c r="D357" s="110" t="str">
        <f t="array" ref="D357">+IFERROR(INDEX('Mã KH'!$C$2:$C$4984,MATCH('Côp+Mega+BigC HN lẻ-T8'!$C357,'Mã KH'!$A$2:$A$4984,0)),"")</f>
        <v/>
      </c>
      <c r="E357" s="95"/>
      <c r="F357" s="119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80"/>
      <c r="AG357" s="180"/>
      <c r="AH357" s="180"/>
      <c r="AI357" s="180"/>
      <c r="AJ357" s="124"/>
      <c r="AK357" s="25"/>
      <c r="AL357" s="25"/>
      <c r="AM357" s="25"/>
      <c r="AN357" s="25"/>
      <c r="AO357" s="25"/>
      <c r="AP357" s="25"/>
      <c r="AQ357" s="25"/>
    </row>
    <row r="358" spans="1:43" ht="18" customHeight="1">
      <c r="A358" s="312"/>
      <c r="B358" s="304"/>
      <c r="C358" s="282"/>
      <c r="D358" s="110" t="str">
        <f t="array" ref="D358">+IFERROR(INDEX('Mã KH'!$C$2:$C$4984,MATCH('Côp+Mega+BigC HN lẻ-T8'!$C358,'Mã KH'!$A$2:$A$4984,0)),"")</f>
        <v/>
      </c>
      <c r="E358" s="95"/>
      <c r="F358" s="11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80"/>
      <c r="AG358" s="180"/>
      <c r="AH358" s="180"/>
      <c r="AI358" s="180"/>
      <c r="AJ358" s="124"/>
      <c r="AK358" s="25"/>
      <c r="AL358" s="25"/>
      <c r="AM358" s="25"/>
      <c r="AN358" s="25"/>
      <c r="AO358" s="25"/>
      <c r="AP358" s="25"/>
      <c r="AQ358" s="25"/>
    </row>
    <row r="359" spans="1:43" ht="18" customHeight="1">
      <c r="A359" s="312"/>
      <c r="B359" s="304"/>
      <c r="C359" s="282"/>
      <c r="D359" s="110" t="str">
        <f t="array" ref="D359">+IFERROR(INDEX('Mã KH'!$C$2:$C$4984,MATCH('Côp+Mega+BigC HN lẻ-T8'!$C359,'Mã KH'!$A$2:$A$4984,0)),"")</f>
        <v/>
      </c>
      <c r="E359" s="95"/>
      <c r="F359" s="11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80"/>
      <c r="AG359" s="180"/>
      <c r="AH359" s="180"/>
      <c r="AI359" s="180"/>
      <c r="AJ359" s="124"/>
      <c r="AK359" s="25"/>
      <c r="AL359" s="25"/>
      <c r="AM359" s="25"/>
      <c r="AN359" s="25"/>
      <c r="AO359" s="25"/>
      <c r="AP359" s="25"/>
      <c r="AQ359" s="25"/>
    </row>
    <row r="360" spans="1:43" ht="18" customHeight="1">
      <c r="A360" s="312"/>
      <c r="B360" s="304"/>
      <c r="C360" s="282"/>
      <c r="D360" s="110" t="str">
        <f t="array" ref="D360">+IFERROR(INDEX('Mã KH'!$C$2:$C$4984,MATCH('Côp+Mega+BigC HN lẻ-T8'!$C360,'Mã KH'!$A$2:$A$4984,0)),"")</f>
        <v/>
      </c>
      <c r="E360" s="95"/>
      <c r="F360" s="11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80"/>
      <c r="AG360" s="180"/>
      <c r="AH360" s="180"/>
      <c r="AI360" s="180"/>
      <c r="AJ360" s="124"/>
      <c r="AK360" s="25"/>
      <c r="AL360" s="25"/>
      <c r="AM360" s="25"/>
      <c r="AN360" s="25"/>
      <c r="AO360" s="25"/>
      <c r="AP360" s="25"/>
      <c r="AQ360" s="25"/>
    </row>
    <row r="361" spans="1:43" ht="18" customHeight="1">
      <c r="A361" s="312"/>
      <c r="B361" s="304"/>
      <c r="C361" s="282"/>
      <c r="D361" s="110" t="str">
        <f t="array" ref="D361">+IFERROR(INDEX('Mã KH'!$C$2:$C$4984,MATCH('Côp+Mega+BigC HN lẻ-T8'!$C361,'Mã KH'!$A$2:$A$4984,0)),"")</f>
        <v/>
      </c>
      <c r="E361" s="95"/>
      <c r="F361" s="119"/>
      <c r="G361" s="179"/>
      <c r="H361" s="179"/>
      <c r="I361" s="179"/>
      <c r="J361" s="179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80"/>
      <c r="AG361" s="180"/>
      <c r="AH361" s="180"/>
      <c r="AI361" s="180"/>
      <c r="AJ361" s="124"/>
      <c r="AK361" s="25"/>
      <c r="AL361" s="25"/>
      <c r="AM361" s="25"/>
      <c r="AN361" s="25"/>
      <c r="AO361" s="25"/>
      <c r="AP361" s="25"/>
      <c r="AQ361" s="25"/>
    </row>
    <row r="362" spans="1:43" ht="18" customHeight="1">
      <c r="A362" s="312"/>
      <c r="B362" s="304"/>
      <c r="C362" s="282"/>
      <c r="D362" s="110" t="str">
        <f t="array" ref="D362">+IFERROR(INDEX('Mã KH'!$C$2:$C$4984,MATCH('Côp+Mega+BigC HN lẻ-T8'!$C362,'Mã KH'!$A$2:$A$4984,0)),"")</f>
        <v/>
      </c>
      <c r="E362" s="95"/>
      <c r="F362" s="119"/>
      <c r="G362" s="179"/>
      <c r="H362" s="179"/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80"/>
      <c r="AG362" s="180"/>
      <c r="AH362" s="180"/>
      <c r="AI362" s="180"/>
      <c r="AJ362" s="124"/>
      <c r="AK362" s="25"/>
      <c r="AL362" s="25"/>
      <c r="AM362" s="25"/>
      <c r="AN362" s="25"/>
      <c r="AO362" s="25"/>
      <c r="AP362" s="25"/>
      <c r="AQ362" s="25"/>
    </row>
    <row r="363" spans="1:43" ht="18" customHeight="1">
      <c r="A363" s="312"/>
      <c r="B363" s="304"/>
      <c r="C363" s="282"/>
      <c r="D363" s="110" t="str">
        <f t="array" ref="D363">+IFERROR(INDEX('Mã KH'!$C$2:$C$4984,MATCH('Côp+Mega+BigC HN lẻ-T8'!$C363,'Mã KH'!$A$2:$A$4984,0)),"")</f>
        <v/>
      </c>
      <c r="E363" s="95"/>
      <c r="F363" s="119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80"/>
      <c r="AG363" s="180"/>
      <c r="AH363" s="180"/>
      <c r="AI363" s="180"/>
      <c r="AJ363" s="124"/>
      <c r="AK363" s="25"/>
      <c r="AL363" s="25"/>
      <c r="AM363" s="25"/>
      <c r="AN363" s="25"/>
      <c r="AO363" s="25"/>
      <c r="AP363" s="25"/>
      <c r="AQ363" s="25"/>
    </row>
    <row r="364" spans="1:43" ht="18" customHeight="1">
      <c r="A364" s="312"/>
      <c r="B364" s="304"/>
      <c r="C364" s="282"/>
      <c r="D364" s="110" t="str">
        <f t="array" ref="D364">+IFERROR(INDEX('Mã KH'!$C$2:$C$4984,MATCH('Côp+Mega+BigC HN lẻ-T8'!$C364,'Mã KH'!$A$2:$A$4984,0)),"")</f>
        <v/>
      </c>
      <c r="E364" s="95"/>
      <c r="F364" s="119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80"/>
      <c r="AG364" s="180"/>
      <c r="AH364" s="180"/>
      <c r="AI364" s="180"/>
      <c r="AJ364" s="124"/>
      <c r="AK364" s="25"/>
      <c r="AL364" s="25"/>
      <c r="AM364" s="25"/>
      <c r="AN364" s="25"/>
      <c r="AO364" s="25"/>
      <c r="AP364" s="25"/>
      <c r="AQ364" s="25"/>
    </row>
    <row r="365" spans="1:43" ht="18" customHeight="1">
      <c r="A365" s="312"/>
      <c r="B365" s="304"/>
      <c r="C365" s="282"/>
      <c r="D365" s="110" t="str">
        <f t="array" ref="D365">+IFERROR(INDEX('Mã KH'!$C$2:$C$4984,MATCH('Côp+Mega+BigC HN lẻ-T8'!$C365,'Mã KH'!$A$2:$A$4984,0)),"")</f>
        <v/>
      </c>
      <c r="E365" s="95"/>
      <c r="F365" s="119"/>
      <c r="G365" s="179"/>
      <c r="H365" s="179"/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80"/>
      <c r="AG365" s="180"/>
      <c r="AH365" s="180"/>
      <c r="AI365" s="180"/>
      <c r="AJ365" s="124"/>
      <c r="AK365" s="25"/>
      <c r="AL365" s="25"/>
      <c r="AM365" s="25"/>
      <c r="AN365" s="25"/>
      <c r="AO365" s="25"/>
      <c r="AP365" s="25"/>
      <c r="AQ365" s="25"/>
    </row>
    <row r="366" spans="1:43" ht="18" customHeight="1">
      <c r="A366" s="312"/>
      <c r="B366" s="304"/>
      <c r="C366" s="282"/>
      <c r="D366" s="110" t="str">
        <f t="array" ref="D366">+IFERROR(INDEX('Mã KH'!$C$2:$C$4984,MATCH('Côp+Mega+BigC HN lẻ-T8'!$C366,'Mã KH'!$A$2:$A$4984,0)),"")</f>
        <v/>
      </c>
      <c r="E366" s="95"/>
      <c r="F366" s="119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80"/>
      <c r="AG366" s="180"/>
      <c r="AH366" s="180"/>
      <c r="AI366" s="180"/>
      <c r="AJ366" s="124"/>
      <c r="AK366" s="25"/>
      <c r="AL366" s="25"/>
      <c r="AM366" s="25"/>
      <c r="AN366" s="25"/>
      <c r="AO366" s="25"/>
      <c r="AP366" s="25"/>
      <c r="AQ366" s="25"/>
    </row>
    <row r="367" spans="1:43" ht="18" customHeight="1">
      <c r="A367" s="312"/>
      <c r="B367" s="304"/>
      <c r="C367" s="282"/>
      <c r="D367" s="110" t="str">
        <f t="array" ref="D367">+IFERROR(INDEX('Mã KH'!$C$2:$C$4984,MATCH('Côp+Mega+BigC HN lẻ-T8'!$C367,'Mã KH'!$A$2:$A$4984,0)),"")</f>
        <v/>
      </c>
      <c r="E367" s="95"/>
      <c r="F367" s="119"/>
      <c r="G367" s="179"/>
      <c r="H367" s="179"/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80"/>
      <c r="AG367" s="180"/>
      <c r="AH367" s="180"/>
      <c r="AI367" s="180"/>
      <c r="AJ367" s="124"/>
      <c r="AK367" s="25"/>
      <c r="AL367" s="25"/>
      <c r="AM367" s="25"/>
      <c r="AN367" s="25"/>
      <c r="AO367" s="25"/>
      <c r="AP367" s="25"/>
      <c r="AQ367" s="25"/>
    </row>
    <row r="368" spans="1:43" ht="18" customHeight="1">
      <c r="A368" s="312"/>
      <c r="B368" s="304"/>
      <c r="C368" s="282"/>
      <c r="D368" s="110" t="str">
        <f t="array" ref="D368">+IFERROR(INDEX('Mã KH'!$C$2:$C$4984,MATCH('Côp+Mega+BigC HN lẻ-T8'!$C368,'Mã KH'!$A$2:$A$4984,0)),"")</f>
        <v/>
      </c>
      <c r="E368" s="95"/>
      <c r="F368" s="119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80"/>
      <c r="AG368" s="180"/>
      <c r="AH368" s="180"/>
      <c r="AI368" s="180"/>
      <c r="AJ368" s="124"/>
      <c r="AK368" s="25"/>
      <c r="AL368" s="25"/>
      <c r="AM368" s="25"/>
      <c r="AN368" s="25"/>
      <c r="AO368" s="25"/>
      <c r="AP368" s="25"/>
      <c r="AQ368" s="25"/>
    </row>
    <row r="369" spans="1:43" ht="18" customHeight="1">
      <c r="A369" s="312"/>
      <c r="B369" s="304"/>
      <c r="C369" s="282"/>
      <c r="D369" s="110" t="str">
        <f t="array" ref="D369">+IFERROR(INDEX('Mã KH'!$C$2:$C$4984,MATCH('Côp+Mega+BigC HN lẻ-T8'!$C369,'Mã KH'!$A$2:$A$4984,0)),"")</f>
        <v/>
      </c>
      <c r="E369" s="95"/>
      <c r="F369" s="119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80"/>
      <c r="AG369" s="180"/>
      <c r="AH369" s="180"/>
      <c r="AI369" s="180"/>
      <c r="AJ369" s="124"/>
      <c r="AK369" s="25"/>
      <c r="AL369" s="25"/>
      <c r="AM369" s="25"/>
      <c r="AN369" s="25"/>
      <c r="AO369" s="25"/>
      <c r="AP369" s="25"/>
      <c r="AQ369" s="25"/>
    </row>
    <row r="370" spans="1:43" ht="18" customHeight="1">
      <c r="A370" s="312"/>
      <c r="B370" s="304"/>
      <c r="C370" s="282"/>
      <c r="D370" s="110" t="str">
        <f t="array" ref="D370">+IFERROR(INDEX('Mã KH'!$C$2:$C$4984,MATCH('Côp+Mega+BigC HN lẻ-T8'!$C370,'Mã KH'!$A$2:$A$4984,0)),"")</f>
        <v/>
      </c>
      <c r="E370" s="95"/>
      <c r="F370" s="119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80"/>
      <c r="AG370" s="180"/>
      <c r="AH370" s="180"/>
      <c r="AI370" s="180"/>
      <c r="AJ370" s="124"/>
      <c r="AK370" s="25"/>
      <c r="AL370" s="25"/>
      <c r="AM370" s="25"/>
      <c r="AN370" s="25"/>
      <c r="AO370" s="25"/>
      <c r="AP370" s="25"/>
      <c r="AQ370" s="25"/>
    </row>
    <row r="371" spans="1:43" ht="18" customHeight="1">
      <c r="A371" s="312"/>
      <c r="B371" s="304"/>
      <c r="C371" s="282"/>
      <c r="D371" s="110" t="str">
        <f t="array" ref="D371">+IFERROR(INDEX('Mã KH'!$C$2:$C$4984,MATCH('Côp+Mega+BigC HN lẻ-T8'!$C371,'Mã KH'!$A$2:$A$4984,0)),"")</f>
        <v/>
      </c>
      <c r="E371" s="95"/>
      <c r="F371" s="119"/>
      <c r="G371" s="179"/>
      <c r="H371" s="179"/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80"/>
      <c r="AG371" s="180"/>
      <c r="AH371" s="180"/>
      <c r="AI371" s="180"/>
      <c r="AJ371" s="124"/>
      <c r="AK371" s="25"/>
      <c r="AL371" s="25"/>
      <c r="AM371" s="25"/>
      <c r="AN371" s="25"/>
      <c r="AO371" s="25"/>
      <c r="AP371" s="25"/>
      <c r="AQ371" s="25"/>
    </row>
    <row r="372" spans="1:43" ht="18" customHeight="1">
      <c r="A372" s="312"/>
      <c r="B372" s="304"/>
      <c r="C372" s="282"/>
      <c r="D372" s="110" t="str">
        <f t="array" ref="D372">+IFERROR(INDEX('Mã KH'!$C$2:$C$4984,MATCH('Côp+Mega+BigC HN lẻ-T8'!$C372,'Mã KH'!$A$2:$A$4984,0)),"")</f>
        <v/>
      </c>
      <c r="E372" s="95"/>
      <c r="F372" s="119"/>
      <c r="G372" s="179"/>
      <c r="H372" s="179"/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80"/>
      <c r="AG372" s="180"/>
      <c r="AH372" s="180"/>
      <c r="AI372" s="180"/>
      <c r="AJ372" s="124"/>
      <c r="AK372" s="25"/>
      <c r="AL372" s="25"/>
      <c r="AM372" s="25"/>
      <c r="AN372" s="25"/>
      <c r="AO372" s="25"/>
      <c r="AP372" s="25"/>
      <c r="AQ372" s="25"/>
    </row>
    <row r="373" spans="1:43" ht="18" customHeight="1">
      <c r="A373" s="312"/>
      <c r="B373" s="304"/>
      <c r="C373" s="282"/>
      <c r="D373" s="110" t="str">
        <f t="array" ref="D373">+IFERROR(INDEX('Mã KH'!$C$2:$C$4984,MATCH('Côp+Mega+BigC HN lẻ-T8'!$C373,'Mã KH'!$A$2:$A$4984,0)),"")</f>
        <v/>
      </c>
      <c r="E373" s="95"/>
      <c r="F373" s="11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80"/>
      <c r="AG373" s="180"/>
      <c r="AH373" s="180"/>
      <c r="AI373" s="180"/>
      <c r="AJ373" s="124"/>
      <c r="AK373" s="25"/>
      <c r="AL373" s="25"/>
      <c r="AM373" s="25"/>
      <c r="AN373" s="25"/>
      <c r="AO373" s="25"/>
      <c r="AP373" s="25"/>
      <c r="AQ373" s="25"/>
    </row>
    <row r="374" spans="1:43" ht="18" customHeight="1">
      <c r="A374" s="312"/>
      <c r="B374" s="304"/>
      <c r="C374" s="282"/>
      <c r="D374" s="110" t="str">
        <f t="array" ref="D374">+IFERROR(INDEX('Mã KH'!$C$2:$C$4984,MATCH('Côp+Mega+BigC HN lẻ-T8'!$C374,'Mã KH'!$A$2:$A$4984,0)),"")</f>
        <v/>
      </c>
      <c r="E374" s="95"/>
      <c r="F374" s="11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80"/>
      <c r="AG374" s="180"/>
      <c r="AH374" s="180"/>
      <c r="AI374" s="180"/>
      <c r="AJ374" s="124"/>
      <c r="AK374" s="25"/>
      <c r="AL374" s="25"/>
      <c r="AM374" s="25"/>
      <c r="AN374" s="25"/>
      <c r="AO374" s="25"/>
      <c r="AP374" s="25"/>
      <c r="AQ374" s="25"/>
    </row>
    <row r="375" spans="1:43" ht="18" customHeight="1">
      <c r="A375" s="312"/>
      <c r="B375" s="304"/>
      <c r="C375" s="282"/>
      <c r="D375" s="110" t="str">
        <f t="array" ref="D375">+IFERROR(INDEX('Mã KH'!$C$2:$C$4984,MATCH('Côp+Mega+BigC HN lẻ-T8'!$C375,'Mã KH'!$A$2:$A$4984,0)),"")</f>
        <v/>
      </c>
      <c r="E375" s="95"/>
      <c r="F375" s="11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80"/>
      <c r="AG375" s="180"/>
      <c r="AH375" s="180"/>
      <c r="AI375" s="180"/>
      <c r="AJ375" s="124"/>
      <c r="AK375" s="25"/>
      <c r="AL375" s="25"/>
      <c r="AM375" s="25"/>
      <c r="AN375" s="25"/>
      <c r="AO375" s="25"/>
      <c r="AP375" s="25"/>
      <c r="AQ375" s="25"/>
    </row>
    <row r="376" spans="1:43" ht="18" customHeight="1">
      <c r="A376" s="312"/>
      <c r="B376" s="304"/>
      <c r="C376" s="282"/>
      <c r="D376" s="110" t="str">
        <f t="array" ref="D376">+IFERROR(INDEX('Mã KH'!$C$2:$C$4984,MATCH('Côp+Mega+BigC HN lẻ-T8'!$C376,'Mã KH'!$A$2:$A$4984,0)),"")</f>
        <v/>
      </c>
      <c r="E376" s="95"/>
      <c r="F376" s="119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80"/>
      <c r="AG376" s="180"/>
      <c r="AH376" s="180"/>
      <c r="AI376" s="180"/>
      <c r="AJ376" s="124"/>
      <c r="AK376" s="25"/>
      <c r="AL376" s="25"/>
      <c r="AM376" s="25"/>
      <c r="AN376" s="25"/>
      <c r="AO376" s="25"/>
      <c r="AP376" s="25"/>
      <c r="AQ376" s="25"/>
    </row>
    <row r="377" spans="1:43" ht="18" customHeight="1">
      <c r="A377" s="312"/>
      <c r="B377" s="304"/>
      <c r="C377" s="282"/>
      <c r="D377" s="110" t="str">
        <f t="array" ref="D377">+IFERROR(INDEX('Mã KH'!$C$2:$C$4984,MATCH('Côp+Mega+BigC HN lẻ-T8'!$C377,'Mã KH'!$A$2:$A$4984,0)),"")</f>
        <v/>
      </c>
      <c r="E377" s="95"/>
      <c r="F377" s="11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80"/>
      <c r="AG377" s="180"/>
      <c r="AH377" s="180"/>
      <c r="AI377" s="180"/>
      <c r="AJ377" s="124"/>
      <c r="AK377" s="25"/>
      <c r="AL377" s="25"/>
      <c r="AM377" s="25"/>
      <c r="AN377" s="25"/>
      <c r="AO377" s="25"/>
      <c r="AP377" s="25"/>
      <c r="AQ377" s="25"/>
    </row>
    <row r="378" spans="1:43" ht="18" customHeight="1">
      <c r="A378" s="312"/>
      <c r="B378" s="304"/>
      <c r="C378" s="282"/>
      <c r="D378" s="110" t="str">
        <f t="array" ref="D378">+IFERROR(INDEX('Mã KH'!$C$2:$C$4984,MATCH('Côp+Mega+BigC HN lẻ-T8'!$C378,'Mã KH'!$A$2:$A$4984,0)),"")</f>
        <v/>
      </c>
      <c r="E378" s="95"/>
      <c r="F378" s="119"/>
      <c r="G378" s="179"/>
      <c r="H378" s="179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80"/>
      <c r="AG378" s="180"/>
      <c r="AH378" s="180"/>
      <c r="AI378" s="180"/>
      <c r="AJ378" s="124"/>
      <c r="AK378" s="25"/>
      <c r="AL378" s="25"/>
      <c r="AM378" s="25"/>
      <c r="AN378" s="25"/>
      <c r="AO378" s="25"/>
      <c r="AP378" s="25"/>
      <c r="AQ378" s="25"/>
    </row>
    <row r="379" spans="1:43" ht="18" customHeight="1">
      <c r="A379" s="312"/>
      <c r="B379" s="304"/>
      <c r="C379" s="282"/>
      <c r="D379" s="110" t="str">
        <f t="array" ref="D379">+IFERROR(INDEX('Mã KH'!$C$2:$C$4984,MATCH('Côp+Mega+BigC HN lẻ-T8'!$C379,'Mã KH'!$A$2:$A$4984,0)),"")</f>
        <v/>
      </c>
      <c r="E379" s="95"/>
      <c r="F379" s="119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80"/>
      <c r="AG379" s="180"/>
      <c r="AH379" s="180"/>
      <c r="AI379" s="180"/>
      <c r="AJ379" s="124"/>
      <c r="AK379" s="25"/>
      <c r="AL379" s="25"/>
      <c r="AM379" s="25"/>
      <c r="AN379" s="25"/>
      <c r="AO379" s="25"/>
      <c r="AP379" s="25"/>
      <c r="AQ379" s="25"/>
    </row>
    <row r="380" spans="1:43" ht="18" customHeight="1">
      <c r="A380" s="312"/>
      <c r="B380" s="304"/>
      <c r="C380" s="282"/>
      <c r="D380" s="110" t="str">
        <f t="array" ref="D380">+IFERROR(INDEX('Mã KH'!$C$2:$C$4984,MATCH('Côp+Mega+BigC HN lẻ-T8'!$C380,'Mã KH'!$A$2:$A$4984,0)),"")</f>
        <v/>
      </c>
      <c r="E380" s="95"/>
      <c r="F380" s="11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80"/>
      <c r="AG380" s="180"/>
      <c r="AH380" s="180"/>
      <c r="AI380" s="180"/>
      <c r="AJ380" s="124"/>
      <c r="AK380" s="25"/>
      <c r="AL380" s="25"/>
      <c r="AM380" s="25"/>
      <c r="AN380" s="25"/>
      <c r="AO380" s="25"/>
      <c r="AP380" s="25"/>
      <c r="AQ380" s="25"/>
    </row>
    <row r="381" spans="1:43" ht="18" customHeight="1">
      <c r="A381" s="312"/>
      <c r="B381" s="304"/>
      <c r="C381" s="282"/>
      <c r="D381" s="110" t="str">
        <f t="array" ref="D381">+IFERROR(INDEX('Mã KH'!$C$2:$C$4984,MATCH('Côp+Mega+BigC HN lẻ-T8'!$C381,'Mã KH'!$A$2:$A$4984,0)),"")</f>
        <v/>
      </c>
      <c r="E381" s="95"/>
      <c r="F381" s="11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80"/>
      <c r="AG381" s="180"/>
      <c r="AH381" s="180"/>
      <c r="AI381" s="180"/>
      <c r="AJ381" s="124"/>
      <c r="AK381" s="25"/>
      <c r="AL381" s="25"/>
      <c r="AM381" s="25"/>
      <c r="AN381" s="25"/>
      <c r="AO381" s="25"/>
      <c r="AP381" s="25"/>
      <c r="AQ381" s="25"/>
    </row>
    <row r="382" spans="1:43" ht="18" customHeight="1">
      <c r="A382" s="312"/>
      <c r="B382" s="304"/>
      <c r="C382" s="282"/>
      <c r="D382" s="110" t="str">
        <f t="array" ref="D382">+IFERROR(INDEX('Mã KH'!$C$2:$C$4984,MATCH('Côp+Mega+BigC HN lẻ-T8'!$C382,'Mã KH'!$A$2:$A$4984,0)),"")</f>
        <v/>
      </c>
      <c r="E382" s="95"/>
      <c r="F382" s="11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80"/>
      <c r="AG382" s="180"/>
      <c r="AH382" s="180"/>
      <c r="AI382" s="180"/>
      <c r="AJ382" s="124"/>
      <c r="AK382" s="25"/>
      <c r="AL382" s="25"/>
      <c r="AM382" s="25"/>
      <c r="AN382" s="25"/>
      <c r="AO382" s="25"/>
      <c r="AP382" s="25"/>
      <c r="AQ382" s="25"/>
    </row>
    <row r="383" spans="1:43" ht="18" customHeight="1">
      <c r="A383" s="312"/>
      <c r="B383" s="304"/>
      <c r="C383" s="282"/>
      <c r="D383" s="110" t="str">
        <f t="array" ref="D383">+IFERROR(INDEX('Mã KH'!$C$2:$C$4984,MATCH('Côp+Mega+BigC HN lẻ-T8'!$C383,'Mã KH'!$A$2:$A$4984,0)),"")</f>
        <v/>
      </c>
      <c r="E383" s="95"/>
      <c r="F383" s="119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80"/>
      <c r="AG383" s="180"/>
      <c r="AH383" s="180"/>
      <c r="AI383" s="180"/>
      <c r="AJ383" s="124"/>
      <c r="AK383" s="25"/>
      <c r="AL383" s="25"/>
      <c r="AM383" s="25"/>
      <c r="AN383" s="25"/>
      <c r="AO383" s="25"/>
      <c r="AP383" s="25"/>
      <c r="AQ383" s="25"/>
    </row>
    <row r="384" spans="1:43" ht="18" customHeight="1">
      <c r="A384" s="312"/>
      <c r="B384" s="304"/>
      <c r="C384" s="282"/>
      <c r="D384" s="110" t="str">
        <f t="array" ref="D384">+IFERROR(INDEX('Mã KH'!$C$2:$C$4984,MATCH('Côp+Mega+BigC HN lẻ-T8'!$C384,'Mã KH'!$A$2:$A$4984,0)),"")</f>
        <v/>
      </c>
      <c r="E384" s="95"/>
      <c r="F384" s="11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80"/>
      <c r="AG384" s="180"/>
      <c r="AH384" s="180"/>
      <c r="AI384" s="180"/>
      <c r="AJ384" s="124"/>
      <c r="AK384" s="25"/>
      <c r="AL384" s="25"/>
      <c r="AM384" s="25"/>
      <c r="AN384" s="25"/>
      <c r="AO384" s="25"/>
      <c r="AP384" s="25"/>
      <c r="AQ384" s="25"/>
    </row>
    <row r="385" spans="1:43" ht="18" customHeight="1">
      <c r="A385" s="312"/>
      <c r="B385" s="304"/>
      <c r="C385" s="282"/>
      <c r="D385" s="110" t="str">
        <f t="array" ref="D385">+IFERROR(INDEX('Mã KH'!$C$2:$C$4984,MATCH('Côp+Mega+BigC HN lẻ-T8'!$C385,'Mã KH'!$A$2:$A$4984,0)),"")</f>
        <v/>
      </c>
      <c r="E385" s="95"/>
      <c r="F385" s="119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80"/>
      <c r="AG385" s="180"/>
      <c r="AH385" s="180"/>
      <c r="AI385" s="180"/>
      <c r="AJ385" s="124"/>
      <c r="AK385" s="25"/>
      <c r="AL385" s="25"/>
      <c r="AM385" s="25"/>
      <c r="AN385" s="25"/>
      <c r="AO385" s="25"/>
      <c r="AP385" s="25"/>
      <c r="AQ385" s="25"/>
    </row>
    <row r="386" spans="1:43" ht="18" customHeight="1">
      <c r="A386" s="312"/>
      <c r="B386" s="304"/>
      <c r="C386" s="282"/>
      <c r="D386" s="110" t="str">
        <f t="array" ref="D386">+IFERROR(INDEX('Mã KH'!$C$2:$C$4984,MATCH('Côp+Mega+BigC HN lẻ-T8'!$C386,'Mã KH'!$A$2:$A$4984,0)),"")</f>
        <v/>
      </c>
      <c r="E386" s="95"/>
      <c r="F386" s="119"/>
      <c r="G386" s="179"/>
      <c r="H386" s="179"/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80"/>
      <c r="AG386" s="180"/>
      <c r="AH386" s="180"/>
      <c r="AI386" s="180"/>
      <c r="AJ386" s="124"/>
      <c r="AK386" s="25"/>
      <c r="AL386" s="25"/>
      <c r="AM386" s="25"/>
      <c r="AN386" s="25"/>
      <c r="AO386" s="25"/>
      <c r="AP386" s="25"/>
      <c r="AQ386" s="25"/>
    </row>
    <row r="387" spans="1:43" ht="18" customHeight="1">
      <c r="A387" s="312"/>
      <c r="B387" s="304"/>
      <c r="C387" s="282"/>
      <c r="D387" s="110" t="str">
        <f t="array" ref="D387">+IFERROR(INDEX('Mã KH'!$C$2:$C$4984,MATCH('Côp+Mega+BigC HN lẻ-T8'!$C387,'Mã KH'!$A$2:$A$4984,0)),"")</f>
        <v/>
      </c>
      <c r="E387" s="95"/>
      <c r="F387" s="11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80"/>
      <c r="AG387" s="180"/>
      <c r="AH387" s="180"/>
      <c r="AI387" s="180"/>
      <c r="AJ387" s="124"/>
      <c r="AK387" s="25"/>
      <c r="AL387" s="25"/>
      <c r="AM387" s="25"/>
      <c r="AN387" s="25"/>
      <c r="AO387" s="25"/>
      <c r="AP387" s="25"/>
      <c r="AQ387" s="25"/>
    </row>
    <row r="388" spans="1:43" ht="18" customHeight="1">
      <c r="A388" s="312"/>
      <c r="B388" s="304"/>
      <c r="C388" s="282"/>
      <c r="D388" s="110" t="str">
        <f t="array" ref="D388">+IFERROR(INDEX('Mã KH'!$C$2:$C$4984,MATCH('Côp+Mega+BigC HN lẻ-T8'!$C388,'Mã KH'!$A$2:$A$4984,0)),"")</f>
        <v/>
      </c>
      <c r="E388" s="95"/>
      <c r="F388" s="119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80"/>
      <c r="AG388" s="180"/>
      <c r="AH388" s="180"/>
      <c r="AI388" s="180"/>
      <c r="AJ388" s="124"/>
      <c r="AK388" s="25"/>
      <c r="AL388" s="25"/>
      <c r="AM388" s="25"/>
      <c r="AN388" s="25"/>
      <c r="AO388" s="25"/>
      <c r="AP388" s="25"/>
      <c r="AQ388" s="25"/>
    </row>
    <row r="389" spans="1:43" ht="18" customHeight="1">
      <c r="A389" s="312"/>
      <c r="B389" s="304"/>
      <c r="C389" s="282"/>
      <c r="D389" s="110" t="str">
        <f t="array" ref="D389">+IFERROR(INDEX('Mã KH'!$C$2:$C$4984,MATCH('Côp+Mega+BigC HN lẻ-T8'!$C389,'Mã KH'!$A$2:$A$4984,0)),"")</f>
        <v/>
      </c>
      <c r="E389" s="95"/>
      <c r="F389" s="119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80"/>
      <c r="AG389" s="180"/>
      <c r="AH389" s="180"/>
      <c r="AI389" s="180"/>
      <c r="AJ389" s="124"/>
      <c r="AK389" s="25"/>
      <c r="AL389" s="25"/>
      <c r="AM389" s="25"/>
      <c r="AN389" s="25"/>
      <c r="AO389" s="25"/>
      <c r="AP389" s="25"/>
      <c r="AQ389" s="25"/>
    </row>
    <row r="390" spans="1:43" ht="18" customHeight="1">
      <c r="A390" s="312"/>
      <c r="B390" s="304"/>
      <c r="C390" s="282"/>
      <c r="D390" s="110" t="str">
        <f t="array" ref="D390">+IFERROR(INDEX('Mã KH'!$C$2:$C$4984,MATCH('Côp+Mega+BigC HN lẻ-T8'!$C390,'Mã KH'!$A$2:$A$4984,0)),"")</f>
        <v/>
      </c>
      <c r="E390" s="95"/>
      <c r="F390" s="119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80"/>
      <c r="AG390" s="180"/>
      <c r="AH390" s="180"/>
      <c r="AI390" s="180"/>
      <c r="AJ390" s="124"/>
      <c r="AK390" s="25"/>
      <c r="AL390" s="25"/>
      <c r="AM390" s="25"/>
      <c r="AN390" s="25"/>
      <c r="AO390" s="25"/>
      <c r="AP390" s="25"/>
      <c r="AQ390" s="25"/>
    </row>
    <row r="391" spans="1:43" ht="18" customHeight="1">
      <c r="A391" s="312"/>
      <c r="B391" s="304"/>
      <c r="C391" s="282"/>
      <c r="D391" s="110" t="str">
        <f t="array" ref="D391">+IFERROR(INDEX('Mã KH'!$C$2:$C$4984,MATCH('Côp+Mega+BigC HN lẻ-T8'!$C391,'Mã KH'!$A$2:$A$4984,0)),"")</f>
        <v/>
      </c>
      <c r="E391" s="95"/>
      <c r="F391" s="119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80"/>
      <c r="AG391" s="180"/>
      <c r="AH391" s="180"/>
      <c r="AI391" s="180"/>
      <c r="AJ391" s="124"/>
      <c r="AK391" s="25"/>
      <c r="AL391" s="25"/>
      <c r="AM391" s="25"/>
      <c r="AN391" s="25"/>
      <c r="AO391" s="25"/>
      <c r="AP391" s="25"/>
      <c r="AQ391" s="25"/>
    </row>
    <row r="392" spans="1:43" ht="18" customHeight="1">
      <c r="A392" s="312"/>
      <c r="B392" s="304"/>
      <c r="C392" s="282"/>
      <c r="D392" s="110" t="str">
        <f t="array" ref="D392">+IFERROR(INDEX('Mã KH'!$C$2:$C$4984,MATCH('Côp+Mega+BigC HN lẻ-T8'!$C392,'Mã KH'!$A$2:$A$4984,0)),"")</f>
        <v/>
      </c>
      <c r="E392" s="95"/>
      <c r="F392" s="11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80"/>
      <c r="AG392" s="180"/>
      <c r="AH392" s="180"/>
      <c r="AI392" s="180"/>
      <c r="AJ392" s="124"/>
      <c r="AK392" s="25"/>
      <c r="AL392" s="25"/>
      <c r="AM392" s="25"/>
      <c r="AN392" s="25"/>
      <c r="AO392" s="25"/>
      <c r="AP392" s="25"/>
      <c r="AQ392" s="25"/>
    </row>
    <row r="393" spans="1:43" ht="18" customHeight="1">
      <c r="A393" s="312"/>
      <c r="B393" s="304"/>
      <c r="C393" s="282"/>
      <c r="D393" s="110" t="str">
        <f t="array" ref="D393">+IFERROR(INDEX('Mã KH'!$C$2:$C$4984,MATCH('Côp+Mega+BigC HN lẻ-T8'!$C393,'Mã KH'!$A$2:$A$4984,0)),"")</f>
        <v/>
      </c>
      <c r="E393" s="95"/>
      <c r="F393" s="119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80"/>
      <c r="AG393" s="180"/>
      <c r="AH393" s="180"/>
      <c r="AI393" s="180"/>
      <c r="AJ393" s="124"/>
    </row>
    <row r="394" spans="1:43" ht="18" customHeight="1">
      <c r="A394" s="312"/>
      <c r="B394" s="304"/>
      <c r="C394" s="282"/>
      <c r="D394" s="110" t="str">
        <f t="array" ref="D394">+IFERROR(INDEX('Mã KH'!$C$2:$C$4984,MATCH('Côp+Mega+BigC HN lẻ-T8'!$C394,'Mã KH'!$A$2:$A$4984,0)),"")</f>
        <v/>
      </c>
      <c r="E394" s="95"/>
      <c r="F394" s="119"/>
      <c r="G394" s="179"/>
      <c r="H394" s="179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80"/>
      <c r="AG394" s="180"/>
      <c r="AH394" s="180"/>
      <c r="AI394" s="180"/>
      <c r="AJ394" s="124"/>
    </row>
    <row r="395" spans="1:43" ht="18" customHeight="1">
      <c r="A395" s="312"/>
      <c r="B395" s="304"/>
      <c r="C395" s="282"/>
      <c r="D395" s="110" t="str">
        <f t="array" ref="D395">+IFERROR(INDEX('Mã KH'!$C$2:$C$4984,MATCH('Côp+Mega+BigC HN lẻ-T8'!$C395,'Mã KH'!$A$2:$A$4984,0)),"")</f>
        <v/>
      </c>
      <c r="E395" s="95"/>
      <c r="F395" s="119"/>
      <c r="G395" s="179"/>
      <c r="H395" s="179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80"/>
      <c r="AG395" s="180"/>
      <c r="AH395" s="180"/>
      <c r="AI395" s="180"/>
      <c r="AJ395" s="124"/>
    </row>
    <row r="396" spans="1:43" ht="18" customHeight="1">
      <c r="A396" s="312"/>
      <c r="B396" s="304"/>
      <c r="C396" s="282"/>
      <c r="D396" s="110" t="str">
        <f t="array" ref="D396">+IFERROR(INDEX('Mã KH'!$C$2:$C$4984,MATCH('Côp+Mega+BigC HN lẻ-T8'!$C396,'Mã KH'!$A$2:$A$4984,0)),"")</f>
        <v/>
      </c>
      <c r="E396" s="95"/>
      <c r="F396" s="119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80"/>
      <c r="AG396" s="180"/>
      <c r="AH396" s="180"/>
      <c r="AI396" s="180"/>
      <c r="AJ396" s="124"/>
    </row>
    <row r="397" spans="1:43" ht="18" customHeight="1">
      <c r="A397" s="312"/>
      <c r="B397" s="304"/>
      <c r="C397" s="282"/>
      <c r="D397" s="110" t="str">
        <f t="array" ref="D397">+IFERROR(INDEX('Mã KH'!$C$2:$C$4984,MATCH('Côp+Mega+BigC HN lẻ-T8'!$C397,'Mã KH'!$A$2:$A$4984,0)),"")</f>
        <v/>
      </c>
      <c r="E397" s="95"/>
      <c r="F397" s="11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80"/>
      <c r="AG397" s="180"/>
      <c r="AH397" s="180"/>
      <c r="AI397" s="180"/>
      <c r="AJ397" s="124"/>
    </row>
    <row r="398" spans="1:43" ht="18" customHeight="1">
      <c r="A398" s="312"/>
      <c r="B398" s="304"/>
      <c r="C398" s="282"/>
      <c r="D398" s="110" t="str">
        <f t="array" ref="D398">+IFERROR(INDEX('Mã KH'!$C$2:$C$4984,MATCH('Côp+Mega+BigC HN lẻ-T8'!$C398,'Mã KH'!$A$2:$A$4984,0)),"")</f>
        <v/>
      </c>
      <c r="E398" s="95"/>
      <c r="F398" s="11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80"/>
      <c r="AG398" s="180"/>
      <c r="AH398" s="180"/>
      <c r="AI398" s="180"/>
      <c r="AJ398" s="124"/>
    </row>
    <row r="399" spans="1:43" ht="18" customHeight="1">
      <c r="A399" s="312"/>
      <c r="B399" s="304"/>
      <c r="C399" s="282"/>
      <c r="D399" s="110" t="str">
        <f t="array" ref="D399">+IFERROR(INDEX('Mã KH'!$C$2:$C$4984,MATCH('Côp+Mega+BigC HN lẻ-T8'!$C399,'Mã KH'!$A$2:$A$4984,0)),"")</f>
        <v/>
      </c>
      <c r="E399" s="95"/>
      <c r="F399" s="11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80"/>
      <c r="AG399" s="180"/>
      <c r="AH399" s="180"/>
      <c r="AI399" s="180"/>
      <c r="AJ399" s="124"/>
    </row>
    <row r="400" spans="1:43" ht="18" customHeight="1">
      <c r="A400" s="312"/>
      <c r="B400" s="304"/>
      <c r="C400" s="282"/>
      <c r="D400" s="110" t="str">
        <f t="array" ref="D400">+IFERROR(INDEX('Mã KH'!$C$2:$C$4984,MATCH('Côp+Mega+BigC HN lẻ-T8'!$C400,'Mã KH'!$A$2:$A$4984,0)),"")</f>
        <v/>
      </c>
      <c r="E400" s="95"/>
      <c r="F400" s="11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80"/>
      <c r="AG400" s="180"/>
      <c r="AH400" s="180"/>
      <c r="AI400" s="180"/>
      <c r="AJ400" s="124"/>
    </row>
    <row r="401" spans="1:43" ht="18" customHeight="1">
      <c r="A401" s="312"/>
      <c r="B401" s="304"/>
      <c r="C401" s="282"/>
      <c r="D401" s="110" t="str">
        <f t="array" ref="D401">+IFERROR(INDEX('Mã KH'!$C$2:$C$4984,MATCH('Côp+Mega+BigC HN lẻ-T8'!$C401,'Mã KH'!$A$2:$A$4984,0)),"")</f>
        <v/>
      </c>
      <c r="E401" s="95"/>
      <c r="F401" s="119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80"/>
      <c r="AG401" s="180"/>
      <c r="AH401" s="180"/>
      <c r="AI401" s="180"/>
      <c r="AJ401" s="124"/>
    </row>
    <row r="402" spans="1:43" ht="18" customHeight="1">
      <c r="A402" s="312"/>
      <c r="B402" s="304"/>
      <c r="C402" s="282"/>
      <c r="D402" s="110" t="str">
        <f t="array" ref="D402">+IFERROR(INDEX('Mã KH'!$C$2:$C$4984,MATCH('Côp+Mega+BigC HN lẻ-T8'!$C402,'Mã KH'!$A$2:$A$4984,0)),"")</f>
        <v/>
      </c>
      <c r="E402" s="95"/>
      <c r="F402" s="119"/>
      <c r="G402" s="179"/>
      <c r="H402" s="179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80"/>
      <c r="AG402" s="180"/>
      <c r="AH402" s="180"/>
      <c r="AI402" s="180"/>
      <c r="AJ402" s="124"/>
    </row>
    <row r="403" spans="1:43" ht="18" customHeight="1">
      <c r="A403" s="312"/>
      <c r="B403" s="304"/>
      <c r="C403" s="282"/>
      <c r="D403" s="110" t="str">
        <f t="array" ref="D403">+IFERROR(INDEX('Mã KH'!$C$2:$C$4984,MATCH('Côp+Mega+BigC HN lẻ-T8'!$C403,'Mã KH'!$A$2:$A$4984,0)),"")</f>
        <v/>
      </c>
      <c r="E403" s="95"/>
      <c r="F403" s="119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80"/>
      <c r="AG403" s="180"/>
      <c r="AH403" s="180"/>
      <c r="AI403" s="180"/>
      <c r="AJ403" s="124"/>
    </row>
    <row r="404" spans="1:43" ht="18" customHeight="1">
      <c r="A404" s="312"/>
      <c r="B404" s="304"/>
      <c r="C404" s="282"/>
      <c r="D404" s="110" t="str">
        <f t="array" ref="D404">+IFERROR(INDEX('Mã KH'!$C$2:$C$4984,MATCH('Côp+Mega+BigC HN lẻ-T8'!$C404,'Mã KH'!$A$2:$A$4984,0)),"")</f>
        <v/>
      </c>
      <c r="E404" s="95"/>
      <c r="F404" s="11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80"/>
      <c r="AG404" s="180"/>
      <c r="AH404" s="180"/>
      <c r="AI404" s="180"/>
      <c r="AJ404" s="124"/>
    </row>
    <row r="405" spans="1:43" ht="18" customHeight="1">
      <c r="A405" s="312"/>
      <c r="B405" s="304"/>
      <c r="C405" s="282"/>
      <c r="D405" s="110" t="str">
        <f t="array" ref="D405">+IFERROR(INDEX('Mã KH'!$C$2:$C$4984,MATCH('Côp+Mega+BigC HN lẻ-T8'!$C405,'Mã KH'!$A$2:$A$4984,0)),"")</f>
        <v/>
      </c>
      <c r="E405" s="95"/>
      <c r="F405" s="119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80"/>
      <c r="AG405" s="180"/>
      <c r="AH405" s="180"/>
      <c r="AI405" s="180"/>
      <c r="AJ405" s="124"/>
    </row>
    <row r="406" spans="1:43" ht="18" customHeight="1">
      <c r="A406" s="312"/>
      <c r="B406" s="304"/>
      <c r="C406" s="282"/>
      <c r="D406" s="110" t="str">
        <f t="array" ref="D406">+IFERROR(INDEX('Mã KH'!$C$2:$C$4984,MATCH('Côp+Mega+BigC HN lẻ-T8'!$C406,'Mã KH'!$A$2:$A$4984,0)),"")</f>
        <v/>
      </c>
      <c r="E406" s="95"/>
      <c r="F406" s="119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80"/>
      <c r="AG406" s="180"/>
      <c r="AH406" s="180"/>
      <c r="AI406" s="180"/>
      <c r="AJ406" s="124"/>
    </row>
    <row r="407" spans="1:43" ht="18" customHeight="1">
      <c r="A407" s="312"/>
      <c r="B407" s="304"/>
      <c r="C407" s="282"/>
      <c r="D407" s="110" t="str">
        <f t="array" ref="D407">+IFERROR(INDEX('Mã KH'!$C$2:$C$4984,MATCH('Côp+Mega+BigC HN lẻ-T8'!$C407,'Mã KH'!$A$2:$A$4984,0)),"")</f>
        <v/>
      </c>
      <c r="E407" s="95"/>
      <c r="F407" s="119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80"/>
      <c r="AG407" s="180"/>
      <c r="AH407" s="180"/>
      <c r="AI407" s="180"/>
      <c r="AJ407" s="124"/>
    </row>
    <row r="408" spans="1:43" ht="24.75" customHeight="1">
      <c r="A408" s="318"/>
      <c r="B408" s="319"/>
      <c r="C408" s="541" t="s">
        <v>11365</v>
      </c>
      <c r="D408" s="539"/>
      <c r="E408" s="186"/>
      <c r="F408" s="320"/>
      <c r="G408" s="321">
        <f t="shared" ref="G408:L408" si="0">SUM(G5:G407)</f>
        <v>0</v>
      </c>
      <c r="H408" s="321">
        <f t="shared" si="0"/>
        <v>0</v>
      </c>
      <c r="I408" s="321">
        <f t="shared" si="0"/>
        <v>526</v>
      </c>
      <c r="J408" s="321">
        <f t="shared" si="0"/>
        <v>1026</v>
      </c>
      <c r="K408" s="321">
        <f t="shared" si="0"/>
        <v>0</v>
      </c>
      <c r="L408" s="321">
        <f t="shared" si="0"/>
        <v>49</v>
      </c>
      <c r="M408" s="321"/>
      <c r="N408" s="321">
        <f>SUM(N5:N407)</f>
        <v>436</v>
      </c>
      <c r="O408" s="321"/>
      <c r="P408" s="321">
        <f t="shared" ref="P408:V408" si="1">SUM(P5:P407)</f>
        <v>840</v>
      </c>
      <c r="Q408" s="321">
        <f t="shared" si="1"/>
        <v>147</v>
      </c>
      <c r="R408" s="321">
        <f t="shared" si="1"/>
        <v>151</v>
      </c>
      <c r="S408" s="321">
        <f t="shared" si="1"/>
        <v>10</v>
      </c>
      <c r="T408" s="321">
        <f t="shared" si="1"/>
        <v>274</v>
      </c>
      <c r="U408" s="321">
        <f t="shared" si="1"/>
        <v>148</v>
      </c>
      <c r="V408" s="321">
        <f t="shared" si="1"/>
        <v>68</v>
      </c>
      <c r="W408" s="321"/>
      <c r="X408" s="321">
        <f>SUM(X5:X407)</f>
        <v>22</v>
      </c>
      <c r="Y408" s="321"/>
      <c r="Z408" s="321">
        <f>SUM(Z5:Z407)</f>
        <v>47</v>
      </c>
      <c r="AA408" s="321">
        <f>SUM(AA5:AA407)</f>
        <v>6</v>
      </c>
      <c r="AB408" s="321"/>
      <c r="AC408" s="321">
        <f t="shared" ref="AC408:AI408" si="2">SUM(AC5:AC407)</f>
        <v>0</v>
      </c>
      <c r="AD408" s="321">
        <f t="shared" si="2"/>
        <v>0</v>
      </c>
      <c r="AE408" s="321">
        <f t="shared" si="2"/>
        <v>0</v>
      </c>
      <c r="AF408" s="321">
        <f t="shared" si="2"/>
        <v>0</v>
      </c>
      <c r="AG408" s="322">
        <f t="shared" si="2"/>
        <v>0</v>
      </c>
      <c r="AH408" s="322">
        <f t="shared" si="2"/>
        <v>205</v>
      </c>
      <c r="AI408" s="322">
        <f t="shared" si="2"/>
        <v>273</v>
      </c>
      <c r="AJ408" s="323"/>
    </row>
    <row r="409" spans="1:43" ht="18" customHeight="1">
      <c r="A409" s="52"/>
      <c r="B409" s="77"/>
      <c r="C409" s="190" t="s">
        <v>11366</v>
      </c>
      <c r="D409" s="324"/>
      <c r="E409" s="193"/>
      <c r="F409" s="194"/>
      <c r="G409" s="193">
        <v>101989</v>
      </c>
      <c r="H409" s="194">
        <v>94013</v>
      </c>
      <c r="I409" s="195">
        <v>70000</v>
      </c>
      <c r="J409" s="195">
        <v>24549</v>
      </c>
      <c r="K409" s="195"/>
      <c r="L409" s="195">
        <v>111606</v>
      </c>
      <c r="M409" s="195"/>
      <c r="N409" s="194">
        <v>111058</v>
      </c>
      <c r="O409" s="194"/>
      <c r="P409" s="194">
        <v>73431</v>
      </c>
      <c r="Q409" s="194">
        <v>119066</v>
      </c>
      <c r="R409" s="194">
        <v>55595</v>
      </c>
      <c r="S409" s="194">
        <v>107205</v>
      </c>
      <c r="T409" s="194">
        <v>50182</v>
      </c>
      <c r="U409" s="194">
        <v>46000</v>
      </c>
      <c r="V409" s="194">
        <v>74250</v>
      </c>
      <c r="W409" s="194"/>
      <c r="X409" s="194">
        <v>50400</v>
      </c>
      <c r="Y409" s="194">
        <v>8600</v>
      </c>
      <c r="Z409" s="194">
        <v>70950</v>
      </c>
      <c r="AA409" s="194">
        <v>49500</v>
      </c>
      <c r="AB409" s="194">
        <v>9200</v>
      </c>
      <c r="AC409" s="194">
        <v>110250</v>
      </c>
      <c r="AD409" s="194">
        <v>106050</v>
      </c>
      <c r="AE409" s="194">
        <v>37500</v>
      </c>
      <c r="AF409" s="180">
        <v>36111</v>
      </c>
      <c r="AG409" s="325">
        <v>92000</v>
      </c>
      <c r="AH409" s="325">
        <v>22500</v>
      </c>
      <c r="AI409" s="326">
        <v>21667</v>
      </c>
      <c r="AJ409" s="124"/>
    </row>
    <row r="410" spans="1:43" ht="18" customHeight="1">
      <c r="A410" s="327"/>
      <c r="B410" s="328"/>
      <c r="C410" s="329" t="s">
        <v>11367</v>
      </c>
      <c r="D410" s="329"/>
      <c r="E410" s="198"/>
      <c r="F410" s="330"/>
      <c r="G410" s="331">
        <f t="shared" ref="G410:L410" si="3">G408*G409</f>
        <v>0</v>
      </c>
      <c r="H410" s="331">
        <f t="shared" si="3"/>
        <v>0</v>
      </c>
      <c r="I410" s="331">
        <f t="shared" si="3"/>
        <v>36820000</v>
      </c>
      <c r="J410" s="331">
        <f t="shared" si="3"/>
        <v>25187274</v>
      </c>
      <c r="K410" s="331">
        <f t="shared" si="3"/>
        <v>0</v>
      </c>
      <c r="L410" s="331">
        <f t="shared" si="3"/>
        <v>5468694</v>
      </c>
      <c r="M410" s="331"/>
      <c r="N410" s="331">
        <f>N408*N409</f>
        <v>48421288</v>
      </c>
      <c r="O410" s="331"/>
      <c r="P410" s="331">
        <f t="shared" ref="P410:V410" si="4">P408*P409</f>
        <v>61682040</v>
      </c>
      <c r="Q410" s="331">
        <f t="shared" si="4"/>
        <v>17502702</v>
      </c>
      <c r="R410" s="331">
        <f t="shared" si="4"/>
        <v>8394845</v>
      </c>
      <c r="S410" s="331">
        <f t="shared" si="4"/>
        <v>1072050</v>
      </c>
      <c r="T410" s="331">
        <f t="shared" si="4"/>
        <v>13749868</v>
      </c>
      <c r="U410" s="331">
        <f t="shared" si="4"/>
        <v>6808000</v>
      </c>
      <c r="V410" s="331">
        <f t="shared" si="4"/>
        <v>5049000</v>
      </c>
      <c r="W410" s="331"/>
      <c r="X410" s="331">
        <f>X408*X409</f>
        <v>1108800</v>
      </c>
      <c r="Y410" s="331"/>
      <c r="Z410" s="331">
        <f t="shared" ref="Z410:AA410" si="5">Z408*Z409</f>
        <v>3334650</v>
      </c>
      <c r="AA410" s="331">
        <f t="shared" si="5"/>
        <v>297000</v>
      </c>
      <c r="AB410" s="331"/>
      <c r="AC410" s="331">
        <f t="shared" ref="AC410:AI410" si="6">AC408*AC409</f>
        <v>0</v>
      </c>
      <c r="AD410" s="331">
        <f t="shared" si="6"/>
        <v>0</v>
      </c>
      <c r="AE410" s="331">
        <f t="shared" si="6"/>
        <v>0</v>
      </c>
      <c r="AF410" s="331">
        <f t="shared" si="6"/>
        <v>0</v>
      </c>
      <c r="AG410" s="332">
        <f t="shared" si="6"/>
        <v>0</v>
      </c>
      <c r="AH410" s="332">
        <f t="shared" si="6"/>
        <v>4612500</v>
      </c>
      <c r="AI410" s="332">
        <f t="shared" si="6"/>
        <v>5915091</v>
      </c>
      <c r="AJ410" s="333">
        <f>SUM(G410:AI410)</f>
        <v>245423802</v>
      </c>
      <c r="AK410" s="59"/>
      <c r="AL410" s="59"/>
      <c r="AM410" s="59"/>
      <c r="AN410" s="59"/>
      <c r="AO410" s="59"/>
      <c r="AP410" s="59"/>
      <c r="AQ410" s="59"/>
    </row>
    <row r="411" spans="1:43" ht="27.75" customHeight="1">
      <c r="A411" s="557" t="s">
        <v>11876</v>
      </c>
      <c r="B411" s="558"/>
      <c r="C411" s="558"/>
      <c r="D411" s="558"/>
      <c r="E411" s="558"/>
      <c r="F411" s="558"/>
      <c r="G411" s="558"/>
      <c r="H411" s="558"/>
      <c r="I411" s="558"/>
      <c r="J411" s="558"/>
      <c r="K411" s="558"/>
      <c r="L411" s="558"/>
      <c r="M411" s="558"/>
      <c r="N411" s="558"/>
      <c r="O411" s="558"/>
      <c r="P411" s="558"/>
      <c r="Q411" s="558"/>
      <c r="R411" s="558"/>
      <c r="S411" s="558"/>
      <c r="T411" s="558"/>
      <c r="U411" s="558"/>
      <c r="V411" s="558"/>
      <c r="W411" s="558"/>
      <c r="X411" s="558"/>
      <c r="Y411" s="558"/>
      <c r="Z411" s="558"/>
      <c r="AA411" s="558"/>
      <c r="AB411" s="558"/>
      <c r="AC411" s="558"/>
      <c r="AD411" s="558"/>
      <c r="AE411" s="558"/>
      <c r="AF411" s="558"/>
      <c r="AG411" s="558"/>
      <c r="AH411" s="558"/>
      <c r="AI411" s="558"/>
      <c r="AJ411" s="559"/>
    </row>
    <row r="412" spans="1:43" ht="24" customHeight="1">
      <c r="A412" s="560"/>
      <c r="B412" s="561"/>
      <c r="C412" s="561"/>
      <c r="D412" s="561"/>
      <c r="E412" s="561"/>
      <c r="F412" s="561"/>
      <c r="G412" s="561"/>
      <c r="H412" s="561"/>
      <c r="I412" s="561"/>
      <c r="J412" s="561"/>
      <c r="K412" s="561"/>
      <c r="L412" s="561"/>
      <c r="M412" s="561"/>
      <c r="N412" s="561"/>
      <c r="O412" s="561"/>
      <c r="P412" s="561"/>
      <c r="Q412" s="561"/>
      <c r="R412" s="561"/>
      <c r="S412" s="561"/>
      <c r="T412" s="561"/>
      <c r="U412" s="561"/>
      <c r="V412" s="561"/>
      <c r="W412" s="561"/>
      <c r="X412" s="561"/>
      <c r="Y412" s="561"/>
      <c r="Z412" s="561"/>
      <c r="AA412" s="561"/>
      <c r="AB412" s="561"/>
      <c r="AC412" s="561"/>
      <c r="AD412" s="561"/>
      <c r="AE412" s="561"/>
      <c r="AF412" s="561"/>
      <c r="AG412" s="561"/>
      <c r="AH412" s="561"/>
      <c r="AI412" s="561"/>
      <c r="AJ412" s="562"/>
    </row>
    <row r="413" spans="1:43" ht="36.75" customHeight="1">
      <c r="A413" s="563" t="s">
        <v>11877</v>
      </c>
      <c r="B413" s="538"/>
      <c r="C413" s="538"/>
      <c r="D413" s="539"/>
      <c r="E413" s="211"/>
      <c r="F413" s="212"/>
      <c r="G413" s="213">
        <f>'Vin Hà nội  tháng 8'!F799</f>
        <v>0</v>
      </c>
      <c r="H413" s="213">
        <f>'Vin Hà nội  tháng 8'!G799</f>
        <v>0</v>
      </c>
      <c r="I413" s="213">
        <f>'Vin Hà nội  tháng 8'!H799</f>
        <v>0</v>
      </c>
      <c r="J413" s="213">
        <f>'Vin Hà nội  tháng 8'!I799</f>
        <v>0</v>
      </c>
      <c r="K413" s="213">
        <f>'Vin Hà nội  tháng 8'!J799</f>
        <v>0</v>
      </c>
      <c r="L413" s="213">
        <f>'Vin Hà nội  tháng 8'!K799</f>
        <v>85</v>
      </c>
      <c r="M413" s="213"/>
      <c r="N413" s="213">
        <f>'Vin Hà nội  tháng 8'!M799</f>
        <v>2031</v>
      </c>
      <c r="O413" s="213"/>
      <c r="P413" s="213">
        <f>'Vin Hà nội  tháng 8'!O799</f>
        <v>3774</v>
      </c>
      <c r="Q413" s="213">
        <f>0</f>
        <v>0</v>
      </c>
      <c r="R413" s="213">
        <f>'Vin Hà nội  tháng 8'!Q799</f>
        <v>659</v>
      </c>
      <c r="S413" s="213">
        <v>0</v>
      </c>
      <c r="T413" s="213">
        <f>'Vin Hà nội  tháng 8'!S799</f>
        <v>1943</v>
      </c>
      <c r="U413" s="213">
        <f>'Vin Hà nội  tháng 8'!T799</f>
        <v>1378</v>
      </c>
      <c r="V413" s="213">
        <f>'Vin Hà nội  tháng 8'!U799</f>
        <v>784</v>
      </c>
      <c r="W413" s="213"/>
      <c r="X413" s="213">
        <f>'Vin Hà nội  tháng 8'!W799</f>
        <v>40</v>
      </c>
      <c r="Y413" s="213"/>
      <c r="Z413" s="213">
        <f>'Vin Hà nội  tháng 8'!Y799</f>
        <v>715</v>
      </c>
      <c r="AA413" s="213">
        <f>'Vin Hà nội  tháng 8'!Z799</f>
        <v>72</v>
      </c>
      <c r="AB413" s="213"/>
      <c r="AC413" s="213">
        <v>0</v>
      </c>
      <c r="AD413" s="213">
        <v>0</v>
      </c>
      <c r="AE413" s="213">
        <f>'Vin Hà nội  tháng 8'!AB799</f>
        <v>0</v>
      </c>
      <c r="AF413" s="214">
        <f>'Vin Hà nội  tháng 8'!AC799</f>
        <v>0</v>
      </c>
      <c r="AG413" s="214"/>
      <c r="AH413" s="214"/>
      <c r="AI413" s="214"/>
      <c r="AJ413" s="215">
        <f>'Vin Hà nội  tháng 8'!F801+'Vin Hà nội  tháng 8'!G801+'Vin Hà nội  tháng 8'!H801+'Vin Hà nội  tháng 8'!I801+'Vin Hà nội  tháng 8'!K801+'Vin Hà nội  tháng 8'!M801+'Vin Hà nội  tháng 8'!O801+'Vin Hà nội  tháng 8'!Q801+'Vin Hà nội  tháng 8'!S801+'Vin Hà nội  tháng 8'!T801+'Vin Hà nội  tháng 8'!U801+'Vin Hà nội  tháng 8'!W801+'Vin Hà nội  tháng 8'!Y801+'Vin Hà nội  tháng 8'!Z801</f>
        <v>824223883</v>
      </c>
    </row>
    <row r="414" spans="1:43" ht="36.75" customHeight="1">
      <c r="A414" s="563" t="s">
        <v>11878</v>
      </c>
      <c r="B414" s="538"/>
      <c r="C414" s="538"/>
      <c r="D414" s="539"/>
      <c r="E414" s="211"/>
      <c r="F414" s="212"/>
      <c r="G414" s="213">
        <f>'Khách lẻ HN'!G579</f>
        <v>0</v>
      </c>
      <c r="H414" s="213">
        <f>'Khách lẻ HN'!H579</f>
        <v>0</v>
      </c>
      <c r="I414" s="213">
        <f>'Khách lẻ HN'!I579</f>
        <v>0</v>
      </c>
      <c r="J414" s="213">
        <f>'Khách lẻ HN'!J579</f>
        <v>3</v>
      </c>
      <c r="K414" s="213"/>
      <c r="L414" s="213">
        <f>'Khách lẻ HN'!L579</f>
        <v>0</v>
      </c>
      <c r="M414" s="213"/>
      <c r="N414" s="213">
        <f>'Khách lẻ HN'!N579</f>
        <v>10</v>
      </c>
      <c r="O414" s="213"/>
      <c r="P414" s="213">
        <f>'Khách lẻ HN'!P579</f>
        <v>38</v>
      </c>
      <c r="Q414" s="213">
        <f>'Khách lẻ HN'!Q579</f>
        <v>2</v>
      </c>
      <c r="R414" s="213">
        <f>'Khách lẻ HN'!R579</f>
        <v>13</v>
      </c>
      <c r="S414" s="213">
        <f>'Khách lẻ HN'!S579</f>
        <v>0</v>
      </c>
      <c r="T414" s="213">
        <f>'Khách lẻ HN'!T579</f>
        <v>0</v>
      </c>
      <c r="U414" s="213">
        <f>'Khách lẻ HN'!U579</f>
        <v>0</v>
      </c>
      <c r="V414" s="213">
        <f>'Khách lẻ HN'!V579</f>
        <v>0</v>
      </c>
      <c r="W414" s="213"/>
      <c r="X414" s="213">
        <f>'Khách lẻ HN'!X579</f>
        <v>0</v>
      </c>
      <c r="Y414" s="213"/>
      <c r="Z414" s="213">
        <f>'Khách lẻ HN'!Z579</f>
        <v>0</v>
      </c>
      <c r="AA414" s="213">
        <f>'Khách lẻ HN'!AA579</f>
        <v>0</v>
      </c>
      <c r="AB414" s="213"/>
      <c r="AC414" s="213"/>
      <c r="AD414" s="213">
        <f>'Khách lẻ HN'!AD579</f>
        <v>0</v>
      </c>
      <c r="AE414" s="213">
        <f>'Khách lẻ HN'!AE579</f>
        <v>0</v>
      </c>
      <c r="AF414" s="214">
        <f>'Khách lẻ HN'!AF579</f>
        <v>0</v>
      </c>
      <c r="AG414" s="214">
        <f>'Khách lẻ HN'!AG579</f>
        <v>0</v>
      </c>
      <c r="AH414" s="214">
        <f>'Khách lẻ HN'!AH579</f>
        <v>0</v>
      </c>
      <c r="AI414" s="214">
        <f>'Khách lẻ HN'!AI579</f>
        <v>0</v>
      </c>
      <c r="AJ414" s="215">
        <f>'Khách lẻ HN'!AJ581</f>
        <v>4935472</v>
      </c>
    </row>
    <row r="415" spans="1:43" ht="36" customHeight="1">
      <c r="A415" s="555" t="s">
        <v>11879</v>
      </c>
      <c r="B415" s="538"/>
      <c r="C415" s="538"/>
      <c r="D415" s="539"/>
      <c r="E415" s="216"/>
      <c r="F415" s="216"/>
      <c r="G415" s="217">
        <f t="shared" ref="G415:L415" si="7">G408</f>
        <v>0</v>
      </c>
      <c r="H415" s="217">
        <f t="shared" si="7"/>
        <v>0</v>
      </c>
      <c r="I415" s="217">
        <f t="shared" si="7"/>
        <v>526</v>
      </c>
      <c r="J415" s="217">
        <f t="shared" si="7"/>
        <v>1026</v>
      </c>
      <c r="K415" s="334">
        <f t="shared" si="7"/>
        <v>0</v>
      </c>
      <c r="L415" s="217">
        <f t="shared" si="7"/>
        <v>49</v>
      </c>
      <c r="M415" s="217"/>
      <c r="N415" s="217">
        <f>N408</f>
        <v>436</v>
      </c>
      <c r="O415" s="217"/>
      <c r="P415" s="217">
        <f t="shared" ref="P415:V415" si="8">P408</f>
        <v>840</v>
      </c>
      <c r="Q415" s="217">
        <f t="shared" si="8"/>
        <v>147</v>
      </c>
      <c r="R415" s="217">
        <f t="shared" si="8"/>
        <v>151</v>
      </c>
      <c r="S415" s="217">
        <f t="shared" si="8"/>
        <v>10</v>
      </c>
      <c r="T415" s="217">
        <f t="shared" si="8"/>
        <v>274</v>
      </c>
      <c r="U415" s="217">
        <f t="shared" si="8"/>
        <v>148</v>
      </c>
      <c r="V415" s="217">
        <f t="shared" si="8"/>
        <v>68</v>
      </c>
      <c r="W415" s="217"/>
      <c r="X415" s="217">
        <f>X408</f>
        <v>22</v>
      </c>
      <c r="Y415" s="217"/>
      <c r="Z415" s="217">
        <f t="shared" ref="Z415:AA415" si="9">Z408</f>
        <v>47</v>
      </c>
      <c r="AA415" s="217">
        <f t="shared" si="9"/>
        <v>6</v>
      </c>
      <c r="AB415" s="217"/>
      <c r="AC415" s="217">
        <f t="shared" ref="AC415:AI415" si="10">AC408</f>
        <v>0</v>
      </c>
      <c r="AD415" s="217">
        <f t="shared" si="10"/>
        <v>0</v>
      </c>
      <c r="AE415" s="217">
        <f t="shared" si="10"/>
        <v>0</v>
      </c>
      <c r="AF415" s="218">
        <f t="shared" si="10"/>
        <v>0</v>
      </c>
      <c r="AG415" s="335">
        <f t="shared" si="10"/>
        <v>0</v>
      </c>
      <c r="AH415" s="335">
        <f t="shared" si="10"/>
        <v>205</v>
      </c>
      <c r="AI415" s="335">
        <f t="shared" si="10"/>
        <v>273</v>
      </c>
      <c r="AJ415" s="219">
        <f>AJ410</f>
        <v>245423802</v>
      </c>
    </row>
    <row r="416" spans="1:43" ht="30.75" customHeight="1">
      <c r="A416" s="336"/>
      <c r="B416" s="541" t="s">
        <v>11365</v>
      </c>
      <c r="C416" s="538"/>
      <c r="D416" s="539"/>
      <c r="E416" s="186"/>
      <c r="F416" s="187"/>
      <c r="G416" s="188">
        <f t="shared" ref="G416:AI416" si="11">SUM(G413:G415)</f>
        <v>0</v>
      </c>
      <c r="H416" s="188">
        <f t="shared" si="11"/>
        <v>0</v>
      </c>
      <c r="I416" s="188">
        <f t="shared" si="11"/>
        <v>526</v>
      </c>
      <c r="J416" s="188">
        <f t="shared" si="11"/>
        <v>1029</v>
      </c>
      <c r="K416" s="188">
        <f t="shared" si="11"/>
        <v>0</v>
      </c>
      <c r="L416" s="188">
        <f t="shared" si="11"/>
        <v>134</v>
      </c>
      <c r="M416" s="188">
        <f t="shared" si="11"/>
        <v>0</v>
      </c>
      <c r="N416" s="188">
        <f t="shared" si="11"/>
        <v>2477</v>
      </c>
      <c r="O416" s="188">
        <f t="shared" si="11"/>
        <v>0</v>
      </c>
      <c r="P416" s="188">
        <f t="shared" si="11"/>
        <v>4652</v>
      </c>
      <c r="Q416" s="188">
        <f t="shared" si="11"/>
        <v>149</v>
      </c>
      <c r="R416" s="188">
        <f t="shared" si="11"/>
        <v>823</v>
      </c>
      <c r="S416" s="188">
        <f t="shared" si="11"/>
        <v>10</v>
      </c>
      <c r="T416" s="188">
        <f t="shared" si="11"/>
        <v>2217</v>
      </c>
      <c r="U416" s="188">
        <f t="shared" si="11"/>
        <v>1526</v>
      </c>
      <c r="V416" s="188">
        <f t="shared" si="11"/>
        <v>852</v>
      </c>
      <c r="W416" s="188">
        <f t="shared" si="11"/>
        <v>0</v>
      </c>
      <c r="X416" s="188">
        <f t="shared" si="11"/>
        <v>62</v>
      </c>
      <c r="Y416" s="188">
        <f t="shared" si="11"/>
        <v>0</v>
      </c>
      <c r="Z416" s="188">
        <f t="shared" si="11"/>
        <v>762</v>
      </c>
      <c r="AA416" s="188">
        <f t="shared" si="11"/>
        <v>78</v>
      </c>
      <c r="AB416" s="188">
        <f t="shared" si="11"/>
        <v>0</v>
      </c>
      <c r="AC416" s="188">
        <f t="shared" si="11"/>
        <v>0</v>
      </c>
      <c r="AD416" s="188">
        <f t="shared" si="11"/>
        <v>0</v>
      </c>
      <c r="AE416" s="188">
        <f t="shared" si="11"/>
        <v>0</v>
      </c>
      <c r="AF416" s="188">
        <f t="shared" si="11"/>
        <v>0</v>
      </c>
      <c r="AG416" s="337">
        <f t="shared" si="11"/>
        <v>0</v>
      </c>
      <c r="AH416" s="337">
        <f t="shared" si="11"/>
        <v>205</v>
      </c>
      <c r="AI416" s="337">
        <f t="shared" si="11"/>
        <v>273</v>
      </c>
      <c r="AJ416" s="189"/>
    </row>
    <row r="417" spans="1:36" ht="18" customHeight="1">
      <c r="A417" s="336"/>
      <c r="B417" s="34" t="s">
        <v>11366</v>
      </c>
      <c r="C417" s="338"/>
      <c r="D417" s="299"/>
      <c r="E417" s="191"/>
      <c r="F417" s="192"/>
      <c r="G417" s="193">
        <v>101989</v>
      </c>
      <c r="H417" s="194">
        <v>94013</v>
      </c>
      <c r="I417" s="195">
        <v>70000</v>
      </c>
      <c r="J417" s="195">
        <v>24549</v>
      </c>
      <c r="K417" s="195"/>
      <c r="L417" s="195">
        <v>111606</v>
      </c>
      <c r="M417" s="195"/>
      <c r="N417" s="194">
        <v>111058</v>
      </c>
      <c r="O417" s="194"/>
      <c r="P417" s="194">
        <v>73431</v>
      </c>
      <c r="Q417" s="194">
        <v>119066</v>
      </c>
      <c r="R417" s="194">
        <v>55595</v>
      </c>
      <c r="S417" s="194">
        <v>107205</v>
      </c>
      <c r="T417" s="194">
        <v>50182</v>
      </c>
      <c r="U417" s="194">
        <v>46000</v>
      </c>
      <c r="V417" s="194">
        <v>74250</v>
      </c>
      <c r="W417" s="194"/>
      <c r="X417" s="194">
        <v>50400</v>
      </c>
      <c r="Y417" s="194">
        <v>8600</v>
      </c>
      <c r="Z417" s="194">
        <v>70950</v>
      </c>
      <c r="AA417" s="194">
        <v>49500</v>
      </c>
      <c r="AB417" s="194">
        <v>9200</v>
      </c>
      <c r="AC417" s="194">
        <v>110250</v>
      </c>
      <c r="AD417" s="194">
        <v>106050</v>
      </c>
      <c r="AE417" s="194">
        <v>37500</v>
      </c>
      <c r="AF417" s="180">
        <v>36111</v>
      </c>
      <c r="AG417" s="325">
        <v>92000</v>
      </c>
      <c r="AH417" s="325">
        <v>22500</v>
      </c>
      <c r="AI417" s="326">
        <v>21667</v>
      </c>
      <c r="AJ417" s="197"/>
    </row>
    <row r="418" spans="1:36" ht="26.25" customHeight="1">
      <c r="A418" s="336"/>
      <c r="B418" s="339" t="s">
        <v>11367</v>
      </c>
      <c r="C418" s="340"/>
      <c r="D418" s="341"/>
      <c r="E418" s="198"/>
      <c r="F418" s="199"/>
      <c r="G418" s="200">
        <f t="shared" ref="G418:AI418" si="12">G416*G417</f>
        <v>0</v>
      </c>
      <c r="H418" s="200">
        <f t="shared" si="12"/>
        <v>0</v>
      </c>
      <c r="I418" s="200">
        <f t="shared" si="12"/>
        <v>36820000</v>
      </c>
      <c r="J418" s="200">
        <f t="shared" si="12"/>
        <v>25260921</v>
      </c>
      <c r="K418" s="200">
        <f t="shared" si="12"/>
        <v>0</v>
      </c>
      <c r="L418" s="200">
        <f t="shared" si="12"/>
        <v>14955204</v>
      </c>
      <c r="M418" s="200">
        <f t="shared" si="12"/>
        <v>0</v>
      </c>
      <c r="N418" s="200">
        <f t="shared" si="12"/>
        <v>275090666</v>
      </c>
      <c r="O418" s="200">
        <f t="shared" si="12"/>
        <v>0</v>
      </c>
      <c r="P418" s="200">
        <f t="shared" si="12"/>
        <v>341601012</v>
      </c>
      <c r="Q418" s="200">
        <f t="shared" si="12"/>
        <v>17740834</v>
      </c>
      <c r="R418" s="200">
        <f t="shared" si="12"/>
        <v>45754685</v>
      </c>
      <c r="S418" s="200">
        <f t="shared" si="12"/>
        <v>1072050</v>
      </c>
      <c r="T418" s="200">
        <f t="shared" si="12"/>
        <v>111253494</v>
      </c>
      <c r="U418" s="200">
        <f t="shared" si="12"/>
        <v>70196000</v>
      </c>
      <c r="V418" s="200">
        <f t="shared" si="12"/>
        <v>63261000</v>
      </c>
      <c r="W418" s="200">
        <f t="shared" si="12"/>
        <v>0</v>
      </c>
      <c r="X418" s="200">
        <f t="shared" si="12"/>
        <v>3124800</v>
      </c>
      <c r="Y418" s="200">
        <f t="shared" si="12"/>
        <v>0</v>
      </c>
      <c r="Z418" s="200">
        <f t="shared" si="12"/>
        <v>54063900</v>
      </c>
      <c r="AA418" s="200">
        <f t="shared" si="12"/>
        <v>3861000</v>
      </c>
      <c r="AB418" s="200">
        <f t="shared" si="12"/>
        <v>0</v>
      </c>
      <c r="AC418" s="200">
        <f t="shared" si="12"/>
        <v>0</v>
      </c>
      <c r="AD418" s="200">
        <f t="shared" si="12"/>
        <v>0</v>
      </c>
      <c r="AE418" s="200">
        <f t="shared" si="12"/>
        <v>0</v>
      </c>
      <c r="AF418" s="200">
        <f t="shared" si="12"/>
        <v>0</v>
      </c>
      <c r="AG418" s="201">
        <f t="shared" si="12"/>
        <v>0</v>
      </c>
      <c r="AH418" s="201">
        <f t="shared" si="12"/>
        <v>4612500</v>
      </c>
      <c r="AI418" s="201">
        <f t="shared" si="12"/>
        <v>5915091</v>
      </c>
      <c r="AJ418" s="202">
        <f>G418+H418+I418+J418+L418+N418+P418+Q418+R418+S418+T418+U418+V418+X418+Z418+AA418+AC418+AD418+AE418+AF418</f>
        <v>1064055566</v>
      </c>
    </row>
    <row r="419" spans="1:36" ht="18" customHeight="1">
      <c r="A419" s="225"/>
      <c r="B419" s="221"/>
      <c r="C419" s="161"/>
      <c r="D419" s="222"/>
      <c r="E419" s="223"/>
      <c r="F419" s="86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  <c r="Q419" s="224"/>
      <c r="R419" s="224"/>
      <c r="S419" s="224"/>
      <c r="T419" s="224"/>
      <c r="U419" s="224"/>
      <c r="V419" s="224"/>
      <c r="W419" s="224"/>
      <c r="X419" s="224"/>
      <c r="Y419" s="224"/>
      <c r="Z419" s="224"/>
      <c r="AA419" s="224"/>
      <c r="AB419" s="224"/>
      <c r="AC419" s="224"/>
      <c r="AD419" s="224"/>
      <c r="AE419" s="160"/>
      <c r="AF419" s="86"/>
      <c r="AG419" s="160"/>
      <c r="AH419" s="160"/>
      <c r="AI419" s="82"/>
    </row>
    <row r="420" spans="1:36" ht="18" customHeight="1">
      <c r="A420" s="225"/>
      <c r="B420" s="221"/>
      <c r="C420" s="161"/>
      <c r="D420" s="222"/>
      <c r="E420" s="223"/>
      <c r="F420" s="86"/>
      <c r="G420" s="224"/>
      <c r="H420" s="224"/>
      <c r="I420" s="224"/>
      <c r="J420" s="224"/>
      <c r="K420" s="224"/>
      <c r="L420" s="224"/>
      <c r="M420" s="224"/>
      <c r="N420" s="224"/>
      <c r="O420" s="224"/>
      <c r="P420" s="224"/>
      <c r="Q420" s="224"/>
      <c r="R420" s="224"/>
      <c r="S420" s="224"/>
      <c r="T420" s="224"/>
      <c r="U420" s="224"/>
      <c r="V420" s="224"/>
      <c r="W420" s="224"/>
      <c r="X420" s="224"/>
      <c r="Y420" s="224"/>
      <c r="Z420" s="224"/>
      <c r="AA420" s="224"/>
      <c r="AB420" s="224"/>
      <c r="AC420" s="224"/>
      <c r="AD420" s="224"/>
      <c r="AE420" s="160"/>
      <c r="AF420" s="86"/>
      <c r="AG420" s="160"/>
      <c r="AH420" s="160"/>
      <c r="AI420" s="82"/>
    </row>
    <row r="421" spans="1:36" ht="18" customHeight="1">
      <c r="A421" s="225"/>
      <c r="B421" s="221"/>
      <c r="C421" s="161"/>
      <c r="D421" s="222"/>
      <c r="E421" s="223"/>
      <c r="F421" s="86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  <c r="Q421" s="224"/>
      <c r="R421" s="224"/>
      <c r="S421" s="224"/>
      <c r="T421" s="224"/>
      <c r="U421" s="224"/>
      <c r="V421" s="224"/>
      <c r="W421" s="224"/>
      <c r="X421" s="224"/>
      <c r="Y421" s="224"/>
      <c r="Z421" s="224"/>
      <c r="AA421" s="224"/>
      <c r="AB421" s="224"/>
      <c r="AC421" s="224"/>
      <c r="AD421" s="224"/>
      <c r="AE421" s="160"/>
      <c r="AF421" s="86"/>
      <c r="AG421" s="160"/>
      <c r="AH421" s="160"/>
      <c r="AI421" s="82"/>
    </row>
    <row r="422" spans="1:36" ht="18" customHeight="1">
      <c r="A422" s="225"/>
      <c r="B422" s="221"/>
      <c r="C422" s="161"/>
      <c r="D422" s="222"/>
      <c r="E422" s="223"/>
      <c r="F422" s="86"/>
      <c r="G422" s="224"/>
      <c r="H422" s="224"/>
      <c r="I422" s="224"/>
      <c r="J422" s="224"/>
      <c r="K422" s="224"/>
      <c r="L422" s="224"/>
      <c r="M422" s="224"/>
      <c r="N422" s="224"/>
      <c r="O422" s="224"/>
      <c r="P422" s="224"/>
      <c r="Q422" s="224"/>
      <c r="R422" s="224"/>
      <c r="S422" s="224"/>
      <c r="T422" s="224"/>
      <c r="U422" s="224"/>
      <c r="V422" s="224"/>
      <c r="W422" s="224"/>
      <c r="X422" s="224"/>
      <c r="Y422" s="224"/>
      <c r="Z422" s="224"/>
      <c r="AA422" s="224"/>
      <c r="AB422" s="224"/>
      <c r="AC422" s="224"/>
      <c r="AD422" s="224"/>
      <c r="AE422" s="160"/>
      <c r="AF422" s="86"/>
      <c r="AG422" s="160"/>
      <c r="AH422" s="160"/>
      <c r="AI422" s="82"/>
    </row>
    <row r="423" spans="1:36" ht="18" customHeight="1">
      <c r="A423" s="225"/>
      <c r="B423" s="221"/>
      <c r="C423" s="161"/>
      <c r="D423" s="222"/>
      <c r="E423" s="223"/>
      <c r="F423" s="86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  <c r="Q423" s="224"/>
      <c r="R423" s="224"/>
      <c r="S423" s="224"/>
      <c r="T423" s="224"/>
      <c r="U423" s="224"/>
      <c r="V423" s="224"/>
      <c r="W423" s="224"/>
      <c r="X423" s="224"/>
      <c r="Y423" s="224"/>
      <c r="Z423" s="224"/>
      <c r="AA423" s="224"/>
      <c r="AB423" s="224"/>
      <c r="AC423" s="224"/>
      <c r="AD423" s="224"/>
      <c r="AE423" s="160"/>
      <c r="AF423" s="86"/>
      <c r="AG423" s="160"/>
      <c r="AH423" s="160"/>
      <c r="AI423" s="82"/>
    </row>
  </sheetData>
  <mergeCells count="7">
    <mergeCell ref="A415:D415"/>
    <mergeCell ref="B416:D416"/>
    <mergeCell ref="A1:AJ1"/>
    <mergeCell ref="C408:D408"/>
    <mergeCell ref="A411:AJ412"/>
    <mergeCell ref="A413:D413"/>
    <mergeCell ref="A414:D414"/>
  </mergeCells>
  <conditionalFormatting sqref="F223:F224">
    <cfRule type="duplicateValues" dxfId="0" priority="1"/>
  </conditionalFormatting>
  <pageMargins left="0.7" right="0.7" top="0.75" bottom="0.75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86"/>
  <sheetViews>
    <sheetView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5" sqref="A5:XFD5"/>
    </sheetView>
  </sheetViews>
  <sheetFormatPr defaultColWidth="14.42578125" defaultRowHeight="15" customHeight="1"/>
  <cols>
    <col min="1" max="1" width="9.5703125" customWidth="1"/>
    <col min="2" max="2" width="10.7109375" customWidth="1"/>
    <col min="3" max="3" width="12.85546875" customWidth="1"/>
    <col min="4" max="4" width="59.85546875" customWidth="1"/>
    <col min="5" max="5" width="10.7109375" customWidth="1"/>
    <col min="6" max="6" width="9" customWidth="1"/>
    <col min="7" max="7" width="6.7109375" hidden="1" customWidth="1"/>
    <col min="8" max="8" width="6.42578125" hidden="1" customWidth="1"/>
    <col min="9" max="9" width="6" customWidth="1"/>
    <col min="10" max="10" width="6.85546875" customWidth="1"/>
    <col min="11" max="11" width="6.85546875" hidden="1" customWidth="1"/>
    <col min="12" max="12" width="6.85546875" customWidth="1"/>
    <col min="13" max="13" width="6.85546875" hidden="1" customWidth="1"/>
    <col min="14" max="14" width="6.140625" customWidth="1"/>
    <col min="15" max="15" width="6.7109375" hidden="1" customWidth="1"/>
    <col min="16" max="16" width="7.140625" customWidth="1"/>
    <col min="17" max="18" width="6" customWidth="1"/>
    <col min="19" max="19" width="6.42578125" customWidth="1"/>
    <col min="20" max="20" width="6.5703125" customWidth="1"/>
    <col min="21" max="22" width="6.42578125" customWidth="1"/>
    <col min="23" max="23" width="6.42578125" hidden="1" customWidth="1"/>
    <col min="24" max="24" width="6.42578125" customWidth="1"/>
    <col min="25" max="25" width="6.42578125" hidden="1" customWidth="1"/>
    <col min="26" max="28" width="6.140625" customWidth="1"/>
    <col min="29" max="29" width="5" customWidth="1"/>
    <col min="30" max="30" width="6.28515625" customWidth="1"/>
    <col min="31" max="31" width="6.140625" customWidth="1"/>
    <col min="32" max="32" width="5.42578125" customWidth="1"/>
    <col min="33" max="33" width="6.140625" customWidth="1"/>
    <col min="34" max="34" width="7.140625" customWidth="1"/>
    <col min="35" max="35" width="7.28515625" customWidth="1"/>
    <col min="36" max="36" width="55.42578125" customWidth="1"/>
    <col min="37" max="43" width="8.7109375" customWidth="1"/>
  </cols>
  <sheetData>
    <row r="1" spans="1:43" ht="26.25" customHeight="1">
      <c r="A1" s="556" t="s">
        <v>11218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530"/>
      <c r="AJ1" s="530"/>
      <c r="AK1" s="25"/>
      <c r="AL1" s="25"/>
      <c r="AM1" s="163"/>
      <c r="AN1" s="25"/>
      <c r="AO1" s="25"/>
      <c r="AP1" s="25"/>
      <c r="AQ1" s="25"/>
    </row>
    <row r="2" spans="1:43" ht="18" customHeight="1">
      <c r="A2" s="52"/>
      <c r="B2" s="295"/>
      <c r="C2" s="232"/>
      <c r="D2" s="161"/>
      <c r="E2" s="230"/>
      <c r="F2" s="296"/>
      <c r="G2" s="231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8"/>
      <c r="AG2" s="231"/>
      <c r="AH2" s="231"/>
      <c r="AI2" s="231"/>
      <c r="AJ2" s="297"/>
      <c r="AK2" s="25"/>
      <c r="AL2" s="25"/>
      <c r="AM2" s="163"/>
      <c r="AN2" s="25"/>
      <c r="AO2" s="25"/>
      <c r="AP2" s="25"/>
      <c r="AQ2" s="25"/>
    </row>
    <row r="3" spans="1:43" ht="65.25" customHeight="1">
      <c r="A3" s="298" t="s">
        <v>11219</v>
      </c>
      <c r="B3" s="299" t="s">
        <v>11388</v>
      </c>
      <c r="C3" s="300" t="s">
        <v>11221</v>
      </c>
      <c r="D3" s="165" t="s">
        <v>11222</v>
      </c>
      <c r="E3" s="165" t="s">
        <v>11223</v>
      </c>
      <c r="F3" s="301" t="s">
        <v>11368</v>
      </c>
      <c r="G3" s="100" t="s">
        <v>11224</v>
      </c>
      <c r="H3" s="96" t="s">
        <v>11225</v>
      </c>
      <c r="I3" s="100" t="s">
        <v>11226</v>
      </c>
      <c r="J3" s="100" t="s">
        <v>11369</v>
      </c>
      <c r="K3" s="166" t="s">
        <v>11228</v>
      </c>
      <c r="L3" s="302" t="s">
        <v>11229</v>
      </c>
      <c r="M3" s="167" t="s">
        <v>11230</v>
      </c>
      <c r="N3" s="99" t="s">
        <v>11166</v>
      </c>
      <c r="O3" s="166" t="s">
        <v>11370</v>
      </c>
      <c r="P3" s="99" t="s">
        <v>11170</v>
      </c>
      <c r="Q3" s="99" t="s">
        <v>11172</v>
      </c>
      <c r="R3" s="99" t="s">
        <v>11233</v>
      </c>
      <c r="S3" s="99" t="s">
        <v>11234</v>
      </c>
      <c r="T3" s="99" t="s">
        <v>11184</v>
      </c>
      <c r="U3" s="99" t="s">
        <v>11235</v>
      </c>
      <c r="V3" s="99" t="s">
        <v>11188</v>
      </c>
      <c r="W3" s="166" t="s">
        <v>11236</v>
      </c>
      <c r="X3" s="99" t="s">
        <v>11190</v>
      </c>
      <c r="Y3" s="96" t="s">
        <v>11237</v>
      </c>
      <c r="Z3" s="99" t="s">
        <v>11194</v>
      </c>
      <c r="AA3" s="99" t="s">
        <v>11238</v>
      </c>
      <c r="AB3" s="96" t="s">
        <v>11239</v>
      </c>
      <c r="AC3" s="303" t="s">
        <v>11371</v>
      </c>
      <c r="AD3" s="99" t="s">
        <v>11372</v>
      </c>
      <c r="AE3" s="99" t="s">
        <v>11240</v>
      </c>
      <c r="AF3" s="99" t="s">
        <v>11241</v>
      </c>
      <c r="AG3" s="100" t="s">
        <v>11373</v>
      </c>
      <c r="AH3" s="99" t="s">
        <v>11374</v>
      </c>
      <c r="AI3" s="99" t="s">
        <v>11375</v>
      </c>
      <c r="AJ3" s="100" t="s">
        <v>11880</v>
      </c>
      <c r="AK3" s="25"/>
      <c r="AL3" s="25"/>
      <c r="AM3" s="163"/>
      <c r="AN3" s="25"/>
      <c r="AO3" s="25"/>
      <c r="AP3" s="25"/>
      <c r="AQ3" s="25"/>
    </row>
    <row r="4" spans="1:43" ht="18" customHeight="1">
      <c r="A4" s="52"/>
      <c r="B4" s="304"/>
      <c r="C4" s="132"/>
      <c r="D4" s="133">
        <v>45874</v>
      </c>
      <c r="E4" s="95"/>
      <c r="F4" s="95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32"/>
      <c r="AG4" s="178"/>
      <c r="AH4" s="178"/>
      <c r="AI4" s="178"/>
      <c r="AJ4" s="124"/>
      <c r="AK4" s="59"/>
      <c r="AL4" s="59"/>
      <c r="AM4" s="59"/>
      <c r="AN4" s="59"/>
      <c r="AO4" s="59"/>
      <c r="AP4" s="59"/>
      <c r="AQ4" s="59"/>
    </row>
    <row r="5" spans="1:43" s="498" customFormat="1" ht="18" customHeight="1">
      <c r="A5" s="488">
        <v>45874</v>
      </c>
      <c r="B5" s="508" t="s">
        <v>11531</v>
      </c>
      <c r="C5" s="509" t="s">
        <v>11881</v>
      </c>
      <c r="D5" s="490" t="str">
        <f t="array" ref="D5">+IFERROR(INDEX('Mã KH'!$C$2:$C$4984,MATCH('Khách lẻ HN'!$C5,'Mã KH'!$A$2:$A$4984,0)),"")</f>
        <v>Cmart CT19T Tòa nhà Lucky house Kiến Hưng , KĐT Mậu Lương , Hà Đông ,HN</v>
      </c>
      <c r="E5" s="491">
        <v>26190</v>
      </c>
      <c r="F5" s="492">
        <v>49131</v>
      </c>
      <c r="G5" s="493"/>
      <c r="H5" s="493"/>
      <c r="I5" s="499"/>
      <c r="J5" s="499"/>
      <c r="K5" s="499"/>
      <c r="L5" s="499"/>
      <c r="M5" s="499"/>
      <c r="N5" s="499">
        <v>2</v>
      </c>
      <c r="O5" s="499"/>
      <c r="P5" s="499">
        <v>10</v>
      </c>
      <c r="Q5" s="499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3"/>
      <c r="AC5" s="493"/>
      <c r="AD5" s="493"/>
      <c r="AE5" s="493"/>
      <c r="AF5" s="494"/>
      <c r="AG5" s="495"/>
      <c r="AH5" s="495"/>
      <c r="AI5" s="495"/>
      <c r="AJ5" s="496" t="s">
        <v>11882</v>
      </c>
    </row>
    <row r="6" spans="1:43" s="497" customFormat="1" ht="18" customHeight="1">
      <c r="A6" s="488">
        <v>45874</v>
      </c>
      <c r="B6" s="516" t="s">
        <v>11642</v>
      </c>
      <c r="C6" s="509" t="s">
        <v>11883</v>
      </c>
      <c r="D6" s="490" t="str">
        <f t="array" ref="D6">+IFERROR(INDEX('Mã KH'!$C$2:$C$4984,MATCH('Khách lẻ HN'!$C6,'Mã KH'!$A$2:$A$4984,0)),"")</f>
        <v>siêu thị Cara Mart, Sảnh 1 , tòa nhà A2 , cụm IA 20, khu Ciputra, Đông Ngạc, Bắc Từ Liêm, HN</v>
      </c>
      <c r="E6" s="491">
        <v>26157</v>
      </c>
      <c r="F6" s="492"/>
      <c r="G6" s="493"/>
      <c r="H6" s="493"/>
      <c r="I6" s="493"/>
      <c r="J6" s="493"/>
      <c r="K6" s="493"/>
      <c r="L6" s="493"/>
      <c r="M6" s="493"/>
      <c r="N6" s="493">
        <v>5</v>
      </c>
      <c r="O6" s="493"/>
      <c r="P6" s="493">
        <v>5</v>
      </c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4"/>
      <c r="AG6" s="494"/>
      <c r="AH6" s="494"/>
      <c r="AI6" s="494"/>
      <c r="AJ6" s="514" t="s">
        <v>11884</v>
      </c>
    </row>
    <row r="7" spans="1:43" ht="18" customHeight="1">
      <c r="A7" s="312"/>
      <c r="B7" s="304"/>
      <c r="C7" s="282"/>
      <c r="D7" s="133">
        <v>45876</v>
      </c>
      <c r="E7" s="95"/>
      <c r="F7" s="119"/>
      <c r="G7" s="179"/>
      <c r="H7" s="179"/>
      <c r="I7" s="177"/>
      <c r="J7" s="177"/>
      <c r="K7" s="177"/>
      <c r="L7" s="177"/>
      <c r="M7" s="177"/>
      <c r="N7" s="177"/>
      <c r="O7" s="177"/>
      <c r="P7" s="177"/>
      <c r="Q7" s="10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9"/>
      <c r="AC7" s="179"/>
      <c r="AD7" s="179"/>
      <c r="AE7" s="179"/>
      <c r="AF7" s="180"/>
      <c r="AG7" s="181"/>
      <c r="AH7" s="181"/>
      <c r="AI7" s="181"/>
      <c r="AJ7" s="124"/>
    </row>
    <row r="8" spans="1:43" s="498" customFormat="1" ht="18" customHeight="1">
      <c r="A8" s="488">
        <v>45876</v>
      </c>
      <c r="B8" s="508" t="s">
        <v>11634</v>
      </c>
      <c r="C8" s="509" t="s">
        <v>11052</v>
      </c>
      <c r="D8" s="490" t="str">
        <f t="array" ref="D8">+IFERROR(INDEX('Mã KH'!$C$2:$C$4984,MATCH('Khách lẻ HN'!$C8,'Mã KH'!$A$2:$A$4984,0)),"")</f>
        <v xml:space="preserve">siêu thị fami mart , tòa s vinhome smart tây mỗ , nam từ liêm </v>
      </c>
      <c r="E8" s="491">
        <v>26198</v>
      </c>
      <c r="F8" s="492"/>
      <c r="G8" s="493"/>
      <c r="H8" s="493"/>
      <c r="I8" s="499"/>
      <c r="J8" s="499"/>
      <c r="K8" s="499"/>
      <c r="L8" s="499"/>
      <c r="M8" s="499"/>
      <c r="N8" s="499"/>
      <c r="O8" s="499"/>
      <c r="P8" s="499">
        <v>10</v>
      </c>
      <c r="Q8" s="499"/>
      <c r="R8" s="499"/>
      <c r="S8" s="499"/>
      <c r="T8" s="499"/>
      <c r="U8" s="499"/>
      <c r="V8" s="499"/>
      <c r="W8" s="499"/>
      <c r="X8" s="499"/>
      <c r="Y8" s="499"/>
      <c r="Z8" s="499"/>
      <c r="AA8" s="499"/>
      <c r="AB8" s="493"/>
      <c r="AC8" s="493"/>
      <c r="AD8" s="493"/>
      <c r="AE8" s="493"/>
      <c r="AF8" s="494"/>
      <c r="AG8" s="495"/>
      <c r="AH8" s="495"/>
      <c r="AI8" s="495"/>
      <c r="AJ8" s="496"/>
    </row>
    <row r="9" spans="1:43" ht="18" customHeight="1">
      <c r="A9" s="342"/>
      <c r="B9" s="304"/>
      <c r="C9" s="282"/>
      <c r="D9" s="133">
        <v>45877</v>
      </c>
      <c r="E9" s="95"/>
      <c r="F9" s="119"/>
      <c r="G9" s="179"/>
      <c r="H9" s="179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9"/>
      <c r="AC9" s="179"/>
      <c r="AD9" s="179"/>
      <c r="AE9" s="179"/>
      <c r="AF9" s="180"/>
      <c r="AG9" s="181"/>
      <c r="AH9" s="181"/>
      <c r="AI9" s="181"/>
      <c r="AJ9" s="124"/>
    </row>
    <row r="10" spans="1:43" s="498" customFormat="1" ht="18" customHeight="1">
      <c r="A10" s="488">
        <v>45877</v>
      </c>
      <c r="B10" s="508" t="s">
        <v>12004</v>
      </c>
      <c r="C10" s="509" t="s">
        <v>10782</v>
      </c>
      <c r="D10" s="490" t="str">
        <f t="array" ref="D10">+IFERROR(INDEX('Mã KH'!$C$2:$C$4984,MATCH('Khách lẻ HN'!$C10,'Mã KH'!$A$2:$A$4984,0)),"")</f>
        <v>s1.07 vinhomes ocean park , đa tốn gia lâm</v>
      </c>
      <c r="E10" s="491">
        <v>26329</v>
      </c>
      <c r="F10" s="492"/>
      <c r="G10" s="493"/>
      <c r="H10" s="493"/>
      <c r="I10" s="499"/>
      <c r="J10" s="499"/>
      <c r="K10" s="499"/>
      <c r="L10" s="499"/>
      <c r="M10" s="499"/>
      <c r="N10" s="499">
        <v>3</v>
      </c>
      <c r="O10" s="499"/>
      <c r="P10" s="499">
        <v>3</v>
      </c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3"/>
      <c r="AC10" s="493"/>
      <c r="AD10" s="493"/>
      <c r="AE10" s="493"/>
      <c r="AF10" s="494"/>
      <c r="AG10" s="495"/>
      <c r="AH10" s="495"/>
      <c r="AI10" s="495"/>
      <c r="AJ10" s="496"/>
    </row>
    <row r="11" spans="1:43" s="498" customFormat="1" ht="18" customHeight="1">
      <c r="A11" s="488">
        <v>45877</v>
      </c>
      <c r="B11" s="508"/>
      <c r="C11" s="509" t="s">
        <v>10776</v>
      </c>
      <c r="D11" s="490" t="str">
        <f t="array" ref="D11">+IFERROR(INDEX('Mã KH'!$C$2:$C$4984,MATCH('Khách lẻ HN'!$C11,'Mã KH'!$A$2:$A$4984,0)),"")</f>
        <v>s1.08 vinhomes ocean park, đa tốn , gia lâm</v>
      </c>
      <c r="E11" s="491">
        <v>26080</v>
      </c>
      <c r="F11" s="492"/>
      <c r="G11" s="493"/>
      <c r="H11" s="493"/>
      <c r="I11" s="499"/>
      <c r="J11" s="499">
        <v>3</v>
      </c>
      <c r="K11" s="499"/>
      <c r="L11" s="499"/>
      <c r="M11" s="499"/>
      <c r="N11" s="499"/>
      <c r="O11" s="499"/>
      <c r="P11" s="499">
        <v>5</v>
      </c>
      <c r="Q11" s="499">
        <v>1</v>
      </c>
      <c r="R11" s="499">
        <v>3</v>
      </c>
      <c r="S11" s="499"/>
      <c r="T11" s="499"/>
      <c r="U11" s="499"/>
      <c r="V11" s="499"/>
      <c r="W11" s="499"/>
      <c r="X11" s="499"/>
      <c r="Y11" s="499"/>
      <c r="Z11" s="499"/>
      <c r="AA11" s="499"/>
      <c r="AB11" s="493"/>
      <c r="AC11" s="493"/>
      <c r="AD11" s="493"/>
      <c r="AE11" s="493"/>
      <c r="AF11" s="494"/>
      <c r="AG11" s="495"/>
      <c r="AH11" s="495"/>
      <c r="AI11" s="495"/>
      <c r="AJ11" s="496" t="s">
        <v>12022</v>
      </c>
    </row>
    <row r="12" spans="1:43" s="497" customFormat="1" ht="18" customHeight="1">
      <c r="A12" s="488">
        <v>45877</v>
      </c>
      <c r="B12" s="508" t="s">
        <v>11763</v>
      </c>
      <c r="C12" s="509" t="s">
        <v>6048</v>
      </c>
      <c r="D12" s="490" t="str">
        <f t="array" ref="D12">+IFERROR(INDEX('Mã KH'!$C$2:$C$4984,MATCH('Khách lẻ HN'!$C12,'Mã KH'!$A$2:$A$4984,0)),"")</f>
        <v xml:space="preserve">K11 NGUYỄN CAO LUYỆN , kđt VIỆT HƯNG , LONG BIÊN </v>
      </c>
      <c r="E12" s="491">
        <v>26285</v>
      </c>
      <c r="F12" s="492"/>
      <c r="G12" s="493"/>
      <c r="H12" s="493"/>
      <c r="I12" s="499"/>
      <c r="J12" s="499"/>
      <c r="K12" s="499"/>
      <c r="L12" s="499"/>
      <c r="M12" s="499"/>
      <c r="N12" s="499"/>
      <c r="O12" s="499"/>
      <c r="P12" s="499">
        <v>5</v>
      </c>
      <c r="Q12" s="499">
        <v>1</v>
      </c>
      <c r="R12" s="499"/>
      <c r="S12" s="499"/>
      <c r="T12" s="499"/>
      <c r="U12" s="499"/>
      <c r="V12" s="499"/>
      <c r="W12" s="499"/>
      <c r="X12" s="499"/>
      <c r="Y12" s="499"/>
      <c r="Z12" s="499"/>
      <c r="AA12" s="499"/>
      <c r="AB12" s="493"/>
      <c r="AC12" s="493"/>
      <c r="AD12" s="493"/>
      <c r="AE12" s="493"/>
      <c r="AF12" s="494"/>
      <c r="AG12" s="495"/>
      <c r="AH12" s="495"/>
      <c r="AI12" s="495"/>
      <c r="AJ12" s="496" t="s">
        <v>12021</v>
      </c>
    </row>
    <row r="13" spans="1:43" ht="18" customHeight="1">
      <c r="A13" s="342"/>
      <c r="B13" s="304"/>
      <c r="C13" s="282"/>
      <c r="D13" s="133">
        <v>45878</v>
      </c>
      <c r="E13" s="95"/>
      <c r="F13" s="119"/>
      <c r="G13" s="179"/>
      <c r="H13" s="179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9"/>
      <c r="AC13" s="179"/>
      <c r="AD13" s="179"/>
      <c r="AE13" s="179"/>
      <c r="AF13" s="180"/>
      <c r="AG13" s="181"/>
      <c r="AH13" s="181"/>
      <c r="AI13" s="181"/>
      <c r="AJ13" s="124"/>
    </row>
    <row r="14" spans="1:43" s="431" customFormat="1" ht="18" customHeight="1">
      <c r="A14" s="312"/>
      <c r="B14" s="485" t="s">
        <v>12147</v>
      </c>
      <c r="C14" s="282" t="s">
        <v>11036</v>
      </c>
      <c r="D14" s="110" t="str">
        <f t="array" ref="D14">+IFERROR(INDEX('Mã KH'!$C$2:$C$4984,MATCH('Khách lẻ HN'!$C14,'Mã KH'!$A$2:$A$4984,0)),"")</f>
        <v xml:space="preserve">876 bạch đằng , hai bà trưng , hà nội </v>
      </c>
      <c r="E14" s="95">
        <v>26489</v>
      </c>
      <c r="F14" s="11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>
        <v>10</v>
      </c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80"/>
      <c r="AG14" s="180"/>
      <c r="AH14" s="180"/>
      <c r="AI14" s="180"/>
      <c r="AJ14" s="445" t="s">
        <v>12142</v>
      </c>
      <c r="AK14" s="25"/>
      <c r="AL14" s="25"/>
      <c r="AM14" s="25"/>
      <c r="AN14" s="25"/>
      <c r="AO14" s="25"/>
      <c r="AP14" s="25"/>
      <c r="AQ14" s="25"/>
    </row>
    <row r="15" spans="1:43" ht="18" customHeight="1">
      <c r="A15" s="342"/>
      <c r="B15" s="304"/>
      <c r="C15" s="282"/>
      <c r="D15" s="110" t="str">
        <f t="array" ref="D15">+IFERROR(INDEX('Mã KH'!$C$2:$C$4984,MATCH('Khách lẻ HN'!$C15,'Mã KH'!$A$2:$A$4984,0)),"")</f>
        <v/>
      </c>
      <c r="E15" s="95"/>
      <c r="F15" s="119"/>
      <c r="G15" s="179"/>
      <c r="H15" s="179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9"/>
      <c r="AC15" s="179"/>
      <c r="AD15" s="179"/>
      <c r="AE15" s="179"/>
      <c r="AF15" s="180"/>
      <c r="AG15" s="181"/>
      <c r="AH15" s="181"/>
      <c r="AI15" s="181"/>
      <c r="AJ15" s="124"/>
    </row>
    <row r="16" spans="1:43" ht="18" customHeight="1">
      <c r="A16" s="342"/>
      <c r="B16" s="304"/>
      <c r="C16" s="282"/>
      <c r="D16" s="110" t="str">
        <f t="array" ref="D16">+IFERROR(INDEX('Mã KH'!$C$2:$C$4984,MATCH('Khách lẻ HN'!$C16,'Mã KH'!$A$2:$A$4984,0)),"")</f>
        <v/>
      </c>
      <c r="E16" s="95"/>
      <c r="F16" s="119"/>
      <c r="G16" s="179"/>
      <c r="H16" s="179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9"/>
      <c r="AC16" s="179"/>
      <c r="AD16" s="179"/>
      <c r="AE16" s="179"/>
      <c r="AF16" s="180"/>
      <c r="AG16" s="181"/>
      <c r="AH16" s="181"/>
      <c r="AI16" s="181"/>
      <c r="AJ16" s="124"/>
    </row>
    <row r="17" spans="1:36" ht="18" customHeight="1">
      <c r="A17" s="342"/>
      <c r="B17" s="304"/>
      <c r="C17" s="282"/>
      <c r="D17" s="110" t="str">
        <f t="array" ref="D17">+IFERROR(INDEX('Mã KH'!$C$2:$C$4984,MATCH('Khách lẻ HN'!$C17,'Mã KH'!$A$2:$A$4984,0)),"")</f>
        <v/>
      </c>
      <c r="E17" s="95"/>
      <c r="F17" s="119"/>
      <c r="G17" s="179"/>
      <c r="H17" s="179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9"/>
      <c r="AC17" s="179"/>
      <c r="AD17" s="179"/>
      <c r="AE17" s="179"/>
      <c r="AF17" s="180"/>
      <c r="AG17" s="181"/>
      <c r="AH17" s="181"/>
      <c r="AI17" s="181"/>
      <c r="AJ17" s="124"/>
    </row>
    <row r="18" spans="1:36" ht="18" customHeight="1">
      <c r="A18" s="342"/>
      <c r="B18" s="304"/>
      <c r="C18" s="282"/>
      <c r="D18" s="110" t="str">
        <f t="array" ref="D18">+IFERROR(INDEX('Mã KH'!$C$2:$C$4984,MATCH('Khách lẻ HN'!$C18,'Mã KH'!$A$2:$A$4984,0)),"")</f>
        <v/>
      </c>
      <c r="E18" s="95"/>
      <c r="F18" s="119"/>
      <c r="G18" s="179"/>
      <c r="H18" s="179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9"/>
      <c r="AC18" s="179"/>
      <c r="AD18" s="179"/>
      <c r="AE18" s="179"/>
      <c r="AF18" s="180"/>
      <c r="AG18" s="181"/>
      <c r="AH18" s="181"/>
      <c r="AI18" s="181"/>
      <c r="AJ18" s="124"/>
    </row>
    <row r="19" spans="1:36" ht="18" customHeight="1">
      <c r="A19" s="342"/>
      <c r="B19" s="304"/>
      <c r="C19" s="282"/>
      <c r="D19" s="110" t="str">
        <f t="array" ref="D19">+IFERROR(INDEX('Mã KH'!$C$2:$C$4984,MATCH('Khách lẻ HN'!$C19,'Mã KH'!$A$2:$A$4984,0)),"")</f>
        <v/>
      </c>
      <c r="E19" s="95"/>
      <c r="F19" s="119"/>
      <c r="G19" s="179"/>
      <c r="H19" s="179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9"/>
      <c r="AC19" s="179"/>
      <c r="AD19" s="179"/>
      <c r="AE19" s="179"/>
      <c r="AF19" s="180"/>
      <c r="AG19" s="181"/>
      <c r="AH19" s="181"/>
      <c r="AI19" s="181"/>
      <c r="AJ19" s="124"/>
    </row>
    <row r="20" spans="1:36" ht="18" customHeight="1">
      <c r="A20" s="342"/>
      <c r="B20" s="304"/>
      <c r="C20" s="282"/>
      <c r="D20" s="110" t="str">
        <f t="array" ref="D20">+IFERROR(INDEX('Mã KH'!$C$2:$C$4984,MATCH('Khách lẻ HN'!$C20,'Mã KH'!$A$2:$A$4984,0)),"")</f>
        <v/>
      </c>
      <c r="E20" s="95"/>
      <c r="F20" s="119"/>
      <c r="G20" s="179"/>
      <c r="H20" s="179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9"/>
      <c r="AC20" s="179"/>
      <c r="AD20" s="179"/>
      <c r="AE20" s="179"/>
      <c r="AF20" s="180"/>
      <c r="AG20" s="181"/>
      <c r="AH20" s="181"/>
      <c r="AI20" s="181"/>
      <c r="AJ20" s="124"/>
    </row>
    <row r="21" spans="1:36" ht="18" customHeight="1">
      <c r="A21" s="342"/>
      <c r="B21" s="304"/>
      <c r="C21" s="282"/>
      <c r="D21" s="110" t="str">
        <f t="array" ref="D21">+IFERROR(INDEX('Mã KH'!$C$2:$C$4984,MATCH('Khách lẻ HN'!$C21,'Mã KH'!$A$2:$A$4984,0)),"")</f>
        <v/>
      </c>
      <c r="E21" s="95"/>
      <c r="F21" s="119"/>
      <c r="G21" s="179"/>
      <c r="H21" s="179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9"/>
      <c r="AC21" s="179"/>
      <c r="AD21" s="179"/>
      <c r="AE21" s="179"/>
      <c r="AF21" s="180"/>
      <c r="AG21" s="181"/>
      <c r="AH21" s="181"/>
      <c r="AI21" s="181"/>
      <c r="AJ21" s="124"/>
    </row>
    <row r="22" spans="1:36" ht="18" customHeight="1">
      <c r="A22" s="342"/>
      <c r="B22" s="304"/>
      <c r="C22" s="282"/>
      <c r="D22" s="110" t="str">
        <f t="array" ref="D22">+IFERROR(INDEX('Mã KH'!$C$2:$C$4984,MATCH('Khách lẻ HN'!$C22,'Mã KH'!$A$2:$A$4984,0)),"")</f>
        <v/>
      </c>
      <c r="E22" s="95"/>
      <c r="F22" s="119"/>
      <c r="G22" s="179"/>
      <c r="H22" s="179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9"/>
      <c r="AC22" s="179"/>
      <c r="AD22" s="179"/>
      <c r="AE22" s="179"/>
      <c r="AF22" s="180"/>
      <c r="AG22" s="181"/>
      <c r="AH22" s="181"/>
      <c r="AI22" s="181"/>
      <c r="AJ22" s="124"/>
    </row>
    <row r="23" spans="1:36" ht="18" customHeight="1">
      <c r="A23" s="342"/>
      <c r="B23" s="304"/>
      <c r="C23" s="282"/>
      <c r="D23" s="110" t="str">
        <f t="array" ref="D23">+IFERROR(INDEX('Mã KH'!$C$2:$C$4984,MATCH('Khách lẻ HN'!$C23,'Mã KH'!$A$2:$A$4984,0)),"")</f>
        <v/>
      </c>
      <c r="E23" s="95"/>
      <c r="F23" s="119"/>
      <c r="G23" s="179"/>
      <c r="H23" s="179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9"/>
      <c r="AC23" s="179"/>
      <c r="AD23" s="179"/>
      <c r="AE23" s="179"/>
      <c r="AF23" s="180"/>
      <c r="AG23" s="181"/>
      <c r="AH23" s="181"/>
      <c r="AI23" s="181"/>
      <c r="AJ23" s="124"/>
    </row>
    <row r="24" spans="1:36" ht="18" customHeight="1">
      <c r="A24" s="342"/>
      <c r="B24" s="304"/>
      <c r="C24" s="282"/>
      <c r="D24" s="110" t="str">
        <f t="array" ref="D24">+IFERROR(INDEX('Mã KH'!$C$2:$C$4984,MATCH('Khách lẻ HN'!$C24,'Mã KH'!$A$2:$A$4984,0)),"")</f>
        <v/>
      </c>
      <c r="E24" s="95"/>
      <c r="F24" s="119"/>
      <c r="G24" s="179"/>
      <c r="H24" s="179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9"/>
      <c r="AC24" s="179"/>
      <c r="AD24" s="179"/>
      <c r="AE24" s="179"/>
      <c r="AF24" s="180"/>
      <c r="AG24" s="181"/>
      <c r="AH24" s="181"/>
      <c r="AI24" s="181"/>
      <c r="AJ24" s="124"/>
    </row>
    <row r="25" spans="1:36" ht="18" customHeight="1">
      <c r="A25" s="342"/>
      <c r="B25" s="304"/>
      <c r="C25" s="282"/>
      <c r="D25" s="110" t="str">
        <f t="array" ref="D25">+IFERROR(INDEX('Mã KH'!$C$2:$C$4984,MATCH('Khách lẻ HN'!$C25,'Mã KH'!$A$2:$A$4984,0)),"")</f>
        <v/>
      </c>
      <c r="E25" s="95"/>
      <c r="F25" s="119"/>
      <c r="G25" s="179"/>
      <c r="H25" s="179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9"/>
      <c r="AC25" s="179"/>
      <c r="AD25" s="179"/>
      <c r="AE25" s="179"/>
      <c r="AF25" s="180"/>
      <c r="AG25" s="181"/>
      <c r="AH25" s="181"/>
      <c r="AI25" s="181"/>
      <c r="AJ25" s="124"/>
    </row>
    <row r="26" spans="1:36" ht="18" customHeight="1">
      <c r="A26" s="342"/>
      <c r="B26" s="304"/>
      <c r="C26" s="282"/>
      <c r="D26" s="110" t="str">
        <f t="array" ref="D26">+IFERROR(INDEX('Mã KH'!$C$2:$C$4984,MATCH('Khách lẻ HN'!$C26,'Mã KH'!$A$2:$A$4984,0)),"")</f>
        <v/>
      </c>
      <c r="E26" s="95"/>
      <c r="F26" s="119"/>
      <c r="G26" s="179"/>
      <c r="H26" s="179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9"/>
      <c r="AC26" s="179"/>
      <c r="AD26" s="179"/>
      <c r="AE26" s="179"/>
      <c r="AF26" s="180"/>
      <c r="AG26" s="181"/>
      <c r="AH26" s="181"/>
      <c r="AI26" s="181"/>
      <c r="AJ26" s="124"/>
    </row>
    <row r="27" spans="1:36" ht="18" customHeight="1">
      <c r="A27" s="342"/>
      <c r="B27" s="304"/>
      <c r="C27" s="282"/>
      <c r="D27" s="110" t="str">
        <f t="array" ref="D27">+IFERROR(INDEX('Mã KH'!$C$2:$C$4984,MATCH('Khách lẻ HN'!$C27,'Mã KH'!$A$2:$A$4984,0)),"")</f>
        <v/>
      </c>
      <c r="E27" s="95"/>
      <c r="F27" s="119"/>
      <c r="G27" s="179"/>
      <c r="H27" s="179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9"/>
      <c r="AC27" s="179"/>
      <c r="AD27" s="179"/>
      <c r="AE27" s="179"/>
      <c r="AF27" s="180"/>
      <c r="AG27" s="181"/>
      <c r="AH27" s="181"/>
      <c r="AI27" s="181"/>
      <c r="AJ27" s="124"/>
    </row>
    <row r="28" spans="1:36" ht="18" customHeight="1">
      <c r="A28" s="342"/>
      <c r="B28" s="304"/>
      <c r="C28" s="282"/>
      <c r="D28" s="110" t="str">
        <f t="array" ref="D28">+IFERROR(INDEX('Mã KH'!$C$2:$C$4984,MATCH('Khách lẻ HN'!$C28,'Mã KH'!$A$2:$A$4984,0)),"")</f>
        <v/>
      </c>
      <c r="E28" s="95"/>
      <c r="F28" s="119"/>
      <c r="G28" s="179"/>
      <c r="H28" s="179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9"/>
      <c r="AC28" s="179"/>
      <c r="AD28" s="179"/>
      <c r="AE28" s="179"/>
      <c r="AF28" s="180"/>
      <c r="AG28" s="181"/>
      <c r="AH28" s="181"/>
      <c r="AI28" s="181"/>
      <c r="AJ28" s="124"/>
    </row>
    <row r="29" spans="1:36" ht="18" customHeight="1">
      <c r="A29" s="342"/>
      <c r="B29" s="304"/>
      <c r="C29" s="282"/>
      <c r="D29" s="110" t="str">
        <f t="array" ref="D29">+IFERROR(INDEX('Mã KH'!$C$2:$C$4984,MATCH('Khách lẻ HN'!$C29,'Mã KH'!$A$2:$A$4984,0)),"")</f>
        <v/>
      </c>
      <c r="E29" s="95"/>
      <c r="F29" s="119"/>
      <c r="G29" s="179"/>
      <c r="H29" s="179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9"/>
      <c r="AC29" s="179"/>
      <c r="AD29" s="179"/>
      <c r="AE29" s="179"/>
      <c r="AF29" s="180"/>
      <c r="AG29" s="181"/>
      <c r="AH29" s="181"/>
      <c r="AI29" s="181"/>
      <c r="AJ29" s="124"/>
    </row>
    <row r="30" spans="1:36" ht="18" customHeight="1">
      <c r="A30" s="342"/>
      <c r="B30" s="304"/>
      <c r="C30" s="282"/>
      <c r="D30" s="110" t="str">
        <f t="array" ref="D30">+IFERROR(INDEX('Mã KH'!$C$2:$C$4984,MATCH('Khách lẻ HN'!$C30,'Mã KH'!$A$2:$A$4984,0)),"")</f>
        <v/>
      </c>
      <c r="E30" s="95"/>
      <c r="F30" s="119"/>
      <c r="G30" s="179"/>
      <c r="H30" s="179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9"/>
      <c r="AC30" s="179"/>
      <c r="AD30" s="179"/>
      <c r="AE30" s="179"/>
      <c r="AF30" s="180"/>
      <c r="AG30" s="181"/>
      <c r="AH30" s="181"/>
      <c r="AI30" s="181"/>
      <c r="AJ30" s="124"/>
    </row>
    <row r="31" spans="1:36" ht="18" customHeight="1">
      <c r="A31" s="342"/>
      <c r="B31" s="304"/>
      <c r="C31" s="282"/>
      <c r="D31" s="110" t="str">
        <f t="array" ref="D31">+IFERROR(INDEX('Mã KH'!$C$2:$C$4984,MATCH('Khách lẻ HN'!$C31,'Mã KH'!$A$2:$A$4984,0)),"")</f>
        <v/>
      </c>
      <c r="E31" s="95"/>
      <c r="F31" s="119"/>
      <c r="G31" s="179"/>
      <c r="H31" s="179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9"/>
      <c r="AC31" s="179"/>
      <c r="AD31" s="179"/>
      <c r="AE31" s="179"/>
      <c r="AF31" s="180"/>
      <c r="AG31" s="181"/>
      <c r="AH31" s="181"/>
      <c r="AI31" s="181"/>
      <c r="AJ31" s="124"/>
    </row>
    <row r="32" spans="1:36" ht="18" customHeight="1">
      <c r="A32" s="342"/>
      <c r="B32" s="304"/>
      <c r="C32" s="282"/>
      <c r="D32" s="110" t="str">
        <f t="array" ref="D32">+IFERROR(INDEX('Mã KH'!$C$2:$C$4984,MATCH('Khách lẻ HN'!$C32,'Mã KH'!$A$2:$A$4984,0)),"")</f>
        <v/>
      </c>
      <c r="E32" s="95"/>
      <c r="F32" s="119"/>
      <c r="G32" s="179"/>
      <c r="H32" s="179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9"/>
      <c r="AC32" s="179"/>
      <c r="AD32" s="179"/>
      <c r="AE32" s="179"/>
      <c r="AF32" s="180"/>
      <c r="AG32" s="181"/>
      <c r="AH32" s="181"/>
      <c r="AI32" s="181"/>
      <c r="AJ32" s="124"/>
    </row>
    <row r="33" spans="1:36" ht="18" customHeight="1">
      <c r="A33" s="342"/>
      <c r="B33" s="304"/>
      <c r="C33" s="282"/>
      <c r="D33" s="110" t="str">
        <f t="array" ref="D33">+IFERROR(INDEX('Mã KH'!$C$2:$C$4984,MATCH('Khách lẻ HN'!$C33,'Mã KH'!$A$2:$A$4984,0)),"")</f>
        <v/>
      </c>
      <c r="E33" s="95"/>
      <c r="F33" s="119"/>
      <c r="G33" s="179"/>
      <c r="H33" s="179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9"/>
      <c r="AC33" s="179"/>
      <c r="AD33" s="179"/>
      <c r="AE33" s="179"/>
      <c r="AF33" s="180"/>
      <c r="AG33" s="181"/>
      <c r="AH33" s="181"/>
      <c r="AI33" s="181"/>
      <c r="AJ33" s="124"/>
    </row>
    <row r="34" spans="1:36" ht="18" customHeight="1">
      <c r="A34" s="342"/>
      <c r="B34" s="304"/>
      <c r="C34" s="282"/>
      <c r="D34" s="110" t="str">
        <f t="array" ref="D34">+IFERROR(INDEX('Mã KH'!$C$2:$C$4984,MATCH('Khách lẻ HN'!$C34,'Mã KH'!$A$2:$A$4984,0)),"")</f>
        <v/>
      </c>
      <c r="E34" s="95"/>
      <c r="F34" s="119"/>
      <c r="G34" s="179"/>
      <c r="H34" s="179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9"/>
      <c r="AC34" s="179"/>
      <c r="AD34" s="179"/>
      <c r="AE34" s="179"/>
      <c r="AF34" s="180"/>
      <c r="AG34" s="181"/>
      <c r="AH34" s="181"/>
      <c r="AI34" s="181"/>
      <c r="AJ34" s="124"/>
    </row>
    <row r="35" spans="1:36" ht="18" customHeight="1">
      <c r="A35" s="342"/>
      <c r="B35" s="304"/>
      <c r="C35" s="282"/>
      <c r="D35" s="110" t="str">
        <f t="array" ref="D35">+IFERROR(INDEX('Mã KH'!$C$2:$C$4984,MATCH('Khách lẻ HN'!$C35,'Mã KH'!$A$2:$A$4984,0)),"")</f>
        <v/>
      </c>
      <c r="E35" s="95"/>
      <c r="F35" s="119"/>
      <c r="G35" s="179"/>
      <c r="H35" s="179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9"/>
      <c r="AC35" s="179"/>
      <c r="AD35" s="179"/>
      <c r="AE35" s="179"/>
      <c r="AF35" s="180"/>
      <c r="AG35" s="181"/>
      <c r="AH35" s="181"/>
      <c r="AI35" s="181"/>
      <c r="AJ35" s="124"/>
    </row>
    <row r="36" spans="1:36" ht="18" customHeight="1">
      <c r="A36" s="342"/>
      <c r="B36" s="304"/>
      <c r="C36" s="282"/>
      <c r="D36" s="110" t="str">
        <f t="array" ref="D36">+IFERROR(INDEX('Mã KH'!$C$2:$C$4984,MATCH('Khách lẻ HN'!$C36,'Mã KH'!$A$2:$A$4984,0)),"")</f>
        <v/>
      </c>
      <c r="E36" s="95"/>
      <c r="F36" s="119"/>
      <c r="G36" s="179"/>
      <c r="H36" s="179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9"/>
      <c r="AC36" s="179"/>
      <c r="AD36" s="179"/>
      <c r="AE36" s="179"/>
      <c r="AF36" s="180"/>
      <c r="AG36" s="181"/>
      <c r="AH36" s="181"/>
      <c r="AI36" s="181"/>
      <c r="AJ36" s="124"/>
    </row>
    <row r="37" spans="1:36" ht="18" customHeight="1">
      <c r="A37" s="342"/>
      <c r="B37" s="304"/>
      <c r="C37" s="282"/>
      <c r="D37" s="110" t="str">
        <f t="array" ref="D37">+IFERROR(INDEX('Mã KH'!$C$2:$C$4984,MATCH('Khách lẻ HN'!$C37,'Mã KH'!$A$2:$A$4984,0)),"")</f>
        <v/>
      </c>
      <c r="E37" s="95"/>
      <c r="F37" s="119"/>
      <c r="G37" s="179"/>
      <c r="H37" s="179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9"/>
      <c r="AC37" s="179"/>
      <c r="AD37" s="179"/>
      <c r="AE37" s="179"/>
      <c r="AF37" s="180"/>
      <c r="AG37" s="181"/>
      <c r="AH37" s="181"/>
      <c r="AI37" s="181"/>
      <c r="AJ37" s="124"/>
    </row>
    <row r="38" spans="1:36" ht="18" customHeight="1">
      <c r="A38" s="342"/>
      <c r="B38" s="304"/>
      <c r="C38" s="282"/>
      <c r="D38" s="110" t="str">
        <f t="array" ref="D38">+IFERROR(INDEX('Mã KH'!$C$2:$C$4984,MATCH('Khách lẻ HN'!$C38,'Mã KH'!$A$2:$A$4984,0)),"")</f>
        <v/>
      </c>
      <c r="E38" s="95"/>
      <c r="F38" s="119"/>
      <c r="G38" s="179"/>
      <c r="H38" s="179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9"/>
      <c r="AC38" s="179"/>
      <c r="AD38" s="179"/>
      <c r="AE38" s="179"/>
      <c r="AF38" s="180"/>
      <c r="AG38" s="181"/>
      <c r="AH38" s="181"/>
      <c r="AI38" s="181"/>
      <c r="AJ38" s="124"/>
    </row>
    <row r="39" spans="1:36" ht="18" customHeight="1">
      <c r="A39" s="342"/>
      <c r="B39" s="304"/>
      <c r="C39" s="282"/>
      <c r="D39" s="110" t="str">
        <f t="array" ref="D39">+IFERROR(INDEX('Mã KH'!$C$2:$C$4984,MATCH('Khách lẻ HN'!$C39,'Mã KH'!$A$2:$A$4984,0)),"")</f>
        <v/>
      </c>
      <c r="E39" s="95"/>
      <c r="F39" s="119"/>
      <c r="G39" s="179"/>
      <c r="H39" s="179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9"/>
      <c r="AC39" s="179"/>
      <c r="AD39" s="179"/>
      <c r="AE39" s="179"/>
      <c r="AF39" s="180"/>
      <c r="AG39" s="181"/>
      <c r="AH39" s="181"/>
      <c r="AI39" s="181"/>
      <c r="AJ39" s="124"/>
    </row>
    <row r="40" spans="1:36" ht="18" customHeight="1">
      <c r="A40" s="342"/>
      <c r="B40" s="304"/>
      <c r="C40" s="282"/>
      <c r="D40" s="110" t="str">
        <f t="array" ref="D40">+IFERROR(INDEX('Mã KH'!$C$2:$C$4984,MATCH('Khách lẻ HN'!$C40,'Mã KH'!$A$2:$A$4984,0)),"")</f>
        <v/>
      </c>
      <c r="E40" s="95"/>
      <c r="F40" s="119"/>
      <c r="G40" s="179"/>
      <c r="H40" s="179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9"/>
      <c r="AC40" s="179"/>
      <c r="AD40" s="179"/>
      <c r="AE40" s="179"/>
      <c r="AF40" s="180"/>
      <c r="AG40" s="181"/>
      <c r="AH40" s="181"/>
      <c r="AI40" s="181"/>
      <c r="AJ40" s="124"/>
    </row>
    <row r="41" spans="1:36" ht="18" customHeight="1">
      <c r="A41" s="342"/>
      <c r="B41" s="304"/>
      <c r="C41" s="282"/>
      <c r="D41" s="110" t="str">
        <f t="array" ref="D41">+IFERROR(INDEX('Mã KH'!$C$2:$C$4984,MATCH('Khách lẻ HN'!$C41,'Mã KH'!$A$2:$A$4984,0)),"")</f>
        <v/>
      </c>
      <c r="E41" s="95"/>
      <c r="F41" s="119"/>
      <c r="G41" s="179"/>
      <c r="H41" s="179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9"/>
      <c r="AC41" s="179"/>
      <c r="AD41" s="179"/>
      <c r="AE41" s="179"/>
      <c r="AF41" s="180"/>
      <c r="AG41" s="181"/>
      <c r="AH41" s="181"/>
      <c r="AI41" s="181"/>
      <c r="AJ41" s="124"/>
    </row>
    <row r="42" spans="1:36" ht="18" customHeight="1">
      <c r="A42" s="342"/>
      <c r="B42" s="304"/>
      <c r="C42" s="282"/>
      <c r="D42" s="110" t="str">
        <f t="array" ref="D42">+IFERROR(INDEX('Mã KH'!$C$2:$C$4984,MATCH('Khách lẻ HN'!$C42,'Mã KH'!$A$2:$A$4984,0)),"")</f>
        <v/>
      </c>
      <c r="E42" s="95"/>
      <c r="F42" s="119"/>
      <c r="G42" s="179"/>
      <c r="H42" s="179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9"/>
      <c r="AC42" s="179"/>
      <c r="AD42" s="179"/>
      <c r="AE42" s="179"/>
      <c r="AF42" s="180"/>
      <c r="AG42" s="181"/>
      <c r="AH42" s="181"/>
      <c r="AI42" s="181"/>
      <c r="AJ42" s="124"/>
    </row>
    <row r="43" spans="1:36" ht="18" customHeight="1">
      <c r="A43" s="342"/>
      <c r="B43" s="304"/>
      <c r="C43" s="282"/>
      <c r="D43" s="110" t="str">
        <f t="array" ref="D43">+IFERROR(INDEX('Mã KH'!$C$2:$C$4984,MATCH('Khách lẻ HN'!$C43,'Mã KH'!$A$2:$A$4984,0)),"")</f>
        <v/>
      </c>
      <c r="E43" s="95"/>
      <c r="F43" s="119"/>
      <c r="G43" s="179"/>
      <c r="H43" s="179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9"/>
      <c r="AC43" s="179"/>
      <c r="AD43" s="179"/>
      <c r="AE43" s="179"/>
      <c r="AF43" s="180"/>
      <c r="AG43" s="181"/>
      <c r="AH43" s="181"/>
      <c r="AI43" s="181"/>
      <c r="AJ43" s="124"/>
    </row>
    <row r="44" spans="1:36" ht="18" customHeight="1">
      <c r="A44" s="342"/>
      <c r="B44" s="304"/>
      <c r="C44" s="282"/>
      <c r="D44" s="110" t="str">
        <f t="array" ref="D44">+IFERROR(INDEX('Mã KH'!$C$2:$C$4984,MATCH('Khách lẻ HN'!$C44,'Mã KH'!$A$2:$A$4984,0)),"")</f>
        <v/>
      </c>
      <c r="E44" s="95"/>
      <c r="F44" s="119"/>
      <c r="G44" s="179"/>
      <c r="H44" s="179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9"/>
      <c r="AC44" s="179"/>
      <c r="AD44" s="179"/>
      <c r="AE44" s="179"/>
      <c r="AF44" s="180"/>
      <c r="AG44" s="181"/>
      <c r="AH44" s="181"/>
      <c r="AI44" s="181"/>
      <c r="AJ44" s="124"/>
    </row>
    <row r="45" spans="1:36" ht="18" customHeight="1">
      <c r="A45" s="342"/>
      <c r="B45" s="304"/>
      <c r="C45" s="282"/>
      <c r="D45" s="110" t="str">
        <f t="array" ref="D45">+IFERROR(INDEX('Mã KH'!$C$2:$C$4984,MATCH('Khách lẻ HN'!$C45,'Mã KH'!$A$2:$A$4984,0)),"")</f>
        <v/>
      </c>
      <c r="E45" s="95"/>
      <c r="F45" s="119"/>
      <c r="G45" s="179"/>
      <c r="H45" s="179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9"/>
      <c r="AC45" s="179"/>
      <c r="AD45" s="179"/>
      <c r="AE45" s="179"/>
      <c r="AF45" s="180"/>
      <c r="AG45" s="181"/>
      <c r="AH45" s="181"/>
      <c r="AI45" s="181"/>
      <c r="AJ45" s="124"/>
    </row>
    <row r="46" spans="1:36" ht="18" customHeight="1">
      <c r="A46" s="342"/>
      <c r="B46" s="304"/>
      <c r="C46" s="282"/>
      <c r="D46" s="110" t="str">
        <f t="array" ref="D46">+IFERROR(INDEX('Mã KH'!$C$2:$C$4984,MATCH('Khách lẻ HN'!$C46,'Mã KH'!$A$2:$A$4984,0)),"")</f>
        <v/>
      </c>
      <c r="E46" s="95"/>
      <c r="F46" s="119"/>
      <c r="G46" s="179"/>
      <c r="H46" s="179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9"/>
      <c r="AC46" s="179"/>
      <c r="AD46" s="179"/>
      <c r="AE46" s="179"/>
      <c r="AF46" s="180"/>
      <c r="AG46" s="181"/>
      <c r="AH46" s="181"/>
      <c r="AI46" s="181"/>
      <c r="AJ46" s="124"/>
    </row>
    <row r="47" spans="1:36" ht="18" customHeight="1">
      <c r="A47" s="342"/>
      <c r="B47" s="304"/>
      <c r="C47" s="282"/>
      <c r="D47" s="110" t="str">
        <f t="array" ref="D47">+IFERROR(INDEX('Mã KH'!$C$2:$C$4984,MATCH('Khách lẻ HN'!$C47,'Mã KH'!$A$2:$A$4984,0)),"")</f>
        <v/>
      </c>
      <c r="E47" s="95"/>
      <c r="F47" s="119"/>
      <c r="G47" s="179"/>
      <c r="H47" s="179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9"/>
      <c r="AC47" s="179"/>
      <c r="AD47" s="179"/>
      <c r="AE47" s="179"/>
      <c r="AF47" s="180"/>
      <c r="AG47" s="181"/>
      <c r="AH47" s="181"/>
      <c r="AI47" s="181"/>
      <c r="AJ47" s="124"/>
    </row>
    <row r="48" spans="1:36" ht="18" customHeight="1">
      <c r="A48" s="342"/>
      <c r="B48" s="304"/>
      <c r="C48" s="282"/>
      <c r="D48" s="110" t="str">
        <f t="array" ref="D48">+IFERROR(INDEX('Mã KH'!$C$2:$C$4984,MATCH('Khách lẻ HN'!$C48,'Mã KH'!$A$2:$A$4984,0)),"")</f>
        <v/>
      </c>
      <c r="E48" s="95"/>
      <c r="F48" s="119"/>
      <c r="G48" s="179"/>
      <c r="H48" s="179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9"/>
      <c r="AC48" s="179"/>
      <c r="AD48" s="179"/>
      <c r="AE48" s="179"/>
      <c r="AF48" s="180"/>
      <c r="AG48" s="181"/>
      <c r="AH48" s="181"/>
      <c r="AI48" s="181"/>
      <c r="AJ48" s="124"/>
    </row>
    <row r="49" spans="1:36" ht="18" customHeight="1">
      <c r="A49" s="342"/>
      <c r="B49" s="304"/>
      <c r="C49" s="282"/>
      <c r="D49" s="110" t="str">
        <f t="array" ref="D49">+IFERROR(INDEX('Mã KH'!$C$2:$C$4984,MATCH('Khách lẻ HN'!$C49,'Mã KH'!$A$2:$A$4984,0)),"")</f>
        <v/>
      </c>
      <c r="E49" s="95"/>
      <c r="F49" s="119"/>
      <c r="G49" s="179"/>
      <c r="H49" s="179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9"/>
      <c r="AC49" s="179"/>
      <c r="AD49" s="179"/>
      <c r="AE49" s="179"/>
      <c r="AF49" s="180"/>
      <c r="AG49" s="181"/>
      <c r="AH49" s="181"/>
      <c r="AI49" s="181"/>
      <c r="AJ49" s="124"/>
    </row>
    <row r="50" spans="1:36" ht="18" customHeight="1">
      <c r="A50" s="342"/>
      <c r="B50" s="304"/>
      <c r="C50" s="282"/>
      <c r="D50" s="110" t="str">
        <f t="array" ref="D50">+IFERROR(INDEX('Mã KH'!$C$2:$C$4984,MATCH('Khách lẻ HN'!$C50,'Mã KH'!$A$2:$A$4984,0)),"")</f>
        <v/>
      </c>
      <c r="E50" s="95"/>
      <c r="F50" s="119"/>
      <c r="G50" s="179"/>
      <c r="H50" s="179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9"/>
      <c r="AC50" s="179"/>
      <c r="AD50" s="179"/>
      <c r="AE50" s="179"/>
      <c r="AF50" s="180"/>
      <c r="AG50" s="181"/>
      <c r="AH50" s="181"/>
      <c r="AI50" s="181"/>
      <c r="AJ50" s="124"/>
    </row>
    <row r="51" spans="1:36" ht="18" customHeight="1">
      <c r="A51" s="342"/>
      <c r="B51" s="304"/>
      <c r="C51" s="282"/>
      <c r="D51" s="110" t="str">
        <f t="array" ref="D51">+IFERROR(INDEX('Mã KH'!$C$2:$C$4984,MATCH('Khách lẻ HN'!$C51,'Mã KH'!$A$2:$A$4984,0)),"")</f>
        <v/>
      </c>
      <c r="E51" s="95"/>
      <c r="F51" s="119"/>
      <c r="G51" s="179"/>
      <c r="H51" s="179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9"/>
      <c r="AC51" s="179"/>
      <c r="AD51" s="179"/>
      <c r="AE51" s="179"/>
      <c r="AF51" s="180"/>
      <c r="AG51" s="181"/>
      <c r="AH51" s="181"/>
      <c r="AI51" s="181"/>
      <c r="AJ51" s="124"/>
    </row>
    <row r="52" spans="1:36" ht="18" customHeight="1">
      <c r="A52" s="342"/>
      <c r="B52" s="304"/>
      <c r="C52" s="282"/>
      <c r="D52" s="110" t="str">
        <f t="array" ref="D52">+IFERROR(INDEX('Mã KH'!$C$2:$C$4984,MATCH('Khách lẻ HN'!$C52,'Mã KH'!$A$2:$A$4984,0)),"")</f>
        <v/>
      </c>
      <c r="E52" s="95"/>
      <c r="F52" s="119"/>
      <c r="G52" s="179"/>
      <c r="H52" s="179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9"/>
      <c r="AC52" s="179"/>
      <c r="AD52" s="179"/>
      <c r="AE52" s="179"/>
      <c r="AF52" s="180"/>
      <c r="AG52" s="181"/>
      <c r="AH52" s="181"/>
      <c r="AI52" s="181"/>
      <c r="AJ52" s="124"/>
    </row>
    <row r="53" spans="1:36" ht="18" customHeight="1">
      <c r="A53" s="342"/>
      <c r="B53" s="304"/>
      <c r="C53" s="282"/>
      <c r="D53" s="110" t="str">
        <f t="array" ref="D53">+IFERROR(INDEX('Mã KH'!$C$2:$C$4984,MATCH('Khách lẻ HN'!$C53,'Mã KH'!$A$2:$A$4984,0)),"")</f>
        <v/>
      </c>
      <c r="E53" s="95"/>
      <c r="F53" s="119"/>
      <c r="G53" s="179"/>
      <c r="H53" s="179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9"/>
      <c r="AC53" s="179"/>
      <c r="AD53" s="179"/>
      <c r="AE53" s="179"/>
      <c r="AF53" s="180"/>
      <c r="AG53" s="181"/>
      <c r="AH53" s="181"/>
      <c r="AI53" s="181"/>
      <c r="AJ53" s="124"/>
    </row>
    <row r="54" spans="1:36" ht="18" customHeight="1">
      <c r="A54" s="312"/>
      <c r="B54" s="304"/>
      <c r="C54" s="282"/>
      <c r="D54" s="110" t="str">
        <f t="array" ref="D54">+IFERROR(INDEX('Mã KH'!$C$2:$C$4984,MATCH('Khách lẻ HN'!$C54,'Mã KH'!$A$2:$A$4984,0)),"")</f>
        <v/>
      </c>
      <c r="E54" s="95"/>
      <c r="F54" s="119"/>
      <c r="G54" s="179"/>
      <c r="H54" s="179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9"/>
      <c r="AC54" s="179"/>
      <c r="AD54" s="179"/>
      <c r="AE54" s="179"/>
      <c r="AF54" s="180"/>
      <c r="AG54" s="181"/>
      <c r="AH54" s="181"/>
      <c r="AI54" s="181"/>
      <c r="AJ54" s="124"/>
    </row>
    <row r="55" spans="1:36" ht="18" customHeight="1">
      <c r="A55" s="312"/>
      <c r="B55" s="304"/>
      <c r="C55" s="282"/>
      <c r="D55" s="110" t="str">
        <f t="array" ref="D55">+IFERROR(INDEX('Mã KH'!$C$2:$C$4984,MATCH('Khách lẻ HN'!$C55,'Mã KH'!$A$2:$A$4984,0)),"")</f>
        <v/>
      </c>
      <c r="E55" s="95"/>
      <c r="F55" s="119"/>
      <c r="G55" s="179"/>
      <c r="H55" s="179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9"/>
      <c r="AC55" s="179"/>
      <c r="AD55" s="179"/>
      <c r="AE55" s="179"/>
      <c r="AF55" s="180"/>
      <c r="AG55" s="181"/>
      <c r="AH55" s="181"/>
      <c r="AI55" s="181"/>
      <c r="AJ55" s="124"/>
    </row>
    <row r="56" spans="1:36" ht="18" customHeight="1">
      <c r="A56" s="342"/>
      <c r="B56" s="304"/>
      <c r="C56" s="282"/>
      <c r="D56" s="110" t="str">
        <f t="array" ref="D56">+IFERROR(INDEX('Mã KH'!$C$2:$C$4984,MATCH('Khách lẻ HN'!$C56,'Mã KH'!$A$2:$A$4984,0)),"")</f>
        <v/>
      </c>
      <c r="E56" s="95"/>
      <c r="F56" s="119"/>
      <c r="G56" s="179"/>
      <c r="H56" s="179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9"/>
      <c r="AC56" s="179"/>
      <c r="AD56" s="179"/>
      <c r="AE56" s="179"/>
      <c r="AF56" s="180"/>
      <c r="AG56" s="181"/>
      <c r="AH56" s="181"/>
      <c r="AI56" s="181"/>
      <c r="AJ56" s="124"/>
    </row>
    <row r="57" spans="1:36" ht="18" customHeight="1">
      <c r="A57" s="342"/>
      <c r="B57" s="304"/>
      <c r="C57" s="282"/>
      <c r="D57" s="110" t="str">
        <f t="array" ref="D57">+IFERROR(INDEX('Mã KH'!$C$2:$C$4984,MATCH('Khách lẻ HN'!$C57,'Mã KH'!$A$2:$A$4984,0)),"")</f>
        <v/>
      </c>
      <c r="E57" s="95"/>
      <c r="F57" s="119"/>
      <c r="G57" s="179"/>
      <c r="H57" s="179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9"/>
      <c r="AC57" s="179"/>
      <c r="AD57" s="179"/>
      <c r="AE57" s="179"/>
      <c r="AF57" s="180"/>
      <c r="AG57" s="181"/>
      <c r="AH57" s="181"/>
      <c r="AI57" s="181"/>
      <c r="AJ57" s="124"/>
    </row>
    <row r="58" spans="1:36" ht="18" customHeight="1">
      <c r="A58" s="342"/>
      <c r="B58" s="304"/>
      <c r="C58" s="282"/>
      <c r="D58" s="110" t="str">
        <f t="array" ref="D58">+IFERROR(INDEX('Mã KH'!$C$2:$C$4984,MATCH('Khách lẻ HN'!$C58,'Mã KH'!$A$2:$A$4984,0)),"")</f>
        <v/>
      </c>
      <c r="E58" s="95"/>
      <c r="F58" s="119"/>
      <c r="G58" s="179"/>
      <c r="H58" s="179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9"/>
      <c r="AC58" s="179"/>
      <c r="AD58" s="179"/>
      <c r="AE58" s="179"/>
      <c r="AF58" s="180"/>
      <c r="AG58" s="181"/>
      <c r="AH58" s="181"/>
      <c r="AI58" s="181"/>
      <c r="AJ58" s="124"/>
    </row>
    <row r="59" spans="1:36" ht="18" customHeight="1">
      <c r="A59" s="342"/>
      <c r="B59" s="304"/>
      <c r="C59" s="282"/>
      <c r="D59" s="110" t="str">
        <f t="array" ref="D59">+IFERROR(INDEX('Mã KH'!$C$2:$C$4984,MATCH('Khách lẻ HN'!$C59,'Mã KH'!$A$2:$A$4984,0)),"")</f>
        <v/>
      </c>
      <c r="E59" s="95"/>
      <c r="F59" s="119"/>
      <c r="G59" s="179"/>
      <c r="H59" s="179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9"/>
      <c r="AC59" s="179"/>
      <c r="AD59" s="179"/>
      <c r="AE59" s="179"/>
      <c r="AF59" s="180"/>
      <c r="AG59" s="181"/>
      <c r="AH59" s="181"/>
      <c r="AI59" s="181"/>
      <c r="AJ59" s="124"/>
    </row>
    <row r="60" spans="1:36" ht="18" customHeight="1">
      <c r="A60" s="342"/>
      <c r="B60" s="304"/>
      <c r="C60" s="282"/>
      <c r="D60" s="110" t="str">
        <f t="array" ref="D60">+IFERROR(INDEX('Mã KH'!$C$2:$C$4984,MATCH('Khách lẻ HN'!$C60,'Mã KH'!$A$2:$A$4984,0)),"")</f>
        <v/>
      </c>
      <c r="E60" s="95"/>
      <c r="F60" s="119"/>
      <c r="G60" s="179"/>
      <c r="H60" s="179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9"/>
      <c r="AC60" s="179"/>
      <c r="AD60" s="179"/>
      <c r="AE60" s="179"/>
      <c r="AF60" s="180"/>
      <c r="AG60" s="181"/>
      <c r="AH60" s="181"/>
      <c r="AI60" s="181"/>
      <c r="AJ60" s="124"/>
    </row>
    <row r="61" spans="1:36" ht="18" customHeight="1">
      <c r="A61" s="342"/>
      <c r="B61" s="304"/>
      <c r="C61" s="282"/>
      <c r="D61" s="110" t="str">
        <f t="array" ref="D61">+IFERROR(INDEX('Mã KH'!$C$2:$C$4984,MATCH('Khách lẻ HN'!$C61,'Mã KH'!$A$2:$A$4984,0)),"")</f>
        <v/>
      </c>
      <c r="E61" s="95"/>
      <c r="F61" s="119"/>
      <c r="G61" s="179"/>
      <c r="H61" s="179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9"/>
      <c r="AC61" s="179"/>
      <c r="AD61" s="179"/>
      <c r="AE61" s="179"/>
      <c r="AF61" s="180"/>
      <c r="AG61" s="181"/>
      <c r="AH61" s="181"/>
      <c r="AI61" s="181"/>
      <c r="AJ61" s="124"/>
    </row>
    <row r="62" spans="1:36" ht="18" customHeight="1">
      <c r="A62" s="342"/>
      <c r="B62" s="304"/>
      <c r="C62" s="282"/>
      <c r="D62" s="110" t="str">
        <f t="array" ref="D62">+IFERROR(INDEX('Mã KH'!$C$2:$C$4984,MATCH('Khách lẻ HN'!$C62,'Mã KH'!$A$2:$A$4984,0)),"")</f>
        <v/>
      </c>
      <c r="E62" s="95"/>
      <c r="F62" s="119"/>
      <c r="G62" s="179"/>
      <c r="H62" s="179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9"/>
      <c r="AC62" s="179"/>
      <c r="AD62" s="179"/>
      <c r="AE62" s="179"/>
      <c r="AF62" s="180"/>
      <c r="AG62" s="181"/>
      <c r="AH62" s="181"/>
      <c r="AI62" s="181"/>
      <c r="AJ62" s="124"/>
    </row>
    <row r="63" spans="1:36" ht="18" customHeight="1">
      <c r="A63" s="342"/>
      <c r="B63" s="304"/>
      <c r="C63" s="282"/>
      <c r="D63" s="110" t="str">
        <f t="array" ref="D63">+IFERROR(INDEX('Mã KH'!$C$2:$C$4984,MATCH('Khách lẻ HN'!$C63,'Mã KH'!$A$2:$A$4984,0)),"")</f>
        <v/>
      </c>
      <c r="E63" s="95"/>
      <c r="F63" s="119"/>
      <c r="G63" s="179"/>
      <c r="H63" s="179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9"/>
      <c r="AC63" s="179"/>
      <c r="AD63" s="179"/>
      <c r="AE63" s="179"/>
      <c r="AF63" s="180"/>
      <c r="AG63" s="181"/>
      <c r="AH63" s="181"/>
      <c r="AI63" s="181"/>
      <c r="AJ63" s="124"/>
    </row>
    <row r="64" spans="1:36" ht="18" customHeight="1">
      <c r="A64" s="342"/>
      <c r="B64" s="304"/>
      <c r="C64" s="282"/>
      <c r="D64" s="110" t="str">
        <f t="array" ref="D64">+IFERROR(INDEX('Mã KH'!$C$2:$C$4984,MATCH('Khách lẻ HN'!$C64,'Mã KH'!$A$2:$A$4984,0)),"")</f>
        <v/>
      </c>
      <c r="E64" s="95"/>
      <c r="F64" s="119"/>
      <c r="G64" s="179"/>
      <c r="H64" s="179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9"/>
      <c r="AC64" s="179"/>
      <c r="AD64" s="179"/>
      <c r="AE64" s="179"/>
      <c r="AF64" s="180"/>
      <c r="AG64" s="181"/>
      <c r="AH64" s="181"/>
      <c r="AI64" s="181"/>
      <c r="AJ64" s="124"/>
    </row>
    <row r="65" spans="1:36" ht="18" customHeight="1">
      <c r="A65" s="342"/>
      <c r="B65" s="304"/>
      <c r="C65" s="282"/>
      <c r="D65" s="110" t="str">
        <f t="array" ref="D65">+IFERROR(INDEX('Mã KH'!$C$2:$C$4984,MATCH('Khách lẻ HN'!$C65,'Mã KH'!$A$2:$A$4984,0)),"")</f>
        <v/>
      </c>
      <c r="E65" s="95"/>
      <c r="F65" s="119"/>
      <c r="G65" s="179"/>
      <c r="H65" s="179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9"/>
      <c r="AC65" s="179"/>
      <c r="AD65" s="179"/>
      <c r="AE65" s="179"/>
      <c r="AF65" s="180"/>
      <c r="AG65" s="181"/>
      <c r="AH65" s="181"/>
      <c r="AI65" s="181"/>
      <c r="AJ65" s="124"/>
    </row>
    <row r="66" spans="1:36" ht="18" customHeight="1">
      <c r="A66" s="342"/>
      <c r="B66" s="304"/>
      <c r="C66" s="282"/>
      <c r="D66" s="110" t="str">
        <f t="array" ref="D66">+IFERROR(INDEX('Mã KH'!$C$2:$C$4984,MATCH('Khách lẻ HN'!$C66,'Mã KH'!$A$2:$A$4984,0)),"")</f>
        <v/>
      </c>
      <c r="E66" s="95"/>
      <c r="F66" s="119"/>
      <c r="G66" s="179"/>
      <c r="H66" s="179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9"/>
      <c r="AC66" s="179"/>
      <c r="AD66" s="179"/>
      <c r="AE66" s="179"/>
      <c r="AF66" s="180"/>
      <c r="AG66" s="181"/>
      <c r="AH66" s="181"/>
      <c r="AI66" s="181"/>
      <c r="AJ66" s="124"/>
    </row>
    <row r="67" spans="1:36" ht="18" customHeight="1">
      <c r="A67" s="342"/>
      <c r="B67" s="304"/>
      <c r="C67" s="282"/>
      <c r="D67" s="110" t="str">
        <f t="array" ref="D67">+IFERROR(INDEX('Mã KH'!$C$2:$C$4984,MATCH('Khách lẻ HN'!$C67,'Mã KH'!$A$2:$A$4984,0)),"")</f>
        <v/>
      </c>
      <c r="E67" s="95"/>
      <c r="F67" s="119"/>
      <c r="G67" s="179"/>
      <c r="H67" s="179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9"/>
      <c r="AC67" s="179"/>
      <c r="AD67" s="179"/>
      <c r="AE67" s="179"/>
      <c r="AF67" s="180"/>
      <c r="AG67" s="181"/>
      <c r="AH67" s="181"/>
      <c r="AI67" s="181"/>
      <c r="AJ67" s="124"/>
    </row>
    <row r="68" spans="1:36" ht="18" customHeight="1">
      <c r="A68" s="342"/>
      <c r="B68" s="304"/>
      <c r="C68" s="282"/>
      <c r="D68" s="110" t="str">
        <f t="array" ref="D68">+IFERROR(INDEX('Mã KH'!$C$2:$C$4984,MATCH('Khách lẻ HN'!$C68,'Mã KH'!$A$2:$A$4984,0)),"")</f>
        <v/>
      </c>
      <c r="E68" s="95"/>
      <c r="F68" s="119"/>
      <c r="G68" s="179"/>
      <c r="H68" s="179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9"/>
      <c r="AC68" s="179"/>
      <c r="AD68" s="179"/>
      <c r="AE68" s="179"/>
      <c r="AF68" s="180"/>
      <c r="AG68" s="181"/>
      <c r="AH68" s="181"/>
      <c r="AI68" s="181"/>
      <c r="AJ68" s="124"/>
    </row>
    <row r="69" spans="1:36" ht="18" customHeight="1">
      <c r="A69" s="342"/>
      <c r="B69" s="304"/>
      <c r="C69" s="282"/>
      <c r="D69" s="110" t="str">
        <f t="array" ref="D69">+IFERROR(INDEX('Mã KH'!$C$2:$C$4984,MATCH('Khách lẻ HN'!$C69,'Mã KH'!$A$2:$A$4984,0)),"")</f>
        <v/>
      </c>
      <c r="E69" s="95"/>
      <c r="F69" s="119"/>
      <c r="G69" s="179"/>
      <c r="H69" s="179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9"/>
      <c r="AC69" s="179"/>
      <c r="AD69" s="179"/>
      <c r="AE69" s="179"/>
      <c r="AF69" s="180"/>
      <c r="AG69" s="181"/>
      <c r="AH69" s="181"/>
      <c r="AI69" s="181"/>
      <c r="AJ69" s="124"/>
    </row>
    <row r="70" spans="1:36" ht="18" customHeight="1">
      <c r="A70" s="342"/>
      <c r="B70" s="304"/>
      <c r="C70" s="282"/>
      <c r="D70" s="110" t="str">
        <f t="array" ref="D70">+IFERROR(INDEX('Mã KH'!$C$2:$C$4984,MATCH('Khách lẻ HN'!$C70,'Mã KH'!$A$2:$A$4984,0)),"")</f>
        <v/>
      </c>
      <c r="E70" s="95"/>
      <c r="F70" s="119"/>
      <c r="G70" s="179"/>
      <c r="H70" s="179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9"/>
      <c r="AC70" s="179"/>
      <c r="AD70" s="179"/>
      <c r="AE70" s="179"/>
      <c r="AF70" s="180"/>
      <c r="AG70" s="181"/>
      <c r="AH70" s="181"/>
      <c r="AI70" s="181"/>
      <c r="AJ70" s="124"/>
    </row>
    <row r="71" spans="1:36" ht="18" customHeight="1">
      <c r="A71" s="342"/>
      <c r="B71" s="304"/>
      <c r="C71" s="282"/>
      <c r="D71" s="110" t="str">
        <f t="array" ref="D71">+IFERROR(INDEX('Mã KH'!$C$2:$C$4984,MATCH('Khách lẻ HN'!$C71,'Mã KH'!$A$2:$A$4984,0)),"")</f>
        <v/>
      </c>
      <c r="E71" s="95"/>
      <c r="F71" s="119"/>
      <c r="G71" s="179"/>
      <c r="H71" s="179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9"/>
      <c r="AC71" s="179"/>
      <c r="AD71" s="179"/>
      <c r="AE71" s="179"/>
      <c r="AF71" s="180"/>
      <c r="AG71" s="181"/>
      <c r="AH71" s="181"/>
      <c r="AI71" s="181"/>
      <c r="AJ71" s="124"/>
    </row>
    <row r="72" spans="1:36" ht="18" customHeight="1">
      <c r="A72" s="342"/>
      <c r="B72" s="304"/>
      <c r="C72" s="282"/>
      <c r="D72" s="110" t="str">
        <f t="array" ref="D72">+IFERROR(INDEX('Mã KH'!$C$2:$C$4984,MATCH('Khách lẻ HN'!$C72,'Mã KH'!$A$2:$A$4984,0)),"")</f>
        <v/>
      </c>
      <c r="E72" s="95"/>
      <c r="F72" s="119"/>
      <c r="G72" s="179"/>
      <c r="H72" s="179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9"/>
      <c r="AC72" s="179"/>
      <c r="AD72" s="179"/>
      <c r="AE72" s="179"/>
      <c r="AF72" s="180"/>
      <c r="AG72" s="181"/>
      <c r="AH72" s="181"/>
      <c r="AI72" s="181"/>
      <c r="AJ72" s="124"/>
    </row>
    <row r="73" spans="1:36" ht="18" customHeight="1">
      <c r="A73" s="342"/>
      <c r="B73" s="304"/>
      <c r="C73" s="282"/>
      <c r="D73" s="110" t="str">
        <f t="array" ref="D73">+IFERROR(INDEX('Mã KH'!$C$2:$C$4984,MATCH('Khách lẻ HN'!$C73,'Mã KH'!$A$2:$A$4984,0)),"")</f>
        <v/>
      </c>
      <c r="E73" s="95"/>
      <c r="F73" s="119"/>
      <c r="G73" s="179"/>
      <c r="H73" s="179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9"/>
      <c r="AC73" s="179"/>
      <c r="AD73" s="179"/>
      <c r="AE73" s="179"/>
      <c r="AF73" s="180"/>
      <c r="AG73" s="181"/>
      <c r="AH73" s="181"/>
      <c r="AI73" s="181"/>
      <c r="AJ73" s="124"/>
    </row>
    <row r="74" spans="1:36" ht="18" customHeight="1">
      <c r="A74" s="342"/>
      <c r="B74" s="304"/>
      <c r="C74" s="282"/>
      <c r="D74" s="110" t="str">
        <f t="array" ref="D74">+IFERROR(INDEX('Mã KH'!$C$2:$C$4984,MATCH('Khách lẻ HN'!$C74,'Mã KH'!$A$2:$A$4984,0)),"")</f>
        <v/>
      </c>
      <c r="E74" s="95"/>
      <c r="F74" s="119"/>
      <c r="G74" s="179"/>
      <c r="H74" s="179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9"/>
      <c r="AC74" s="179"/>
      <c r="AD74" s="179"/>
      <c r="AE74" s="179"/>
      <c r="AF74" s="180"/>
      <c r="AG74" s="181"/>
      <c r="AH74" s="181"/>
      <c r="AI74" s="181"/>
      <c r="AJ74" s="124"/>
    </row>
    <row r="75" spans="1:36" ht="18" customHeight="1">
      <c r="A75" s="342"/>
      <c r="B75" s="304"/>
      <c r="C75" s="282"/>
      <c r="D75" s="110" t="str">
        <f t="array" ref="D75">+IFERROR(INDEX('Mã KH'!$C$2:$C$4984,MATCH('Khách lẻ HN'!$C75,'Mã KH'!$A$2:$A$4984,0)),"")</f>
        <v/>
      </c>
      <c r="E75" s="95"/>
      <c r="F75" s="119"/>
      <c r="G75" s="179"/>
      <c r="H75" s="179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9"/>
      <c r="AC75" s="179"/>
      <c r="AD75" s="179"/>
      <c r="AE75" s="179"/>
      <c r="AF75" s="180"/>
      <c r="AG75" s="181"/>
      <c r="AH75" s="181"/>
      <c r="AI75" s="181"/>
      <c r="AJ75" s="124"/>
    </row>
    <row r="76" spans="1:36" ht="18" customHeight="1">
      <c r="A76" s="342"/>
      <c r="B76" s="304"/>
      <c r="C76" s="282"/>
      <c r="D76" s="110" t="str">
        <f t="array" ref="D76">+IFERROR(INDEX('Mã KH'!$C$2:$C$4984,MATCH('Khách lẻ HN'!$C76,'Mã KH'!$A$2:$A$4984,0)),"")</f>
        <v/>
      </c>
      <c r="E76" s="95"/>
      <c r="F76" s="119"/>
      <c r="G76" s="179"/>
      <c r="H76" s="179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9"/>
      <c r="AC76" s="179"/>
      <c r="AD76" s="179"/>
      <c r="AE76" s="179"/>
      <c r="AF76" s="180"/>
      <c r="AG76" s="181"/>
      <c r="AH76" s="181"/>
      <c r="AI76" s="181"/>
      <c r="AJ76" s="124"/>
    </row>
    <row r="77" spans="1:36" ht="18" customHeight="1">
      <c r="A77" s="342"/>
      <c r="B77" s="304"/>
      <c r="C77" s="282"/>
      <c r="D77" s="110" t="str">
        <f t="array" ref="D77">+IFERROR(INDEX('Mã KH'!$C$2:$C$4984,MATCH('Khách lẻ HN'!$C77,'Mã KH'!$A$2:$A$4984,0)),"")</f>
        <v/>
      </c>
      <c r="E77" s="95"/>
      <c r="F77" s="119"/>
      <c r="G77" s="179"/>
      <c r="H77" s="179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9"/>
      <c r="AC77" s="179"/>
      <c r="AD77" s="179"/>
      <c r="AE77" s="179"/>
      <c r="AF77" s="180"/>
      <c r="AG77" s="181"/>
      <c r="AH77" s="181"/>
      <c r="AI77" s="181"/>
      <c r="AJ77" s="124"/>
    </row>
    <row r="78" spans="1:36" ht="18" customHeight="1">
      <c r="A78" s="342"/>
      <c r="B78" s="304"/>
      <c r="C78" s="282"/>
      <c r="D78" s="110" t="str">
        <f t="array" ref="D78">+IFERROR(INDEX('Mã KH'!$C$2:$C$4984,MATCH('Khách lẻ HN'!$C78,'Mã KH'!$A$2:$A$4984,0)),"")</f>
        <v/>
      </c>
      <c r="E78" s="95"/>
      <c r="F78" s="119"/>
      <c r="G78" s="179"/>
      <c r="H78" s="179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9"/>
      <c r="AC78" s="179"/>
      <c r="AD78" s="179"/>
      <c r="AE78" s="179"/>
      <c r="AF78" s="180"/>
      <c r="AG78" s="181"/>
      <c r="AH78" s="181"/>
      <c r="AI78" s="181"/>
      <c r="AJ78" s="124"/>
    </row>
    <row r="79" spans="1:36" ht="18" customHeight="1">
      <c r="A79" s="342"/>
      <c r="B79" s="304"/>
      <c r="C79" s="282"/>
      <c r="D79" s="110" t="str">
        <f t="array" ref="D79">+IFERROR(INDEX('Mã KH'!$C$2:$C$4984,MATCH('Khách lẻ HN'!$C79,'Mã KH'!$A$2:$A$4984,0)),"")</f>
        <v/>
      </c>
      <c r="E79" s="95"/>
      <c r="F79" s="119"/>
      <c r="G79" s="179"/>
      <c r="H79" s="179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9"/>
      <c r="AC79" s="179"/>
      <c r="AD79" s="179"/>
      <c r="AE79" s="179"/>
      <c r="AF79" s="180"/>
      <c r="AG79" s="181"/>
      <c r="AH79" s="181"/>
      <c r="AI79" s="181"/>
      <c r="AJ79" s="124"/>
    </row>
    <row r="80" spans="1:36" ht="18" customHeight="1">
      <c r="A80" s="342"/>
      <c r="B80" s="304"/>
      <c r="C80" s="282"/>
      <c r="D80" s="110" t="str">
        <f t="array" ref="D80">+IFERROR(INDEX('Mã KH'!$C$2:$C$4984,MATCH('Khách lẻ HN'!$C80,'Mã KH'!$A$2:$A$4984,0)),"")</f>
        <v/>
      </c>
      <c r="E80" s="95"/>
      <c r="F80" s="119"/>
      <c r="G80" s="179"/>
      <c r="H80" s="179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9"/>
      <c r="AC80" s="179"/>
      <c r="AD80" s="179"/>
      <c r="AE80" s="179"/>
      <c r="AF80" s="180"/>
      <c r="AG80" s="181"/>
      <c r="AH80" s="181"/>
      <c r="AI80" s="181"/>
      <c r="AJ80" s="124"/>
    </row>
    <row r="81" spans="1:36" ht="18" customHeight="1">
      <c r="A81" s="342"/>
      <c r="B81" s="304"/>
      <c r="C81" s="282"/>
      <c r="D81" s="110" t="str">
        <f t="array" ref="D81">+IFERROR(INDEX('Mã KH'!$C$2:$C$4984,MATCH('Khách lẻ HN'!$C81,'Mã KH'!$A$2:$A$4984,0)),"")</f>
        <v/>
      </c>
      <c r="E81" s="95"/>
      <c r="F81" s="119"/>
      <c r="G81" s="179"/>
      <c r="H81" s="179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9"/>
      <c r="AC81" s="179"/>
      <c r="AD81" s="179"/>
      <c r="AE81" s="179"/>
      <c r="AF81" s="180"/>
      <c r="AG81" s="181"/>
      <c r="AH81" s="181"/>
      <c r="AI81" s="181"/>
      <c r="AJ81" s="124"/>
    </row>
    <row r="82" spans="1:36" ht="18" customHeight="1">
      <c r="A82" s="342"/>
      <c r="B82" s="304"/>
      <c r="C82" s="282"/>
      <c r="D82" s="110" t="str">
        <f t="array" ref="D82">+IFERROR(INDEX('Mã KH'!$C$2:$C$4984,MATCH('Khách lẻ HN'!$C82,'Mã KH'!$A$2:$A$4984,0)),"")</f>
        <v/>
      </c>
      <c r="E82" s="95"/>
      <c r="F82" s="119"/>
      <c r="G82" s="179"/>
      <c r="H82" s="179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9"/>
      <c r="AC82" s="179"/>
      <c r="AD82" s="179"/>
      <c r="AE82" s="179"/>
      <c r="AF82" s="180"/>
      <c r="AG82" s="181"/>
      <c r="AH82" s="181"/>
      <c r="AI82" s="181"/>
      <c r="AJ82" s="124"/>
    </row>
    <row r="83" spans="1:36" ht="18" customHeight="1">
      <c r="A83" s="342"/>
      <c r="B83" s="304"/>
      <c r="C83" s="282"/>
      <c r="D83" s="110" t="str">
        <f t="array" ref="D83">+IFERROR(INDEX('Mã KH'!$C$2:$C$4984,MATCH('Khách lẻ HN'!$C83,'Mã KH'!$A$2:$A$4984,0)),"")</f>
        <v/>
      </c>
      <c r="E83" s="95"/>
      <c r="F83" s="119"/>
      <c r="G83" s="179"/>
      <c r="H83" s="179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9"/>
      <c r="AC83" s="179"/>
      <c r="AD83" s="179"/>
      <c r="AE83" s="179"/>
      <c r="AF83" s="180"/>
      <c r="AG83" s="181"/>
      <c r="AH83" s="181"/>
      <c r="AI83" s="181"/>
      <c r="AJ83" s="124"/>
    </row>
    <row r="84" spans="1:36" ht="18" customHeight="1">
      <c r="A84" s="342"/>
      <c r="B84" s="304"/>
      <c r="C84" s="282"/>
      <c r="D84" s="110" t="str">
        <f t="array" ref="D84">+IFERROR(INDEX('Mã KH'!$C$2:$C$4984,MATCH('Khách lẻ HN'!$C84,'Mã KH'!$A$2:$A$4984,0)),"")</f>
        <v/>
      </c>
      <c r="E84" s="95"/>
      <c r="F84" s="119"/>
      <c r="G84" s="179"/>
      <c r="H84" s="179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9"/>
      <c r="AC84" s="179"/>
      <c r="AD84" s="179"/>
      <c r="AE84" s="179"/>
      <c r="AF84" s="180"/>
      <c r="AG84" s="181"/>
      <c r="AH84" s="181"/>
      <c r="AI84" s="181"/>
      <c r="AJ84" s="124"/>
    </row>
    <row r="85" spans="1:36" ht="18" customHeight="1">
      <c r="A85" s="342"/>
      <c r="B85" s="304"/>
      <c r="C85" s="282"/>
      <c r="D85" s="110" t="str">
        <f t="array" ref="D85">+IFERROR(INDEX('Mã KH'!$C$2:$C$4984,MATCH('Khách lẻ HN'!$C85,'Mã KH'!$A$2:$A$4984,0)),"")</f>
        <v/>
      </c>
      <c r="E85" s="95"/>
      <c r="F85" s="119"/>
      <c r="G85" s="179"/>
      <c r="H85" s="179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9"/>
      <c r="AC85" s="179"/>
      <c r="AD85" s="179"/>
      <c r="AE85" s="179"/>
      <c r="AF85" s="180"/>
      <c r="AG85" s="181"/>
      <c r="AH85" s="181"/>
      <c r="AI85" s="181"/>
      <c r="AJ85" s="124"/>
    </row>
    <row r="86" spans="1:36" ht="18" customHeight="1">
      <c r="A86" s="342"/>
      <c r="B86" s="304"/>
      <c r="C86" s="282"/>
      <c r="D86" s="110" t="str">
        <f t="array" ref="D86">+IFERROR(INDEX('Mã KH'!$C$2:$C$4984,MATCH('Khách lẻ HN'!$C86,'Mã KH'!$A$2:$A$4984,0)),"")</f>
        <v/>
      </c>
      <c r="E86" s="95"/>
      <c r="F86" s="119"/>
      <c r="G86" s="179"/>
      <c r="H86" s="179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9"/>
      <c r="AC86" s="179"/>
      <c r="AD86" s="179"/>
      <c r="AE86" s="179"/>
      <c r="AF86" s="180"/>
      <c r="AG86" s="181"/>
      <c r="AH86" s="181"/>
      <c r="AI86" s="181"/>
      <c r="AJ86" s="124"/>
    </row>
    <row r="87" spans="1:36" ht="18" customHeight="1">
      <c r="A87" s="342"/>
      <c r="B87" s="304"/>
      <c r="C87" s="282"/>
      <c r="D87" s="110" t="str">
        <f t="array" ref="D87">+IFERROR(INDEX('Mã KH'!$C$2:$C$4984,MATCH('Khách lẻ HN'!$C87,'Mã KH'!$A$2:$A$4984,0)),"")</f>
        <v/>
      </c>
      <c r="E87" s="95"/>
      <c r="F87" s="119"/>
      <c r="G87" s="179"/>
      <c r="H87" s="179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9"/>
      <c r="AC87" s="179"/>
      <c r="AD87" s="179"/>
      <c r="AE87" s="179"/>
      <c r="AF87" s="180"/>
      <c r="AG87" s="181"/>
      <c r="AH87" s="181"/>
      <c r="AI87" s="181"/>
      <c r="AJ87" s="124"/>
    </row>
    <row r="88" spans="1:36" ht="18" customHeight="1">
      <c r="A88" s="342"/>
      <c r="B88" s="304"/>
      <c r="C88" s="282"/>
      <c r="D88" s="110" t="str">
        <f t="array" ref="D88">+IFERROR(INDEX('Mã KH'!$C$2:$C$4984,MATCH('Khách lẻ HN'!$C88,'Mã KH'!$A$2:$A$4984,0)),"")</f>
        <v/>
      </c>
      <c r="E88" s="95"/>
      <c r="F88" s="119"/>
      <c r="G88" s="179"/>
      <c r="H88" s="179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9"/>
      <c r="AC88" s="179"/>
      <c r="AD88" s="179"/>
      <c r="AE88" s="179"/>
      <c r="AF88" s="180"/>
      <c r="AG88" s="181"/>
      <c r="AH88" s="181"/>
      <c r="AI88" s="181"/>
      <c r="AJ88" s="124"/>
    </row>
    <row r="89" spans="1:36" ht="18" customHeight="1">
      <c r="A89" s="342"/>
      <c r="B89" s="304"/>
      <c r="C89" s="282"/>
      <c r="D89" s="110" t="str">
        <f t="array" ref="D89">+IFERROR(INDEX('Mã KH'!$C$2:$C$4984,MATCH('Khách lẻ HN'!$C89,'Mã KH'!$A$2:$A$4984,0)),"")</f>
        <v/>
      </c>
      <c r="E89" s="95"/>
      <c r="F89" s="119"/>
      <c r="G89" s="179"/>
      <c r="H89" s="179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9"/>
      <c r="AC89" s="179"/>
      <c r="AD89" s="179"/>
      <c r="AE89" s="179"/>
      <c r="AF89" s="180"/>
      <c r="AG89" s="181"/>
      <c r="AH89" s="181"/>
      <c r="AI89" s="181"/>
      <c r="AJ89" s="124"/>
    </row>
    <row r="90" spans="1:36" ht="18" customHeight="1">
      <c r="A90" s="342"/>
      <c r="B90" s="304"/>
      <c r="C90" s="282"/>
      <c r="D90" s="110" t="str">
        <f t="array" ref="D90">+IFERROR(INDEX('Mã KH'!$C$2:$C$4984,MATCH('Khách lẻ HN'!$C90,'Mã KH'!$A$2:$A$4984,0)),"")</f>
        <v/>
      </c>
      <c r="E90" s="95"/>
      <c r="F90" s="119"/>
      <c r="G90" s="179"/>
      <c r="H90" s="179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9"/>
      <c r="AC90" s="179"/>
      <c r="AD90" s="179"/>
      <c r="AE90" s="179"/>
      <c r="AF90" s="180"/>
      <c r="AG90" s="181"/>
      <c r="AH90" s="181"/>
      <c r="AI90" s="181"/>
      <c r="AJ90" s="124"/>
    </row>
    <row r="91" spans="1:36" ht="18" customHeight="1">
      <c r="A91" s="312"/>
      <c r="B91" s="304"/>
      <c r="C91" s="282"/>
      <c r="D91" s="110" t="str">
        <f t="array" ref="D91">+IFERROR(INDEX('Mã KH'!$C$2:$C$4984,MATCH('Khách lẻ HN'!$C91,'Mã KH'!$A$2:$A$4984,0)),"")</f>
        <v/>
      </c>
      <c r="E91" s="95"/>
      <c r="F91" s="119"/>
      <c r="G91" s="179"/>
      <c r="H91" s="179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9"/>
      <c r="AC91" s="179"/>
      <c r="AD91" s="179"/>
      <c r="AE91" s="179"/>
      <c r="AF91" s="180"/>
      <c r="AG91" s="181"/>
      <c r="AH91" s="181"/>
      <c r="AI91" s="181"/>
      <c r="AJ91" s="124"/>
    </row>
    <row r="92" spans="1:36" ht="18" customHeight="1">
      <c r="A92" s="312"/>
      <c r="B92" s="304"/>
      <c r="C92" s="282"/>
      <c r="D92" s="110" t="str">
        <f t="array" ref="D92">+IFERROR(INDEX('Mã KH'!$C$2:$C$4984,MATCH('Khách lẻ HN'!$C92,'Mã KH'!$A$2:$A$4984,0)),"")</f>
        <v/>
      </c>
      <c r="E92" s="95"/>
      <c r="F92" s="119"/>
      <c r="G92" s="179"/>
      <c r="H92" s="179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9"/>
      <c r="AC92" s="179"/>
      <c r="AD92" s="179"/>
      <c r="AE92" s="179"/>
      <c r="AF92" s="180"/>
      <c r="AG92" s="181"/>
      <c r="AH92" s="181"/>
      <c r="AI92" s="181"/>
      <c r="AJ92" s="124"/>
    </row>
    <row r="93" spans="1:36" ht="18" customHeight="1">
      <c r="A93" s="342"/>
      <c r="B93" s="304"/>
      <c r="C93" s="282"/>
      <c r="D93" s="110" t="str">
        <f t="array" ref="D93">+IFERROR(INDEX('Mã KH'!$C$2:$C$4984,MATCH('Khách lẻ HN'!$C93,'Mã KH'!$A$2:$A$4984,0)),"")</f>
        <v/>
      </c>
      <c r="E93" s="95"/>
      <c r="F93" s="119"/>
      <c r="G93" s="179"/>
      <c r="H93" s="179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9"/>
      <c r="AC93" s="179"/>
      <c r="AD93" s="179"/>
      <c r="AE93" s="179"/>
      <c r="AF93" s="180"/>
      <c r="AG93" s="181"/>
      <c r="AH93" s="181"/>
      <c r="AI93" s="181"/>
      <c r="AJ93" s="124"/>
    </row>
    <row r="94" spans="1:36" ht="18" customHeight="1">
      <c r="A94" s="342"/>
      <c r="B94" s="304"/>
      <c r="C94" s="282"/>
      <c r="D94" s="110" t="str">
        <f t="array" ref="D94">+IFERROR(INDEX('Mã KH'!$C$2:$C$4984,MATCH('Khách lẻ HN'!$C94,'Mã KH'!$A$2:$A$4984,0)),"")</f>
        <v/>
      </c>
      <c r="E94" s="95"/>
      <c r="F94" s="119"/>
      <c r="G94" s="179"/>
      <c r="H94" s="179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9"/>
      <c r="AC94" s="179"/>
      <c r="AD94" s="179"/>
      <c r="AE94" s="179"/>
      <c r="AF94" s="180"/>
      <c r="AG94" s="181"/>
      <c r="AH94" s="181"/>
      <c r="AI94" s="181"/>
      <c r="AJ94" s="124"/>
    </row>
    <row r="95" spans="1:36" ht="18" customHeight="1">
      <c r="A95" s="342"/>
      <c r="B95" s="304"/>
      <c r="C95" s="282"/>
      <c r="D95" s="110" t="str">
        <f t="array" ref="D95">+IFERROR(INDEX('Mã KH'!$C$2:$C$4984,MATCH('Khách lẻ HN'!$C95,'Mã KH'!$A$2:$A$4984,0)),"")</f>
        <v/>
      </c>
      <c r="E95" s="95"/>
      <c r="F95" s="119"/>
      <c r="G95" s="179"/>
      <c r="H95" s="179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9"/>
      <c r="AC95" s="179"/>
      <c r="AD95" s="179"/>
      <c r="AE95" s="179"/>
      <c r="AF95" s="180"/>
      <c r="AG95" s="181"/>
      <c r="AH95" s="181"/>
      <c r="AI95" s="181"/>
      <c r="AJ95" s="124"/>
    </row>
    <row r="96" spans="1:36" ht="18" customHeight="1">
      <c r="A96" s="342"/>
      <c r="B96" s="304"/>
      <c r="C96" s="282"/>
      <c r="D96" s="110" t="str">
        <f t="array" ref="D96">+IFERROR(INDEX('Mã KH'!$C$2:$C$4984,MATCH('Khách lẻ HN'!$C96,'Mã KH'!$A$2:$A$4984,0)),"")</f>
        <v/>
      </c>
      <c r="E96" s="95"/>
      <c r="F96" s="119"/>
      <c r="G96" s="179"/>
      <c r="H96" s="179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9"/>
      <c r="AC96" s="179"/>
      <c r="AD96" s="179"/>
      <c r="AE96" s="179"/>
      <c r="AF96" s="180"/>
      <c r="AG96" s="181"/>
      <c r="AH96" s="181"/>
      <c r="AI96" s="181"/>
      <c r="AJ96" s="124"/>
    </row>
    <row r="97" spans="1:36" ht="18" customHeight="1">
      <c r="A97" s="342"/>
      <c r="B97" s="304"/>
      <c r="C97" s="282"/>
      <c r="D97" s="110" t="str">
        <f t="array" ref="D97">+IFERROR(INDEX('Mã KH'!$C$2:$C$4984,MATCH('Khách lẻ HN'!$C97,'Mã KH'!$A$2:$A$4984,0)),"")</f>
        <v/>
      </c>
      <c r="E97" s="95"/>
      <c r="F97" s="119"/>
      <c r="G97" s="179"/>
      <c r="H97" s="179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9"/>
      <c r="AC97" s="179"/>
      <c r="AD97" s="179"/>
      <c r="AE97" s="179"/>
      <c r="AF97" s="180"/>
      <c r="AG97" s="181"/>
      <c r="AH97" s="181"/>
      <c r="AI97" s="181"/>
      <c r="AJ97" s="124"/>
    </row>
    <row r="98" spans="1:36" ht="18" customHeight="1">
      <c r="A98" s="342"/>
      <c r="B98" s="304"/>
      <c r="C98" s="282"/>
      <c r="D98" s="110" t="str">
        <f t="array" ref="D98">+IFERROR(INDEX('Mã KH'!$C$2:$C$4984,MATCH('Khách lẻ HN'!$C98,'Mã KH'!$A$2:$A$4984,0)),"")</f>
        <v/>
      </c>
      <c r="E98" s="95"/>
      <c r="F98" s="119"/>
      <c r="G98" s="179"/>
      <c r="H98" s="179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9"/>
      <c r="AC98" s="179"/>
      <c r="AD98" s="179"/>
      <c r="AE98" s="179"/>
      <c r="AF98" s="180"/>
      <c r="AG98" s="181"/>
      <c r="AH98" s="181"/>
      <c r="AI98" s="181"/>
      <c r="AJ98" s="124"/>
    </row>
    <row r="99" spans="1:36" ht="18" customHeight="1">
      <c r="A99" s="342"/>
      <c r="B99" s="304"/>
      <c r="C99" s="282"/>
      <c r="D99" s="110" t="str">
        <f t="array" ref="D99">+IFERROR(INDEX('Mã KH'!$C$2:$C$4984,MATCH('Khách lẻ HN'!$C99,'Mã KH'!$A$2:$A$4984,0)),"")</f>
        <v/>
      </c>
      <c r="E99" s="95"/>
      <c r="F99" s="119"/>
      <c r="G99" s="179"/>
      <c r="H99" s="179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9"/>
      <c r="AC99" s="179"/>
      <c r="AD99" s="179"/>
      <c r="AE99" s="179"/>
      <c r="AF99" s="180"/>
      <c r="AG99" s="181"/>
      <c r="AH99" s="181"/>
      <c r="AI99" s="181"/>
      <c r="AJ99" s="124"/>
    </row>
    <row r="100" spans="1:36" ht="18" customHeight="1">
      <c r="A100" s="342"/>
      <c r="B100" s="304"/>
      <c r="C100" s="282"/>
      <c r="D100" s="110" t="str">
        <f t="array" ref="D100">+IFERROR(INDEX('Mã KH'!$C$2:$C$4984,MATCH('Khách lẻ HN'!$C100,'Mã KH'!$A$2:$A$4984,0)),"")</f>
        <v/>
      </c>
      <c r="E100" s="95"/>
      <c r="F100" s="119"/>
      <c r="G100" s="179"/>
      <c r="H100" s="179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9"/>
      <c r="AC100" s="179"/>
      <c r="AD100" s="179"/>
      <c r="AE100" s="179"/>
      <c r="AF100" s="180"/>
      <c r="AG100" s="181"/>
      <c r="AH100" s="181"/>
      <c r="AI100" s="181"/>
      <c r="AJ100" s="124"/>
    </row>
    <row r="101" spans="1:36" ht="18" customHeight="1">
      <c r="A101" s="342"/>
      <c r="B101" s="304"/>
      <c r="C101" s="282"/>
      <c r="D101" s="110" t="str">
        <f t="array" ref="D101">+IFERROR(INDEX('Mã KH'!$C$2:$C$4984,MATCH('Khách lẻ HN'!$C101,'Mã KH'!$A$2:$A$4984,0)),"")</f>
        <v/>
      </c>
      <c r="E101" s="95"/>
      <c r="F101" s="119"/>
      <c r="G101" s="179"/>
      <c r="H101" s="179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9"/>
      <c r="AC101" s="179"/>
      <c r="AD101" s="179"/>
      <c r="AE101" s="179"/>
      <c r="AF101" s="180"/>
      <c r="AG101" s="181"/>
      <c r="AH101" s="181"/>
      <c r="AI101" s="181"/>
      <c r="AJ101" s="124"/>
    </row>
    <row r="102" spans="1:36" ht="18" customHeight="1">
      <c r="A102" s="342"/>
      <c r="B102" s="304"/>
      <c r="C102" s="282"/>
      <c r="D102" s="110" t="str">
        <f t="array" ref="D102">+IFERROR(INDEX('Mã KH'!$C$2:$C$4984,MATCH('Khách lẻ HN'!$C102,'Mã KH'!$A$2:$A$4984,0)),"")</f>
        <v/>
      </c>
      <c r="E102" s="95"/>
      <c r="F102" s="119"/>
      <c r="G102" s="179"/>
      <c r="H102" s="179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9"/>
      <c r="AC102" s="179"/>
      <c r="AD102" s="179"/>
      <c r="AE102" s="179"/>
      <c r="AF102" s="180"/>
      <c r="AG102" s="181"/>
      <c r="AH102" s="181"/>
      <c r="AI102" s="181"/>
      <c r="AJ102" s="124"/>
    </row>
    <row r="103" spans="1:36" ht="18" customHeight="1">
      <c r="A103" s="342"/>
      <c r="B103" s="304"/>
      <c r="C103" s="282"/>
      <c r="D103" s="110" t="str">
        <f t="array" ref="D103">+IFERROR(INDEX('Mã KH'!$C$2:$C$4984,MATCH('Khách lẻ HN'!$C103,'Mã KH'!$A$2:$A$4984,0)),"")</f>
        <v/>
      </c>
      <c r="E103" s="95"/>
      <c r="F103" s="119"/>
      <c r="G103" s="179"/>
      <c r="H103" s="179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9"/>
      <c r="AC103" s="179"/>
      <c r="AD103" s="179"/>
      <c r="AE103" s="179"/>
      <c r="AF103" s="180"/>
      <c r="AG103" s="181"/>
      <c r="AH103" s="181"/>
      <c r="AI103" s="181"/>
      <c r="AJ103" s="124"/>
    </row>
    <row r="104" spans="1:36" ht="18" customHeight="1">
      <c r="A104" s="342"/>
      <c r="B104" s="304"/>
      <c r="C104" s="282"/>
      <c r="D104" s="110" t="str">
        <f t="array" ref="D104">+IFERROR(INDEX('Mã KH'!$C$2:$C$4984,MATCH('Khách lẻ HN'!$C104,'Mã KH'!$A$2:$A$4984,0)),"")</f>
        <v/>
      </c>
      <c r="E104" s="95"/>
      <c r="F104" s="119"/>
      <c r="G104" s="179"/>
      <c r="H104" s="179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9"/>
      <c r="AC104" s="179"/>
      <c r="AD104" s="179"/>
      <c r="AE104" s="179"/>
      <c r="AF104" s="180"/>
      <c r="AG104" s="181"/>
      <c r="AH104" s="181"/>
      <c r="AI104" s="181"/>
      <c r="AJ104" s="124"/>
    </row>
    <row r="105" spans="1:36" ht="18" customHeight="1">
      <c r="A105" s="342"/>
      <c r="B105" s="304"/>
      <c r="C105" s="282"/>
      <c r="D105" s="110" t="str">
        <f t="array" ref="D105">+IFERROR(INDEX('Mã KH'!$C$2:$C$4984,MATCH('Khách lẻ HN'!$C105,'Mã KH'!$A$2:$A$4984,0)),"")</f>
        <v/>
      </c>
      <c r="E105" s="95"/>
      <c r="F105" s="119"/>
      <c r="G105" s="179"/>
      <c r="H105" s="179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9"/>
      <c r="AC105" s="179"/>
      <c r="AD105" s="179"/>
      <c r="AE105" s="179"/>
      <c r="AF105" s="180"/>
      <c r="AG105" s="181"/>
      <c r="AH105" s="181"/>
      <c r="AI105" s="181"/>
      <c r="AJ105" s="124"/>
    </row>
    <row r="106" spans="1:36" ht="18" customHeight="1">
      <c r="A106" s="342"/>
      <c r="B106" s="304"/>
      <c r="C106" s="282"/>
      <c r="D106" s="110" t="str">
        <f t="array" ref="D106">+IFERROR(INDEX('Mã KH'!$C$2:$C$4984,MATCH('Khách lẻ HN'!$C106,'Mã KH'!$A$2:$A$4984,0)),"")</f>
        <v/>
      </c>
      <c r="E106" s="95"/>
      <c r="F106" s="119"/>
      <c r="G106" s="179"/>
      <c r="H106" s="179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9"/>
      <c r="AC106" s="179"/>
      <c r="AD106" s="179"/>
      <c r="AE106" s="179"/>
      <c r="AF106" s="180"/>
      <c r="AG106" s="181"/>
      <c r="AH106" s="181"/>
      <c r="AI106" s="181"/>
      <c r="AJ106" s="124"/>
    </row>
    <row r="107" spans="1:36" ht="18" customHeight="1">
      <c r="A107" s="342"/>
      <c r="B107" s="304"/>
      <c r="C107" s="282"/>
      <c r="D107" s="110" t="str">
        <f t="array" ref="D107">+IFERROR(INDEX('Mã KH'!$C$2:$C$4984,MATCH('Khách lẻ HN'!$C107,'Mã KH'!$A$2:$A$4984,0)),"")</f>
        <v/>
      </c>
      <c r="E107" s="95"/>
      <c r="F107" s="119"/>
      <c r="G107" s="179"/>
      <c r="H107" s="179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9"/>
      <c r="AC107" s="179"/>
      <c r="AD107" s="179"/>
      <c r="AE107" s="179"/>
      <c r="AF107" s="180"/>
      <c r="AG107" s="181"/>
      <c r="AH107" s="181"/>
      <c r="AI107" s="181"/>
      <c r="AJ107" s="124"/>
    </row>
    <row r="108" spans="1:36" ht="18" customHeight="1">
      <c r="A108" s="342"/>
      <c r="B108" s="304"/>
      <c r="C108" s="282"/>
      <c r="D108" s="110" t="str">
        <f t="array" ref="D108">+IFERROR(INDEX('Mã KH'!$C$2:$C$4984,MATCH('Khách lẻ HN'!$C108,'Mã KH'!$A$2:$A$4984,0)),"")</f>
        <v/>
      </c>
      <c r="E108" s="95"/>
      <c r="F108" s="119"/>
      <c r="G108" s="179"/>
      <c r="H108" s="179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9"/>
      <c r="AC108" s="179"/>
      <c r="AD108" s="179"/>
      <c r="AE108" s="179"/>
      <c r="AF108" s="180"/>
      <c r="AG108" s="181"/>
      <c r="AH108" s="181"/>
      <c r="AI108" s="181"/>
      <c r="AJ108" s="124"/>
    </row>
    <row r="109" spans="1:36" ht="18" customHeight="1">
      <c r="A109" s="342"/>
      <c r="B109" s="304"/>
      <c r="C109" s="282"/>
      <c r="D109" s="110" t="str">
        <f t="array" ref="D109">+IFERROR(INDEX('Mã KH'!$C$2:$C$4984,MATCH('Khách lẻ HN'!$C109,'Mã KH'!$A$2:$A$4984,0)),"")</f>
        <v/>
      </c>
      <c r="E109" s="95"/>
      <c r="F109" s="119"/>
      <c r="G109" s="179"/>
      <c r="H109" s="179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9"/>
      <c r="AC109" s="179"/>
      <c r="AD109" s="179"/>
      <c r="AE109" s="179"/>
      <c r="AF109" s="180"/>
      <c r="AG109" s="181"/>
      <c r="AH109" s="181"/>
      <c r="AI109" s="181"/>
      <c r="AJ109" s="124"/>
    </row>
    <row r="110" spans="1:36" ht="18" customHeight="1">
      <c r="A110" s="342"/>
      <c r="B110" s="304"/>
      <c r="C110" s="282"/>
      <c r="D110" s="110" t="str">
        <f t="array" ref="D110">+IFERROR(INDEX('Mã KH'!$C$2:$C$4984,MATCH('Khách lẻ HN'!$C110,'Mã KH'!$A$2:$A$4984,0)),"")</f>
        <v/>
      </c>
      <c r="E110" s="95"/>
      <c r="F110" s="119"/>
      <c r="G110" s="179"/>
      <c r="H110" s="179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9"/>
      <c r="AC110" s="179"/>
      <c r="AD110" s="179"/>
      <c r="AE110" s="179"/>
      <c r="AF110" s="180"/>
      <c r="AG110" s="181"/>
      <c r="AH110" s="181"/>
      <c r="AI110" s="181"/>
      <c r="AJ110" s="124"/>
    </row>
    <row r="111" spans="1:36" ht="18" customHeight="1">
      <c r="A111" s="342"/>
      <c r="B111" s="304"/>
      <c r="C111" s="282"/>
      <c r="D111" s="110" t="str">
        <f t="array" ref="D111">+IFERROR(INDEX('Mã KH'!$C$2:$C$4984,MATCH('Khách lẻ HN'!$C111,'Mã KH'!$A$2:$A$4984,0)),"")</f>
        <v/>
      </c>
      <c r="E111" s="95"/>
      <c r="F111" s="119"/>
      <c r="G111" s="179"/>
      <c r="H111" s="179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9"/>
      <c r="AC111" s="179"/>
      <c r="AD111" s="179"/>
      <c r="AE111" s="179"/>
      <c r="AF111" s="180"/>
      <c r="AG111" s="181"/>
      <c r="AH111" s="181"/>
      <c r="AI111" s="181"/>
      <c r="AJ111" s="124"/>
    </row>
    <row r="112" spans="1:36" ht="18" customHeight="1">
      <c r="A112" s="342"/>
      <c r="B112" s="304"/>
      <c r="C112" s="282"/>
      <c r="D112" s="110" t="str">
        <f t="array" ref="D112">+IFERROR(INDEX('Mã KH'!$C$2:$C$4984,MATCH('Khách lẻ HN'!$C112,'Mã KH'!$A$2:$A$4984,0)),"")</f>
        <v/>
      </c>
      <c r="E112" s="95"/>
      <c r="F112" s="119"/>
      <c r="G112" s="179"/>
      <c r="H112" s="179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9"/>
      <c r="AC112" s="179"/>
      <c r="AD112" s="179"/>
      <c r="AE112" s="179"/>
      <c r="AF112" s="180"/>
      <c r="AG112" s="181"/>
      <c r="AH112" s="181"/>
      <c r="AI112" s="181"/>
      <c r="AJ112" s="124"/>
    </row>
    <row r="113" spans="1:36" ht="18" customHeight="1">
      <c r="A113" s="342"/>
      <c r="B113" s="304"/>
      <c r="C113" s="282"/>
      <c r="D113" s="110" t="str">
        <f t="array" ref="D113">+IFERROR(INDEX('Mã KH'!$C$2:$C$4984,MATCH('Khách lẻ HN'!$C113,'Mã KH'!$A$2:$A$4984,0)),"")</f>
        <v/>
      </c>
      <c r="E113" s="95"/>
      <c r="F113" s="119"/>
      <c r="G113" s="179"/>
      <c r="H113" s="179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9"/>
      <c r="AC113" s="179"/>
      <c r="AD113" s="179"/>
      <c r="AE113" s="179"/>
      <c r="AF113" s="180"/>
      <c r="AG113" s="181"/>
      <c r="AH113" s="181"/>
      <c r="AI113" s="181"/>
      <c r="AJ113" s="124"/>
    </row>
    <row r="114" spans="1:36" ht="18" customHeight="1">
      <c r="A114" s="342"/>
      <c r="B114" s="304"/>
      <c r="C114" s="282"/>
      <c r="D114" s="110" t="str">
        <f t="array" ref="D114">+IFERROR(INDEX('Mã KH'!$C$2:$C$4984,MATCH('Khách lẻ HN'!$C114,'Mã KH'!$A$2:$A$4984,0)),"")</f>
        <v/>
      </c>
      <c r="E114" s="95"/>
      <c r="F114" s="119"/>
      <c r="G114" s="179"/>
      <c r="H114" s="179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9"/>
      <c r="AC114" s="179"/>
      <c r="AD114" s="179"/>
      <c r="AE114" s="179"/>
      <c r="AF114" s="180"/>
      <c r="AG114" s="181"/>
      <c r="AH114" s="181"/>
      <c r="AI114" s="181"/>
      <c r="AJ114" s="124"/>
    </row>
    <row r="115" spans="1:36" ht="18" customHeight="1">
      <c r="A115" s="342"/>
      <c r="B115" s="304"/>
      <c r="C115" s="282"/>
      <c r="D115" s="110" t="str">
        <f t="array" ref="D115">+IFERROR(INDEX('Mã KH'!$C$2:$C$4984,MATCH('Khách lẻ HN'!$C115,'Mã KH'!$A$2:$A$4984,0)),"")</f>
        <v/>
      </c>
      <c r="E115" s="95"/>
      <c r="F115" s="119"/>
      <c r="G115" s="179"/>
      <c r="H115" s="179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9"/>
      <c r="AC115" s="179"/>
      <c r="AD115" s="179"/>
      <c r="AE115" s="179"/>
      <c r="AF115" s="180"/>
      <c r="AG115" s="181"/>
      <c r="AH115" s="181"/>
      <c r="AI115" s="181"/>
      <c r="AJ115" s="124"/>
    </row>
    <row r="116" spans="1:36" ht="18" customHeight="1">
      <c r="A116" s="342"/>
      <c r="B116" s="304"/>
      <c r="C116" s="282"/>
      <c r="D116" s="110" t="str">
        <f t="array" ref="D116">+IFERROR(INDEX('Mã KH'!$C$2:$C$4984,MATCH('Khách lẻ HN'!$C116,'Mã KH'!$A$2:$A$4984,0)),"")</f>
        <v/>
      </c>
      <c r="E116" s="95"/>
      <c r="F116" s="119"/>
      <c r="G116" s="179"/>
      <c r="H116" s="179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9"/>
      <c r="AC116" s="179"/>
      <c r="AD116" s="179"/>
      <c r="AE116" s="179"/>
      <c r="AF116" s="180"/>
      <c r="AG116" s="181"/>
      <c r="AH116" s="181"/>
      <c r="AI116" s="181"/>
      <c r="AJ116" s="124"/>
    </row>
    <row r="117" spans="1:36" ht="18" customHeight="1">
      <c r="A117" s="342"/>
      <c r="B117" s="304"/>
      <c r="C117" s="282"/>
      <c r="D117" s="110" t="str">
        <f t="array" ref="D117">+IFERROR(INDEX('Mã KH'!$C$2:$C$4984,MATCH('Khách lẻ HN'!$C117,'Mã KH'!$A$2:$A$4984,0)),"")</f>
        <v/>
      </c>
      <c r="E117" s="95"/>
      <c r="F117" s="119"/>
      <c r="G117" s="179"/>
      <c r="H117" s="179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9"/>
      <c r="AC117" s="179"/>
      <c r="AD117" s="179"/>
      <c r="AE117" s="179"/>
      <c r="AF117" s="180"/>
      <c r="AG117" s="181"/>
      <c r="AH117" s="181"/>
      <c r="AI117" s="181"/>
      <c r="AJ117" s="124"/>
    </row>
    <row r="118" spans="1:36" ht="18" customHeight="1">
      <c r="A118" s="342"/>
      <c r="B118" s="304"/>
      <c r="C118" s="282"/>
      <c r="D118" s="110" t="str">
        <f t="array" ref="D118">+IFERROR(INDEX('Mã KH'!$C$2:$C$4984,MATCH('Khách lẻ HN'!$C118,'Mã KH'!$A$2:$A$4984,0)),"")</f>
        <v/>
      </c>
      <c r="E118" s="95"/>
      <c r="F118" s="119"/>
      <c r="G118" s="179"/>
      <c r="H118" s="179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9"/>
      <c r="AC118" s="179"/>
      <c r="AD118" s="179"/>
      <c r="AE118" s="179"/>
      <c r="AF118" s="180"/>
      <c r="AG118" s="181"/>
      <c r="AH118" s="181"/>
      <c r="AI118" s="181"/>
      <c r="AJ118" s="124"/>
    </row>
    <row r="119" spans="1:36" ht="18" customHeight="1">
      <c r="A119" s="342"/>
      <c r="B119" s="304"/>
      <c r="C119" s="282"/>
      <c r="D119" s="110" t="str">
        <f t="array" ref="D119">+IFERROR(INDEX('Mã KH'!$C$2:$C$4984,MATCH('Khách lẻ HN'!$C119,'Mã KH'!$A$2:$A$4984,0)),"")</f>
        <v/>
      </c>
      <c r="E119" s="95"/>
      <c r="F119" s="119"/>
      <c r="G119" s="179"/>
      <c r="H119" s="179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9"/>
      <c r="AC119" s="179"/>
      <c r="AD119" s="179"/>
      <c r="AE119" s="179"/>
      <c r="AF119" s="180"/>
      <c r="AG119" s="181"/>
      <c r="AH119" s="181"/>
      <c r="AI119" s="181"/>
      <c r="AJ119" s="124"/>
    </row>
    <row r="120" spans="1:36" ht="18" customHeight="1">
      <c r="A120" s="342"/>
      <c r="B120" s="304"/>
      <c r="C120" s="282"/>
      <c r="D120" s="110" t="str">
        <f t="array" ref="D120">+IFERROR(INDEX('Mã KH'!$C$2:$C$4984,MATCH('Khách lẻ HN'!$C120,'Mã KH'!$A$2:$A$4984,0)),"")</f>
        <v/>
      </c>
      <c r="E120" s="95"/>
      <c r="F120" s="119"/>
      <c r="G120" s="179"/>
      <c r="H120" s="179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9"/>
      <c r="AC120" s="179"/>
      <c r="AD120" s="179"/>
      <c r="AE120" s="179"/>
      <c r="AF120" s="180"/>
      <c r="AG120" s="181"/>
      <c r="AH120" s="181"/>
      <c r="AI120" s="181"/>
      <c r="AJ120" s="124"/>
    </row>
    <row r="121" spans="1:36" ht="18" customHeight="1">
      <c r="A121" s="342"/>
      <c r="B121" s="304"/>
      <c r="C121" s="282"/>
      <c r="D121" s="110" t="str">
        <f t="array" ref="D121">+IFERROR(INDEX('Mã KH'!$C$2:$C$4984,MATCH('Khách lẻ HN'!$C121,'Mã KH'!$A$2:$A$4984,0)),"")</f>
        <v/>
      </c>
      <c r="E121" s="95"/>
      <c r="F121" s="119"/>
      <c r="G121" s="179"/>
      <c r="H121" s="179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9"/>
      <c r="AC121" s="179"/>
      <c r="AD121" s="179"/>
      <c r="AE121" s="179"/>
      <c r="AF121" s="180"/>
      <c r="AG121" s="181"/>
      <c r="AH121" s="181"/>
      <c r="AI121" s="181"/>
      <c r="AJ121" s="124"/>
    </row>
    <row r="122" spans="1:36" ht="18" customHeight="1">
      <c r="A122" s="342"/>
      <c r="B122" s="304"/>
      <c r="C122" s="282"/>
      <c r="D122" s="110" t="str">
        <f t="array" ref="D122">+IFERROR(INDEX('Mã KH'!$C$2:$C$4984,MATCH('Khách lẻ HN'!$C122,'Mã KH'!$A$2:$A$4984,0)),"")</f>
        <v/>
      </c>
      <c r="E122" s="95"/>
      <c r="F122" s="119"/>
      <c r="G122" s="179"/>
      <c r="H122" s="179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9"/>
      <c r="AC122" s="179"/>
      <c r="AD122" s="179"/>
      <c r="AE122" s="179"/>
      <c r="AF122" s="180"/>
      <c r="AG122" s="181"/>
      <c r="AH122" s="181"/>
      <c r="AI122" s="181"/>
      <c r="AJ122" s="124"/>
    </row>
    <row r="123" spans="1:36" ht="18" customHeight="1">
      <c r="A123" s="342"/>
      <c r="B123" s="304"/>
      <c r="C123" s="282"/>
      <c r="D123" s="110" t="str">
        <f t="array" ref="D123">+IFERROR(INDEX('Mã KH'!$C$2:$C$4984,MATCH('Khách lẻ HN'!$C123,'Mã KH'!$A$2:$A$4984,0)),"")</f>
        <v/>
      </c>
      <c r="E123" s="95"/>
      <c r="F123" s="119"/>
      <c r="G123" s="179"/>
      <c r="H123" s="179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9"/>
      <c r="AC123" s="179"/>
      <c r="AD123" s="179"/>
      <c r="AE123" s="179"/>
      <c r="AF123" s="180"/>
      <c r="AG123" s="181"/>
      <c r="AH123" s="181"/>
      <c r="AI123" s="181"/>
      <c r="AJ123" s="124"/>
    </row>
    <row r="124" spans="1:36" ht="18" customHeight="1">
      <c r="A124" s="342"/>
      <c r="B124" s="304"/>
      <c r="C124" s="282"/>
      <c r="D124" s="110" t="str">
        <f t="array" ref="D124">+IFERROR(INDEX('Mã KH'!$C$2:$C$4984,MATCH('Khách lẻ HN'!$C124,'Mã KH'!$A$2:$A$4984,0)),"")</f>
        <v/>
      </c>
      <c r="E124" s="95"/>
      <c r="F124" s="119"/>
      <c r="G124" s="179"/>
      <c r="H124" s="179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9"/>
      <c r="AC124" s="179"/>
      <c r="AD124" s="179"/>
      <c r="AE124" s="179"/>
      <c r="AF124" s="180"/>
      <c r="AG124" s="181"/>
      <c r="AH124" s="181"/>
      <c r="AI124" s="181"/>
      <c r="AJ124" s="124"/>
    </row>
    <row r="125" spans="1:36" ht="18" customHeight="1">
      <c r="A125" s="342"/>
      <c r="B125" s="304"/>
      <c r="C125" s="282"/>
      <c r="D125" s="110" t="str">
        <f t="array" ref="D125">+IFERROR(INDEX('Mã KH'!$C$2:$C$4984,MATCH('Khách lẻ HN'!$C125,'Mã KH'!$A$2:$A$4984,0)),"")</f>
        <v/>
      </c>
      <c r="E125" s="95"/>
      <c r="F125" s="119"/>
      <c r="G125" s="179"/>
      <c r="H125" s="179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9"/>
      <c r="AC125" s="179"/>
      <c r="AD125" s="179"/>
      <c r="AE125" s="179"/>
      <c r="AF125" s="180"/>
      <c r="AG125" s="181"/>
      <c r="AH125" s="181"/>
      <c r="AI125" s="181"/>
      <c r="AJ125" s="124"/>
    </row>
    <row r="126" spans="1:36" ht="18" customHeight="1">
      <c r="A126" s="342"/>
      <c r="B126" s="304"/>
      <c r="C126" s="282"/>
      <c r="D126" s="110" t="str">
        <f t="array" ref="D126">+IFERROR(INDEX('Mã KH'!$C$2:$C$4984,MATCH('Khách lẻ HN'!$C126,'Mã KH'!$A$2:$A$4984,0)),"")</f>
        <v/>
      </c>
      <c r="E126" s="95"/>
      <c r="F126" s="119"/>
      <c r="G126" s="179"/>
      <c r="H126" s="179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9"/>
      <c r="AC126" s="179"/>
      <c r="AD126" s="179"/>
      <c r="AE126" s="179"/>
      <c r="AF126" s="180"/>
      <c r="AG126" s="181"/>
      <c r="AH126" s="181"/>
      <c r="AI126" s="181"/>
      <c r="AJ126" s="124"/>
    </row>
    <row r="127" spans="1:36" ht="18" customHeight="1">
      <c r="A127" s="342"/>
      <c r="B127" s="304"/>
      <c r="C127" s="282"/>
      <c r="D127" s="110" t="str">
        <f t="array" ref="D127">+IFERROR(INDEX('Mã KH'!$C$2:$C$4984,MATCH('Khách lẻ HN'!$C127,'Mã KH'!$A$2:$A$4984,0)),"")</f>
        <v/>
      </c>
      <c r="E127" s="95"/>
      <c r="F127" s="119"/>
      <c r="G127" s="179"/>
      <c r="H127" s="179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9"/>
      <c r="AC127" s="179"/>
      <c r="AD127" s="179"/>
      <c r="AE127" s="179"/>
      <c r="AF127" s="180"/>
      <c r="AG127" s="181"/>
      <c r="AH127" s="181"/>
      <c r="AI127" s="181"/>
      <c r="AJ127" s="124"/>
    </row>
    <row r="128" spans="1:36" ht="18" customHeight="1">
      <c r="A128" s="342"/>
      <c r="B128" s="304"/>
      <c r="C128" s="282"/>
      <c r="D128" s="110" t="str">
        <f t="array" ref="D128">+IFERROR(INDEX('Mã KH'!$C$2:$C$4984,MATCH('Khách lẻ HN'!$C128,'Mã KH'!$A$2:$A$4984,0)),"")</f>
        <v/>
      </c>
      <c r="E128" s="95"/>
      <c r="F128" s="119"/>
      <c r="G128" s="179"/>
      <c r="H128" s="179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9"/>
      <c r="AC128" s="179"/>
      <c r="AD128" s="179"/>
      <c r="AE128" s="179"/>
      <c r="AF128" s="180"/>
      <c r="AG128" s="181"/>
      <c r="AH128" s="181"/>
      <c r="AI128" s="181"/>
      <c r="AJ128" s="124"/>
    </row>
    <row r="129" spans="1:36" ht="18" customHeight="1">
      <c r="A129" s="342"/>
      <c r="B129" s="304"/>
      <c r="C129" s="282"/>
      <c r="D129" s="110" t="str">
        <f t="array" ref="D129">+IFERROR(INDEX('Mã KH'!$C$2:$C$4984,MATCH('Khách lẻ HN'!$C129,'Mã KH'!$A$2:$A$4984,0)),"")</f>
        <v/>
      </c>
      <c r="E129" s="95"/>
      <c r="F129" s="119"/>
      <c r="G129" s="179"/>
      <c r="H129" s="179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9"/>
      <c r="AC129" s="179"/>
      <c r="AD129" s="179"/>
      <c r="AE129" s="179"/>
      <c r="AF129" s="180"/>
      <c r="AG129" s="181"/>
      <c r="AH129" s="181"/>
      <c r="AI129" s="181"/>
      <c r="AJ129" s="124"/>
    </row>
    <row r="130" spans="1:36" ht="18" customHeight="1">
      <c r="A130" s="342"/>
      <c r="B130" s="304"/>
      <c r="C130" s="282"/>
      <c r="D130" s="110" t="str">
        <f t="array" ref="D130">+IFERROR(INDEX('Mã KH'!$C$2:$C$4984,MATCH('Khách lẻ HN'!$C130,'Mã KH'!$A$2:$A$4984,0)),"")</f>
        <v/>
      </c>
      <c r="E130" s="95"/>
      <c r="F130" s="119"/>
      <c r="G130" s="179"/>
      <c r="H130" s="179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9"/>
      <c r="AC130" s="179"/>
      <c r="AD130" s="179"/>
      <c r="AE130" s="179"/>
      <c r="AF130" s="180"/>
      <c r="AG130" s="181"/>
      <c r="AH130" s="181"/>
      <c r="AI130" s="181"/>
      <c r="AJ130" s="124"/>
    </row>
    <row r="131" spans="1:36" ht="18" customHeight="1">
      <c r="A131" s="342"/>
      <c r="B131" s="304"/>
      <c r="C131" s="282"/>
      <c r="D131" s="110" t="str">
        <f t="array" ref="D131">+IFERROR(INDEX('Mã KH'!$C$2:$C$4984,MATCH('Khách lẻ HN'!$C131,'Mã KH'!$A$2:$A$4984,0)),"")</f>
        <v/>
      </c>
      <c r="E131" s="95"/>
      <c r="F131" s="119"/>
      <c r="G131" s="179"/>
      <c r="H131" s="179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9"/>
      <c r="AC131" s="179"/>
      <c r="AD131" s="179"/>
      <c r="AE131" s="179"/>
      <c r="AF131" s="180"/>
      <c r="AG131" s="181"/>
      <c r="AH131" s="181"/>
      <c r="AI131" s="181"/>
      <c r="AJ131" s="124"/>
    </row>
    <row r="132" spans="1:36" ht="18" customHeight="1">
      <c r="A132" s="342"/>
      <c r="B132" s="304"/>
      <c r="C132" s="282"/>
      <c r="D132" s="110" t="str">
        <f t="array" ref="D132">+IFERROR(INDEX('Mã KH'!$C$2:$C$4984,MATCH('Khách lẻ HN'!$C132,'Mã KH'!$A$2:$A$4984,0)),"")</f>
        <v/>
      </c>
      <c r="E132" s="95"/>
      <c r="F132" s="119"/>
      <c r="G132" s="179"/>
      <c r="H132" s="179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9"/>
      <c r="AC132" s="179"/>
      <c r="AD132" s="179"/>
      <c r="AE132" s="179"/>
      <c r="AF132" s="180"/>
      <c r="AG132" s="181"/>
      <c r="AH132" s="181"/>
      <c r="AI132" s="181"/>
      <c r="AJ132" s="124"/>
    </row>
    <row r="133" spans="1:36" ht="18" customHeight="1">
      <c r="A133" s="342"/>
      <c r="B133" s="304"/>
      <c r="C133" s="282"/>
      <c r="D133" s="110" t="str">
        <f t="array" ref="D133">+IFERROR(INDEX('Mã KH'!$C$2:$C$4984,MATCH('Khách lẻ HN'!$C133,'Mã KH'!$A$2:$A$4984,0)),"")</f>
        <v/>
      </c>
      <c r="E133" s="95"/>
      <c r="F133" s="119"/>
      <c r="G133" s="179"/>
      <c r="H133" s="179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9"/>
      <c r="AC133" s="179"/>
      <c r="AD133" s="179"/>
      <c r="AE133" s="179"/>
      <c r="AF133" s="180"/>
      <c r="AG133" s="181"/>
      <c r="AH133" s="181"/>
      <c r="AI133" s="181"/>
      <c r="AJ133" s="124"/>
    </row>
    <row r="134" spans="1:36" ht="18" customHeight="1">
      <c r="A134" s="342"/>
      <c r="B134" s="304"/>
      <c r="C134" s="282"/>
      <c r="D134" s="110" t="str">
        <f t="array" ref="D134">+IFERROR(INDEX('Mã KH'!$C$2:$C$4984,MATCH('Khách lẻ HN'!$C134,'Mã KH'!$A$2:$A$4984,0)),"")</f>
        <v/>
      </c>
      <c r="E134" s="95"/>
      <c r="F134" s="119"/>
      <c r="G134" s="179"/>
      <c r="H134" s="179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9"/>
      <c r="AC134" s="179"/>
      <c r="AD134" s="179"/>
      <c r="AE134" s="179"/>
      <c r="AF134" s="180"/>
      <c r="AG134" s="181"/>
      <c r="AH134" s="181"/>
      <c r="AI134" s="181"/>
      <c r="AJ134" s="124"/>
    </row>
    <row r="135" spans="1:36" ht="18" customHeight="1">
      <c r="A135" s="342"/>
      <c r="B135" s="304"/>
      <c r="C135" s="282"/>
      <c r="D135" s="110" t="str">
        <f t="array" ref="D135">+IFERROR(INDEX('Mã KH'!$C$2:$C$4984,MATCH('Khách lẻ HN'!$C135,'Mã KH'!$A$2:$A$4984,0)),"")</f>
        <v/>
      </c>
      <c r="E135" s="95"/>
      <c r="F135" s="119"/>
      <c r="G135" s="179"/>
      <c r="H135" s="179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9"/>
      <c r="AC135" s="179"/>
      <c r="AD135" s="179"/>
      <c r="AE135" s="179"/>
      <c r="AF135" s="180"/>
      <c r="AG135" s="181"/>
      <c r="AH135" s="181"/>
      <c r="AI135" s="181"/>
      <c r="AJ135" s="124"/>
    </row>
    <row r="136" spans="1:36" ht="18" customHeight="1">
      <c r="A136" s="342"/>
      <c r="B136" s="304"/>
      <c r="C136" s="282"/>
      <c r="D136" s="110" t="str">
        <f t="array" ref="D136">+IFERROR(INDEX('Mã KH'!$C$2:$C$4984,MATCH('Khách lẻ HN'!$C136,'Mã KH'!$A$2:$A$4984,0)),"")</f>
        <v/>
      </c>
      <c r="E136" s="95"/>
      <c r="F136" s="119"/>
      <c r="G136" s="179"/>
      <c r="H136" s="179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9"/>
      <c r="AC136" s="179"/>
      <c r="AD136" s="179"/>
      <c r="AE136" s="179"/>
      <c r="AF136" s="180"/>
      <c r="AG136" s="181"/>
      <c r="AH136" s="181"/>
      <c r="AI136" s="181"/>
      <c r="AJ136" s="124"/>
    </row>
    <row r="137" spans="1:36" ht="18" customHeight="1">
      <c r="A137" s="312"/>
      <c r="B137" s="304"/>
      <c r="C137" s="282"/>
      <c r="D137" s="110" t="str">
        <f t="array" ref="D137">+IFERROR(INDEX('Mã KH'!$C$2:$C$4984,MATCH('Khách lẻ HN'!$C137,'Mã KH'!$A$2:$A$4984,0)),"")</f>
        <v/>
      </c>
      <c r="E137" s="95"/>
      <c r="F137" s="119"/>
      <c r="G137" s="179"/>
      <c r="H137" s="179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9"/>
      <c r="AC137" s="179"/>
      <c r="AD137" s="179"/>
      <c r="AE137" s="179"/>
      <c r="AF137" s="180"/>
      <c r="AG137" s="181"/>
      <c r="AH137" s="181"/>
      <c r="AI137" s="181"/>
      <c r="AJ137" s="124"/>
    </row>
    <row r="138" spans="1:36" ht="18" customHeight="1">
      <c r="A138" s="312"/>
      <c r="B138" s="304"/>
      <c r="C138" s="282"/>
      <c r="D138" s="110" t="str">
        <f t="array" ref="D138">+IFERROR(INDEX('Mã KH'!$C$2:$C$4984,MATCH('Khách lẻ HN'!$C138,'Mã KH'!$A$2:$A$4984,0)),"")</f>
        <v/>
      </c>
      <c r="E138" s="95"/>
      <c r="F138" s="119"/>
      <c r="G138" s="179"/>
      <c r="H138" s="179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9"/>
      <c r="AC138" s="179"/>
      <c r="AD138" s="179"/>
      <c r="AE138" s="179"/>
      <c r="AF138" s="180"/>
      <c r="AG138" s="181"/>
      <c r="AH138" s="181"/>
      <c r="AI138" s="181"/>
      <c r="AJ138" s="124"/>
    </row>
    <row r="139" spans="1:36" ht="18" customHeight="1">
      <c r="A139" s="342"/>
      <c r="B139" s="304"/>
      <c r="C139" s="282"/>
      <c r="D139" s="110" t="str">
        <f t="array" ref="D139">+IFERROR(INDEX('Mã KH'!$C$2:$C$4984,MATCH('Khách lẻ HN'!$C139,'Mã KH'!$A$2:$A$4984,0)),"")</f>
        <v/>
      </c>
      <c r="E139" s="95"/>
      <c r="F139" s="119"/>
      <c r="G139" s="179"/>
      <c r="H139" s="179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9"/>
      <c r="AC139" s="179"/>
      <c r="AD139" s="179"/>
      <c r="AE139" s="179"/>
      <c r="AF139" s="180"/>
      <c r="AG139" s="181"/>
      <c r="AH139" s="181"/>
      <c r="AI139" s="181"/>
      <c r="AJ139" s="124"/>
    </row>
    <row r="140" spans="1:36" ht="18" customHeight="1">
      <c r="A140" s="342"/>
      <c r="B140" s="304"/>
      <c r="C140" s="282"/>
      <c r="D140" s="110" t="str">
        <f t="array" ref="D140">+IFERROR(INDEX('Mã KH'!$C$2:$C$4984,MATCH('Khách lẻ HN'!$C140,'Mã KH'!$A$2:$A$4984,0)),"")</f>
        <v/>
      </c>
      <c r="E140" s="95"/>
      <c r="F140" s="119"/>
      <c r="G140" s="179"/>
      <c r="H140" s="179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9"/>
      <c r="AC140" s="179"/>
      <c r="AD140" s="179"/>
      <c r="AE140" s="179"/>
      <c r="AF140" s="180"/>
      <c r="AG140" s="181"/>
      <c r="AH140" s="181"/>
      <c r="AI140" s="181"/>
      <c r="AJ140" s="124"/>
    </row>
    <row r="141" spans="1:36" ht="18" customHeight="1">
      <c r="A141" s="342"/>
      <c r="B141" s="304"/>
      <c r="C141" s="282"/>
      <c r="D141" s="110" t="str">
        <f t="array" ref="D141">+IFERROR(INDEX('Mã KH'!$C$2:$C$4984,MATCH('Khách lẻ HN'!$C141,'Mã KH'!$A$2:$A$4984,0)),"")</f>
        <v/>
      </c>
      <c r="E141" s="95"/>
      <c r="F141" s="119"/>
      <c r="G141" s="179"/>
      <c r="H141" s="179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9"/>
      <c r="AC141" s="179"/>
      <c r="AD141" s="179"/>
      <c r="AE141" s="179"/>
      <c r="AF141" s="180"/>
      <c r="AG141" s="181"/>
      <c r="AH141" s="181"/>
      <c r="AI141" s="181"/>
      <c r="AJ141" s="124"/>
    </row>
    <row r="142" spans="1:36" ht="18" customHeight="1">
      <c r="A142" s="342"/>
      <c r="B142" s="304"/>
      <c r="C142" s="282"/>
      <c r="D142" s="110" t="str">
        <f t="array" ref="D142">+IFERROR(INDEX('Mã KH'!$C$2:$C$4984,MATCH('Khách lẻ HN'!$C142,'Mã KH'!$A$2:$A$4984,0)),"")</f>
        <v/>
      </c>
      <c r="E142" s="95"/>
      <c r="F142" s="119"/>
      <c r="G142" s="179"/>
      <c r="H142" s="179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9"/>
      <c r="AC142" s="179"/>
      <c r="AD142" s="179"/>
      <c r="AE142" s="179"/>
      <c r="AF142" s="180"/>
      <c r="AG142" s="181"/>
      <c r="AH142" s="181"/>
      <c r="AI142" s="181"/>
      <c r="AJ142" s="124"/>
    </row>
    <row r="143" spans="1:36" ht="18" customHeight="1">
      <c r="A143" s="342"/>
      <c r="B143" s="304"/>
      <c r="C143" s="282"/>
      <c r="D143" s="110" t="str">
        <f t="array" ref="D143">+IFERROR(INDEX('Mã KH'!$C$2:$C$4984,MATCH('Khách lẻ HN'!$C143,'Mã KH'!$A$2:$A$4984,0)),"")</f>
        <v/>
      </c>
      <c r="E143" s="95"/>
      <c r="F143" s="119"/>
      <c r="G143" s="179"/>
      <c r="H143" s="179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9"/>
      <c r="AC143" s="179"/>
      <c r="AD143" s="179"/>
      <c r="AE143" s="179"/>
      <c r="AF143" s="180"/>
      <c r="AG143" s="181"/>
      <c r="AH143" s="181"/>
      <c r="AI143" s="181"/>
      <c r="AJ143" s="124"/>
    </row>
    <row r="144" spans="1:36" ht="18" customHeight="1">
      <c r="A144" s="342"/>
      <c r="B144" s="304"/>
      <c r="C144" s="282"/>
      <c r="D144" s="110" t="str">
        <f t="array" ref="D144">+IFERROR(INDEX('Mã KH'!$C$2:$C$4984,MATCH('Khách lẻ HN'!$C144,'Mã KH'!$A$2:$A$4984,0)),"")</f>
        <v/>
      </c>
      <c r="E144" s="95"/>
      <c r="F144" s="119"/>
      <c r="G144" s="179"/>
      <c r="H144" s="179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9"/>
      <c r="AC144" s="179"/>
      <c r="AD144" s="179"/>
      <c r="AE144" s="179"/>
      <c r="AF144" s="180"/>
      <c r="AG144" s="181"/>
      <c r="AH144" s="181"/>
      <c r="AI144" s="181"/>
      <c r="AJ144" s="124"/>
    </row>
    <row r="145" spans="1:36" ht="18" customHeight="1">
      <c r="A145" s="342"/>
      <c r="B145" s="304"/>
      <c r="C145" s="282"/>
      <c r="D145" s="110" t="str">
        <f t="array" ref="D145">+IFERROR(INDEX('Mã KH'!$C$2:$C$4984,MATCH('Khách lẻ HN'!$C145,'Mã KH'!$A$2:$A$4984,0)),"")</f>
        <v/>
      </c>
      <c r="E145" s="95"/>
      <c r="F145" s="119"/>
      <c r="G145" s="179"/>
      <c r="H145" s="179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9"/>
      <c r="AC145" s="179"/>
      <c r="AD145" s="179"/>
      <c r="AE145" s="179"/>
      <c r="AF145" s="180"/>
      <c r="AG145" s="181"/>
      <c r="AH145" s="181"/>
      <c r="AI145" s="181"/>
      <c r="AJ145" s="124"/>
    </row>
    <row r="146" spans="1:36" ht="18" customHeight="1">
      <c r="A146" s="342"/>
      <c r="B146" s="304"/>
      <c r="C146" s="282"/>
      <c r="D146" s="110" t="str">
        <f t="array" ref="D146">+IFERROR(INDEX('Mã KH'!$C$2:$C$4984,MATCH('Khách lẻ HN'!$C146,'Mã KH'!$A$2:$A$4984,0)),"")</f>
        <v/>
      </c>
      <c r="E146" s="95"/>
      <c r="F146" s="119"/>
      <c r="G146" s="179"/>
      <c r="H146" s="179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9"/>
      <c r="AC146" s="179"/>
      <c r="AD146" s="179"/>
      <c r="AE146" s="179"/>
      <c r="AF146" s="180"/>
      <c r="AG146" s="181"/>
      <c r="AH146" s="181"/>
      <c r="AI146" s="181"/>
      <c r="AJ146" s="124"/>
    </row>
    <row r="147" spans="1:36" ht="18" customHeight="1">
      <c r="A147" s="342"/>
      <c r="B147" s="304"/>
      <c r="C147" s="282"/>
      <c r="D147" s="110" t="str">
        <f t="array" ref="D147">+IFERROR(INDEX('Mã KH'!$C$2:$C$4984,MATCH('Khách lẻ HN'!$C147,'Mã KH'!$A$2:$A$4984,0)),"")</f>
        <v/>
      </c>
      <c r="E147" s="95"/>
      <c r="F147" s="119"/>
      <c r="G147" s="179"/>
      <c r="H147" s="179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9"/>
      <c r="AC147" s="179"/>
      <c r="AD147" s="179"/>
      <c r="AE147" s="179"/>
      <c r="AF147" s="180"/>
      <c r="AG147" s="181"/>
      <c r="AH147" s="181"/>
      <c r="AI147" s="181"/>
      <c r="AJ147" s="124"/>
    </row>
    <row r="148" spans="1:36" ht="18" customHeight="1">
      <c r="A148" s="342"/>
      <c r="B148" s="304"/>
      <c r="C148" s="282"/>
      <c r="D148" s="110" t="str">
        <f t="array" ref="D148">+IFERROR(INDEX('Mã KH'!$C$2:$C$4984,MATCH('Khách lẻ HN'!$C148,'Mã KH'!$A$2:$A$4984,0)),"")</f>
        <v/>
      </c>
      <c r="E148" s="95"/>
      <c r="F148" s="119"/>
      <c r="G148" s="179"/>
      <c r="H148" s="179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9"/>
      <c r="AC148" s="179"/>
      <c r="AD148" s="179"/>
      <c r="AE148" s="179"/>
      <c r="AF148" s="180"/>
      <c r="AG148" s="181"/>
      <c r="AH148" s="181"/>
      <c r="AI148" s="181"/>
      <c r="AJ148" s="124"/>
    </row>
    <row r="149" spans="1:36" ht="18" customHeight="1">
      <c r="A149" s="342"/>
      <c r="B149" s="304"/>
      <c r="C149" s="282"/>
      <c r="D149" s="110" t="str">
        <f t="array" ref="D149">+IFERROR(INDEX('Mã KH'!$C$2:$C$4984,MATCH('Khách lẻ HN'!$C149,'Mã KH'!$A$2:$A$4984,0)),"")</f>
        <v/>
      </c>
      <c r="E149" s="95"/>
      <c r="F149" s="119"/>
      <c r="G149" s="179"/>
      <c r="H149" s="179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9"/>
      <c r="AC149" s="179"/>
      <c r="AD149" s="179"/>
      <c r="AE149" s="179"/>
      <c r="AF149" s="180"/>
      <c r="AG149" s="181"/>
      <c r="AH149" s="181"/>
      <c r="AI149" s="181"/>
      <c r="AJ149" s="124"/>
    </row>
    <row r="150" spans="1:36" ht="18" customHeight="1">
      <c r="A150" s="342"/>
      <c r="B150" s="304"/>
      <c r="C150" s="282"/>
      <c r="D150" s="110" t="str">
        <f t="array" ref="D150">+IFERROR(INDEX('Mã KH'!$C$2:$C$4984,MATCH('Khách lẻ HN'!$C150,'Mã KH'!$A$2:$A$4984,0)),"")</f>
        <v/>
      </c>
      <c r="E150" s="95"/>
      <c r="F150" s="119"/>
      <c r="G150" s="179"/>
      <c r="H150" s="179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9"/>
      <c r="AC150" s="179"/>
      <c r="AD150" s="179"/>
      <c r="AE150" s="179"/>
      <c r="AF150" s="180"/>
      <c r="AG150" s="181"/>
      <c r="AH150" s="181"/>
      <c r="AI150" s="181"/>
      <c r="AJ150" s="124"/>
    </row>
    <row r="151" spans="1:36" ht="18" customHeight="1">
      <c r="A151" s="342"/>
      <c r="B151" s="304"/>
      <c r="C151" s="282"/>
      <c r="D151" s="110" t="str">
        <f t="array" ref="D151">+IFERROR(INDEX('Mã KH'!$C$2:$C$4984,MATCH('Khách lẻ HN'!$C151,'Mã KH'!$A$2:$A$4984,0)),"")</f>
        <v/>
      </c>
      <c r="E151" s="95"/>
      <c r="F151" s="119"/>
      <c r="G151" s="179"/>
      <c r="H151" s="179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9"/>
      <c r="AC151" s="179"/>
      <c r="AD151" s="179"/>
      <c r="AE151" s="179"/>
      <c r="AF151" s="180"/>
      <c r="AG151" s="181"/>
      <c r="AH151" s="181"/>
      <c r="AI151" s="181"/>
      <c r="AJ151" s="124"/>
    </row>
    <row r="152" spans="1:36" ht="18" customHeight="1">
      <c r="A152" s="342"/>
      <c r="B152" s="304"/>
      <c r="C152" s="282"/>
      <c r="D152" s="110" t="str">
        <f t="array" ref="D152">+IFERROR(INDEX('Mã KH'!$C$2:$C$4984,MATCH('Khách lẻ HN'!$C152,'Mã KH'!$A$2:$A$4984,0)),"")</f>
        <v/>
      </c>
      <c r="E152" s="95"/>
      <c r="F152" s="119"/>
      <c r="G152" s="179"/>
      <c r="H152" s="179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9"/>
      <c r="AC152" s="179"/>
      <c r="AD152" s="179"/>
      <c r="AE152" s="179"/>
      <c r="AF152" s="180"/>
      <c r="AG152" s="181"/>
      <c r="AH152" s="181"/>
      <c r="AI152" s="181"/>
      <c r="AJ152" s="124"/>
    </row>
    <row r="153" spans="1:36" ht="18" customHeight="1">
      <c r="A153" s="342"/>
      <c r="B153" s="304"/>
      <c r="C153" s="282"/>
      <c r="D153" s="110" t="str">
        <f t="array" ref="D153">+IFERROR(INDEX('Mã KH'!$C$2:$C$4984,MATCH('Khách lẻ HN'!$C153,'Mã KH'!$A$2:$A$4984,0)),"")</f>
        <v/>
      </c>
      <c r="E153" s="95"/>
      <c r="F153" s="119"/>
      <c r="G153" s="179"/>
      <c r="H153" s="179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9"/>
      <c r="AC153" s="179"/>
      <c r="AD153" s="179"/>
      <c r="AE153" s="179"/>
      <c r="AF153" s="180"/>
      <c r="AG153" s="181"/>
      <c r="AH153" s="181"/>
      <c r="AI153" s="181"/>
      <c r="AJ153" s="124"/>
    </row>
    <row r="154" spans="1:36" ht="18" customHeight="1">
      <c r="A154" s="342"/>
      <c r="B154" s="304"/>
      <c r="C154" s="282"/>
      <c r="D154" s="110" t="str">
        <f t="array" ref="D154">+IFERROR(INDEX('Mã KH'!$C$2:$C$4984,MATCH('Khách lẻ HN'!$C154,'Mã KH'!$A$2:$A$4984,0)),"")</f>
        <v/>
      </c>
      <c r="E154" s="95"/>
      <c r="F154" s="119"/>
      <c r="G154" s="179"/>
      <c r="H154" s="179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9"/>
      <c r="AC154" s="179"/>
      <c r="AD154" s="179"/>
      <c r="AE154" s="179"/>
      <c r="AF154" s="180"/>
      <c r="AG154" s="181"/>
      <c r="AH154" s="181"/>
      <c r="AI154" s="181"/>
      <c r="AJ154" s="124"/>
    </row>
    <row r="155" spans="1:36" ht="18" customHeight="1">
      <c r="A155" s="342"/>
      <c r="B155" s="304"/>
      <c r="C155" s="282"/>
      <c r="D155" s="110" t="str">
        <f t="array" ref="D155">+IFERROR(INDEX('Mã KH'!$C$2:$C$4984,MATCH('Khách lẻ HN'!$C155,'Mã KH'!$A$2:$A$4984,0)),"")</f>
        <v/>
      </c>
      <c r="E155" s="95"/>
      <c r="F155" s="119"/>
      <c r="G155" s="179"/>
      <c r="H155" s="179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9"/>
      <c r="AC155" s="179"/>
      <c r="AD155" s="179"/>
      <c r="AE155" s="179"/>
      <c r="AF155" s="180"/>
      <c r="AG155" s="181"/>
      <c r="AH155" s="181"/>
      <c r="AI155" s="181"/>
      <c r="AJ155" s="124"/>
    </row>
    <row r="156" spans="1:36" ht="18" customHeight="1">
      <c r="A156" s="342"/>
      <c r="B156" s="304"/>
      <c r="C156" s="282"/>
      <c r="D156" s="110" t="str">
        <f t="array" ref="D156">+IFERROR(INDEX('Mã KH'!$C$2:$C$4984,MATCH('Khách lẻ HN'!$C156,'Mã KH'!$A$2:$A$4984,0)),"")</f>
        <v/>
      </c>
      <c r="E156" s="95"/>
      <c r="F156" s="119"/>
      <c r="G156" s="179"/>
      <c r="H156" s="179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9"/>
      <c r="AC156" s="179"/>
      <c r="AD156" s="179"/>
      <c r="AE156" s="179"/>
      <c r="AF156" s="180"/>
      <c r="AG156" s="181"/>
      <c r="AH156" s="181"/>
      <c r="AI156" s="181"/>
      <c r="AJ156" s="124"/>
    </row>
    <row r="157" spans="1:36" ht="18" customHeight="1">
      <c r="A157" s="342"/>
      <c r="B157" s="304"/>
      <c r="C157" s="282"/>
      <c r="D157" s="110" t="str">
        <f t="array" ref="D157">+IFERROR(INDEX('Mã KH'!$C$2:$C$4984,MATCH('Khách lẻ HN'!$C157,'Mã KH'!$A$2:$A$4984,0)),"")</f>
        <v/>
      </c>
      <c r="E157" s="95"/>
      <c r="F157" s="119"/>
      <c r="G157" s="179"/>
      <c r="H157" s="179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9"/>
      <c r="AC157" s="179"/>
      <c r="AD157" s="179"/>
      <c r="AE157" s="179"/>
      <c r="AF157" s="180"/>
      <c r="AG157" s="181"/>
      <c r="AH157" s="181"/>
      <c r="AI157" s="181"/>
      <c r="AJ157" s="124"/>
    </row>
    <row r="158" spans="1:36" ht="18" customHeight="1">
      <c r="A158" s="342"/>
      <c r="B158" s="304"/>
      <c r="C158" s="282"/>
      <c r="D158" s="110" t="str">
        <f t="array" ref="D158">+IFERROR(INDEX('Mã KH'!$C$2:$C$4984,MATCH('Khách lẻ HN'!$C158,'Mã KH'!$A$2:$A$4984,0)),"")</f>
        <v/>
      </c>
      <c r="E158" s="95"/>
      <c r="F158" s="119"/>
      <c r="G158" s="179"/>
      <c r="H158" s="179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9"/>
      <c r="AC158" s="179"/>
      <c r="AD158" s="179"/>
      <c r="AE158" s="179"/>
      <c r="AF158" s="180"/>
      <c r="AG158" s="181"/>
      <c r="AH158" s="181"/>
      <c r="AI158" s="181"/>
      <c r="AJ158" s="124"/>
    </row>
    <row r="159" spans="1:36" ht="18" customHeight="1">
      <c r="A159" s="342"/>
      <c r="B159" s="304"/>
      <c r="C159" s="282"/>
      <c r="D159" s="110" t="str">
        <f t="array" ref="D159">+IFERROR(INDEX('Mã KH'!$C$2:$C$4984,MATCH('Khách lẻ HN'!$C159,'Mã KH'!$A$2:$A$4984,0)),"")</f>
        <v/>
      </c>
      <c r="E159" s="95"/>
      <c r="F159" s="119"/>
      <c r="G159" s="179"/>
      <c r="H159" s="179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9"/>
      <c r="AC159" s="179"/>
      <c r="AD159" s="179"/>
      <c r="AE159" s="179"/>
      <c r="AF159" s="180"/>
      <c r="AG159" s="181"/>
      <c r="AH159" s="181"/>
      <c r="AI159" s="181"/>
      <c r="AJ159" s="124"/>
    </row>
    <row r="160" spans="1:36" ht="18" customHeight="1">
      <c r="A160" s="342"/>
      <c r="B160" s="304"/>
      <c r="C160" s="282"/>
      <c r="D160" s="110" t="str">
        <f t="array" ref="D160">+IFERROR(INDEX('Mã KH'!$C$2:$C$4984,MATCH('Khách lẻ HN'!$C160,'Mã KH'!$A$2:$A$4984,0)),"")</f>
        <v/>
      </c>
      <c r="E160" s="95"/>
      <c r="F160" s="119"/>
      <c r="G160" s="179"/>
      <c r="H160" s="179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9"/>
      <c r="AC160" s="179"/>
      <c r="AD160" s="179"/>
      <c r="AE160" s="179"/>
      <c r="AF160" s="180"/>
      <c r="AG160" s="181"/>
      <c r="AH160" s="181"/>
      <c r="AI160" s="181"/>
      <c r="AJ160" s="124"/>
    </row>
    <row r="161" spans="1:36" ht="18" customHeight="1">
      <c r="A161" s="342"/>
      <c r="B161" s="304"/>
      <c r="C161" s="282"/>
      <c r="D161" s="110" t="str">
        <f t="array" ref="D161">+IFERROR(INDEX('Mã KH'!$C$2:$C$4984,MATCH('Khách lẻ HN'!$C161,'Mã KH'!$A$2:$A$4984,0)),"")</f>
        <v/>
      </c>
      <c r="E161" s="95"/>
      <c r="F161" s="119"/>
      <c r="G161" s="179"/>
      <c r="H161" s="179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9"/>
      <c r="AC161" s="179"/>
      <c r="AD161" s="179"/>
      <c r="AE161" s="179"/>
      <c r="AF161" s="180"/>
      <c r="AG161" s="181"/>
      <c r="AH161" s="181"/>
      <c r="AI161" s="181"/>
      <c r="AJ161" s="124"/>
    </row>
    <row r="162" spans="1:36" ht="18" customHeight="1">
      <c r="A162" s="342"/>
      <c r="B162" s="304"/>
      <c r="C162" s="282"/>
      <c r="D162" s="110" t="str">
        <f t="array" ref="D162">+IFERROR(INDEX('Mã KH'!$C$2:$C$4984,MATCH('Khách lẻ HN'!$C162,'Mã KH'!$A$2:$A$4984,0)),"")</f>
        <v/>
      </c>
      <c r="E162" s="95"/>
      <c r="F162" s="119"/>
      <c r="G162" s="179"/>
      <c r="H162" s="179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9"/>
      <c r="AC162" s="179"/>
      <c r="AD162" s="179"/>
      <c r="AE162" s="179"/>
      <c r="AF162" s="180"/>
      <c r="AG162" s="181"/>
      <c r="AH162" s="181"/>
      <c r="AI162" s="181"/>
      <c r="AJ162" s="124"/>
    </row>
    <row r="163" spans="1:36" ht="18" customHeight="1">
      <c r="A163" s="342"/>
      <c r="B163" s="304"/>
      <c r="C163" s="282"/>
      <c r="D163" s="110" t="str">
        <f t="array" ref="D163">+IFERROR(INDEX('Mã KH'!$C$2:$C$4984,MATCH('Khách lẻ HN'!$C163,'Mã KH'!$A$2:$A$4984,0)),"")</f>
        <v/>
      </c>
      <c r="E163" s="95"/>
      <c r="F163" s="119"/>
      <c r="G163" s="179"/>
      <c r="H163" s="179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9"/>
      <c r="AC163" s="179"/>
      <c r="AD163" s="179"/>
      <c r="AE163" s="179"/>
      <c r="AF163" s="180"/>
      <c r="AG163" s="181"/>
      <c r="AH163" s="181"/>
      <c r="AI163" s="181"/>
      <c r="AJ163" s="124"/>
    </row>
    <row r="164" spans="1:36" ht="18" customHeight="1">
      <c r="A164" s="342"/>
      <c r="B164" s="304"/>
      <c r="C164" s="282"/>
      <c r="D164" s="110" t="str">
        <f t="array" ref="D164">+IFERROR(INDEX('Mã KH'!$C$2:$C$4984,MATCH('Khách lẻ HN'!$C164,'Mã KH'!$A$2:$A$4984,0)),"")</f>
        <v/>
      </c>
      <c r="E164" s="95"/>
      <c r="F164" s="119"/>
      <c r="G164" s="179"/>
      <c r="H164" s="179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9"/>
      <c r="AC164" s="179"/>
      <c r="AD164" s="179"/>
      <c r="AE164" s="179"/>
      <c r="AF164" s="180"/>
      <c r="AG164" s="181"/>
      <c r="AH164" s="181"/>
      <c r="AI164" s="181"/>
      <c r="AJ164" s="124"/>
    </row>
    <row r="165" spans="1:36" ht="18" customHeight="1">
      <c r="A165" s="342"/>
      <c r="B165" s="304"/>
      <c r="C165" s="282"/>
      <c r="D165" s="110" t="str">
        <f t="array" ref="D165">+IFERROR(INDEX('Mã KH'!$C$2:$C$4984,MATCH('Khách lẻ HN'!$C165,'Mã KH'!$A$2:$A$4984,0)),"")</f>
        <v/>
      </c>
      <c r="E165" s="95"/>
      <c r="F165" s="119"/>
      <c r="G165" s="179"/>
      <c r="H165" s="179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9"/>
      <c r="AC165" s="179"/>
      <c r="AD165" s="179"/>
      <c r="AE165" s="179"/>
      <c r="AF165" s="180"/>
      <c r="AG165" s="181"/>
      <c r="AH165" s="181"/>
      <c r="AI165" s="181"/>
      <c r="AJ165" s="124"/>
    </row>
    <row r="166" spans="1:36" ht="18" customHeight="1">
      <c r="A166" s="342"/>
      <c r="B166" s="304"/>
      <c r="C166" s="282"/>
      <c r="D166" s="110" t="str">
        <f t="array" ref="D166">+IFERROR(INDEX('Mã KH'!$C$2:$C$4984,MATCH('Khách lẻ HN'!$C166,'Mã KH'!$A$2:$A$4984,0)),"")</f>
        <v/>
      </c>
      <c r="E166" s="95"/>
      <c r="F166" s="119"/>
      <c r="G166" s="179"/>
      <c r="H166" s="179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9"/>
      <c r="AC166" s="179"/>
      <c r="AD166" s="179"/>
      <c r="AE166" s="179"/>
      <c r="AF166" s="180"/>
      <c r="AG166" s="181"/>
      <c r="AH166" s="181"/>
      <c r="AI166" s="181"/>
      <c r="AJ166" s="124"/>
    </row>
    <row r="167" spans="1:36" ht="18" customHeight="1">
      <c r="A167" s="342"/>
      <c r="B167" s="304"/>
      <c r="C167" s="282"/>
      <c r="D167" s="110" t="str">
        <f t="array" ref="D167">+IFERROR(INDEX('Mã KH'!$C$2:$C$4984,MATCH('Khách lẻ HN'!$C167,'Mã KH'!$A$2:$A$4984,0)),"")</f>
        <v/>
      </c>
      <c r="E167" s="95"/>
      <c r="F167" s="119"/>
      <c r="G167" s="179"/>
      <c r="H167" s="179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9"/>
      <c r="AC167" s="179"/>
      <c r="AD167" s="179"/>
      <c r="AE167" s="179"/>
      <c r="AF167" s="180"/>
      <c r="AG167" s="181"/>
      <c r="AH167" s="181"/>
      <c r="AI167" s="181"/>
      <c r="AJ167" s="124"/>
    </row>
    <row r="168" spans="1:36" ht="18" customHeight="1">
      <c r="A168" s="342"/>
      <c r="B168" s="304"/>
      <c r="C168" s="282"/>
      <c r="D168" s="110" t="str">
        <f t="array" ref="D168">+IFERROR(INDEX('Mã KH'!$C$2:$C$4984,MATCH('Khách lẻ HN'!$C168,'Mã KH'!$A$2:$A$4984,0)),"")</f>
        <v/>
      </c>
      <c r="E168" s="95"/>
      <c r="F168" s="119"/>
      <c r="G168" s="179"/>
      <c r="H168" s="179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9"/>
      <c r="AC168" s="179"/>
      <c r="AD168" s="179"/>
      <c r="AE168" s="179"/>
      <c r="AF168" s="180"/>
      <c r="AG168" s="181"/>
      <c r="AH168" s="181"/>
      <c r="AI168" s="181"/>
      <c r="AJ168" s="124"/>
    </row>
    <row r="169" spans="1:36" ht="18" customHeight="1">
      <c r="A169" s="342"/>
      <c r="B169" s="304"/>
      <c r="C169" s="282"/>
      <c r="D169" s="110" t="str">
        <f t="array" ref="D169">+IFERROR(INDEX('Mã KH'!$C$2:$C$4984,MATCH('Khách lẻ HN'!$C169,'Mã KH'!$A$2:$A$4984,0)),"")</f>
        <v/>
      </c>
      <c r="E169" s="95"/>
      <c r="F169" s="119"/>
      <c r="G169" s="179"/>
      <c r="H169" s="179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9"/>
      <c r="AC169" s="179"/>
      <c r="AD169" s="179"/>
      <c r="AE169" s="179"/>
      <c r="AF169" s="180"/>
      <c r="AG169" s="181"/>
      <c r="AH169" s="181"/>
      <c r="AI169" s="181"/>
      <c r="AJ169" s="124"/>
    </row>
    <row r="170" spans="1:36" ht="18" customHeight="1">
      <c r="A170" s="342"/>
      <c r="B170" s="304"/>
      <c r="C170" s="282"/>
      <c r="D170" s="110" t="str">
        <f t="array" ref="D170">+IFERROR(INDEX('Mã KH'!$C$2:$C$4984,MATCH('Khách lẻ HN'!$C170,'Mã KH'!$A$2:$A$4984,0)),"")</f>
        <v/>
      </c>
      <c r="E170" s="95"/>
      <c r="F170" s="119"/>
      <c r="G170" s="179"/>
      <c r="H170" s="179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9"/>
      <c r="AC170" s="179"/>
      <c r="AD170" s="179"/>
      <c r="AE170" s="179"/>
      <c r="AF170" s="180"/>
      <c r="AG170" s="181"/>
      <c r="AH170" s="181"/>
      <c r="AI170" s="181"/>
      <c r="AJ170" s="124"/>
    </row>
    <row r="171" spans="1:36" ht="18" customHeight="1">
      <c r="A171" s="342"/>
      <c r="B171" s="304"/>
      <c r="C171" s="282"/>
      <c r="D171" s="110" t="str">
        <f t="array" ref="D171">+IFERROR(INDEX('Mã KH'!$C$2:$C$4984,MATCH('Khách lẻ HN'!$C171,'Mã KH'!$A$2:$A$4984,0)),"")</f>
        <v/>
      </c>
      <c r="E171" s="95"/>
      <c r="F171" s="119"/>
      <c r="G171" s="179"/>
      <c r="H171" s="179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9"/>
      <c r="AC171" s="179"/>
      <c r="AD171" s="179"/>
      <c r="AE171" s="179"/>
      <c r="AF171" s="180"/>
      <c r="AG171" s="181"/>
      <c r="AH171" s="181"/>
      <c r="AI171" s="181"/>
      <c r="AJ171" s="124"/>
    </row>
    <row r="172" spans="1:36" ht="18" customHeight="1">
      <c r="A172" s="342"/>
      <c r="B172" s="304"/>
      <c r="C172" s="282"/>
      <c r="D172" s="110" t="str">
        <f t="array" ref="D172">+IFERROR(INDEX('Mã KH'!$C$2:$C$4984,MATCH('Khách lẻ HN'!$C172,'Mã KH'!$A$2:$A$4984,0)),"")</f>
        <v/>
      </c>
      <c r="E172" s="95"/>
      <c r="F172" s="119"/>
      <c r="G172" s="179"/>
      <c r="H172" s="179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9"/>
      <c r="AC172" s="179"/>
      <c r="AD172" s="179"/>
      <c r="AE172" s="179"/>
      <c r="AF172" s="180"/>
      <c r="AG172" s="181"/>
      <c r="AH172" s="181"/>
      <c r="AI172" s="181"/>
      <c r="AJ172" s="124"/>
    </row>
    <row r="173" spans="1:36" ht="18" customHeight="1">
      <c r="A173" s="342"/>
      <c r="B173" s="304"/>
      <c r="C173" s="282"/>
      <c r="D173" s="110" t="str">
        <f t="array" ref="D173">+IFERROR(INDEX('Mã KH'!$C$2:$C$4984,MATCH('Khách lẻ HN'!$C173,'Mã KH'!$A$2:$A$4984,0)),"")</f>
        <v/>
      </c>
      <c r="E173" s="95"/>
      <c r="F173" s="119"/>
      <c r="G173" s="179"/>
      <c r="H173" s="179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9"/>
      <c r="AC173" s="179"/>
      <c r="AD173" s="179"/>
      <c r="AE173" s="179"/>
      <c r="AF173" s="180"/>
      <c r="AG173" s="181"/>
      <c r="AH173" s="181"/>
      <c r="AI173" s="181"/>
      <c r="AJ173" s="124"/>
    </row>
    <row r="174" spans="1:36" ht="18" customHeight="1">
      <c r="A174" s="312"/>
      <c r="B174" s="304"/>
      <c r="C174" s="282"/>
      <c r="D174" s="110" t="str">
        <f t="array" ref="D174">+IFERROR(INDEX('Mã KH'!$C$2:$C$4984,MATCH('Khách lẻ HN'!$C174,'Mã KH'!$A$2:$A$4984,0)),"")</f>
        <v/>
      </c>
      <c r="E174" s="95"/>
      <c r="F174" s="119"/>
      <c r="G174" s="179"/>
      <c r="H174" s="179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9"/>
      <c r="AC174" s="179"/>
      <c r="AD174" s="179"/>
      <c r="AE174" s="179"/>
      <c r="AF174" s="180"/>
      <c r="AG174" s="181"/>
      <c r="AH174" s="181"/>
      <c r="AI174" s="181"/>
      <c r="AJ174" s="124"/>
    </row>
    <row r="175" spans="1:36" ht="18" customHeight="1">
      <c r="A175" s="312"/>
      <c r="B175" s="304"/>
      <c r="C175" s="282"/>
      <c r="D175" s="110" t="str">
        <f t="array" ref="D175">+IFERROR(INDEX('Mã KH'!$C$2:$C$4984,MATCH('Khách lẻ HN'!$C175,'Mã KH'!$A$2:$A$4984,0)),"")</f>
        <v/>
      </c>
      <c r="E175" s="95"/>
      <c r="F175" s="119"/>
      <c r="G175" s="179"/>
      <c r="H175" s="179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9"/>
      <c r="AC175" s="179"/>
      <c r="AD175" s="179"/>
      <c r="AE175" s="179"/>
      <c r="AF175" s="180"/>
      <c r="AG175" s="181"/>
      <c r="AH175" s="181"/>
      <c r="AI175" s="181"/>
      <c r="AJ175" s="124"/>
    </row>
    <row r="176" spans="1:36" ht="18" customHeight="1">
      <c r="A176" s="342"/>
      <c r="B176" s="304"/>
      <c r="C176" s="282"/>
      <c r="D176" s="110" t="str">
        <f t="array" ref="D176">+IFERROR(INDEX('Mã KH'!$C$2:$C$4984,MATCH('Khách lẻ HN'!$C176,'Mã KH'!$A$2:$A$4984,0)),"")</f>
        <v/>
      </c>
      <c r="E176" s="95"/>
      <c r="F176" s="119"/>
      <c r="G176" s="179"/>
      <c r="H176" s="179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9"/>
      <c r="AC176" s="179"/>
      <c r="AD176" s="179"/>
      <c r="AE176" s="179"/>
      <c r="AF176" s="180"/>
      <c r="AG176" s="181"/>
      <c r="AH176" s="181"/>
      <c r="AI176" s="181"/>
      <c r="AJ176" s="124"/>
    </row>
    <row r="177" spans="1:36" ht="18" customHeight="1">
      <c r="A177" s="342"/>
      <c r="B177" s="304"/>
      <c r="C177" s="282"/>
      <c r="D177" s="110" t="str">
        <f t="array" ref="D177">+IFERROR(INDEX('Mã KH'!$C$2:$C$4984,MATCH('Khách lẻ HN'!$C177,'Mã KH'!$A$2:$A$4984,0)),"")</f>
        <v/>
      </c>
      <c r="E177" s="95"/>
      <c r="F177" s="119"/>
      <c r="G177" s="179"/>
      <c r="H177" s="179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9"/>
      <c r="AC177" s="179"/>
      <c r="AD177" s="179"/>
      <c r="AE177" s="179"/>
      <c r="AF177" s="180"/>
      <c r="AG177" s="181"/>
      <c r="AH177" s="181"/>
      <c r="AI177" s="181"/>
      <c r="AJ177" s="124"/>
    </row>
    <row r="178" spans="1:36" ht="18" customHeight="1">
      <c r="A178" s="342"/>
      <c r="B178" s="304"/>
      <c r="C178" s="282"/>
      <c r="D178" s="110" t="str">
        <f t="array" ref="D178">+IFERROR(INDEX('Mã KH'!$C$2:$C$4984,MATCH('Khách lẻ HN'!$C178,'Mã KH'!$A$2:$A$4984,0)),"")</f>
        <v/>
      </c>
      <c r="E178" s="95"/>
      <c r="F178" s="119"/>
      <c r="G178" s="179"/>
      <c r="H178" s="179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9"/>
      <c r="AC178" s="179"/>
      <c r="AD178" s="179"/>
      <c r="AE178" s="179"/>
      <c r="AF178" s="180"/>
      <c r="AG178" s="181"/>
      <c r="AH178" s="181"/>
      <c r="AI178" s="181"/>
      <c r="AJ178" s="124"/>
    </row>
    <row r="179" spans="1:36" ht="18" customHeight="1">
      <c r="A179" s="342"/>
      <c r="B179" s="304"/>
      <c r="C179" s="282"/>
      <c r="D179" s="110" t="str">
        <f t="array" ref="D179">+IFERROR(INDEX('Mã KH'!$C$2:$C$4984,MATCH('Khách lẻ HN'!$C179,'Mã KH'!$A$2:$A$4984,0)),"")</f>
        <v/>
      </c>
      <c r="E179" s="95"/>
      <c r="F179" s="119"/>
      <c r="G179" s="179"/>
      <c r="H179" s="179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9"/>
      <c r="AC179" s="179"/>
      <c r="AD179" s="179"/>
      <c r="AE179" s="179"/>
      <c r="AF179" s="180"/>
      <c r="AG179" s="181"/>
      <c r="AH179" s="181"/>
      <c r="AI179" s="181"/>
      <c r="AJ179" s="124"/>
    </row>
    <row r="180" spans="1:36" ht="18" customHeight="1">
      <c r="A180" s="342"/>
      <c r="B180" s="304"/>
      <c r="C180" s="282"/>
      <c r="D180" s="110" t="str">
        <f t="array" ref="D180">+IFERROR(INDEX('Mã KH'!$C$2:$C$4984,MATCH('Khách lẻ HN'!$C180,'Mã KH'!$A$2:$A$4984,0)),"")</f>
        <v/>
      </c>
      <c r="E180" s="95"/>
      <c r="F180" s="119"/>
      <c r="G180" s="179"/>
      <c r="H180" s="179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9"/>
      <c r="AC180" s="179"/>
      <c r="AD180" s="179"/>
      <c r="AE180" s="179"/>
      <c r="AF180" s="180"/>
      <c r="AG180" s="181"/>
      <c r="AH180" s="181"/>
      <c r="AI180" s="181"/>
      <c r="AJ180" s="124"/>
    </row>
    <row r="181" spans="1:36" ht="18" customHeight="1">
      <c r="A181" s="342"/>
      <c r="B181" s="304"/>
      <c r="C181" s="282"/>
      <c r="D181" s="110" t="str">
        <f t="array" ref="D181">+IFERROR(INDEX('Mã KH'!$C$2:$C$4984,MATCH('Khách lẻ HN'!$C181,'Mã KH'!$A$2:$A$4984,0)),"")</f>
        <v/>
      </c>
      <c r="E181" s="95"/>
      <c r="F181" s="119"/>
      <c r="G181" s="179"/>
      <c r="H181" s="179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9"/>
      <c r="AC181" s="179"/>
      <c r="AD181" s="179"/>
      <c r="AE181" s="179"/>
      <c r="AF181" s="180"/>
      <c r="AG181" s="181"/>
      <c r="AH181" s="181"/>
      <c r="AI181" s="181"/>
      <c r="AJ181" s="124"/>
    </row>
    <row r="182" spans="1:36" ht="18" customHeight="1">
      <c r="A182" s="342"/>
      <c r="B182" s="304"/>
      <c r="C182" s="282"/>
      <c r="D182" s="110" t="str">
        <f t="array" ref="D182">+IFERROR(INDEX('Mã KH'!$C$2:$C$4984,MATCH('Khách lẻ HN'!$C182,'Mã KH'!$A$2:$A$4984,0)),"")</f>
        <v/>
      </c>
      <c r="E182" s="95"/>
      <c r="F182" s="119"/>
      <c r="G182" s="179"/>
      <c r="H182" s="179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9"/>
      <c r="AC182" s="179"/>
      <c r="AD182" s="179"/>
      <c r="AE182" s="179"/>
      <c r="AF182" s="180"/>
      <c r="AG182" s="181"/>
      <c r="AH182" s="181"/>
      <c r="AI182" s="181"/>
      <c r="AJ182" s="124"/>
    </row>
    <row r="183" spans="1:36" ht="18" customHeight="1">
      <c r="A183" s="342"/>
      <c r="B183" s="304"/>
      <c r="C183" s="282"/>
      <c r="D183" s="110" t="str">
        <f t="array" ref="D183">+IFERROR(INDEX('Mã KH'!$C$2:$C$4984,MATCH('Khách lẻ HN'!$C183,'Mã KH'!$A$2:$A$4984,0)),"")</f>
        <v/>
      </c>
      <c r="E183" s="95"/>
      <c r="F183" s="119"/>
      <c r="G183" s="179"/>
      <c r="H183" s="179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9"/>
      <c r="AC183" s="179"/>
      <c r="AD183" s="179"/>
      <c r="AE183" s="179"/>
      <c r="AF183" s="180"/>
      <c r="AG183" s="181"/>
      <c r="AH183" s="181"/>
      <c r="AI183" s="181"/>
      <c r="AJ183" s="124"/>
    </row>
    <row r="184" spans="1:36" ht="18" customHeight="1">
      <c r="A184" s="342"/>
      <c r="B184" s="304"/>
      <c r="C184" s="282"/>
      <c r="D184" s="110" t="str">
        <f t="array" ref="D184">+IFERROR(INDEX('Mã KH'!$C$2:$C$4984,MATCH('Khách lẻ HN'!$C184,'Mã KH'!$A$2:$A$4984,0)),"")</f>
        <v/>
      </c>
      <c r="E184" s="95"/>
      <c r="F184" s="119"/>
      <c r="G184" s="179"/>
      <c r="H184" s="179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9"/>
      <c r="AC184" s="179"/>
      <c r="AD184" s="179"/>
      <c r="AE184" s="179"/>
      <c r="AF184" s="180"/>
      <c r="AG184" s="181"/>
      <c r="AH184" s="181"/>
      <c r="AI184" s="181"/>
      <c r="AJ184" s="124"/>
    </row>
    <row r="185" spans="1:36" ht="18" customHeight="1">
      <c r="A185" s="342"/>
      <c r="B185" s="304"/>
      <c r="C185" s="282"/>
      <c r="D185" s="110" t="str">
        <f t="array" ref="D185">+IFERROR(INDEX('Mã KH'!$C$2:$C$4984,MATCH('Khách lẻ HN'!$C185,'Mã KH'!$A$2:$A$4984,0)),"")</f>
        <v/>
      </c>
      <c r="E185" s="95"/>
      <c r="F185" s="119"/>
      <c r="G185" s="179"/>
      <c r="H185" s="179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9"/>
      <c r="AC185" s="179"/>
      <c r="AD185" s="179"/>
      <c r="AE185" s="179"/>
      <c r="AF185" s="180"/>
      <c r="AG185" s="181"/>
      <c r="AH185" s="181"/>
      <c r="AI185" s="181"/>
      <c r="AJ185" s="124"/>
    </row>
    <row r="186" spans="1:36" ht="18" customHeight="1">
      <c r="A186" s="342"/>
      <c r="B186" s="304"/>
      <c r="C186" s="282"/>
      <c r="D186" s="110" t="str">
        <f t="array" ref="D186">+IFERROR(INDEX('Mã KH'!$C$2:$C$4984,MATCH('Khách lẻ HN'!$C186,'Mã KH'!$A$2:$A$4984,0)),"")</f>
        <v/>
      </c>
      <c r="E186" s="95"/>
      <c r="F186" s="119"/>
      <c r="G186" s="179"/>
      <c r="H186" s="179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9"/>
      <c r="AC186" s="179"/>
      <c r="AD186" s="179"/>
      <c r="AE186" s="179"/>
      <c r="AF186" s="180"/>
      <c r="AG186" s="181"/>
      <c r="AH186" s="181"/>
      <c r="AI186" s="181"/>
      <c r="AJ186" s="124"/>
    </row>
    <row r="187" spans="1:36" ht="18" customHeight="1">
      <c r="A187" s="342"/>
      <c r="B187" s="304"/>
      <c r="C187" s="282"/>
      <c r="D187" s="110" t="str">
        <f t="array" ref="D187">+IFERROR(INDEX('Mã KH'!$C$2:$C$4984,MATCH('Khách lẻ HN'!$C187,'Mã KH'!$A$2:$A$4984,0)),"")</f>
        <v/>
      </c>
      <c r="E187" s="95"/>
      <c r="F187" s="119"/>
      <c r="G187" s="179"/>
      <c r="H187" s="179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9"/>
      <c r="AC187" s="179"/>
      <c r="AD187" s="179"/>
      <c r="AE187" s="179"/>
      <c r="AF187" s="180"/>
      <c r="AG187" s="181"/>
      <c r="AH187" s="181"/>
      <c r="AI187" s="181"/>
      <c r="AJ187" s="124"/>
    </row>
    <row r="188" spans="1:36" ht="18" customHeight="1">
      <c r="A188" s="342"/>
      <c r="B188" s="304"/>
      <c r="C188" s="282"/>
      <c r="D188" s="110" t="str">
        <f t="array" ref="D188">+IFERROR(INDEX('Mã KH'!$C$2:$C$4984,MATCH('Khách lẻ HN'!$C188,'Mã KH'!$A$2:$A$4984,0)),"")</f>
        <v/>
      </c>
      <c r="E188" s="95"/>
      <c r="F188" s="119"/>
      <c r="G188" s="179"/>
      <c r="H188" s="179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9"/>
      <c r="AC188" s="179"/>
      <c r="AD188" s="179"/>
      <c r="AE188" s="179"/>
      <c r="AF188" s="180"/>
      <c r="AG188" s="181"/>
      <c r="AH188" s="181"/>
      <c r="AI188" s="181"/>
      <c r="AJ188" s="124"/>
    </row>
    <row r="189" spans="1:36" ht="18" customHeight="1">
      <c r="A189" s="342"/>
      <c r="B189" s="304"/>
      <c r="C189" s="282"/>
      <c r="D189" s="110" t="str">
        <f t="array" ref="D189">+IFERROR(INDEX('Mã KH'!$C$2:$C$4984,MATCH('Khách lẻ HN'!$C189,'Mã KH'!$A$2:$A$4984,0)),"")</f>
        <v/>
      </c>
      <c r="E189" s="95"/>
      <c r="F189" s="119"/>
      <c r="G189" s="179"/>
      <c r="H189" s="179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9"/>
      <c r="AC189" s="179"/>
      <c r="AD189" s="179"/>
      <c r="AE189" s="179"/>
      <c r="AF189" s="180"/>
      <c r="AG189" s="181"/>
      <c r="AH189" s="181"/>
      <c r="AI189" s="181"/>
      <c r="AJ189" s="124"/>
    </row>
    <row r="190" spans="1:36" ht="18" customHeight="1">
      <c r="A190" s="342"/>
      <c r="B190" s="304"/>
      <c r="C190" s="282"/>
      <c r="D190" s="110" t="str">
        <f t="array" ref="D190">+IFERROR(INDEX('Mã KH'!$C$2:$C$4984,MATCH('Khách lẻ HN'!$C190,'Mã KH'!$A$2:$A$4984,0)),"")</f>
        <v/>
      </c>
      <c r="E190" s="95"/>
      <c r="F190" s="119"/>
      <c r="G190" s="179"/>
      <c r="H190" s="179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9"/>
      <c r="AC190" s="179"/>
      <c r="AD190" s="179"/>
      <c r="AE190" s="179"/>
      <c r="AF190" s="180"/>
      <c r="AG190" s="181"/>
      <c r="AH190" s="181"/>
      <c r="AI190" s="181"/>
      <c r="AJ190" s="124"/>
    </row>
    <row r="191" spans="1:36" ht="18" customHeight="1">
      <c r="A191" s="342"/>
      <c r="B191" s="304"/>
      <c r="C191" s="282"/>
      <c r="D191" s="110" t="str">
        <f t="array" ref="D191">+IFERROR(INDEX('Mã KH'!$C$2:$C$4984,MATCH('Khách lẻ HN'!$C191,'Mã KH'!$A$2:$A$4984,0)),"")</f>
        <v/>
      </c>
      <c r="E191" s="95"/>
      <c r="F191" s="119"/>
      <c r="G191" s="179"/>
      <c r="H191" s="179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9"/>
      <c r="AC191" s="179"/>
      <c r="AD191" s="179"/>
      <c r="AE191" s="179"/>
      <c r="AF191" s="180"/>
      <c r="AG191" s="181"/>
      <c r="AH191" s="181"/>
      <c r="AI191" s="181"/>
      <c r="AJ191" s="124"/>
    </row>
    <row r="192" spans="1:36" ht="18" customHeight="1">
      <c r="A192" s="342"/>
      <c r="B192" s="304"/>
      <c r="C192" s="282"/>
      <c r="D192" s="110" t="str">
        <f t="array" ref="D192">+IFERROR(INDEX('Mã KH'!$C$2:$C$4984,MATCH('Khách lẻ HN'!$C192,'Mã KH'!$A$2:$A$4984,0)),"")</f>
        <v/>
      </c>
      <c r="E192" s="95"/>
      <c r="F192" s="119"/>
      <c r="G192" s="179"/>
      <c r="H192" s="179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9"/>
      <c r="AC192" s="179"/>
      <c r="AD192" s="179"/>
      <c r="AE192" s="179"/>
      <c r="AF192" s="180"/>
      <c r="AG192" s="181"/>
      <c r="AH192" s="181"/>
      <c r="AI192" s="181"/>
      <c r="AJ192" s="124"/>
    </row>
    <row r="193" spans="1:36" ht="18" customHeight="1">
      <c r="A193" s="342"/>
      <c r="B193" s="304"/>
      <c r="C193" s="282"/>
      <c r="D193" s="110" t="str">
        <f t="array" ref="D193">+IFERROR(INDEX('Mã KH'!$C$2:$C$4984,MATCH('Khách lẻ HN'!$C193,'Mã KH'!$A$2:$A$4984,0)),"")</f>
        <v/>
      </c>
      <c r="E193" s="95"/>
      <c r="F193" s="119"/>
      <c r="G193" s="179"/>
      <c r="H193" s="179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9"/>
      <c r="AC193" s="179"/>
      <c r="AD193" s="179"/>
      <c r="AE193" s="179"/>
      <c r="AF193" s="180"/>
      <c r="AG193" s="181"/>
      <c r="AH193" s="181"/>
      <c r="AI193" s="181"/>
      <c r="AJ193" s="124"/>
    </row>
    <row r="194" spans="1:36" ht="18" customHeight="1">
      <c r="A194" s="342"/>
      <c r="B194" s="304"/>
      <c r="C194" s="282"/>
      <c r="D194" s="110" t="str">
        <f t="array" ref="D194">+IFERROR(INDEX('Mã KH'!$C$2:$C$4984,MATCH('Khách lẻ HN'!$C194,'Mã KH'!$A$2:$A$4984,0)),"")</f>
        <v/>
      </c>
      <c r="E194" s="95"/>
      <c r="F194" s="119"/>
      <c r="G194" s="179"/>
      <c r="H194" s="179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9"/>
      <c r="AC194" s="179"/>
      <c r="AD194" s="179"/>
      <c r="AE194" s="179"/>
      <c r="AF194" s="180"/>
      <c r="AG194" s="181"/>
      <c r="AH194" s="181"/>
      <c r="AI194" s="181"/>
      <c r="AJ194" s="124"/>
    </row>
    <row r="195" spans="1:36" ht="18" customHeight="1">
      <c r="A195" s="342"/>
      <c r="B195" s="304"/>
      <c r="C195" s="282"/>
      <c r="D195" s="110" t="str">
        <f t="array" ref="D195">+IFERROR(INDEX('Mã KH'!$C$2:$C$4984,MATCH('Khách lẻ HN'!$C195,'Mã KH'!$A$2:$A$4984,0)),"")</f>
        <v/>
      </c>
      <c r="E195" s="95"/>
      <c r="F195" s="119"/>
      <c r="G195" s="179"/>
      <c r="H195" s="179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9"/>
      <c r="AC195" s="179"/>
      <c r="AD195" s="179"/>
      <c r="AE195" s="179"/>
      <c r="AF195" s="180"/>
      <c r="AG195" s="181"/>
      <c r="AH195" s="181"/>
      <c r="AI195" s="181"/>
      <c r="AJ195" s="124"/>
    </row>
    <row r="196" spans="1:36" ht="18" customHeight="1">
      <c r="A196" s="342"/>
      <c r="B196" s="304"/>
      <c r="C196" s="282"/>
      <c r="D196" s="110" t="str">
        <f t="array" ref="D196">+IFERROR(INDEX('Mã KH'!$C$2:$C$4984,MATCH('Khách lẻ HN'!$C196,'Mã KH'!$A$2:$A$4984,0)),"")</f>
        <v/>
      </c>
      <c r="E196" s="95"/>
      <c r="F196" s="119"/>
      <c r="G196" s="179"/>
      <c r="H196" s="179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9"/>
      <c r="AC196" s="179"/>
      <c r="AD196" s="179"/>
      <c r="AE196" s="179"/>
      <c r="AF196" s="180"/>
      <c r="AG196" s="181"/>
      <c r="AH196" s="181"/>
      <c r="AI196" s="181"/>
      <c r="AJ196" s="124"/>
    </row>
    <row r="197" spans="1:36" ht="18" customHeight="1">
      <c r="A197" s="342"/>
      <c r="B197" s="304"/>
      <c r="C197" s="282"/>
      <c r="D197" s="110" t="str">
        <f t="array" ref="D197">+IFERROR(INDEX('Mã KH'!$C$2:$C$4984,MATCH('Khách lẻ HN'!$C197,'Mã KH'!$A$2:$A$4984,0)),"")</f>
        <v/>
      </c>
      <c r="E197" s="95"/>
      <c r="F197" s="119"/>
      <c r="G197" s="179"/>
      <c r="H197" s="179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9"/>
      <c r="AC197" s="179"/>
      <c r="AD197" s="179"/>
      <c r="AE197" s="179"/>
      <c r="AF197" s="180"/>
      <c r="AG197" s="181"/>
      <c r="AH197" s="181"/>
      <c r="AI197" s="181"/>
      <c r="AJ197" s="124"/>
    </row>
    <row r="198" spans="1:36" ht="18" customHeight="1">
      <c r="A198" s="342"/>
      <c r="B198" s="304"/>
      <c r="C198" s="282"/>
      <c r="D198" s="110" t="str">
        <f t="array" ref="D198">+IFERROR(INDEX('Mã KH'!$C$2:$C$4984,MATCH('Khách lẻ HN'!$C198,'Mã KH'!$A$2:$A$4984,0)),"")</f>
        <v/>
      </c>
      <c r="E198" s="95"/>
      <c r="F198" s="119"/>
      <c r="G198" s="179"/>
      <c r="H198" s="179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9"/>
      <c r="AC198" s="179"/>
      <c r="AD198" s="179"/>
      <c r="AE198" s="179"/>
      <c r="AF198" s="180"/>
      <c r="AG198" s="181"/>
      <c r="AH198" s="181"/>
      <c r="AI198" s="181"/>
      <c r="AJ198" s="124"/>
    </row>
    <row r="199" spans="1:36" ht="18" customHeight="1">
      <c r="A199" s="342"/>
      <c r="B199" s="304"/>
      <c r="C199" s="282"/>
      <c r="D199" s="110" t="str">
        <f t="array" ref="D199">+IFERROR(INDEX('Mã KH'!$C$2:$C$4984,MATCH('Khách lẻ HN'!$C199,'Mã KH'!$A$2:$A$4984,0)),"")</f>
        <v/>
      </c>
      <c r="E199" s="95"/>
      <c r="F199" s="119"/>
      <c r="G199" s="179"/>
      <c r="H199" s="179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9"/>
      <c r="AC199" s="179"/>
      <c r="AD199" s="179"/>
      <c r="AE199" s="179"/>
      <c r="AF199" s="180"/>
      <c r="AG199" s="181"/>
      <c r="AH199" s="181"/>
      <c r="AI199" s="181"/>
      <c r="AJ199" s="124"/>
    </row>
    <row r="200" spans="1:36" ht="18" customHeight="1">
      <c r="A200" s="342"/>
      <c r="B200" s="304"/>
      <c r="C200" s="282"/>
      <c r="D200" s="110" t="str">
        <f t="array" ref="D200">+IFERROR(INDEX('Mã KH'!$C$2:$C$4984,MATCH('Khách lẻ HN'!$C200,'Mã KH'!$A$2:$A$4984,0)),"")</f>
        <v/>
      </c>
      <c r="E200" s="95"/>
      <c r="F200" s="119"/>
      <c r="G200" s="179"/>
      <c r="H200" s="179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9"/>
      <c r="AC200" s="179"/>
      <c r="AD200" s="179"/>
      <c r="AE200" s="179"/>
      <c r="AF200" s="180"/>
      <c r="AG200" s="181"/>
      <c r="AH200" s="181"/>
      <c r="AI200" s="181"/>
      <c r="AJ200" s="124"/>
    </row>
    <row r="201" spans="1:36" ht="18" customHeight="1">
      <c r="A201" s="342"/>
      <c r="B201" s="304"/>
      <c r="C201" s="282"/>
      <c r="D201" s="110" t="str">
        <f t="array" ref="D201">+IFERROR(INDEX('Mã KH'!$C$2:$C$4984,MATCH('Khách lẻ HN'!$C201,'Mã KH'!$A$2:$A$4984,0)),"")</f>
        <v/>
      </c>
      <c r="E201" s="95"/>
      <c r="F201" s="119"/>
      <c r="G201" s="179"/>
      <c r="H201" s="179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9"/>
      <c r="AC201" s="179"/>
      <c r="AD201" s="179"/>
      <c r="AE201" s="179"/>
      <c r="AF201" s="180"/>
      <c r="AG201" s="181"/>
      <c r="AH201" s="181"/>
      <c r="AI201" s="181"/>
      <c r="AJ201" s="124"/>
    </row>
    <row r="202" spans="1:36" ht="18" customHeight="1">
      <c r="A202" s="342"/>
      <c r="B202" s="304"/>
      <c r="C202" s="282"/>
      <c r="D202" s="110" t="str">
        <f t="array" ref="D202">+IFERROR(INDEX('Mã KH'!$C$2:$C$4984,MATCH('Khách lẻ HN'!$C202,'Mã KH'!$A$2:$A$4984,0)),"")</f>
        <v/>
      </c>
      <c r="E202" s="95"/>
      <c r="F202" s="119"/>
      <c r="G202" s="179"/>
      <c r="H202" s="179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9"/>
      <c r="AC202" s="179"/>
      <c r="AD202" s="179"/>
      <c r="AE202" s="179"/>
      <c r="AF202" s="180"/>
      <c r="AG202" s="181"/>
      <c r="AH202" s="181"/>
      <c r="AI202" s="181"/>
      <c r="AJ202" s="124"/>
    </row>
    <row r="203" spans="1:36" ht="18" customHeight="1">
      <c r="A203" s="342"/>
      <c r="B203" s="304"/>
      <c r="C203" s="282"/>
      <c r="D203" s="110" t="str">
        <f t="array" ref="D203">+IFERROR(INDEX('Mã KH'!$C$2:$C$4984,MATCH('Khách lẻ HN'!$C203,'Mã KH'!$A$2:$A$4984,0)),"")</f>
        <v/>
      </c>
      <c r="E203" s="95"/>
      <c r="F203" s="119"/>
      <c r="G203" s="179"/>
      <c r="H203" s="179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9"/>
      <c r="AC203" s="179"/>
      <c r="AD203" s="179"/>
      <c r="AE203" s="179"/>
      <c r="AF203" s="180"/>
      <c r="AG203" s="181"/>
      <c r="AH203" s="181"/>
      <c r="AI203" s="181"/>
      <c r="AJ203" s="124"/>
    </row>
    <row r="204" spans="1:36" ht="18" customHeight="1">
      <c r="A204" s="342"/>
      <c r="B204" s="304"/>
      <c r="C204" s="282"/>
      <c r="D204" s="110" t="str">
        <f t="array" ref="D204">+IFERROR(INDEX('Mã KH'!$C$2:$C$4984,MATCH('Khách lẻ HN'!$C204,'Mã KH'!$A$2:$A$4984,0)),"")</f>
        <v/>
      </c>
      <c r="E204" s="95"/>
      <c r="F204" s="119"/>
      <c r="G204" s="179"/>
      <c r="H204" s="179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9"/>
      <c r="AC204" s="179"/>
      <c r="AD204" s="179"/>
      <c r="AE204" s="179"/>
      <c r="AF204" s="180"/>
      <c r="AG204" s="181"/>
      <c r="AH204" s="181"/>
      <c r="AI204" s="181"/>
      <c r="AJ204" s="124"/>
    </row>
    <row r="205" spans="1:36" ht="18" customHeight="1">
      <c r="A205" s="342"/>
      <c r="B205" s="304"/>
      <c r="C205" s="282"/>
      <c r="D205" s="110" t="str">
        <f t="array" ref="D205">+IFERROR(INDEX('Mã KH'!$C$2:$C$4984,MATCH('Khách lẻ HN'!$C205,'Mã KH'!$A$2:$A$4984,0)),"")</f>
        <v/>
      </c>
      <c r="E205" s="95"/>
      <c r="F205" s="119"/>
      <c r="G205" s="179"/>
      <c r="H205" s="179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9"/>
      <c r="AC205" s="179"/>
      <c r="AD205" s="179"/>
      <c r="AE205" s="179"/>
      <c r="AF205" s="180"/>
      <c r="AG205" s="181"/>
      <c r="AH205" s="181"/>
      <c r="AI205" s="181"/>
      <c r="AJ205" s="124"/>
    </row>
    <row r="206" spans="1:36" ht="18" customHeight="1">
      <c r="A206" s="342"/>
      <c r="B206" s="304"/>
      <c r="C206" s="282"/>
      <c r="D206" s="110" t="str">
        <f t="array" ref="D206">+IFERROR(INDEX('Mã KH'!$C$2:$C$4984,MATCH('Khách lẻ HN'!$C206,'Mã KH'!$A$2:$A$4984,0)),"")</f>
        <v/>
      </c>
      <c r="E206" s="95"/>
      <c r="F206" s="119"/>
      <c r="G206" s="179"/>
      <c r="H206" s="179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9"/>
      <c r="AC206" s="179"/>
      <c r="AD206" s="179"/>
      <c r="AE206" s="179"/>
      <c r="AF206" s="180"/>
      <c r="AG206" s="181"/>
      <c r="AH206" s="181"/>
      <c r="AI206" s="181"/>
      <c r="AJ206" s="124"/>
    </row>
    <row r="207" spans="1:36" ht="18" customHeight="1">
      <c r="A207" s="342"/>
      <c r="B207" s="304"/>
      <c r="C207" s="282"/>
      <c r="D207" s="110" t="str">
        <f t="array" ref="D207">+IFERROR(INDEX('Mã KH'!$C$2:$C$4984,MATCH('Khách lẻ HN'!$C207,'Mã KH'!$A$2:$A$4984,0)),"")</f>
        <v/>
      </c>
      <c r="E207" s="95"/>
      <c r="F207" s="119"/>
      <c r="G207" s="179"/>
      <c r="H207" s="179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9"/>
      <c r="AC207" s="179"/>
      <c r="AD207" s="179"/>
      <c r="AE207" s="179"/>
      <c r="AF207" s="180"/>
      <c r="AG207" s="181"/>
      <c r="AH207" s="181"/>
      <c r="AI207" s="181"/>
      <c r="AJ207" s="124"/>
    </row>
    <row r="208" spans="1:36" ht="18" customHeight="1">
      <c r="A208" s="342"/>
      <c r="B208" s="304"/>
      <c r="C208" s="282"/>
      <c r="D208" s="110" t="str">
        <f t="array" ref="D208">+IFERROR(INDEX('Mã KH'!$C$2:$C$4984,MATCH('Khách lẻ HN'!$C208,'Mã KH'!$A$2:$A$4984,0)),"")</f>
        <v/>
      </c>
      <c r="E208" s="95"/>
      <c r="F208" s="119"/>
      <c r="G208" s="179"/>
      <c r="H208" s="179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9"/>
      <c r="AC208" s="179"/>
      <c r="AD208" s="179"/>
      <c r="AE208" s="179"/>
      <c r="AF208" s="180"/>
      <c r="AG208" s="181"/>
      <c r="AH208" s="181"/>
      <c r="AI208" s="181"/>
      <c r="AJ208" s="124"/>
    </row>
    <row r="209" spans="1:36" ht="18" customHeight="1">
      <c r="A209" s="342"/>
      <c r="B209" s="304"/>
      <c r="C209" s="282"/>
      <c r="D209" s="110" t="str">
        <f t="array" ref="D209">+IFERROR(INDEX('Mã KH'!$C$2:$C$4984,MATCH('Khách lẻ HN'!$C209,'Mã KH'!$A$2:$A$4984,0)),"")</f>
        <v/>
      </c>
      <c r="E209" s="95"/>
      <c r="F209" s="119"/>
      <c r="G209" s="179"/>
      <c r="H209" s="179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9"/>
      <c r="AC209" s="179"/>
      <c r="AD209" s="179"/>
      <c r="AE209" s="179"/>
      <c r="AF209" s="180"/>
      <c r="AG209" s="181"/>
      <c r="AH209" s="181"/>
      <c r="AI209" s="181"/>
      <c r="AJ209" s="124"/>
    </row>
    <row r="210" spans="1:36" ht="18" customHeight="1">
      <c r="A210" s="342"/>
      <c r="B210" s="304"/>
      <c r="C210" s="282"/>
      <c r="D210" s="110" t="str">
        <f t="array" ref="D210">+IFERROR(INDEX('Mã KH'!$C$2:$C$4984,MATCH('Khách lẻ HN'!$C210,'Mã KH'!$A$2:$A$4984,0)),"")</f>
        <v/>
      </c>
      <c r="E210" s="95"/>
      <c r="F210" s="119"/>
      <c r="G210" s="179"/>
      <c r="H210" s="179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9"/>
      <c r="AC210" s="179"/>
      <c r="AD210" s="179"/>
      <c r="AE210" s="179"/>
      <c r="AF210" s="180"/>
      <c r="AG210" s="181"/>
      <c r="AH210" s="181"/>
      <c r="AI210" s="181"/>
      <c r="AJ210" s="124"/>
    </row>
    <row r="211" spans="1:36" ht="18" customHeight="1">
      <c r="A211" s="342"/>
      <c r="B211" s="304"/>
      <c r="C211" s="282"/>
      <c r="D211" s="110" t="str">
        <f t="array" ref="D211">+IFERROR(INDEX('Mã KH'!$C$2:$C$4984,MATCH('Khách lẻ HN'!$C211,'Mã KH'!$A$2:$A$4984,0)),"")</f>
        <v/>
      </c>
      <c r="E211" s="95"/>
      <c r="F211" s="119"/>
      <c r="G211" s="179"/>
      <c r="H211" s="179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9"/>
      <c r="AC211" s="179"/>
      <c r="AD211" s="179"/>
      <c r="AE211" s="179"/>
      <c r="AF211" s="180"/>
      <c r="AG211" s="181"/>
      <c r="AH211" s="181"/>
      <c r="AI211" s="181"/>
      <c r="AJ211" s="124"/>
    </row>
    <row r="212" spans="1:36" ht="18" customHeight="1">
      <c r="A212" s="342"/>
      <c r="B212" s="304"/>
      <c r="C212" s="282"/>
      <c r="D212" s="110" t="str">
        <f t="array" ref="D212">+IFERROR(INDEX('Mã KH'!$C$2:$C$4984,MATCH('Khách lẻ HN'!$C212,'Mã KH'!$A$2:$A$4984,0)),"")</f>
        <v/>
      </c>
      <c r="E212" s="95"/>
      <c r="F212" s="119"/>
      <c r="G212" s="179"/>
      <c r="H212" s="179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9"/>
      <c r="AC212" s="179"/>
      <c r="AD212" s="179"/>
      <c r="AE212" s="179"/>
      <c r="AF212" s="180"/>
      <c r="AG212" s="181"/>
      <c r="AH212" s="181"/>
      <c r="AI212" s="181"/>
      <c r="AJ212" s="124"/>
    </row>
    <row r="213" spans="1:36" ht="18" customHeight="1">
      <c r="A213" s="312"/>
      <c r="B213" s="304"/>
      <c r="C213" s="282"/>
      <c r="D213" s="110" t="str">
        <f t="array" ref="D213">+IFERROR(INDEX('Mã KH'!$C$2:$C$4984,MATCH('Khách lẻ HN'!$C213,'Mã KH'!$A$2:$A$4984,0)),"")</f>
        <v/>
      </c>
      <c r="E213" s="95"/>
      <c r="F213" s="119"/>
      <c r="G213" s="179"/>
      <c r="H213" s="179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9"/>
      <c r="AC213" s="179"/>
      <c r="AD213" s="179"/>
      <c r="AE213" s="179"/>
      <c r="AF213" s="180"/>
      <c r="AG213" s="181"/>
      <c r="AH213" s="181"/>
      <c r="AI213" s="181"/>
      <c r="AJ213" s="124"/>
    </row>
    <row r="214" spans="1:36" ht="18" customHeight="1">
      <c r="A214" s="312"/>
      <c r="B214" s="304"/>
      <c r="C214" s="282"/>
      <c r="D214" s="110" t="str">
        <f t="array" ref="D214">+IFERROR(INDEX('Mã KH'!$C$2:$C$4984,MATCH('Khách lẻ HN'!$C214,'Mã KH'!$A$2:$A$4984,0)),"")</f>
        <v/>
      </c>
      <c r="E214" s="95"/>
      <c r="F214" s="119"/>
      <c r="G214" s="179"/>
      <c r="H214" s="179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9"/>
      <c r="AC214" s="179"/>
      <c r="AD214" s="179"/>
      <c r="AE214" s="179"/>
      <c r="AF214" s="180"/>
      <c r="AG214" s="181"/>
      <c r="AH214" s="181"/>
      <c r="AI214" s="181"/>
      <c r="AJ214" s="124"/>
    </row>
    <row r="215" spans="1:36" ht="18" customHeight="1">
      <c r="A215" s="342"/>
      <c r="B215" s="304"/>
      <c r="C215" s="282"/>
      <c r="D215" s="110" t="str">
        <f t="array" ref="D215">+IFERROR(INDEX('Mã KH'!$C$2:$C$4984,MATCH('Khách lẻ HN'!$C215,'Mã KH'!$A$2:$A$4984,0)),"")</f>
        <v/>
      </c>
      <c r="E215" s="95"/>
      <c r="F215" s="119"/>
      <c r="G215" s="179"/>
      <c r="H215" s="179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9"/>
      <c r="AC215" s="179"/>
      <c r="AD215" s="179"/>
      <c r="AE215" s="179"/>
      <c r="AF215" s="180"/>
      <c r="AG215" s="181"/>
      <c r="AH215" s="181"/>
      <c r="AI215" s="181"/>
      <c r="AJ215" s="124"/>
    </row>
    <row r="216" spans="1:36" ht="18" customHeight="1">
      <c r="A216" s="342"/>
      <c r="B216" s="304"/>
      <c r="C216" s="282"/>
      <c r="D216" s="110" t="str">
        <f t="array" ref="D216">+IFERROR(INDEX('Mã KH'!$C$2:$C$4984,MATCH('Khách lẻ HN'!$C216,'Mã KH'!$A$2:$A$4984,0)),"")</f>
        <v/>
      </c>
      <c r="E216" s="95"/>
      <c r="F216" s="119"/>
      <c r="G216" s="179"/>
      <c r="H216" s="179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9"/>
      <c r="AC216" s="179"/>
      <c r="AD216" s="179"/>
      <c r="AE216" s="179"/>
      <c r="AF216" s="180"/>
      <c r="AG216" s="181"/>
      <c r="AH216" s="181"/>
      <c r="AI216" s="181"/>
      <c r="AJ216" s="124"/>
    </row>
    <row r="217" spans="1:36" ht="18" customHeight="1">
      <c r="A217" s="342"/>
      <c r="B217" s="304"/>
      <c r="C217" s="282"/>
      <c r="D217" s="110" t="str">
        <f t="array" ref="D217">+IFERROR(INDEX('Mã KH'!$C$2:$C$4984,MATCH('Khách lẻ HN'!$C217,'Mã KH'!$A$2:$A$4984,0)),"")</f>
        <v/>
      </c>
      <c r="E217" s="95"/>
      <c r="F217" s="119"/>
      <c r="G217" s="179"/>
      <c r="H217" s="179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9"/>
      <c r="AC217" s="179"/>
      <c r="AD217" s="179"/>
      <c r="AE217" s="179"/>
      <c r="AF217" s="180"/>
      <c r="AG217" s="181"/>
      <c r="AH217" s="181"/>
      <c r="AI217" s="181"/>
      <c r="AJ217" s="124"/>
    </row>
    <row r="218" spans="1:36" ht="18" customHeight="1">
      <c r="A218" s="342"/>
      <c r="B218" s="304"/>
      <c r="C218" s="282"/>
      <c r="D218" s="110" t="str">
        <f t="array" ref="D218">+IFERROR(INDEX('Mã KH'!$C$2:$C$4984,MATCH('Khách lẻ HN'!$C218,'Mã KH'!$A$2:$A$4984,0)),"")</f>
        <v/>
      </c>
      <c r="E218" s="95"/>
      <c r="F218" s="119"/>
      <c r="G218" s="179"/>
      <c r="H218" s="179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9"/>
      <c r="AC218" s="179"/>
      <c r="AD218" s="179"/>
      <c r="AE218" s="179"/>
      <c r="AF218" s="180"/>
      <c r="AG218" s="181"/>
      <c r="AH218" s="181"/>
      <c r="AI218" s="181"/>
      <c r="AJ218" s="124"/>
    </row>
    <row r="219" spans="1:36" ht="18" customHeight="1">
      <c r="A219" s="342"/>
      <c r="B219" s="304"/>
      <c r="C219" s="282"/>
      <c r="D219" s="110" t="str">
        <f t="array" ref="D219">+IFERROR(INDEX('Mã KH'!$C$2:$C$4984,MATCH('Khách lẻ HN'!$C219,'Mã KH'!$A$2:$A$4984,0)),"")</f>
        <v/>
      </c>
      <c r="E219" s="95"/>
      <c r="F219" s="119"/>
      <c r="G219" s="179"/>
      <c r="H219" s="179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9"/>
      <c r="AC219" s="179"/>
      <c r="AD219" s="179"/>
      <c r="AE219" s="179"/>
      <c r="AF219" s="180"/>
      <c r="AG219" s="181"/>
      <c r="AH219" s="181"/>
      <c r="AI219" s="181"/>
      <c r="AJ219" s="124"/>
    </row>
    <row r="220" spans="1:36" ht="18" customHeight="1">
      <c r="A220" s="342"/>
      <c r="B220" s="304"/>
      <c r="C220" s="282"/>
      <c r="D220" s="110" t="str">
        <f t="array" ref="D220">+IFERROR(INDEX('Mã KH'!$C$2:$C$4984,MATCH('Khách lẻ HN'!$C220,'Mã KH'!$A$2:$A$4984,0)),"")</f>
        <v/>
      </c>
      <c r="E220" s="95"/>
      <c r="F220" s="119"/>
      <c r="G220" s="179"/>
      <c r="H220" s="179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9"/>
      <c r="AC220" s="179"/>
      <c r="AD220" s="179"/>
      <c r="AE220" s="179"/>
      <c r="AF220" s="180"/>
      <c r="AG220" s="181"/>
      <c r="AH220" s="181"/>
      <c r="AI220" s="181"/>
      <c r="AJ220" s="124"/>
    </row>
    <row r="221" spans="1:36" ht="18" customHeight="1">
      <c r="A221" s="312"/>
      <c r="B221" s="304"/>
      <c r="C221" s="282"/>
      <c r="D221" s="110" t="str">
        <f t="array" ref="D221">+IFERROR(INDEX('Mã KH'!$C$2:$C$4984,MATCH('Khách lẻ HN'!$C221,'Mã KH'!$A$2:$A$4984,0)),"")</f>
        <v/>
      </c>
      <c r="E221" s="95"/>
      <c r="F221" s="119"/>
      <c r="G221" s="179"/>
      <c r="H221" s="179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9"/>
      <c r="AC221" s="179"/>
      <c r="AD221" s="179"/>
      <c r="AE221" s="179"/>
      <c r="AF221" s="180"/>
      <c r="AG221" s="181"/>
      <c r="AH221" s="181"/>
      <c r="AI221" s="181"/>
      <c r="AJ221" s="124"/>
    </row>
    <row r="222" spans="1:36" ht="18" customHeight="1">
      <c r="A222" s="312"/>
      <c r="B222" s="304"/>
      <c r="C222" s="282"/>
      <c r="D222" s="110" t="str">
        <f t="array" ref="D222">+IFERROR(INDEX('Mã KH'!$C$2:$C$4984,MATCH('Khách lẻ HN'!$C222,'Mã KH'!$A$2:$A$4984,0)),"")</f>
        <v/>
      </c>
      <c r="E222" s="95"/>
      <c r="F222" s="119"/>
      <c r="G222" s="179"/>
      <c r="H222" s="179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9"/>
      <c r="AC222" s="179"/>
      <c r="AD222" s="179"/>
      <c r="AE222" s="179"/>
      <c r="AF222" s="180"/>
      <c r="AG222" s="181"/>
      <c r="AH222" s="181"/>
      <c r="AI222" s="181"/>
      <c r="AJ222" s="124"/>
    </row>
    <row r="223" spans="1:36" ht="18" customHeight="1">
      <c r="A223" s="342"/>
      <c r="B223" s="304"/>
      <c r="C223" s="282"/>
      <c r="D223" s="110" t="str">
        <f t="array" ref="D223">+IFERROR(INDEX('Mã KH'!$C$2:$C$4984,MATCH('Khách lẻ HN'!$C223,'Mã KH'!$A$2:$A$4984,0)),"")</f>
        <v/>
      </c>
      <c r="E223" s="95"/>
      <c r="F223" s="119"/>
      <c r="G223" s="179"/>
      <c r="H223" s="179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9"/>
      <c r="AC223" s="179"/>
      <c r="AD223" s="179"/>
      <c r="AE223" s="179"/>
      <c r="AF223" s="180"/>
      <c r="AG223" s="181"/>
      <c r="AH223" s="181"/>
      <c r="AI223" s="181"/>
      <c r="AJ223" s="124"/>
    </row>
    <row r="224" spans="1:36" ht="18" customHeight="1">
      <c r="A224" s="342"/>
      <c r="B224" s="304"/>
      <c r="C224" s="282"/>
      <c r="D224" s="110" t="str">
        <f t="array" ref="D224">+IFERROR(INDEX('Mã KH'!$C$2:$C$4984,MATCH('Khách lẻ HN'!$C224,'Mã KH'!$A$2:$A$4984,0)),"")</f>
        <v/>
      </c>
      <c r="E224" s="95"/>
      <c r="F224" s="119"/>
      <c r="G224" s="179"/>
      <c r="H224" s="179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9"/>
      <c r="AC224" s="179"/>
      <c r="AD224" s="179"/>
      <c r="AE224" s="179"/>
      <c r="AF224" s="180"/>
      <c r="AG224" s="181"/>
      <c r="AH224" s="181"/>
      <c r="AI224" s="181"/>
      <c r="AJ224" s="124"/>
    </row>
    <row r="225" spans="1:36" ht="18" customHeight="1">
      <c r="A225" s="342"/>
      <c r="B225" s="304"/>
      <c r="C225" s="282"/>
      <c r="D225" s="110" t="str">
        <f t="array" ref="D225">+IFERROR(INDEX('Mã KH'!$C$2:$C$4984,MATCH('Khách lẻ HN'!$C225,'Mã KH'!$A$2:$A$4984,0)),"")</f>
        <v/>
      </c>
      <c r="E225" s="95"/>
      <c r="F225" s="119"/>
      <c r="G225" s="179"/>
      <c r="H225" s="179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9"/>
      <c r="AC225" s="179"/>
      <c r="AD225" s="179"/>
      <c r="AE225" s="179"/>
      <c r="AF225" s="180"/>
      <c r="AG225" s="181"/>
      <c r="AH225" s="181"/>
      <c r="AI225" s="181"/>
      <c r="AJ225" s="124"/>
    </row>
    <row r="226" spans="1:36" ht="18" customHeight="1">
      <c r="A226" s="342"/>
      <c r="B226" s="304"/>
      <c r="C226" s="282"/>
      <c r="D226" s="110" t="str">
        <f t="array" ref="D226">+IFERROR(INDEX('Mã KH'!$C$2:$C$4984,MATCH('Khách lẻ HN'!$C226,'Mã KH'!$A$2:$A$4984,0)),"")</f>
        <v/>
      </c>
      <c r="E226" s="95"/>
      <c r="F226" s="119"/>
      <c r="G226" s="179"/>
      <c r="H226" s="179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9"/>
      <c r="AC226" s="179"/>
      <c r="AD226" s="179"/>
      <c r="AE226" s="179"/>
      <c r="AF226" s="180"/>
      <c r="AG226" s="181"/>
      <c r="AH226" s="181"/>
      <c r="AI226" s="181"/>
      <c r="AJ226" s="124"/>
    </row>
    <row r="227" spans="1:36" ht="18" customHeight="1">
      <c r="A227" s="342"/>
      <c r="B227" s="304"/>
      <c r="C227" s="282"/>
      <c r="D227" s="110" t="str">
        <f t="array" ref="D227">+IFERROR(INDEX('Mã KH'!$C$2:$C$4984,MATCH('Khách lẻ HN'!$C227,'Mã KH'!$A$2:$A$4984,0)),"")</f>
        <v/>
      </c>
      <c r="E227" s="95"/>
      <c r="F227" s="119"/>
      <c r="G227" s="179"/>
      <c r="H227" s="179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9"/>
      <c r="AC227" s="179"/>
      <c r="AD227" s="179"/>
      <c r="AE227" s="179"/>
      <c r="AF227" s="180"/>
      <c r="AG227" s="181"/>
      <c r="AH227" s="181"/>
      <c r="AI227" s="181"/>
      <c r="AJ227" s="124"/>
    </row>
    <row r="228" spans="1:36" ht="18" customHeight="1">
      <c r="A228" s="342"/>
      <c r="B228" s="304"/>
      <c r="C228" s="282"/>
      <c r="D228" s="110" t="str">
        <f t="array" ref="D228">+IFERROR(INDEX('Mã KH'!$C$2:$C$4984,MATCH('Khách lẻ HN'!$C228,'Mã KH'!$A$2:$A$4984,0)),"")</f>
        <v/>
      </c>
      <c r="E228" s="95"/>
      <c r="F228" s="119"/>
      <c r="G228" s="179"/>
      <c r="H228" s="179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  <c r="AB228" s="179"/>
      <c r="AC228" s="179"/>
      <c r="AD228" s="179"/>
      <c r="AE228" s="179"/>
      <c r="AF228" s="180"/>
      <c r="AG228" s="181"/>
      <c r="AH228" s="181"/>
      <c r="AI228" s="181"/>
      <c r="AJ228" s="124"/>
    </row>
    <row r="229" spans="1:36" ht="18" customHeight="1">
      <c r="A229" s="342"/>
      <c r="B229" s="304"/>
      <c r="C229" s="282"/>
      <c r="D229" s="110" t="str">
        <f t="array" ref="D229">+IFERROR(INDEX('Mã KH'!$C$2:$C$4984,MATCH('Khách lẻ HN'!$C229,'Mã KH'!$A$2:$A$4984,0)),"")</f>
        <v/>
      </c>
      <c r="E229" s="95"/>
      <c r="F229" s="119"/>
      <c r="G229" s="179"/>
      <c r="H229" s="179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9"/>
      <c r="AC229" s="179"/>
      <c r="AD229" s="179"/>
      <c r="AE229" s="179"/>
      <c r="AF229" s="180"/>
      <c r="AG229" s="181"/>
      <c r="AH229" s="181"/>
      <c r="AI229" s="181"/>
      <c r="AJ229" s="124"/>
    </row>
    <row r="230" spans="1:36" ht="18" customHeight="1">
      <c r="A230" s="342"/>
      <c r="B230" s="304"/>
      <c r="C230" s="282"/>
      <c r="D230" s="110" t="str">
        <f t="array" ref="D230">+IFERROR(INDEX('Mã KH'!$C$2:$C$4984,MATCH('Khách lẻ HN'!$C230,'Mã KH'!$A$2:$A$4984,0)),"")</f>
        <v/>
      </c>
      <c r="E230" s="95"/>
      <c r="F230" s="119"/>
      <c r="G230" s="179"/>
      <c r="H230" s="179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9"/>
      <c r="AC230" s="179"/>
      <c r="AD230" s="179"/>
      <c r="AE230" s="179"/>
      <c r="AF230" s="180"/>
      <c r="AG230" s="181"/>
      <c r="AH230" s="181"/>
      <c r="AI230" s="181"/>
      <c r="AJ230" s="124"/>
    </row>
    <row r="231" spans="1:36" ht="18" customHeight="1">
      <c r="A231" s="342"/>
      <c r="B231" s="304"/>
      <c r="C231" s="282"/>
      <c r="D231" s="110" t="str">
        <f t="array" ref="D231">+IFERROR(INDEX('Mã KH'!$C$2:$C$4984,MATCH('Khách lẻ HN'!$C231,'Mã KH'!$A$2:$A$4984,0)),"")</f>
        <v/>
      </c>
      <c r="E231" s="95"/>
      <c r="F231" s="119"/>
      <c r="G231" s="179"/>
      <c r="H231" s="179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9"/>
      <c r="AC231" s="179"/>
      <c r="AD231" s="179"/>
      <c r="AE231" s="179"/>
      <c r="AF231" s="180"/>
      <c r="AG231" s="181"/>
      <c r="AH231" s="181"/>
      <c r="AI231" s="181"/>
      <c r="AJ231" s="124"/>
    </row>
    <row r="232" spans="1:36" ht="18" customHeight="1">
      <c r="A232" s="312"/>
      <c r="B232" s="304"/>
      <c r="C232" s="282"/>
      <c r="D232" s="110" t="str">
        <f t="array" ref="D232">+IFERROR(INDEX('Mã KH'!$C$2:$C$4984,MATCH('Khách lẻ HN'!$C232,'Mã KH'!$A$2:$A$4984,0)),"")</f>
        <v/>
      </c>
      <c r="E232" s="95"/>
      <c r="F232" s="119"/>
      <c r="G232" s="179"/>
      <c r="H232" s="179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9"/>
      <c r="AC232" s="179"/>
      <c r="AD232" s="179"/>
      <c r="AE232" s="179"/>
      <c r="AF232" s="180"/>
      <c r="AG232" s="181"/>
      <c r="AH232" s="181"/>
      <c r="AI232" s="181"/>
      <c r="AJ232" s="124"/>
    </row>
    <row r="233" spans="1:36" ht="18" customHeight="1">
      <c r="A233" s="312"/>
      <c r="B233" s="304"/>
      <c r="C233" s="282"/>
      <c r="D233" s="110" t="str">
        <f t="array" ref="D233">+IFERROR(INDEX('Mã KH'!$C$2:$C$4984,MATCH('Khách lẻ HN'!$C233,'Mã KH'!$A$2:$A$4984,0)),"")</f>
        <v/>
      </c>
      <c r="E233" s="95"/>
      <c r="F233" s="119"/>
      <c r="G233" s="179"/>
      <c r="H233" s="179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9"/>
      <c r="AC233" s="179"/>
      <c r="AD233" s="179"/>
      <c r="AE233" s="179"/>
      <c r="AF233" s="180"/>
      <c r="AG233" s="181"/>
      <c r="AH233" s="181"/>
      <c r="AI233" s="181"/>
      <c r="AJ233" s="124"/>
    </row>
    <row r="234" spans="1:36" ht="18" customHeight="1">
      <c r="A234" s="342"/>
      <c r="B234" s="304"/>
      <c r="C234" s="282"/>
      <c r="D234" s="110" t="str">
        <f t="array" ref="D234">+IFERROR(INDEX('Mã KH'!$C$2:$C$4984,MATCH('Khách lẻ HN'!$C234,'Mã KH'!$A$2:$A$4984,0)),"")</f>
        <v/>
      </c>
      <c r="E234" s="95"/>
      <c r="F234" s="119"/>
      <c r="G234" s="179"/>
      <c r="H234" s="179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  <c r="AA234" s="177"/>
      <c r="AB234" s="179"/>
      <c r="AC234" s="179"/>
      <c r="AD234" s="179"/>
      <c r="AE234" s="179"/>
      <c r="AF234" s="180"/>
      <c r="AG234" s="181"/>
      <c r="AH234" s="181"/>
      <c r="AI234" s="181"/>
      <c r="AJ234" s="124"/>
    </row>
    <row r="235" spans="1:36" ht="18" customHeight="1">
      <c r="A235" s="342"/>
      <c r="B235" s="304"/>
      <c r="C235" s="282"/>
      <c r="D235" s="110" t="str">
        <f t="array" ref="D235">+IFERROR(INDEX('Mã KH'!$C$2:$C$4984,MATCH('Khách lẻ HN'!$C235,'Mã KH'!$A$2:$A$4984,0)),"")</f>
        <v/>
      </c>
      <c r="E235" s="95"/>
      <c r="F235" s="119"/>
      <c r="G235" s="179"/>
      <c r="H235" s="179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9"/>
      <c r="AC235" s="179"/>
      <c r="AD235" s="179"/>
      <c r="AE235" s="179"/>
      <c r="AF235" s="180"/>
      <c r="AG235" s="181"/>
      <c r="AH235" s="181"/>
      <c r="AI235" s="181"/>
      <c r="AJ235" s="124"/>
    </row>
    <row r="236" spans="1:36" ht="18" customHeight="1">
      <c r="A236" s="342"/>
      <c r="B236" s="304"/>
      <c r="C236" s="282"/>
      <c r="D236" s="110" t="str">
        <f t="array" ref="D236">+IFERROR(INDEX('Mã KH'!$C$2:$C$4984,MATCH('Khách lẻ HN'!$C236,'Mã KH'!$A$2:$A$4984,0)),"")</f>
        <v/>
      </c>
      <c r="E236" s="95"/>
      <c r="F236" s="119"/>
      <c r="G236" s="179"/>
      <c r="H236" s="179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9"/>
      <c r="AC236" s="179"/>
      <c r="AD236" s="179"/>
      <c r="AE236" s="179"/>
      <c r="AF236" s="180"/>
      <c r="AG236" s="181"/>
      <c r="AH236" s="181"/>
      <c r="AI236" s="181"/>
      <c r="AJ236" s="124"/>
    </row>
    <row r="237" spans="1:36" ht="18" customHeight="1">
      <c r="A237" s="342"/>
      <c r="B237" s="304"/>
      <c r="C237" s="282"/>
      <c r="D237" s="110" t="str">
        <f t="array" ref="D237">+IFERROR(INDEX('Mã KH'!$C$2:$C$4984,MATCH('Khách lẻ HN'!$C237,'Mã KH'!$A$2:$A$4984,0)),"")</f>
        <v/>
      </c>
      <c r="E237" s="95"/>
      <c r="F237" s="119"/>
      <c r="G237" s="179"/>
      <c r="H237" s="179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9"/>
      <c r="AC237" s="179"/>
      <c r="AD237" s="179"/>
      <c r="AE237" s="179"/>
      <c r="AF237" s="180"/>
      <c r="AG237" s="181"/>
      <c r="AH237" s="181"/>
      <c r="AI237" s="181"/>
      <c r="AJ237" s="124"/>
    </row>
    <row r="238" spans="1:36" ht="18" customHeight="1">
      <c r="A238" s="342"/>
      <c r="B238" s="304"/>
      <c r="C238" s="282"/>
      <c r="D238" s="110" t="str">
        <f t="array" ref="D238">+IFERROR(INDEX('Mã KH'!$C$2:$C$4984,MATCH('Khách lẻ HN'!$C238,'Mã KH'!$A$2:$A$4984,0)),"")</f>
        <v/>
      </c>
      <c r="E238" s="95"/>
      <c r="F238" s="119"/>
      <c r="G238" s="179"/>
      <c r="H238" s="179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  <c r="AB238" s="179"/>
      <c r="AC238" s="179"/>
      <c r="AD238" s="179"/>
      <c r="AE238" s="179"/>
      <c r="AF238" s="180"/>
      <c r="AG238" s="181"/>
      <c r="AH238" s="181"/>
      <c r="AI238" s="181"/>
      <c r="AJ238" s="124"/>
    </row>
    <row r="239" spans="1:36" ht="18" customHeight="1">
      <c r="A239" s="342"/>
      <c r="B239" s="304"/>
      <c r="C239" s="282"/>
      <c r="D239" s="110" t="str">
        <f t="array" ref="D239">+IFERROR(INDEX('Mã KH'!$C$2:$C$4984,MATCH('Khách lẻ HN'!$C239,'Mã KH'!$A$2:$A$4984,0)),"")</f>
        <v/>
      </c>
      <c r="E239" s="95"/>
      <c r="F239" s="119"/>
      <c r="G239" s="179"/>
      <c r="H239" s="179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9"/>
      <c r="AC239" s="179"/>
      <c r="AD239" s="179"/>
      <c r="AE239" s="179"/>
      <c r="AF239" s="180"/>
      <c r="AG239" s="181"/>
      <c r="AH239" s="181"/>
      <c r="AI239" s="181"/>
      <c r="AJ239" s="124"/>
    </row>
    <row r="240" spans="1:36" ht="18" customHeight="1">
      <c r="A240" s="342"/>
      <c r="B240" s="304"/>
      <c r="C240" s="282"/>
      <c r="D240" s="110" t="str">
        <f t="array" ref="D240">+IFERROR(INDEX('Mã KH'!$C$2:$C$4984,MATCH('Khách lẻ HN'!$C240,'Mã KH'!$A$2:$A$4984,0)),"")</f>
        <v/>
      </c>
      <c r="E240" s="95"/>
      <c r="F240" s="119"/>
      <c r="G240" s="179"/>
      <c r="H240" s="179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9"/>
      <c r="AC240" s="179"/>
      <c r="AD240" s="179"/>
      <c r="AE240" s="179"/>
      <c r="AF240" s="180"/>
      <c r="AG240" s="181"/>
      <c r="AH240" s="181"/>
      <c r="AI240" s="181"/>
      <c r="AJ240" s="124"/>
    </row>
    <row r="241" spans="1:36" ht="18" customHeight="1">
      <c r="A241" s="342"/>
      <c r="B241" s="304"/>
      <c r="C241" s="282"/>
      <c r="D241" s="110" t="str">
        <f t="array" ref="D241">+IFERROR(INDEX('Mã KH'!$C$2:$C$4984,MATCH('Khách lẻ HN'!$C241,'Mã KH'!$A$2:$A$4984,0)),"")</f>
        <v/>
      </c>
      <c r="E241" s="95"/>
      <c r="F241" s="119"/>
      <c r="G241" s="179"/>
      <c r="H241" s="179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9"/>
      <c r="AC241" s="179"/>
      <c r="AD241" s="179"/>
      <c r="AE241" s="179"/>
      <c r="AF241" s="180"/>
      <c r="AG241" s="181"/>
      <c r="AH241" s="181"/>
      <c r="AI241" s="181"/>
      <c r="AJ241" s="124"/>
    </row>
    <row r="242" spans="1:36" ht="18" customHeight="1">
      <c r="A242" s="342"/>
      <c r="B242" s="304"/>
      <c r="C242" s="282"/>
      <c r="D242" s="110" t="str">
        <f t="array" ref="D242">+IFERROR(INDEX('Mã KH'!$C$2:$C$4984,MATCH('Khách lẻ HN'!$C242,'Mã KH'!$A$2:$A$4984,0)),"")</f>
        <v/>
      </c>
      <c r="E242" s="95"/>
      <c r="F242" s="119"/>
      <c r="G242" s="179"/>
      <c r="H242" s="179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9"/>
      <c r="AC242" s="179"/>
      <c r="AD242" s="179"/>
      <c r="AE242" s="179"/>
      <c r="AF242" s="180"/>
      <c r="AG242" s="181"/>
      <c r="AH242" s="181"/>
      <c r="AI242" s="181"/>
      <c r="AJ242" s="124"/>
    </row>
    <row r="243" spans="1:36" ht="18" customHeight="1">
      <c r="A243" s="342"/>
      <c r="B243" s="304"/>
      <c r="C243" s="282"/>
      <c r="D243" s="110" t="str">
        <f t="array" ref="D243">+IFERROR(INDEX('Mã KH'!$C$2:$C$4984,MATCH('Khách lẻ HN'!$C243,'Mã KH'!$A$2:$A$4984,0)),"")</f>
        <v/>
      </c>
      <c r="E243" s="95"/>
      <c r="F243" s="119"/>
      <c r="G243" s="179"/>
      <c r="H243" s="179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9"/>
      <c r="AC243" s="179"/>
      <c r="AD243" s="179"/>
      <c r="AE243" s="179"/>
      <c r="AF243" s="180"/>
      <c r="AG243" s="181"/>
      <c r="AH243" s="181"/>
      <c r="AI243" s="181"/>
      <c r="AJ243" s="124"/>
    </row>
    <row r="244" spans="1:36" ht="18" customHeight="1">
      <c r="A244" s="342"/>
      <c r="B244" s="304"/>
      <c r="C244" s="282"/>
      <c r="D244" s="110" t="str">
        <f t="array" ref="D244">+IFERROR(INDEX('Mã KH'!$C$2:$C$4984,MATCH('Khách lẻ HN'!$C244,'Mã KH'!$A$2:$A$4984,0)),"")</f>
        <v/>
      </c>
      <c r="E244" s="95"/>
      <c r="F244" s="119"/>
      <c r="G244" s="179"/>
      <c r="H244" s="179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9"/>
      <c r="AC244" s="179"/>
      <c r="AD244" s="179"/>
      <c r="AE244" s="179"/>
      <c r="AF244" s="180"/>
      <c r="AG244" s="181"/>
      <c r="AH244" s="181"/>
      <c r="AI244" s="181"/>
      <c r="AJ244" s="124"/>
    </row>
    <row r="245" spans="1:36" ht="18" customHeight="1">
      <c r="A245" s="342"/>
      <c r="B245" s="304"/>
      <c r="C245" s="282"/>
      <c r="D245" s="110" t="str">
        <f t="array" ref="D245">+IFERROR(INDEX('Mã KH'!$C$2:$C$4984,MATCH('Khách lẻ HN'!$C245,'Mã KH'!$A$2:$A$4984,0)),"")</f>
        <v/>
      </c>
      <c r="E245" s="95"/>
      <c r="F245" s="119"/>
      <c r="G245" s="179"/>
      <c r="H245" s="179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9"/>
      <c r="AC245" s="179"/>
      <c r="AD245" s="179"/>
      <c r="AE245" s="179"/>
      <c r="AF245" s="180"/>
      <c r="AG245" s="181"/>
      <c r="AH245" s="181"/>
      <c r="AI245" s="181"/>
      <c r="AJ245" s="124"/>
    </row>
    <row r="246" spans="1:36" ht="18" customHeight="1">
      <c r="A246" s="342"/>
      <c r="B246" s="304"/>
      <c r="C246" s="282"/>
      <c r="D246" s="110" t="str">
        <f t="array" ref="D246">+IFERROR(INDEX('Mã KH'!$C$2:$C$4984,MATCH('Khách lẻ HN'!$C246,'Mã KH'!$A$2:$A$4984,0)),"")</f>
        <v/>
      </c>
      <c r="E246" s="95"/>
      <c r="F246" s="119"/>
      <c r="G246" s="179"/>
      <c r="H246" s="179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9"/>
      <c r="AC246" s="179"/>
      <c r="AD246" s="179"/>
      <c r="AE246" s="179"/>
      <c r="AF246" s="180"/>
      <c r="AG246" s="181"/>
      <c r="AH246" s="181"/>
      <c r="AI246" s="181"/>
      <c r="AJ246" s="124"/>
    </row>
    <row r="247" spans="1:36" ht="18" customHeight="1">
      <c r="A247" s="342"/>
      <c r="B247" s="304"/>
      <c r="C247" s="282"/>
      <c r="D247" s="110" t="str">
        <f t="array" ref="D247">+IFERROR(INDEX('Mã KH'!$C$2:$C$4984,MATCH('Khách lẻ HN'!$C247,'Mã KH'!$A$2:$A$4984,0)),"")</f>
        <v/>
      </c>
      <c r="E247" s="95"/>
      <c r="F247" s="119"/>
      <c r="G247" s="179"/>
      <c r="H247" s="179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9"/>
      <c r="AC247" s="179"/>
      <c r="AD247" s="179"/>
      <c r="AE247" s="179"/>
      <c r="AF247" s="180"/>
      <c r="AG247" s="181"/>
      <c r="AH247" s="181"/>
      <c r="AI247" s="181"/>
      <c r="AJ247" s="124"/>
    </row>
    <row r="248" spans="1:36" ht="18" customHeight="1">
      <c r="A248" s="342"/>
      <c r="B248" s="304"/>
      <c r="C248" s="282"/>
      <c r="D248" s="110" t="str">
        <f t="array" ref="D248">+IFERROR(INDEX('Mã KH'!$C$2:$C$4984,MATCH('Khách lẻ HN'!$C248,'Mã KH'!$A$2:$A$4984,0)),"")</f>
        <v/>
      </c>
      <c r="E248" s="95"/>
      <c r="F248" s="119"/>
      <c r="G248" s="179"/>
      <c r="H248" s="179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9"/>
      <c r="AC248" s="179"/>
      <c r="AD248" s="179"/>
      <c r="AE248" s="179"/>
      <c r="AF248" s="180"/>
      <c r="AG248" s="181"/>
      <c r="AH248" s="181"/>
      <c r="AI248" s="181"/>
      <c r="AJ248" s="124"/>
    </row>
    <row r="249" spans="1:36" ht="18" customHeight="1">
      <c r="A249" s="342"/>
      <c r="B249" s="304"/>
      <c r="C249" s="282"/>
      <c r="D249" s="110" t="str">
        <f t="array" ref="D249">+IFERROR(INDEX('Mã KH'!$C$2:$C$4984,MATCH('Khách lẻ HN'!$C249,'Mã KH'!$A$2:$A$4984,0)),"")</f>
        <v/>
      </c>
      <c r="E249" s="95"/>
      <c r="F249" s="119"/>
      <c r="G249" s="179"/>
      <c r="H249" s="179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  <c r="AA249" s="177"/>
      <c r="AB249" s="179"/>
      <c r="AC249" s="179"/>
      <c r="AD249" s="179"/>
      <c r="AE249" s="179"/>
      <c r="AF249" s="180"/>
      <c r="AG249" s="181"/>
      <c r="AH249" s="181"/>
      <c r="AI249" s="181"/>
      <c r="AJ249" s="124"/>
    </row>
    <row r="250" spans="1:36" ht="18" customHeight="1">
      <c r="A250" s="342"/>
      <c r="B250" s="304"/>
      <c r="C250" s="282"/>
      <c r="D250" s="110" t="str">
        <f t="array" ref="D250">+IFERROR(INDEX('Mã KH'!$C$2:$C$4984,MATCH('Khách lẻ HN'!$C250,'Mã KH'!$A$2:$A$4984,0)),"")</f>
        <v/>
      </c>
      <c r="E250" s="95"/>
      <c r="F250" s="119"/>
      <c r="G250" s="179"/>
      <c r="H250" s="179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  <c r="AA250" s="177"/>
      <c r="AB250" s="179"/>
      <c r="AC250" s="179"/>
      <c r="AD250" s="179"/>
      <c r="AE250" s="179"/>
      <c r="AF250" s="180"/>
      <c r="AG250" s="181"/>
      <c r="AH250" s="181"/>
      <c r="AI250" s="181"/>
      <c r="AJ250" s="124"/>
    </row>
    <row r="251" spans="1:36" ht="18" customHeight="1">
      <c r="A251" s="342"/>
      <c r="B251" s="304"/>
      <c r="C251" s="282"/>
      <c r="D251" s="110" t="str">
        <f t="array" ref="D251">+IFERROR(INDEX('Mã KH'!$C$2:$C$4984,MATCH('Khách lẻ HN'!$C251,'Mã KH'!$A$2:$A$4984,0)),"")</f>
        <v/>
      </c>
      <c r="E251" s="95"/>
      <c r="F251" s="119"/>
      <c r="G251" s="179"/>
      <c r="H251" s="179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9"/>
      <c r="AC251" s="179"/>
      <c r="AD251" s="179"/>
      <c r="AE251" s="179"/>
      <c r="AF251" s="180"/>
      <c r="AG251" s="181"/>
      <c r="AH251" s="181"/>
      <c r="AI251" s="181"/>
      <c r="AJ251" s="124"/>
    </row>
    <row r="252" spans="1:36" ht="18" customHeight="1">
      <c r="A252" s="342"/>
      <c r="B252" s="304"/>
      <c r="C252" s="282"/>
      <c r="D252" s="110" t="str">
        <f t="array" ref="D252">+IFERROR(INDEX('Mã KH'!$C$2:$C$4984,MATCH('Khách lẻ HN'!$C252,'Mã KH'!$A$2:$A$4984,0)),"")</f>
        <v/>
      </c>
      <c r="E252" s="95"/>
      <c r="F252" s="119"/>
      <c r="G252" s="179"/>
      <c r="H252" s="179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  <c r="AB252" s="179"/>
      <c r="AC252" s="179"/>
      <c r="AD252" s="179"/>
      <c r="AE252" s="179"/>
      <c r="AF252" s="180"/>
      <c r="AG252" s="181"/>
      <c r="AH252" s="181"/>
      <c r="AI252" s="181"/>
      <c r="AJ252" s="124"/>
    </row>
    <row r="253" spans="1:36" ht="18" customHeight="1">
      <c r="A253" s="342"/>
      <c r="B253" s="304"/>
      <c r="C253" s="282"/>
      <c r="D253" s="110" t="str">
        <f t="array" ref="D253">+IFERROR(INDEX('Mã KH'!$C$2:$C$4984,MATCH('Khách lẻ HN'!$C253,'Mã KH'!$A$2:$A$4984,0)),"")</f>
        <v/>
      </c>
      <c r="E253" s="95"/>
      <c r="F253" s="119"/>
      <c r="G253" s="179"/>
      <c r="H253" s="179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9"/>
      <c r="AC253" s="179"/>
      <c r="AD253" s="179"/>
      <c r="AE253" s="179"/>
      <c r="AF253" s="180"/>
      <c r="AG253" s="181"/>
      <c r="AH253" s="181"/>
      <c r="AI253" s="181"/>
      <c r="AJ253" s="124"/>
    </row>
    <row r="254" spans="1:36" ht="18" customHeight="1">
      <c r="A254" s="342"/>
      <c r="B254" s="304"/>
      <c r="C254" s="282"/>
      <c r="D254" s="110" t="str">
        <f t="array" ref="D254">+IFERROR(INDEX('Mã KH'!$C$2:$C$4984,MATCH('Khách lẻ HN'!$C254,'Mã KH'!$A$2:$A$4984,0)),"")</f>
        <v/>
      </c>
      <c r="E254" s="95"/>
      <c r="F254" s="119"/>
      <c r="G254" s="179"/>
      <c r="H254" s="179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9"/>
      <c r="AC254" s="179"/>
      <c r="AD254" s="179"/>
      <c r="AE254" s="179"/>
      <c r="AF254" s="180"/>
      <c r="AG254" s="181"/>
      <c r="AH254" s="181"/>
      <c r="AI254" s="181"/>
      <c r="AJ254" s="124"/>
    </row>
    <row r="255" spans="1:36" ht="18" customHeight="1">
      <c r="A255" s="342"/>
      <c r="B255" s="304"/>
      <c r="C255" s="282"/>
      <c r="D255" s="110" t="str">
        <f t="array" ref="D255">+IFERROR(INDEX('Mã KH'!$C$2:$C$4984,MATCH('Khách lẻ HN'!$C255,'Mã KH'!$A$2:$A$4984,0)),"")</f>
        <v/>
      </c>
      <c r="E255" s="95"/>
      <c r="F255" s="119"/>
      <c r="G255" s="179"/>
      <c r="H255" s="179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  <c r="AB255" s="179"/>
      <c r="AC255" s="179"/>
      <c r="AD255" s="179"/>
      <c r="AE255" s="179"/>
      <c r="AF255" s="180"/>
      <c r="AG255" s="181"/>
      <c r="AH255" s="181"/>
      <c r="AI255" s="181"/>
      <c r="AJ255" s="124"/>
    </row>
    <row r="256" spans="1:36" ht="18" customHeight="1">
      <c r="A256" s="342"/>
      <c r="B256" s="304"/>
      <c r="C256" s="282"/>
      <c r="D256" s="110" t="str">
        <f t="array" ref="D256">+IFERROR(INDEX('Mã KH'!$C$2:$C$4984,MATCH('Khách lẻ HN'!$C256,'Mã KH'!$A$2:$A$4984,0)),"")</f>
        <v/>
      </c>
      <c r="E256" s="95"/>
      <c r="F256" s="119"/>
      <c r="G256" s="179"/>
      <c r="H256" s="179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7"/>
      <c r="AB256" s="179"/>
      <c r="AC256" s="179"/>
      <c r="AD256" s="179"/>
      <c r="AE256" s="179"/>
      <c r="AF256" s="180"/>
      <c r="AG256" s="181"/>
      <c r="AH256" s="181"/>
      <c r="AI256" s="181"/>
      <c r="AJ256" s="124"/>
    </row>
    <row r="257" spans="1:36" ht="18" customHeight="1">
      <c r="A257" s="342"/>
      <c r="B257" s="304"/>
      <c r="C257" s="282"/>
      <c r="D257" s="110" t="str">
        <f t="array" ref="D257">+IFERROR(INDEX('Mã KH'!$C$2:$C$4984,MATCH('Khách lẻ HN'!$C257,'Mã KH'!$A$2:$A$4984,0)),"")</f>
        <v/>
      </c>
      <c r="E257" s="95"/>
      <c r="F257" s="119"/>
      <c r="G257" s="179"/>
      <c r="H257" s="179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  <c r="AA257" s="177"/>
      <c r="AB257" s="179"/>
      <c r="AC257" s="179"/>
      <c r="AD257" s="179"/>
      <c r="AE257" s="179"/>
      <c r="AF257" s="180"/>
      <c r="AG257" s="181"/>
      <c r="AH257" s="181"/>
      <c r="AI257" s="181"/>
      <c r="AJ257" s="124"/>
    </row>
    <row r="258" spans="1:36" ht="18" customHeight="1">
      <c r="A258" s="342"/>
      <c r="B258" s="304"/>
      <c r="C258" s="282"/>
      <c r="D258" s="110" t="str">
        <f t="array" ref="D258">+IFERROR(INDEX('Mã KH'!$C$2:$C$4984,MATCH('Khách lẻ HN'!$C258,'Mã KH'!$A$2:$A$4984,0)),"")</f>
        <v/>
      </c>
      <c r="E258" s="95"/>
      <c r="F258" s="119"/>
      <c r="G258" s="179"/>
      <c r="H258" s="179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9"/>
      <c r="AC258" s="179"/>
      <c r="AD258" s="179"/>
      <c r="AE258" s="179"/>
      <c r="AF258" s="180"/>
      <c r="AG258" s="181"/>
      <c r="AH258" s="181"/>
      <c r="AI258" s="181"/>
      <c r="AJ258" s="124"/>
    </row>
    <row r="259" spans="1:36" ht="18" customHeight="1">
      <c r="A259" s="342"/>
      <c r="B259" s="304"/>
      <c r="C259" s="282"/>
      <c r="D259" s="110" t="str">
        <f t="array" ref="D259">+IFERROR(INDEX('Mã KH'!$C$2:$C$4984,MATCH('Khách lẻ HN'!$C259,'Mã KH'!$A$2:$A$4984,0)),"")</f>
        <v/>
      </c>
      <c r="E259" s="95"/>
      <c r="F259" s="119"/>
      <c r="G259" s="179"/>
      <c r="H259" s="179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9"/>
      <c r="AC259" s="179"/>
      <c r="AD259" s="179"/>
      <c r="AE259" s="179"/>
      <c r="AF259" s="180"/>
      <c r="AG259" s="181"/>
      <c r="AH259" s="181"/>
      <c r="AI259" s="181"/>
      <c r="AJ259" s="124"/>
    </row>
    <row r="260" spans="1:36" ht="18" customHeight="1">
      <c r="A260" s="342"/>
      <c r="B260" s="304"/>
      <c r="C260" s="282"/>
      <c r="D260" s="110" t="str">
        <f t="array" ref="D260">+IFERROR(INDEX('Mã KH'!$C$2:$C$4984,MATCH('Khách lẻ HN'!$C260,'Mã KH'!$A$2:$A$4984,0)),"")</f>
        <v/>
      </c>
      <c r="E260" s="95"/>
      <c r="F260" s="119"/>
      <c r="G260" s="179"/>
      <c r="H260" s="179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9"/>
      <c r="AC260" s="179"/>
      <c r="AD260" s="179"/>
      <c r="AE260" s="179"/>
      <c r="AF260" s="180"/>
      <c r="AG260" s="181"/>
      <c r="AH260" s="181"/>
      <c r="AI260" s="181"/>
      <c r="AJ260" s="124"/>
    </row>
    <row r="261" spans="1:36" ht="18" customHeight="1">
      <c r="A261" s="342"/>
      <c r="B261" s="304"/>
      <c r="C261" s="282"/>
      <c r="D261" s="110" t="str">
        <f t="array" ref="D261">+IFERROR(INDEX('Mã KH'!$C$2:$C$4984,MATCH('Khách lẻ HN'!$C261,'Mã KH'!$A$2:$A$4984,0)),"")</f>
        <v/>
      </c>
      <c r="E261" s="95"/>
      <c r="F261" s="119"/>
      <c r="G261" s="179"/>
      <c r="H261" s="179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9"/>
      <c r="AC261" s="179"/>
      <c r="AD261" s="179"/>
      <c r="AE261" s="179"/>
      <c r="AF261" s="180"/>
      <c r="AG261" s="181"/>
      <c r="AH261" s="181"/>
      <c r="AI261" s="181"/>
      <c r="AJ261" s="124"/>
    </row>
    <row r="262" spans="1:36" ht="18" customHeight="1">
      <c r="A262" s="342"/>
      <c r="B262" s="304"/>
      <c r="C262" s="282"/>
      <c r="D262" s="110" t="str">
        <f t="array" ref="D262">+IFERROR(INDEX('Mã KH'!$C$2:$C$4984,MATCH('Khách lẻ HN'!$C262,'Mã KH'!$A$2:$A$4984,0)),"")</f>
        <v/>
      </c>
      <c r="E262" s="95"/>
      <c r="F262" s="119"/>
      <c r="G262" s="179"/>
      <c r="H262" s="179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  <c r="AB262" s="179"/>
      <c r="AC262" s="179"/>
      <c r="AD262" s="179"/>
      <c r="AE262" s="179"/>
      <c r="AF262" s="180"/>
      <c r="AG262" s="181"/>
      <c r="AH262" s="181"/>
      <c r="AI262" s="181"/>
      <c r="AJ262" s="124"/>
    </row>
    <row r="263" spans="1:36" ht="18" customHeight="1">
      <c r="A263" s="342"/>
      <c r="B263" s="304"/>
      <c r="C263" s="282"/>
      <c r="D263" s="110" t="str">
        <f t="array" ref="D263">+IFERROR(INDEX('Mã KH'!$C$2:$C$4984,MATCH('Khách lẻ HN'!$C263,'Mã KH'!$A$2:$A$4984,0)),"")</f>
        <v/>
      </c>
      <c r="E263" s="95"/>
      <c r="F263" s="119"/>
      <c r="G263" s="179"/>
      <c r="H263" s="179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9"/>
      <c r="AC263" s="179"/>
      <c r="AD263" s="179"/>
      <c r="AE263" s="179"/>
      <c r="AF263" s="180"/>
      <c r="AG263" s="181"/>
      <c r="AH263" s="181"/>
      <c r="AI263" s="181"/>
      <c r="AJ263" s="124"/>
    </row>
    <row r="264" spans="1:36" ht="18" customHeight="1">
      <c r="A264" s="312"/>
      <c r="B264" s="304"/>
      <c r="C264" s="282"/>
      <c r="D264" s="110" t="str">
        <f t="array" ref="D264">+IFERROR(INDEX('Mã KH'!$C$2:$C$4984,MATCH('Khách lẻ HN'!$C264,'Mã KH'!$A$2:$A$4984,0)),"")</f>
        <v/>
      </c>
      <c r="E264" s="95"/>
      <c r="F264" s="119"/>
      <c r="G264" s="179"/>
      <c r="H264" s="179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9"/>
      <c r="AC264" s="179"/>
      <c r="AD264" s="179"/>
      <c r="AE264" s="179"/>
      <c r="AF264" s="180"/>
      <c r="AG264" s="181"/>
      <c r="AH264" s="181"/>
      <c r="AI264" s="181"/>
      <c r="AJ264" s="124"/>
    </row>
    <row r="265" spans="1:36" ht="18" customHeight="1">
      <c r="A265" s="312"/>
      <c r="B265" s="304"/>
      <c r="C265" s="282"/>
      <c r="D265" s="110" t="str">
        <f t="array" ref="D265">+IFERROR(INDEX('Mã KH'!$C$2:$C$4984,MATCH('Khách lẻ HN'!$C265,'Mã KH'!$A$2:$A$4984,0)),"")</f>
        <v/>
      </c>
      <c r="E265" s="95"/>
      <c r="F265" s="119"/>
      <c r="G265" s="179"/>
      <c r="H265" s="179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9"/>
      <c r="AC265" s="179"/>
      <c r="AD265" s="179"/>
      <c r="AE265" s="179"/>
      <c r="AF265" s="180"/>
      <c r="AG265" s="181"/>
      <c r="AH265" s="181"/>
      <c r="AI265" s="181"/>
      <c r="AJ265" s="124"/>
    </row>
    <row r="266" spans="1:36" ht="18" customHeight="1">
      <c r="A266" s="342"/>
      <c r="B266" s="304"/>
      <c r="C266" s="282"/>
      <c r="D266" s="110" t="str">
        <f t="array" ref="D266">+IFERROR(INDEX('Mã KH'!$C$2:$C$4984,MATCH('Khách lẻ HN'!$C266,'Mã KH'!$A$2:$A$4984,0)),"")</f>
        <v/>
      </c>
      <c r="E266" s="95"/>
      <c r="F266" s="119"/>
      <c r="G266" s="179"/>
      <c r="H266" s="179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9"/>
      <c r="AC266" s="179"/>
      <c r="AD266" s="179"/>
      <c r="AE266" s="179"/>
      <c r="AF266" s="180"/>
      <c r="AG266" s="181"/>
      <c r="AH266" s="181"/>
      <c r="AI266" s="181"/>
      <c r="AJ266" s="124"/>
    </row>
    <row r="267" spans="1:36" ht="18" customHeight="1">
      <c r="A267" s="342"/>
      <c r="B267" s="304"/>
      <c r="C267" s="282"/>
      <c r="D267" s="110" t="str">
        <f t="array" ref="D267">+IFERROR(INDEX('Mã KH'!$C$2:$C$4984,MATCH('Khách lẻ HN'!$C267,'Mã KH'!$A$2:$A$4984,0)),"")</f>
        <v/>
      </c>
      <c r="E267" s="95"/>
      <c r="F267" s="119"/>
      <c r="G267" s="179"/>
      <c r="H267" s="179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9"/>
      <c r="AC267" s="179"/>
      <c r="AD267" s="179"/>
      <c r="AE267" s="179"/>
      <c r="AF267" s="180"/>
      <c r="AG267" s="181"/>
      <c r="AH267" s="181"/>
      <c r="AI267" s="181"/>
      <c r="AJ267" s="124"/>
    </row>
    <row r="268" spans="1:36" ht="18" customHeight="1">
      <c r="A268" s="342"/>
      <c r="B268" s="304"/>
      <c r="C268" s="282"/>
      <c r="D268" s="110" t="str">
        <f t="array" ref="D268">+IFERROR(INDEX('Mã KH'!$C$2:$C$4984,MATCH('Khách lẻ HN'!$C268,'Mã KH'!$A$2:$A$4984,0)),"")</f>
        <v/>
      </c>
      <c r="E268" s="95"/>
      <c r="F268" s="119"/>
      <c r="G268" s="179"/>
      <c r="H268" s="179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9"/>
      <c r="AC268" s="179"/>
      <c r="AD268" s="179"/>
      <c r="AE268" s="179"/>
      <c r="AF268" s="180"/>
      <c r="AG268" s="181"/>
      <c r="AH268" s="181"/>
      <c r="AI268" s="181"/>
      <c r="AJ268" s="124"/>
    </row>
    <row r="269" spans="1:36" ht="18" customHeight="1">
      <c r="A269" s="342"/>
      <c r="B269" s="304"/>
      <c r="C269" s="282"/>
      <c r="D269" s="110" t="str">
        <f t="array" ref="D269">+IFERROR(INDEX('Mã KH'!$C$2:$C$4984,MATCH('Khách lẻ HN'!$C269,'Mã KH'!$A$2:$A$4984,0)),"")</f>
        <v/>
      </c>
      <c r="E269" s="95"/>
      <c r="F269" s="119"/>
      <c r="G269" s="179"/>
      <c r="H269" s="179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9"/>
      <c r="AC269" s="179"/>
      <c r="AD269" s="179"/>
      <c r="AE269" s="179"/>
      <c r="AF269" s="180"/>
      <c r="AG269" s="181"/>
      <c r="AH269" s="181"/>
      <c r="AI269" s="181"/>
      <c r="AJ269" s="124"/>
    </row>
    <row r="270" spans="1:36" ht="18" customHeight="1">
      <c r="A270" s="342"/>
      <c r="B270" s="304"/>
      <c r="C270" s="282"/>
      <c r="D270" s="110" t="str">
        <f t="array" ref="D270">+IFERROR(INDEX('Mã KH'!$C$2:$C$4984,MATCH('Khách lẻ HN'!$C270,'Mã KH'!$A$2:$A$4984,0)),"")</f>
        <v/>
      </c>
      <c r="E270" s="95"/>
      <c r="F270" s="119"/>
      <c r="G270" s="179"/>
      <c r="H270" s="179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  <c r="AB270" s="179"/>
      <c r="AC270" s="179"/>
      <c r="AD270" s="179"/>
      <c r="AE270" s="179"/>
      <c r="AF270" s="180"/>
      <c r="AG270" s="181"/>
      <c r="AH270" s="181"/>
      <c r="AI270" s="181"/>
      <c r="AJ270" s="124"/>
    </row>
    <row r="271" spans="1:36" ht="18" customHeight="1">
      <c r="A271" s="342"/>
      <c r="B271" s="304"/>
      <c r="C271" s="282"/>
      <c r="D271" s="110" t="str">
        <f t="array" ref="D271">+IFERROR(INDEX('Mã KH'!$C$2:$C$4984,MATCH('Khách lẻ HN'!$C271,'Mã KH'!$A$2:$A$4984,0)),"")</f>
        <v/>
      </c>
      <c r="E271" s="95"/>
      <c r="F271" s="119"/>
      <c r="G271" s="179"/>
      <c r="H271" s="179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9"/>
      <c r="AC271" s="179"/>
      <c r="AD271" s="179"/>
      <c r="AE271" s="179"/>
      <c r="AF271" s="180"/>
      <c r="AG271" s="181"/>
      <c r="AH271" s="181"/>
      <c r="AI271" s="181"/>
      <c r="AJ271" s="124"/>
    </row>
    <row r="272" spans="1:36" ht="18" customHeight="1">
      <c r="A272" s="342"/>
      <c r="B272" s="304"/>
      <c r="C272" s="282"/>
      <c r="D272" s="110" t="str">
        <f t="array" ref="D272">+IFERROR(INDEX('Mã KH'!$C$2:$C$4984,MATCH('Khách lẻ HN'!$C272,'Mã KH'!$A$2:$A$4984,0)),"")</f>
        <v/>
      </c>
      <c r="E272" s="95"/>
      <c r="F272" s="119"/>
      <c r="G272" s="179"/>
      <c r="H272" s="179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9"/>
      <c r="AC272" s="179"/>
      <c r="AD272" s="179"/>
      <c r="AE272" s="179"/>
      <c r="AF272" s="180"/>
      <c r="AG272" s="181"/>
      <c r="AH272" s="181"/>
      <c r="AI272" s="181"/>
      <c r="AJ272" s="124"/>
    </row>
    <row r="273" spans="1:36" ht="18" customHeight="1">
      <c r="A273" s="342"/>
      <c r="B273" s="304"/>
      <c r="C273" s="282"/>
      <c r="D273" s="110" t="str">
        <f t="array" ref="D273">+IFERROR(INDEX('Mã KH'!$C$2:$C$4984,MATCH('Khách lẻ HN'!$C273,'Mã KH'!$A$2:$A$4984,0)),"")</f>
        <v/>
      </c>
      <c r="E273" s="95"/>
      <c r="F273" s="119"/>
      <c r="G273" s="179"/>
      <c r="H273" s="179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9"/>
      <c r="AC273" s="179"/>
      <c r="AD273" s="179"/>
      <c r="AE273" s="179"/>
      <c r="AF273" s="180"/>
      <c r="AG273" s="181"/>
      <c r="AH273" s="181"/>
      <c r="AI273" s="181"/>
      <c r="AJ273" s="124"/>
    </row>
    <row r="274" spans="1:36" ht="18" customHeight="1">
      <c r="A274" s="342"/>
      <c r="B274" s="304"/>
      <c r="C274" s="282"/>
      <c r="D274" s="110" t="str">
        <f t="array" ref="D274">+IFERROR(INDEX('Mã KH'!$C$2:$C$4984,MATCH('Khách lẻ HN'!$C274,'Mã KH'!$A$2:$A$4984,0)),"")</f>
        <v/>
      </c>
      <c r="E274" s="95"/>
      <c r="F274" s="119"/>
      <c r="G274" s="179"/>
      <c r="H274" s="179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9"/>
      <c r="AC274" s="179"/>
      <c r="AD274" s="179"/>
      <c r="AE274" s="179"/>
      <c r="AF274" s="180"/>
      <c r="AG274" s="181"/>
      <c r="AH274" s="181"/>
      <c r="AI274" s="181"/>
      <c r="AJ274" s="124"/>
    </row>
    <row r="275" spans="1:36" ht="18" customHeight="1">
      <c r="A275" s="342"/>
      <c r="B275" s="304"/>
      <c r="C275" s="282"/>
      <c r="D275" s="110" t="str">
        <f t="array" ref="D275">+IFERROR(INDEX('Mã KH'!$C$2:$C$4984,MATCH('Khách lẻ HN'!$C275,'Mã KH'!$A$2:$A$4984,0)),"")</f>
        <v/>
      </c>
      <c r="E275" s="95"/>
      <c r="F275" s="119"/>
      <c r="G275" s="179"/>
      <c r="H275" s="179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9"/>
      <c r="AC275" s="179"/>
      <c r="AD275" s="179"/>
      <c r="AE275" s="179"/>
      <c r="AF275" s="180"/>
      <c r="AG275" s="181"/>
      <c r="AH275" s="181"/>
      <c r="AI275" s="181"/>
      <c r="AJ275" s="124"/>
    </row>
    <row r="276" spans="1:36" ht="18" customHeight="1">
      <c r="A276" s="342"/>
      <c r="B276" s="304"/>
      <c r="C276" s="282"/>
      <c r="D276" s="110" t="str">
        <f t="array" ref="D276">+IFERROR(INDEX('Mã KH'!$C$2:$C$4984,MATCH('Khách lẻ HN'!$C276,'Mã KH'!$A$2:$A$4984,0)),"")</f>
        <v/>
      </c>
      <c r="E276" s="95"/>
      <c r="F276" s="119"/>
      <c r="G276" s="179"/>
      <c r="H276" s="179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  <c r="AB276" s="179"/>
      <c r="AC276" s="179"/>
      <c r="AD276" s="179"/>
      <c r="AE276" s="179"/>
      <c r="AF276" s="180"/>
      <c r="AG276" s="181"/>
      <c r="AH276" s="181"/>
      <c r="AI276" s="181"/>
      <c r="AJ276" s="124"/>
    </row>
    <row r="277" spans="1:36" ht="18" customHeight="1">
      <c r="A277" s="342"/>
      <c r="B277" s="304"/>
      <c r="C277" s="282"/>
      <c r="D277" s="110" t="str">
        <f t="array" ref="D277">+IFERROR(INDEX('Mã KH'!$C$2:$C$4984,MATCH('Khách lẻ HN'!$C277,'Mã KH'!$A$2:$A$4984,0)),"")</f>
        <v/>
      </c>
      <c r="E277" s="95"/>
      <c r="F277" s="119"/>
      <c r="G277" s="179"/>
      <c r="H277" s="179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  <c r="AB277" s="179"/>
      <c r="AC277" s="179"/>
      <c r="AD277" s="179"/>
      <c r="AE277" s="179"/>
      <c r="AF277" s="180"/>
      <c r="AG277" s="181"/>
      <c r="AH277" s="181"/>
      <c r="AI277" s="181"/>
      <c r="AJ277" s="124"/>
    </row>
    <row r="278" spans="1:36" ht="18" customHeight="1">
      <c r="A278" s="342"/>
      <c r="B278" s="304"/>
      <c r="C278" s="282"/>
      <c r="D278" s="110" t="str">
        <f t="array" ref="D278">+IFERROR(INDEX('Mã KH'!$C$2:$C$4984,MATCH('Khách lẻ HN'!$C278,'Mã KH'!$A$2:$A$4984,0)),"")</f>
        <v/>
      </c>
      <c r="E278" s="95"/>
      <c r="F278" s="119"/>
      <c r="G278" s="179"/>
      <c r="H278" s="179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9"/>
      <c r="AC278" s="179"/>
      <c r="AD278" s="179"/>
      <c r="AE278" s="179"/>
      <c r="AF278" s="180"/>
      <c r="AG278" s="181"/>
      <c r="AH278" s="181"/>
      <c r="AI278" s="181"/>
      <c r="AJ278" s="124"/>
    </row>
    <row r="279" spans="1:36" ht="18" customHeight="1">
      <c r="A279" s="342"/>
      <c r="B279" s="304"/>
      <c r="C279" s="282"/>
      <c r="D279" s="110" t="str">
        <f t="array" ref="D279">+IFERROR(INDEX('Mã KH'!$C$2:$C$4984,MATCH('Khách lẻ HN'!$C279,'Mã KH'!$A$2:$A$4984,0)),"")</f>
        <v/>
      </c>
      <c r="E279" s="95"/>
      <c r="F279" s="119"/>
      <c r="G279" s="179"/>
      <c r="H279" s="179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9"/>
      <c r="AC279" s="179"/>
      <c r="AD279" s="179"/>
      <c r="AE279" s="179"/>
      <c r="AF279" s="180"/>
      <c r="AG279" s="181"/>
      <c r="AH279" s="181"/>
      <c r="AI279" s="181"/>
      <c r="AJ279" s="124"/>
    </row>
    <row r="280" spans="1:36" ht="18" customHeight="1">
      <c r="A280" s="342"/>
      <c r="B280" s="304"/>
      <c r="C280" s="282"/>
      <c r="D280" s="110" t="str">
        <f t="array" ref="D280">+IFERROR(INDEX('Mã KH'!$C$2:$C$4984,MATCH('Khách lẻ HN'!$C280,'Mã KH'!$A$2:$A$4984,0)),"")</f>
        <v/>
      </c>
      <c r="E280" s="95"/>
      <c r="F280" s="119"/>
      <c r="G280" s="179"/>
      <c r="H280" s="179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9"/>
      <c r="AC280" s="179"/>
      <c r="AD280" s="179"/>
      <c r="AE280" s="179"/>
      <c r="AF280" s="180"/>
      <c r="AG280" s="181"/>
      <c r="AH280" s="181"/>
      <c r="AI280" s="181"/>
      <c r="AJ280" s="124"/>
    </row>
    <row r="281" spans="1:36" ht="18" customHeight="1">
      <c r="A281" s="342"/>
      <c r="B281" s="304"/>
      <c r="C281" s="282"/>
      <c r="D281" s="110" t="str">
        <f t="array" ref="D281">+IFERROR(INDEX('Mã KH'!$C$2:$C$4984,MATCH('Khách lẻ HN'!$C281,'Mã KH'!$A$2:$A$4984,0)),"")</f>
        <v/>
      </c>
      <c r="E281" s="95"/>
      <c r="F281" s="119"/>
      <c r="G281" s="179"/>
      <c r="H281" s="179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9"/>
      <c r="AC281" s="179"/>
      <c r="AD281" s="179"/>
      <c r="AE281" s="179"/>
      <c r="AF281" s="180"/>
      <c r="AG281" s="181"/>
      <c r="AH281" s="181"/>
      <c r="AI281" s="181"/>
      <c r="AJ281" s="124"/>
    </row>
    <row r="282" spans="1:36" ht="18" customHeight="1">
      <c r="A282" s="342"/>
      <c r="B282" s="304"/>
      <c r="C282" s="282"/>
      <c r="D282" s="110" t="str">
        <f t="array" ref="D282">+IFERROR(INDEX('Mã KH'!$C$2:$C$4984,MATCH('Khách lẻ HN'!$C282,'Mã KH'!$A$2:$A$4984,0)),"")</f>
        <v/>
      </c>
      <c r="E282" s="95"/>
      <c r="F282" s="119"/>
      <c r="G282" s="179"/>
      <c r="H282" s="179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9"/>
      <c r="AC282" s="179"/>
      <c r="AD282" s="179"/>
      <c r="AE282" s="179"/>
      <c r="AF282" s="180"/>
      <c r="AG282" s="181"/>
      <c r="AH282" s="181"/>
      <c r="AI282" s="181"/>
      <c r="AJ282" s="124"/>
    </row>
    <row r="283" spans="1:36" ht="18" customHeight="1">
      <c r="A283" s="342"/>
      <c r="B283" s="304"/>
      <c r="C283" s="282"/>
      <c r="D283" s="110" t="str">
        <f t="array" ref="D283">+IFERROR(INDEX('Mã KH'!$C$2:$C$4984,MATCH('Khách lẻ HN'!$C283,'Mã KH'!$A$2:$A$4984,0)),"")</f>
        <v/>
      </c>
      <c r="E283" s="95"/>
      <c r="F283" s="119"/>
      <c r="G283" s="179"/>
      <c r="H283" s="179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9"/>
      <c r="AC283" s="179"/>
      <c r="AD283" s="179"/>
      <c r="AE283" s="179"/>
      <c r="AF283" s="180"/>
      <c r="AG283" s="181"/>
      <c r="AH283" s="181"/>
      <c r="AI283" s="181"/>
      <c r="AJ283" s="124"/>
    </row>
    <row r="284" spans="1:36" ht="18" customHeight="1">
      <c r="A284" s="342"/>
      <c r="B284" s="304"/>
      <c r="C284" s="282"/>
      <c r="D284" s="110" t="str">
        <f t="array" ref="D284">+IFERROR(INDEX('Mã KH'!$C$2:$C$4984,MATCH('Khách lẻ HN'!$C284,'Mã KH'!$A$2:$A$4984,0)),"")</f>
        <v/>
      </c>
      <c r="E284" s="95"/>
      <c r="F284" s="119"/>
      <c r="G284" s="179"/>
      <c r="H284" s="179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9"/>
      <c r="AC284" s="179"/>
      <c r="AD284" s="179"/>
      <c r="AE284" s="179"/>
      <c r="AF284" s="180"/>
      <c r="AG284" s="181"/>
      <c r="AH284" s="181"/>
      <c r="AI284" s="181"/>
      <c r="AJ284" s="124"/>
    </row>
    <row r="285" spans="1:36" ht="18" customHeight="1">
      <c r="A285" s="342"/>
      <c r="B285" s="304"/>
      <c r="C285" s="282"/>
      <c r="D285" s="110" t="str">
        <f t="array" ref="D285">+IFERROR(INDEX('Mã KH'!$C$2:$C$4984,MATCH('Khách lẻ HN'!$C285,'Mã KH'!$A$2:$A$4984,0)),"")</f>
        <v/>
      </c>
      <c r="E285" s="95"/>
      <c r="F285" s="119"/>
      <c r="G285" s="179"/>
      <c r="H285" s="179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9"/>
      <c r="AC285" s="179"/>
      <c r="AD285" s="179"/>
      <c r="AE285" s="179"/>
      <c r="AF285" s="180"/>
      <c r="AG285" s="181"/>
      <c r="AH285" s="181"/>
      <c r="AI285" s="181"/>
      <c r="AJ285" s="124"/>
    </row>
    <row r="286" spans="1:36" ht="18" customHeight="1">
      <c r="A286" s="342"/>
      <c r="B286" s="304"/>
      <c r="C286" s="282"/>
      <c r="D286" s="110" t="str">
        <f t="array" ref="D286">+IFERROR(INDEX('Mã KH'!$C$2:$C$4984,MATCH('Khách lẻ HN'!$C286,'Mã KH'!$A$2:$A$4984,0)),"")</f>
        <v/>
      </c>
      <c r="E286" s="95"/>
      <c r="F286" s="119"/>
      <c r="G286" s="179"/>
      <c r="H286" s="179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9"/>
      <c r="AC286" s="179"/>
      <c r="AD286" s="179"/>
      <c r="AE286" s="179"/>
      <c r="AF286" s="180"/>
      <c r="AG286" s="181"/>
      <c r="AH286" s="181"/>
      <c r="AI286" s="181"/>
      <c r="AJ286" s="124"/>
    </row>
    <row r="287" spans="1:36" ht="18" customHeight="1">
      <c r="A287" s="342"/>
      <c r="B287" s="304"/>
      <c r="C287" s="282"/>
      <c r="D287" s="110" t="str">
        <f t="array" ref="D287">+IFERROR(INDEX('Mã KH'!$C$2:$C$4984,MATCH('Khách lẻ HN'!$C287,'Mã KH'!$A$2:$A$4984,0)),"")</f>
        <v/>
      </c>
      <c r="E287" s="95"/>
      <c r="F287" s="119"/>
      <c r="G287" s="179"/>
      <c r="H287" s="179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9"/>
      <c r="AC287" s="179"/>
      <c r="AD287" s="179"/>
      <c r="AE287" s="179"/>
      <c r="AF287" s="180"/>
      <c r="AG287" s="181"/>
      <c r="AH287" s="181"/>
      <c r="AI287" s="181"/>
      <c r="AJ287" s="124"/>
    </row>
    <row r="288" spans="1:36" ht="18" customHeight="1">
      <c r="A288" s="342"/>
      <c r="B288" s="304"/>
      <c r="C288" s="282"/>
      <c r="D288" s="110" t="str">
        <f t="array" ref="D288">+IFERROR(INDEX('Mã KH'!$C$2:$C$4984,MATCH('Khách lẻ HN'!$C288,'Mã KH'!$A$2:$A$4984,0)),"")</f>
        <v/>
      </c>
      <c r="E288" s="95"/>
      <c r="F288" s="119"/>
      <c r="G288" s="179"/>
      <c r="H288" s="179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9"/>
      <c r="AC288" s="179"/>
      <c r="AD288" s="179"/>
      <c r="AE288" s="179"/>
      <c r="AF288" s="180"/>
      <c r="AG288" s="181"/>
      <c r="AH288" s="181"/>
      <c r="AI288" s="181"/>
      <c r="AJ288" s="124"/>
    </row>
    <row r="289" spans="1:36" ht="18" customHeight="1">
      <c r="A289" s="342"/>
      <c r="B289" s="304"/>
      <c r="C289" s="282"/>
      <c r="D289" s="110" t="str">
        <f t="array" ref="D289">+IFERROR(INDEX('Mã KH'!$C$2:$C$4984,MATCH('Khách lẻ HN'!$C289,'Mã KH'!$A$2:$A$4984,0)),"")</f>
        <v/>
      </c>
      <c r="E289" s="95"/>
      <c r="F289" s="119"/>
      <c r="G289" s="179"/>
      <c r="H289" s="179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9"/>
      <c r="AC289" s="179"/>
      <c r="AD289" s="179"/>
      <c r="AE289" s="179"/>
      <c r="AF289" s="180"/>
      <c r="AG289" s="181"/>
      <c r="AH289" s="181"/>
      <c r="AI289" s="181"/>
      <c r="AJ289" s="124"/>
    </row>
    <row r="290" spans="1:36" ht="18" customHeight="1">
      <c r="A290" s="342"/>
      <c r="B290" s="304"/>
      <c r="C290" s="282"/>
      <c r="D290" s="110" t="str">
        <f t="array" ref="D290">+IFERROR(INDEX('Mã KH'!$C$2:$C$4984,MATCH('Khách lẻ HN'!$C290,'Mã KH'!$A$2:$A$4984,0)),"")</f>
        <v/>
      </c>
      <c r="E290" s="95"/>
      <c r="F290" s="119"/>
      <c r="G290" s="179"/>
      <c r="H290" s="179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9"/>
      <c r="AC290" s="179"/>
      <c r="AD290" s="179"/>
      <c r="AE290" s="179"/>
      <c r="AF290" s="180"/>
      <c r="AG290" s="181"/>
      <c r="AH290" s="181"/>
      <c r="AI290" s="181"/>
      <c r="AJ290" s="124"/>
    </row>
    <row r="291" spans="1:36" ht="18" customHeight="1">
      <c r="A291" s="342"/>
      <c r="B291" s="304"/>
      <c r="C291" s="282"/>
      <c r="D291" s="110" t="str">
        <f t="array" ref="D291">+IFERROR(INDEX('Mã KH'!$C$2:$C$4984,MATCH('Khách lẻ HN'!$C291,'Mã KH'!$A$2:$A$4984,0)),"")</f>
        <v/>
      </c>
      <c r="E291" s="95"/>
      <c r="F291" s="119"/>
      <c r="G291" s="179"/>
      <c r="H291" s="179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  <c r="AB291" s="179"/>
      <c r="AC291" s="179"/>
      <c r="AD291" s="179"/>
      <c r="AE291" s="179"/>
      <c r="AF291" s="180"/>
      <c r="AG291" s="181"/>
      <c r="AH291" s="181"/>
      <c r="AI291" s="181"/>
      <c r="AJ291" s="124"/>
    </row>
    <row r="292" spans="1:36" ht="18" customHeight="1">
      <c r="A292" s="342"/>
      <c r="B292" s="304"/>
      <c r="C292" s="282"/>
      <c r="D292" s="110" t="str">
        <f t="array" ref="D292">+IFERROR(INDEX('Mã KH'!$C$2:$C$4984,MATCH('Khách lẻ HN'!$C292,'Mã KH'!$A$2:$A$4984,0)),"")</f>
        <v/>
      </c>
      <c r="E292" s="95"/>
      <c r="F292" s="119"/>
      <c r="G292" s="179"/>
      <c r="H292" s="179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  <c r="AB292" s="179"/>
      <c r="AC292" s="179"/>
      <c r="AD292" s="179"/>
      <c r="AE292" s="179"/>
      <c r="AF292" s="180"/>
      <c r="AG292" s="181"/>
      <c r="AH292" s="181"/>
      <c r="AI292" s="181"/>
      <c r="AJ292" s="124"/>
    </row>
    <row r="293" spans="1:36" ht="18" customHeight="1">
      <c r="A293" s="342"/>
      <c r="B293" s="304"/>
      <c r="C293" s="282"/>
      <c r="D293" s="110" t="str">
        <f t="array" ref="D293">+IFERROR(INDEX('Mã KH'!$C$2:$C$4984,MATCH('Khách lẻ HN'!$C293,'Mã KH'!$A$2:$A$4984,0)),"")</f>
        <v/>
      </c>
      <c r="E293" s="95"/>
      <c r="F293" s="119"/>
      <c r="G293" s="179"/>
      <c r="H293" s="179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9"/>
      <c r="AC293" s="179"/>
      <c r="AD293" s="179"/>
      <c r="AE293" s="179"/>
      <c r="AF293" s="180"/>
      <c r="AG293" s="181"/>
      <c r="AH293" s="181"/>
      <c r="AI293" s="181"/>
      <c r="AJ293" s="124"/>
    </row>
    <row r="294" spans="1:36" ht="18" customHeight="1">
      <c r="A294" s="312"/>
      <c r="B294" s="304"/>
      <c r="C294" s="282"/>
      <c r="D294" s="110" t="str">
        <f t="array" ref="D294">+IFERROR(INDEX('Mã KH'!$C$2:$C$4984,MATCH('Khách lẻ HN'!$C294,'Mã KH'!$A$2:$A$4984,0)),"")</f>
        <v/>
      </c>
      <c r="E294" s="95"/>
      <c r="F294" s="119"/>
      <c r="G294" s="179"/>
      <c r="H294" s="179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9"/>
      <c r="AC294" s="179"/>
      <c r="AD294" s="179"/>
      <c r="AE294" s="179"/>
      <c r="AF294" s="180"/>
      <c r="AG294" s="181"/>
      <c r="AH294" s="181"/>
      <c r="AI294" s="181"/>
      <c r="AJ294" s="124"/>
    </row>
    <row r="295" spans="1:36" ht="18" customHeight="1">
      <c r="A295" s="312"/>
      <c r="B295" s="304"/>
      <c r="C295" s="282"/>
      <c r="D295" s="110" t="str">
        <f t="array" ref="D295">+IFERROR(INDEX('Mã KH'!$C$2:$C$4984,MATCH('Khách lẻ HN'!$C295,'Mã KH'!$A$2:$A$4984,0)),"")</f>
        <v/>
      </c>
      <c r="E295" s="95"/>
      <c r="F295" s="119"/>
      <c r="G295" s="179"/>
      <c r="H295" s="179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9"/>
      <c r="AC295" s="179"/>
      <c r="AD295" s="179"/>
      <c r="AE295" s="179"/>
      <c r="AF295" s="180"/>
      <c r="AG295" s="181"/>
      <c r="AH295" s="181"/>
      <c r="AI295" s="181"/>
      <c r="AJ295" s="124"/>
    </row>
    <row r="296" spans="1:36" ht="18" customHeight="1">
      <c r="A296" s="342"/>
      <c r="B296" s="304"/>
      <c r="C296" s="282"/>
      <c r="D296" s="110" t="str">
        <f t="array" ref="D296">+IFERROR(INDEX('Mã KH'!$C$2:$C$4984,MATCH('Khách lẻ HN'!$C296,'Mã KH'!$A$2:$A$4984,0)),"")</f>
        <v/>
      </c>
      <c r="E296" s="95"/>
      <c r="F296" s="119"/>
      <c r="G296" s="179"/>
      <c r="H296" s="179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9"/>
      <c r="AC296" s="179"/>
      <c r="AD296" s="179"/>
      <c r="AE296" s="179"/>
      <c r="AF296" s="180"/>
      <c r="AG296" s="181"/>
      <c r="AH296" s="181"/>
      <c r="AI296" s="181"/>
      <c r="AJ296" s="124"/>
    </row>
    <row r="297" spans="1:36" ht="18" customHeight="1">
      <c r="A297" s="342"/>
      <c r="B297" s="304"/>
      <c r="C297" s="282"/>
      <c r="D297" s="110" t="str">
        <f t="array" ref="D297">+IFERROR(INDEX('Mã KH'!$C$2:$C$4984,MATCH('Khách lẻ HN'!$C297,'Mã KH'!$A$2:$A$4984,0)),"")</f>
        <v/>
      </c>
      <c r="E297" s="95"/>
      <c r="F297" s="119"/>
      <c r="G297" s="179"/>
      <c r="H297" s="179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9"/>
      <c r="AC297" s="179"/>
      <c r="AD297" s="179"/>
      <c r="AE297" s="179"/>
      <c r="AF297" s="180"/>
      <c r="AG297" s="181"/>
      <c r="AH297" s="181"/>
      <c r="AI297" s="181"/>
      <c r="AJ297" s="124"/>
    </row>
    <row r="298" spans="1:36" ht="18" customHeight="1">
      <c r="A298" s="342"/>
      <c r="B298" s="304"/>
      <c r="C298" s="282"/>
      <c r="D298" s="110" t="str">
        <f t="array" ref="D298">+IFERROR(INDEX('Mã KH'!$C$2:$C$4984,MATCH('Khách lẻ HN'!$C298,'Mã KH'!$A$2:$A$4984,0)),"")</f>
        <v/>
      </c>
      <c r="E298" s="95"/>
      <c r="F298" s="119"/>
      <c r="G298" s="179"/>
      <c r="H298" s="179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9"/>
      <c r="AC298" s="179"/>
      <c r="AD298" s="179"/>
      <c r="AE298" s="179"/>
      <c r="AF298" s="180"/>
      <c r="AG298" s="181"/>
      <c r="AH298" s="181"/>
      <c r="AI298" s="181"/>
      <c r="AJ298" s="124"/>
    </row>
    <row r="299" spans="1:36" ht="18" customHeight="1">
      <c r="A299" s="342"/>
      <c r="B299" s="304"/>
      <c r="C299" s="282"/>
      <c r="D299" s="110" t="str">
        <f t="array" ref="D299">+IFERROR(INDEX('Mã KH'!$C$2:$C$4984,MATCH('Khách lẻ HN'!$C299,'Mã KH'!$A$2:$A$4984,0)),"")</f>
        <v/>
      </c>
      <c r="E299" s="95"/>
      <c r="F299" s="119"/>
      <c r="G299" s="179"/>
      <c r="H299" s="179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9"/>
      <c r="AC299" s="179"/>
      <c r="AD299" s="179"/>
      <c r="AE299" s="179"/>
      <c r="AF299" s="180"/>
      <c r="AG299" s="181"/>
      <c r="AH299" s="181"/>
      <c r="AI299" s="181"/>
      <c r="AJ299" s="124"/>
    </row>
    <row r="300" spans="1:36" ht="18" customHeight="1">
      <c r="A300" s="342"/>
      <c r="B300" s="304"/>
      <c r="C300" s="282"/>
      <c r="D300" s="110" t="str">
        <f t="array" ref="D300">+IFERROR(INDEX('Mã KH'!$C$2:$C$4984,MATCH('Khách lẻ HN'!$C300,'Mã KH'!$A$2:$A$4984,0)),"")</f>
        <v/>
      </c>
      <c r="E300" s="95"/>
      <c r="F300" s="119"/>
      <c r="G300" s="179"/>
      <c r="H300" s="179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9"/>
      <c r="AC300" s="179"/>
      <c r="AD300" s="179"/>
      <c r="AE300" s="179"/>
      <c r="AF300" s="180"/>
      <c r="AG300" s="181"/>
      <c r="AH300" s="181"/>
      <c r="AI300" s="181"/>
      <c r="AJ300" s="124"/>
    </row>
    <row r="301" spans="1:36" ht="18" customHeight="1">
      <c r="A301" s="342"/>
      <c r="B301" s="304"/>
      <c r="C301" s="282"/>
      <c r="D301" s="110" t="str">
        <f t="array" ref="D301">+IFERROR(INDEX('Mã KH'!$C$2:$C$4984,MATCH('Khách lẻ HN'!$C301,'Mã KH'!$A$2:$A$4984,0)),"")</f>
        <v/>
      </c>
      <c r="E301" s="95"/>
      <c r="F301" s="119"/>
      <c r="G301" s="179"/>
      <c r="H301" s="179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9"/>
      <c r="AC301" s="179"/>
      <c r="AD301" s="179"/>
      <c r="AE301" s="179"/>
      <c r="AF301" s="180"/>
      <c r="AG301" s="181"/>
      <c r="AH301" s="181"/>
      <c r="AI301" s="181"/>
      <c r="AJ301" s="124"/>
    </row>
    <row r="302" spans="1:36" ht="18" customHeight="1">
      <c r="A302" s="342"/>
      <c r="B302" s="304"/>
      <c r="C302" s="282"/>
      <c r="D302" s="110" t="str">
        <f t="array" ref="D302">+IFERROR(INDEX('Mã KH'!$C$2:$C$4984,MATCH('Khách lẻ HN'!$C302,'Mã KH'!$A$2:$A$4984,0)),"")</f>
        <v/>
      </c>
      <c r="E302" s="95"/>
      <c r="F302" s="119"/>
      <c r="G302" s="179"/>
      <c r="H302" s="179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9"/>
      <c r="AC302" s="179"/>
      <c r="AD302" s="179"/>
      <c r="AE302" s="179"/>
      <c r="AF302" s="180"/>
      <c r="AG302" s="181"/>
      <c r="AH302" s="181"/>
      <c r="AI302" s="181"/>
      <c r="AJ302" s="124"/>
    </row>
    <row r="303" spans="1:36" ht="18" customHeight="1">
      <c r="A303" s="342"/>
      <c r="B303" s="304"/>
      <c r="C303" s="282"/>
      <c r="D303" s="110" t="str">
        <f t="array" ref="D303">+IFERROR(INDEX('Mã KH'!$C$2:$C$4984,MATCH('Khách lẻ HN'!$C303,'Mã KH'!$A$2:$A$4984,0)),"")</f>
        <v/>
      </c>
      <c r="E303" s="95"/>
      <c r="F303" s="119"/>
      <c r="G303" s="179"/>
      <c r="H303" s="179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9"/>
      <c r="AC303" s="179"/>
      <c r="AD303" s="179"/>
      <c r="AE303" s="179"/>
      <c r="AF303" s="180"/>
      <c r="AG303" s="181"/>
      <c r="AH303" s="181"/>
      <c r="AI303" s="181"/>
      <c r="AJ303" s="124"/>
    </row>
    <row r="304" spans="1:36" ht="18" customHeight="1">
      <c r="A304" s="342"/>
      <c r="B304" s="304"/>
      <c r="C304" s="282"/>
      <c r="D304" s="110" t="str">
        <f t="array" ref="D304">+IFERROR(INDEX('Mã KH'!$C$2:$C$4984,MATCH('Khách lẻ HN'!$C304,'Mã KH'!$A$2:$A$4984,0)),"")</f>
        <v/>
      </c>
      <c r="E304" s="95"/>
      <c r="F304" s="119"/>
      <c r="G304" s="179"/>
      <c r="H304" s="179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9"/>
      <c r="AC304" s="179"/>
      <c r="AD304" s="179"/>
      <c r="AE304" s="179"/>
      <c r="AF304" s="180"/>
      <c r="AG304" s="181"/>
      <c r="AH304" s="181"/>
      <c r="AI304" s="181"/>
      <c r="AJ304" s="124"/>
    </row>
    <row r="305" spans="1:36" ht="18" customHeight="1">
      <c r="A305" s="342"/>
      <c r="B305" s="304"/>
      <c r="C305" s="282"/>
      <c r="D305" s="110" t="str">
        <f t="array" ref="D305">+IFERROR(INDEX('Mã KH'!$C$2:$C$4984,MATCH('Khách lẻ HN'!$C305,'Mã KH'!$A$2:$A$4984,0)),"")</f>
        <v/>
      </c>
      <c r="E305" s="95"/>
      <c r="F305" s="119"/>
      <c r="G305" s="179"/>
      <c r="H305" s="179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9"/>
      <c r="AC305" s="179"/>
      <c r="AD305" s="179"/>
      <c r="AE305" s="179"/>
      <c r="AF305" s="180"/>
      <c r="AG305" s="181"/>
      <c r="AH305" s="181"/>
      <c r="AI305" s="181"/>
      <c r="AJ305" s="124"/>
    </row>
    <row r="306" spans="1:36" ht="18" customHeight="1">
      <c r="A306" s="342"/>
      <c r="B306" s="304"/>
      <c r="C306" s="282"/>
      <c r="D306" s="110" t="str">
        <f t="array" ref="D306">+IFERROR(INDEX('Mã KH'!$C$2:$C$4984,MATCH('Khách lẻ HN'!$C306,'Mã KH'!$A$2:$A$4984,0)),"")</f>
        <v/>
      </c>
      <c r="E306" s="95"/>
      <c r="F306" s="119"/>
      <c r="G306" s="179"/>
      <c r="H306" s="179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  <c r="AB306" s="179"/>
      <c r="AC306" s="179"/>
      <c r="AD306" s="179"/>
      <c r="AE306" s="179"/>
      <c r="AF306" s="180"/>
      <c r="AG306" s="181"/>
      <c r="AH306" s="181"/>
      <c r="AI306" s="181"/>
      <c r="AJ306" s="124"/>
    </row>
    <row r="307" spans="1:36" ht="18" customHeight="1">
      <c r="A307" s="342"/>
      <c r="B307" s="304"/>
      <c r="C307" s="282"/>
      <c r="D307" s="110" t="str">
        <f t="array" ref="D307">+IFERROR(INDEX('Mã KH'!$C$2:$C$4984,MATCH('Khách lẻ HN'!$C307,'Mã KH'!$A$2:$A$4984,0)),"")</f>
        <v/>
      </c>
      <c r="E307" s="95"/>
      <c r="F307" s="119"/>
      <c r="G307" s="179"/>
      <c r="H307" s="179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177"/>
      <c r="AB307" s="179"/>
      <c r="AC307" s="179"/>
      <c r="AD307" s="179"/>
      <c r="AE307" s="179"/>
      <c r="AF307" s="180"/>
      <c r="AG307" s="181"/>
      <c r="AH307" s="181"/>
      <c r="AI307" s="181"/>
      <c r="AJ307" s="124"/>
    </row>
    <row r="308" spans="1:36" ht="18" customHeight="1">
      <c r="A308" s="342"/>
      <c r="B308" s="304"/>
      <c r="C308" s="282"/>
      <c r="D308" s="110" t="str">
        <f t="array" ref="D308">+IFERROR(INDEX('Mã KH'!$C$2:$C$4984,MATCH('Khách lẻ HN'!$C308,'Mã KH'!$A$2:$A$4984,0)),"")</f>
        <v/>
      </c>
      <c r="E308" s="95"/>
      <c r="F308" s="119"/>
      <c r="G308" s="179"/>
      <c r="H308" s="179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9"/>
      <c r="AC308" s="179"/>
      <c r="AD308" s="179"/>
      <c r="AE308" s="179"/>
      <c r="AF308" s="180"/>
      <c r="AG308" s="181"/>
      <c r="AH308" s="181"/>
      <c r="AI308" s="181"/>
      <c r="AJ308" s="124"/>
    </row>
    <row r="309" spans="1:36" ht="18" customHeight="1">
      <c r="A309" s="342"/>
      <c r="B309" s="304"/>
      <c r="C309" s="282"/>
      <c r="D309" s="110" t="str">
        <f t="array" ref="D309">+IFERROR(INDEX('Mã KH'!$C$2:$C$4984,MATCH('Khách lẻ HN'!$C309,'Mã KH'!$A$2:$A$4984,0)),"")</f>
        <v/>
      </c>
      <c r="E309" s="95"/>
      <c r="F309" s="119"/>
      <c r="G309" s="179"/>
      <c r="H309" s="179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  <c r="AB309" s="179"/>
      <c r="AC309" s="179"/>
      <c r="AD309" s="179"/>
      <c r="AE309" s="179"/>
      <c r="AF309" s="180"/>
      <c r="AG309" s="181"/>
      <c r="AH309" s="181"/>
      <c r="AI309" s="181"/>
      <c r="AJ309" s="124"/>
    </row>
    <row r="310" spans="1:36" ht="18" customHeight="1">
      <c r="A310" s="342"/>
      <c r="B310" s="304"/>
      <c r="C310" s="282"/>
      <c r="D310" s="110" t="str">
        <f t="array" ref="D310">+IFERROR(INDEX('Mã KH'!$C$2:$C$4984,MATCH('Khách lẻ HN'!$C310,'Mã KH'!$A$2:$A$4984,0)),"")</f>
        <v/>
      </c>
      <c r="E310" s="95"/>
      <c r="F310" s="119"/>
      <c r="G310" s="179"/>
      <c r="H310" s="179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  <c r="AB310" s="179"/>
      <c r="AC310" s="179"/>
      <c r="AD310" s="179"/>
      <c r="AE310" s="179"/>
      <c r="AF310" s="180"/>
      <c r="AG310" s="181"/>
      <c r="AH310" s="181"/>
      <c r="AI310" s="181"/>
      <c r="AJ310" s="124"/>
    </row>
    <row r="311" spans="1:36" ht="18" customHeight="1">
      <c r="A311" s="342"/>
      <c r="B311" s="304"/>
      <c r="C311" s="282"/>
      <c r="D311" s="110" t="str">
        <f t="array" ref="D311">+IFERROR(INDEX('Mã KH'!$C$2:$C$4984,MATCH('Khách lẻ HN'!$C311,'Mã KH'!$A$2:$A$4984,0)),"")</f>
        <v/>
      </c>
      <c r="E311" s="95"/>
      <c r="F311" s="119"/>
      <c r="G311" s="179"/>
      <c r="H311" s="179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9"/>
      <c r="AC311" s="179"/>
      <c r="AD311" s="179"/>
      <c r="AE311" s="179"/>
      <c r="AF311" s="180"/>
      <c r="AG311" s="181"/>
      <c r="AH311" s="181"/>
      <c r="AI311" s="181"/>
      <c r="AJ311" s="124"/>
    </row>
    <row r="312" spans="1:36" ht="18" customHeight="1">
      <c r="A312" s="342"/>
      <c r="B312" s="304"/>
      <c r="C312" s="282"/>
      <c r="D312" s="110" t="str">
        <f t="array" ref="D312">+IFERROR(INDEX('Mã KH'!$C$2:$C$4984,MATCH('Khách lẻ HN'!$C312,'Mã KH'!$A$2:$A$4984,0)),"")</f>
        <v/>
      </c>
      <c r="E312" s="95"/>
      <c r="F312" s="119"/>
      <c r="G312" s="179"/>
      <c r="H312" s="179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9"/>
      <c r="AC312" s="179"/>
      <c r="AD312" s="179"/>
      <c r="AE312" s="179"/>
      <c r="AF312" s="180"/>
      <c r="AG312" s="181"/>
      <c r="AH312" s="181"/>
      <c r="AI312" s="181"/>
      <c r="AJ312" s="124"/>
    </row>
    <row r="313" spans="1:36" ht="18" customHeight="1">
      <c r="A313" s="342"/>
      <c r="B313" s="304"/>
      <c r="C313" s="282"/>
      <c r="D313" s="110" t="str">
        <f t="array" ref="D313">+IFERROR(INDEX('Mã KH'!$C$2:$C$4984,MATCH('Khách lẻ HN'!$C313,'Mã KH'!$A$2:$A$4984,0)),"")</f>
        <v/>
      </c>
      <c r="E313" s="95"/>
      <c r="F313" s="119"/>
      <c r="G313" s="179"/>
      <c r="H313" s="179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9"/>
      <c r="AC313" s="179"/>
      <c r="AD313" s="179"/>
      <c r="AE313" s="179"/>
      <c r="AF313" s="180"/>
      <c r="AG313" s="181"/>
      <c r="AH313" s="181"/>
      <c r="AI313" s="181"/>
      <c r="AJ313" s="124"/>
    </row>
    <row r="314" spans="1:36" ht="18" customHeight="1">
      <c r="A314" s="342"/>
      <c r="B314" s="304"/>
      <c r="C314" s="282"/>
      <c r="D314" s="110" t="str">
        <f t="array" ref="D314">+IFERROR(INDEX('Mã KH'!$C$2:$C$4984,MATCH('Khách lẻ HN'!$C314,'Mã KH'!$A$2:$A$4984,0)),"")</f>
        <v/>
      </c>
      <c r="E314" s="95"/>
      <c r="F314" s="119"/>
      <c r="G314" s="179"/>
      <c r="H314" s="179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9"/>
      <c r="AC314" s="179"/>
      <c r="AD314" s="179"/>
      <c r="AE314" s="179"/>
      <c r="AF314" s="180"/>
      <c r="AG314" s="181"/>
      <c r="AH314" s="181"/>
      <c r="AI314" s="181"/>
      <c r="AJ314" s="124"/>
    </row>
    <row r="315" spans="1:36" ht="18" customHeight="1">
      <c r="A315" s="342"/>
      <c r="B315" s="304"/>
      <c r="C315" s="282"/>
      <c r="D315" s="110" t="str">
        <f t="array" ref="D315">+IFERROR(INDEX('Mã KH'!$C$2:$C$4984,MATCH('Khách lẻ HN'!$C315,'Mã KH'!$A$2:$A$4984,0)),"")</f>
        <v/>
      </c>
      <c r="E315" s="95"/>
      <c r="F315" s="119"/>
      <c r="G315" s="179"/>
      <c r="H315" s="179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9"/>
      <c r="AC315" s="179"/>
      <c r="AD315" s="179"/>
      <c r="AE315" s="179"/>
      <c r="AF315" s="180"/>
      <c r="AG315" s="181"/>
      <c r="AH315" s="181"/>
      <c r="AI315" s="181"/>
      <c r="AJ315" s="124"/>
    </row>
    <row r="316" spans="1:36" ht="18" customHeight="1">
      <c r="A316" s="342"/>
      <c r="B316" s="304"/>
      <c r="C316" s="282"/>
      <c r="D316" s="110" t="str">
        <f t="array" ref="D316">+IFERROR(INDEX('Mã KH'!$C$2:$C$4984,MATCH('Khách lẻ HN'!$C316,'Mã KH'!$A$2:$A$4984,0)),"")</f>
        <v/>
      </c>
      <c r="E316" s="95"/>
      <c r="F316" s="119"/>
      <c r="G316" s="179"/>
      <c r="H316" s="179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9"/>
      <c r="AC316" s="179"/>
      <c r="AD316" s="179"/>
      <c r="AE316" s="179"/>
      <c r="AF316" s="180"/>
      <c r="AG316" s="181"/>
      <c r="AH316" s="181"/>
      <c r="AI316" s="181"/>
      <c r="AJ316" s="124"/>
    </row>
    <row r="317" spans="1:36" ht="18" customHeight="1">
      <c r="A317" s="342"/>
      <c r="B317" s="304"/>
      <c r="C317" s="282"/>
      <c r="D317" s="110" t="str">
        <f t="array" ref="D317">+IFERROR(INDEX('Mã KH'!$C$2:$C$4984,MATCH('Khách lẻ HN'!$C317,'Mã KH'!$A$2:$A$4984,0)),"")</f>
        <v/>
      </c>
      <c r="E317" s="95"/>
      <c r="F317" s="119"/>
      <c r="G317" s="179"/>
      <c r="H317" s="179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9"/>
      <c r="AC317" s="179"/>
      <c r="AD317" s="179"/>
      <c r="AE317" s="179"/>
      <c r="AF317" s="180"/>
      <c r="AG317" s="181"/>
      <c r="AH317" s="181"/>
      <c r="AI317" s="181"/>
      <c r="AJ317" s="124"/>
    </row>
    <row r="318" spans="1:36" ht="18" customHeight="1">
      <c r="A318" s="342"/>
      <c r="B318" s="304"/>
      <c r="C318" s="282"/>
      <c r="D318" s="110" t="str">
        <f t="array" ref="D318">+IFERROR(INDEX('Mã KH'!$C$2:$C$4984,MATCH('Khách lẻ HN'!$C318,'Mã KH'!$A$2:$A$4984,0)),"")</f>
        <v/>
      </c>
      <c r="E318" s="95"/>
      <c r="F318" s="119"/>
      <c r="G318" s="179"/>
      <c r="H318" s="179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9"/>
      <c r="AC318" s="179"/>
      <c r="AD318" s="179"/>
      <c r="AE318" s="179"/>
      <c r="AF318" s="180"/>
      <c r="AG318" s="181"/>
      <c r="AH318" s="181"/>
      <c r="AI318" s="181"/>
      <c r="AJ318" s="124"/>
    </row>
    <row r="319" spans="1:36" ht="18" customHeight="1">
      <c r="A319" s="342"/>
      <c r="B319" s="304"/>
      <c r="C319" s="282"/>
      <c r="D319" s="110" t="str">
        <f t="array" ref="D319">+IFERROR(INDEX('Mã KH'!$C$2:$C$4984,MATCH('Khách lẻ HN'!$C319,'Mã KH'!$A$2:$A$4984,0)),"")</f>
        <v/>
      </c>
      <c r="E319" s="95"/>
      <c r="F319" s="119"/>
      <c r="G319" s="179"/>
      <c r="H319" s="179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9"/>
      <c r="AC319" s="179"/>
      <c r="AD319" s="179"/>
      <c r="AE319" s="179"/>
      <c r="AF319" s="180"/>
      <c r="AG319" s="181"/>
      <c r="AH319" s="181"/>
      <c r="AI319" s="181"/>
      <c r="AJ319" s="124"/>
    </row>
    <row r="320" spans="1:36" ht="18" customHeight="1">
      <c r="A320" s="342"/>
      <c r="B320" s="304"/>
      <c r="C320" s="282"/>
      <c r="D320" s="110" t="str">
        <f t="array" ref="D320">+IFERROR(INDEX('Mã KH'!$C$2:$C$4984,MATCH('Khách lẻ HN'!$C320,'Mã KH'!$A$2:$A$4984,0)),"")</f>
        <v/>
      </c>
      <c r="E320" s="95"/>
      <c r="F320" s="119"/>
      <c r="G320" s="179"/>
      <c r="H320" s="179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9"/>
      <c r="AC320" s="179"/>
      <c r="AD320" s="179"/>
      <c r="AE320" s="179"/>
      <c r="AF320" s="180"/>
      <c r="AG320" s="181"/>
      <c r="AH320" s="181"/>
      <c r="AI320" s="181"/>
      <c r="AJ320" s="124"/>
    </row>
    <row r="321" spans="1:36" ht="18" customHeight="1">
      <c r="A321" s="342"/>
      <c r="B321" s="304"/>
      <c r="C321" s="282"/>
      <c r="D321" s="110" t="str">
        <f t="array" ref="D321">+IFERROR(INDEX('Mã KH'!$C$2:$C$4984,MATCH('Khách lẻ HN'!$C321,'Mã KH'!$A$2:$A$4984,0)),"")</f>
        <v/>
      </c>
      <c r="E321" s="95"/>
      <c r="F321" s="119"/>
      <c r="G321" s="179"/>
      <c r="H321" s="179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9"/>
      <c r="AC321" s="179"/>
      <c r="AD321" s="179"/>
      <c r="AE321" s="179"/>
      <c r="AF321" s="180"/>
      <c r="AG321" s="181"/>
      <c r="AH321" s="181"/>
      <c r="AI321" s="181"/>
      <c r="AJ321" s="124"/>
    </row>
    <row r="322" spans="1:36" ht="18" customHeight="1">
      <c r="A322" s="342"/>
      <c r="B322" s="304"/>
      <c r="C322" s="282"/>
      <c r="D322" s="110" t="str">
        <f t="array" ref="D322">+IFERROR(INDEX('Mã KH'!$C$2:$C$4984,MATCH('Khách lẻ HN'!$C322,'Mã KH'!$A$2:$A$4984,0)),"")</f>
        <v/>
      </c>
      <c r="E322" s="95"/>
      <c r="F322" s="119"/>
      <c r="G322" s="179"/>
      <c r="H322" s="179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177"/>
      <c r="AB322" s="179"/>
      <c r="AC322" s="179"/>
      <c r="AD322" s="179"/>
      <c r="AE322" s="179"/>
      <c r="AF322" s="180"/>
      <c r="AG322" s="181"/>
      <c r="AH322" s="181"/>
      <c r="AI322" s="181"/>
      <c r="AJ322" s="124"/>
    </row>
    <row r="323" spans="1:36" ht="18" customHeight="1">
      <c r="A323" s="342"/>
      <c r="B323" s="304"/>
      <c r="C323" s="282"/>
      <c r="D323" s="110" t="str">
        <f t="array" ref="D323">+IFERROR(INDEX('Mã KH'!$C$2:$C$4984,MATCH('Khách lẻ HN'!$C323,'Mã KH'!$A$2:$A$4984,0)),"")</f>
        <v/>
      </c>
      <c r="E323" s="95"/>
      <c r="F323" s="119"/>
      <c r="G323" s="179"/>
      <c r="H323" s="179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177"/>
      <c r="AB323" s="179"/>
      <c r="AC323" s="179"/>
      <c r="AD323" s="179"/>
      <c r="AE323" s="179"/>
      <c r="AF323" s="180"/>
      <c r="AG323" s="181"/>
      <c r="AH323" s="181"/>
      <c r="AI323" s="181"/>
      <c r="AJ323" s="124"/>
    </row>
    <row r="324" spans="1:36" ht="18" customHeight="1">
      <c r="A324" s="342"/>
      <c r="B324" s="304"/>
      <c r="C324" s="282"/>
      <c r="D324" s="110" t="str">
        <f t="array" ref="D324">+IFERROR(INDEX('Mã KH'!$C$2:$C$4984,MATCH('Khách lẻ HN'!$C324,'Mã KH'!$A$2:$A$4984,0)),"")</f>
        <v/>
      </c>
      <c r="E324" s="95"/>
      <c r="F324" s="119"/>
      <c r="G324" s="179"/>
      <c r="H324" s="179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177"/>
      <c r="AB324" s="179"/>
      <c r="AC324" s="179"/>
      <c r="AD324" s="179"/>
      <c r="AE324" s="179"/>
      <c r="AF324" s="180"/>
      <c r="AG324" s="181"/>
      <c r="AH324" s="181"/>
      <c r="AI324" s="181"/>
      <c r="AJ324" s="124"/>
    </row>
    <row r="325" spans="1:36" ht="18" customHeight="1">
      <c r="A325" s="342"/>
      <c r="B325" s="304"/>
      <c r="C325" s="282"/>
      <c r="D325" s="110" t="str">
        <f t="array" ref="D325">+IFERROR(INDEX('Mã KH'!$C$2:$C$4984,MATCH('Khách lẻ HN'!$C325,'Mã KH'!$A$2:$A$4984,0)),"")</f>
        <v/>
      </c>
      <c r="E325" s="95"/>
      <c r="F325" s="119"/>
      <c r="G325" s="179"/>
      <c r="H325" s="179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  <c r="AB325" s="179"/>
      <c r="AC325" s="179"/>
      <c r="AD325" s="179"/>
      <c r="AE325" s="179"/>
      <c r="AF325" s="180"/>
      <c r="AG325" s="181"/>
      <c r="AH325" s="181"/>
      <c r="AI325" s="181"/>
      <c r="AJ325" s="124"/>
    </row>
    <row r="326" spans="1:36" ht="18" customHeight="1">
      <c r="A326" s="342"/>
      <c r="B326" s="304"/>
      <c r="C326" s="282"/>
      <c r="D326" s="110" t="str">
        <f t="array" ref="D326">+IFERROR(INDEX('Mã KH'!$C$2:$C$4984,MATCH('Khách lẻ HN'!$C326,'Mã KH'!$A$2:$A$4984,0)),"")</f>
        <v/>
      </c>
      <c r="E326" s="95"/>
      <c r="F326" s="119"/>
      <c r="G326" s="179"/>
      <c r="H326" s="179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  <c r="AB326" s="179"/>
      <c r="AC326" s="179"/>
      <c r="AD326" s="179"/>
      <c r="AE326" s="179"/>
      <c r="AF326" s="180"/>
      <c r="AG326" s="181"/>
      <c r="AH326" s="181"/>
      <c r="AI326" s="181"/>
      <c r="AJ326" s="124"/>
    </row>
    <row r="327" spans="1:36" ht="18" customHeight="1">
      <c r="A327" s="342"/>
      <c r="B327" s="304"/>
      <c r="C327" s="282"/>
      <c r="D327" s="110" t="str">
        <f t="array" ref="D327">+IFERROR(INDEX('Mã KH'!$C$2:$C$4984,MATCH('Khách lẻ HN'!$C327,'Mã KH'!$A$2:$A$4984,0)),"")</f>
        <v/>
      </c>
      <c r="E327" s="95"/>
      <c r="F327" s="119"/>
      <c r="G327" s="179"/>
      <c r="H327" s="179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177"/>
      <c r="AB327" s="179"/>
      <c r="AC327" s="179"/>
      <c r="AD327" s="179"/>
      <c r="AE327" s="179"/>
      <c r="AF327" s="180"/>
      <c r="AG327" s="181"/>
      <c r="AH327" s="181"/>
      <c r="AI327" s="181"/>
      <c r="AJ327" s="124"/>
    </row>
    <row r="328" spans="1:36" ht="18" customHeight="1">
      <c r="A328" s="342"/>
      <c r="B328" s="304"/>
      <c r="C328" s="282"/>
      <c r="D328" s="110" t="str">
        <f t="array" ref="D328">+IFERROR(INDEX('Mã KH'!$C$2:$C$4984,MATCH('Khách lẻ HN'!$C328,'Mã KH'!$A$2:$A$4984,0)),"")</f>
        <v/>
      </c>
      <c r="E328" s="95"/>
      <c r="F328" s="119"/>
      <c r="G328" s="179"/>
      <c r="H328" s="179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  <c r="AB328" s="179"/>
      <c r="AC328" s="179"/>
      <c r="AD328" s="179"/>
      <c r="AE328" s="179"/>
      <c r="AF328" s="180"/>
      <c r="AG328" s="181"/>
      <c r="AH328" s="181"/>
      <c r="AI328" s="181"/>
      <c r="AJ328" s="124"/>
    </row>
    <row r="329" spans="1:36" ht="18" customHeight="1">
      <c r="A329" s="342"/>
      <c r="B329" s="304"/>
      <c r="C329" s="282"/>
      <c r="D329" s="110" t="str">
        <f t="array" ref="D329">+IFERROR(INDEX('Mã KH'!$C$2:$C$4984,MATCH('Khách lẻ HN'!$C329,'Mã KH'!$A$2:$A$4984,0)),"")</f>
        <v/>
      </c>
      <c r="E329" s="95"/>
      <c r="F329" s="119"/>
      <c r="G329" s="179"/>
      <c r="H329" s="179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177"/>
      <c r="AB329" s="179"/>
      <c r="AC329" s="179"/>
      <c r="AD329" s="179"/>
      <c r="AE329" s="179"/>
      <c r="AF329" s="180"/>
      <c r="AG329" s="181"/>
      <c r="AH329" s="181"/>
      <c r="AI329" s="181"/>
      <c r="AJ329" s="124"/>
    </row>
    <row r="330" spans="1:36" ht="18" customHeight="1">
      <c r="A330" s="342"/>
      <c r="B330" s="304"/>
      <c r="C330" s="282"/>
      <c r="D330" s="110" t="str">
        <f t="array" ref="D330">+IFERROR(INDEX('Mã KH'!$C$2:$C$4984,MATCH('Khách lẻ HN'!$C330,'Mã KH'!$A$2:$A$4984,0)),"")</f>
        <v/>
      </c>
      <c r="E330" s="95"/>
      <c r="F330" s="119"/>
      <c r="G330" s="179"/>
      <c r="H330" s="179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9"/>
      <c r="AC330" s="179"/>
      <c r="AD330" s="179"/>
      <c r="AE330" s="179"/>
      <c r="AF330" s="180"/>
      <c r="AG330" s="181"/>
      <c r="AH330" s="181"/>
      <c r="AI330" s="181"/>
      <c r="AJ330" s="124"/>
    </row>
    <row r="331" spans="1:36" ht="18" customHeight="1">
      <c r="A331" s="342"/>
      <c r="B331" s="304"/>
      <c r="C331" s="282"/>
      <c r="D331" s="110" t="str">
        <f t="array" ref="D331">+IFERROR(INDEX('Mã KH'!$C$2:$C$4984,MATCH('Khách lẻ HN'!$C331,'Mã KH'!$A$2:$A$4984,0)),"")</f>
        <v/>
      </c>
      <c r="E331" s="95"/>
      <c r="F331" s="119"/>
      <c r="G331" s="179"/>
      <c r="H331" s="179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9"/>
      <c r="AC331" s="179"/>
      <c r="AD331" s="179"/>
      <c r="AE331" s="179"/>
      <c r="AF331" s="180"/>
      <c r="AG331" s="181"/>
      <c r="AH331" s="181"/>
      <c r="AI331" s="181"/>
      <c r="AJ331" s="124"/>
    </row>
    <row r="332" spans="1:36" ht="18" customHeight="1">
      <c r="A332" s="342"/>
      <c r="B332" s="304"/>
      <c r="C332" s="282"/>
      <c r="D332" s="110" t="str">
        <f t="array" ref="D332">+IFERROR(INDEX('Mã KH'!$C$2:$C$4984,MATCH('Khách lẻ HN'!$C332,'Mã KH'!$A$2:$A$4984,0)),"")</f>
        <v/>
      </c>
      <c r="E332" s="95"/>
      <c r="F332" s="119"/>
      <c r="G332" s="179"/>
      <c r="H332" s="179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9"/>
      <c r="AC332" s="179"/>
      <c r="AD332" s="179"/>
      <c r="AE332" s="179"/>
      <c r="AF332" s="180"/>
      <c r="AG332" s="181"/>
      <c r="AH332" s="181"/>
      <c r="AI332" s="181"/>
      <c r="AJ332" s="124"/>
    </row>
    <row r="333" spans="1:36" ht="18" customHeight="1">
      <c r="A333" s="342"/>
      <c r="B333" s="304"/>
      <c r="C333" s="282"/>
      <c r="D333" s="110" t="str">
        <f t="array" ref="D333">+IFERROR(INDEX('Mã KH'!$C$2:$C$4984,MATCH('Khách lẻ HN'!$C333,'Mã KH'!$A$2:$A$4984,0)),"")</f>
        <v/>
      </c>
      <c r="E333" s="95"/>
      <c r="F333" s="119"/>
      <c r="G333" s="179"/>
      <c r="H333" s="179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9"/>
      <c r="AC333" s="179"/>
      <c r="AD333" s="179"/>
      <c r="AE333" s="179"/>
      <c r="AF333" s="180"/>
      <c r="AG333" s="181"/>
      <c r="AH333" s="181"/>
      <c r="AI333" s="181"/>
      <c r="AJ333" s="124"/>
    </row>
    <row r="334" spans="1:36" ht="18" customHeight="1">
      <c r="A334" s="342"/>
      <c r="B334" s="304"/>
      <c r="C334" s="282"/>
      <c r="D334" s="110" t="str">
        <f t="array" ref="D334">+IFERROR(INDEX('Mã KH'!$C$2:$C$4984,MATCH('Khách lẻ HN'!$C334,'Mã KH'!$A$2:$A$4984,0)),"")</f>
        <v/>
      </c>
      <c r="E334" s="95"/>
      <c r="F334" s="119"/>
      <c r="G334" s="179"/>
      <c r="H334" s="179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9"/>
      <c r="AC334" s="179"/>
      <c r="AD334" s="179"/>
      <c r="AE334" s="179"/>
      <c r="AF334" s="180"/>
      <c r="AG334" s="181"/>
      <c r="AH334" s="181"/>
      <c r="AI334" s="181"/>
      <c r="AJ334" s="124"/>
    </row>
    <row r="335" spans="1:36" ht="18" customHeight="1">
      <c r="A335" s="342"/>
      <c r="B335" s="304"/>
      <c r="C335" s="282"/>
      <c r="D335" s="110" t="str">
        <f t="array" ref="D335">+IFERROR(INDEX('Mã KH'!$C$2:$C$4984,MATCH('Khách lẻ HN'!$C335,'Mã KH'!$A$2:$A$4984,0)),"")</f>
        <v/>
      </c>
      <c r="E335" s="95"/>
      <c r="F335" s="119"/>
      <c r="G335" s="179"/>
      <c r="H335" s="179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9"/>
      <c r="AC335" s="179"/>
      <c r="AD335" s="179"/>
      <c r="AE335" s="179"/>
      <c r="AF335" s="180"/>
      <c r="AG335" s="181"/>
      <c r="AH335" s="181"/>
      <c r="AI335" s="181"/>
      <c r="AJ335" s="124"/>
    </row>
    <row r="336" spans="1:36" ht="18" customHeight="1">
      <c r="A336" s="342"/>
      <c r="B336" s="304"/>
      <c r="C336" s="282"/>
      <c r="D336" s="110" t="str">
        <f t="array" ref="D336">+IFERROR(INDEX('Mã KH'!$C$2:$C$4984,MATCH('Khách lẻ HN'!$C336,'Mã KH'!$A$2:$A$4984,0)),"")</f>
        <v/>
      </c>
      <c r="E336" s="95"/>
      <c r="F336" s="119"/>
      <c r="G336" s="179"/>
      <c r="H336" s="179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9"/>
      <c r="AC336" s="179"/>
      <c r="AD336" s="179"/>
      <c r="AE336" s="179"/>
      <c r="AF336" s="180"/>
      <c r="AG336" s="181"/>
      <c r="AH336" s="181"/>
      <c r="AI336" s="181"/>
      <c r="AJ336" s="124"/>
    </row>
    <row r="337" spans="1:36" ht="18" customHeight="1">
      <c r="A337" s="342"/>
      <c r="B337" s="304"/>
      <c r="C337" s="282"/>
      <c r="D337" s="110" t="str">
        <f t="array" ref="D337">+IFERROR(INDEX('Mã KH'!$C$2:$C$4984,MATCH('Khách lẻ HN'!$C337,'Mã KH'!$A$2:$A$4984,0)),"")</f>
        <v/>
      </c>
      <c r="E337" s="95"/>
      <c r="F337" s="119"/>
      <c r="G337" s="179"/>
      <c r="H337" s="179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9"/>
      <c r="AC337" s="179"/>
      <c r="AD337" s="179"/>
      <c r="AE337" s="179"/>
      <c r="AF337" s="180"/>
      <c r="AG337" s="181"/>
      <c r="AH337" s="181"/>
      <c r="AI337" s="181"/>
      <c r="AJ337" s="124"/>
    </row>
    <row r="338" spans="1:36" ht="18" customHeight="1">
      <c r="A338" s="312"/>
      <c r="B338" s="304"/>
      <c r="C338" s="282"/>
      <c r="D338" s="110" t="str">
        <f t="array" ref="D338">+IFERROR(INDEX('Mã KH'!$C$2:$C$4984,MATCH('Khách lẻ HN'!$C338,'Mã KH'!$A$2:$A$4984,0)),"")</f>
        <v/>
      </c>
      <c r="E338" s="95"/>
      <c r="F338" s="119"/>
      <c r="G338" s="179"/>
      <c r="H338" s="179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9"/>
      <c r="AC338" s="179"/>
      <c r="AD338" s="179"/>
      <c r="AE338" s="179"/>
      <c r="AF338" s="180"/>
      <c r="AG338" s="181"/>
      <c r="AH338" s="181"/>
      <c r="AI338" s="181"/>
      <c r="AJ338" s="124"/>
    </row>
    <row r="339" spans="1:36" ht="18" customHeight="1">
      <c r="A339" s="312"/>
      <c r="B339" s="304"/>
      <c r="C339" s="282"/>
      <c r="D339" s="110" t="str">
        <f t="array" ref="D339">+IFERROR(INDEX('Mã KH'!$C$2:$C$4984,MATCH('Khách lẻ HN'!$C339,'Mã KH'!$A$2:$A$4984,0)),"")</f>
        <v/>
      </c>
      <c r="E339" s="95"/>
      <c r="F339" s="119"/>
      <c r="G339" s="179"/>
      <c r="H339" s="179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9"/>
      <c r="AC339" s="179"/>
      <c r="AD339" s="179"/>
      <c r="AE339" s="179"/>
      <c r="AF339" s="180"/>
      <c r="AG339" s="181"/>
      <c r="AH339" s="181"/>
      <c r="AI339" s="181"/>
      <c r="AJ339" s="124"/>
    </row>
    <row r="340" spans="1:36" ht="18" customHeight="1">
      <c r="A340" s="342"/>
      <c r="B340" s="304"/>
      <c r="C340" s="282"/>
      <c r="D340" s="110" t="str">
        <f t="array" ref="D340">+IFERROR(INDEX('Mã KH'!$C$2:$C$4984,MATCH('Khách lẻ HN'!$C340,'Mã KH'!$A$2:$A$4984,0)),"")</f>
        <v/>
      </c>
      <c r="E340" s="95"/>
      <c r="F340" s="119"/>
      <c r="G340" s="179"/>
      <c r="H340" s="179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9"/>
      <c r="AC340" s="179"/>
      <c r="AD340" s="179"/>
      <c r="AE340" s="179"/>
      <c r="AF340" s="180"/>
      <c r="AG340" s="181"/>
      <c r="AH340" s="181"/>
      <c r="AI340" s="181"/>
      <c r="AJ340" s="124"/>
    </row>
    <row r="341" spans="1:36" ht="18" customHeight="1">
      <c r="A341" s="342"/>
      <c r="B341" s="304"/>
      <c r="C341" s="282"/>
      <c r="D341" s="110" t="str">
        <f t="array" ref="D341">+IFERROR(INDEX('Mã KH'!$C$2:$C$4984,MATCH('Khách lẻ HN'!$C341,'Mã KH'!$A$2:$A$4984,0)),"")</f>
        <v/>
      </c>
      <c r="E341" s="95"/>
      <c r="F341" s="119"/>
      <c r="G341" s="179"/>
      <c r="H341" s="179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9"/>
      <c r="AC341" s="179"/>
      <c r="AD341" s="179"/>
      <c r="AE341" s="179"/>
      <c r="AF341" s="180"/>
      <c r="AG341" s="181"/>
      <c r="AH341" s="181"/>
      <c r="AI341" s="181"/>
      <c r="AJ341" s="124"/>
    </row>
    <row r="342" spans="1:36" ht="18" customHeight="1">
      <c r="A342" s="342"/>
      <c r="B342" s="304"/>
      <c r="C342" s="282"/>
      <c r="D342" s="110" t="str">
        <f t="array" ref="D342">+IFERROR(INDEX('Mã KH'!$C$2:$C$4984,MATCH('Khách lẻ HN'!$C342,'Mã KH'!$A$2:$A$4984,0)),"")</f>
        <v/>
      </c>
      <c r="E342" s="95"/>
      <c r="F342" s="119"/>
      <c r="G342" s="179"/>
      <c r="H342" s="179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9"/>
      <c r="AC342" s="179"/>
      <c r="AD342" s="179"/>
      <c r="AE342" s="179"/>
      <c r="AF342" s="180"/>
      <c r="AG342" s="181"/>
      <c r="AH342" s="181"/>
      <c r="AI342" s="181"/>
      <c r="AJ342" s="124"/>
    </row>
    <row r="343" spans="1:36" ht="18" customHeight="1">
      <c r="A343" s="342"/>
      <c r="B343" s="304"/>
      <c r="C343" s="282"/>
      <c r="D343" s="110" t="str">
        <f t="array" ref="D343">+IFERROR(INDEX('Mã KH'!$C$2:$C$4984,MATCH('Khách lẻ HN'!$C343,'Mã KH'!$A$2:$A$4984,0)),"")</f>
        <v/>
      </c>
      <c r="E343" s="95"/>
      <c r="F343" s="119"/>
      <c r="G343" s="179"/>
      <c r="H343" s="179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9"/>
      <c r="AC343" s="179"/>
      <c r="AD343" s="179"/>
      <c r="AE343" s="179"/>
      <c r="AF343" s="180"/>
      <c r="AG343" s="181"/>
      <c r="AH343" s="181"/>
      <c r="AI343" s="181"/>
      <c r="AJ343" s="124"/>
    </row>
    <row r="344" spans="1:36" ht="18" customHeight="1">
      <c r="A344" s="342"/>
      <c r="B344" s="304"/>
      <c r="C344" s="282"/>
      <c r="D344" s="110" t="str">
        <f t="array" ref="D344">+IFERROR(INDEX('Mã KH'!$C$2:$C$4984,MATCH('Khách lẻ HN'!$C344,'Mã KH'!$A$2:$A$4984,0)),"")</f>
        <v/>
      </c>
      <c r="E344" s="95"/>
      <c r="F344" s="119"/>
      <c r="G344" s="179"/>
      <c r="H344" s="179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9"/>
      <c r="AC344" s="179"/>
      <c r="AD344" s="179"/>
      <c r="AE344" s="179"/>
      <c r="AF344" s="180"/>
      <c r="AG344" s="181"/>
      <c r="AH344" s="181"/>
      <c r="AI344" s="181"/>
      <c r="AJ344" s="124"/>
    </row>
    <row r="345" spans="1:36" ht="18" customHeight="1">
      <c r="A345" s="342"/>
      <c r="B345" s="304"/>
      <c r="C345" s="282"/>
      <c r="D345" s="110" t="str">
        <f t="array" ref="D345">+IFERROR(INDEX('Mã KH'!$C$2:$C$4984,MATCH('Khách lẻ HN'!$C345,'Mã KH'!$A$2:$A$4984,0)),"")</f>
        <v/>
      </c>
      <c r="E345" s="95"/>
      <c r="F345" s="119"/>
      <c r="G345" s="179"/>
      <c r="H345" s="179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9"/>
      <c r="AC345" s="179"/>
      <c r="AD345" s="179"/>
      <c r="AE345" s="179"/>
      <c r="AF345" s="180"/>
      <c r="AG345" s="181"/>
      <c r="AH345" s="181"/>
      <c r="AI345" s="181"/>
      <c r="AJ345" s="124"/>
    </row>
    <row r="346" spans="1:36" ht="18" customHeight="1">
      <c r="A346" s="342"/>
      <c r="B346" s="304"/>
      <c r="C346" s="282"/>
      <c r="D346" s="110" t="str">
        <f t="array" ref="D346">+IFERROR(INDEX('Mã KH'!$C$2:$C$4984,MATCH('Khách lẻ HN'!$C346,'Mã KH'!$A$2:$A$4984,0)),"")</f>
        <v/>
      </c>
      <c r="E346" s="95"/>
      <c r="F346" s="119"/>
      <c r="G346" s="179"/>
      <c r="H346" s="179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9"/>
      <c r="AC346" s="179"/>
      <c r="AD346" s="179"/>
      <c r="AE346" s="179"/>
      <c r="AF346" s="180"/>
      <c r="AG346" s="181"/>
      <c r="AH346" s="181"/>
      <c r="AI346" s="181"/>
      <c r="AJ346" s="124"/>
    </row>
    <row r="347" spans="1:36" ht="18" customHeight="1">
      <c r="A347" s="342"/>
      <c r="B347" s="304"/>
      <c r="C347" s="282"/>
      <c r="D347" s="110" t="str">
        <f t="array" ref="D347">+IFERROR(INDEX('Mã KH'!$C$2:$C$4984,MATCH('Khách lẻ HN'!$C347,'Mã KH'!$A$2:$A$4984,0)),"")</f>
        <v/>
      </c>
      <c r="E347" s="95"/>
      <c r="F347" s="119"/>
      <c r="G347" s="179"/>
      <c r="H347" s="179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9"/>
      <c r="AC347" s="179"/>
      <c r="AD347" s="179"/>
      <c r="AE347" s="179"/>
      <c r="AF347" s="180"/>
      <c r="AG347" s="181"/>
      <c r="AH347" s="181"/>
      <c r="AI347" s="181"/>
      <c r="AJ347" s="124"/>
    </row>
    <row r="348" spans="1:36" ht="18" customHeight="1">
      <c r="A348" s="342"/>
      <c r="B348" s="304"/>
      <c r="C348" s="282"/>
      <c r="D348" s="110" t="str">
        <f t="array" ref="D348">+IFERROR(INDEX('Mã KH'!$C$2:$C$4984,MATCH('Khách lẻ HN'!$C348,'Mã KH'!$A$2:$A$4984,0)),"")</f>
        <v/>
      </c>
      <c r="E348" s="95"/>
      <c r="F348" s="119"/>
      <c r="G348" s="179"/>
      <c r="H348" s="179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9"/>
      <c r="AC348" s="179"/>
      <c r="AD348" s="179"/>
      <c r="AE348" s="179"/>
      <c r="AF348" s="180"/>
      <c r="AG348" s="181"/>
      <c r="AH348" s="181"/>
      <c r="AI348" s="181"/>
      <c r="AJ348" s="124"/>
    </row>
    <row r="349" spans="1:36" ht="18" customHeight="1">
      <c r="A349" s="342"/>
      <c r="B349" s="304"/>
      <c r="C349" s="282"/>
      <c r="D349" s="110" t="str">
        <f t="array" ref="D349">+IFERROR(INDEX('Mã KH'!$C$2:$C$4984,MATCH('Khách lẻ HN'!$C349,'Mã KH'!$A$2:$A$4984,0)),"")</f>
        <v/>
      </c>
      <c r="E349" s="95"/>
      <c r="F349" s="119"/>
      <c r="G349" s="179"/>
      <c r="H349" s="179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9"/>
      <c r="AC349" s="179"/>
      <c r="AD349" s="179"/>
      <c r="AE349" s="179"/>
      <c r="AF349" s="180"/>
      <c r="AG349" s="181"/>
      <c r="AH349" s="181"/>
      <c r="AI349" s="181"/>
      <c r="AJ349" s="124"/>
    </row>
    <row r="350" spans="1:36" ht="18" customHeight="1">
      <c r="A350" s="342"/>
      <c r="B350" s="304"/>
      <c r="C350" s="282"/>
      <c r="D350" s="110" t="str">
        <f t="array" ref="D350">+IFERROR(INDEX('Mã KH'!$C$2:$C$4984,MATCH('Khách lẻ HN'!$C350,'Mã KH'!$A$2:$A$4984,0)),"")</f>
        <v/>
      </c>
      <c r="E350" s="95"/>
      <c r="F350" s="119"/>
      <c r="G350" s="179"/>
      <c r="H350" s="179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9"/>
      <c r="AC350" s="179"/>
      <c r="AD350" s="179"/>
      <c r="AE350" s="179"/>
      <c r="AF350" s="180"/>
      <c r="AG350" s="181"/>
      <c r="AH350" s="181"/>
      <c r="AI350" s="181"/>
      <c r="AJ350" s="124"/>
    </row>
    <row r="351" spans="1:36" ht="18" customHeight="1">
      <c r="A351" s="342"/>
      <c r="B351" s="304"/>
      <c r="C351" s="282"/>
      <c r="D351" s="110" t="str">
        <f t="array" ref="D351">+IFERROR(INDEX('Mã KH'!$C$2:$C$4984,MATCH('Khách lẻ HN'!$C351,'Mã KH'!$A$2:$A$4984,0)),"")</f>
        <v/>
      </c>
      <c r="E351" s="95"/>
      <c r="F351" s="119"/>
      <c r="G351" s="179"/>
      <c r="H351" s="179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9"/>
      <c r="AC351" s="179"/>
      <c r="AD351" s="179"/>
      <c r="AE351" s="179"/>
      <c r="AF351" s="180"/>
      <c r="AG351" s="181"/>
      <c r="AH351" s="181"/>
      <c r="AI351" s="181"/>
      <c r="AJ351" s="124"/>
    </row>
    <row r="352" spans="1:36" ht="18" customHeight="1">
      <c r="A352" s="342"/>
      <c r="B352" s="304"/>
      <c r="C352" s="282"/>
      <c r="D352" s="110" t="str">
        <f t="array" ref="D352">+IFERROR(INDEX('Mã KH'!$C$2:$C$4984,MATCH('Khách lẻ HN'!$C352,'Mã KH'!$A$2:$A$4984,0)),"")</f>
        <v/>
      </c>
      <c r="E352" s="95"/>
      <c r="F352" s="119"/>
      <c r="G352" s="179"/>
      <c r="H352" s="179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9"/>
      <c r="AC352" s="179"/>
      <c r="AD352" s="179"/>
      <c r="AE352" s="179"/>
      <c r="AF352" s="180"/>
      <c r="AG352" s="181"/>
      <c r="AH352" s="181"/>
      <c r="AI352" s="181"/>
      <c r="AJ352" s="124"/>
    </row>
    <row r="353" spans="1:36" ht="18" customHeight="1">
      <c r="A353" s="342"/>
      <c r="B353" s="304"/>
      <c r="C353" s="282"/>
      <c r="D353" s="110" t="str">
        <f t="array" ref="D353">+IFERROR(INDEX('Mã KH'!$C$2:$C$4984,MATCH('Khách lẻ HN'!$C353,'Mã KH'!$A$2:$A$4984,0)),"")</f>
        <v/>
      </c>
      <c r="E353" s="95"/>
      <c r="F353" s="119"/>
      <c r="G353" s="179"/>
      <c r="H353" s="179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9"/>
      <c r="AC353" s="179"/>
      <c r="AD353" s="179"/>
      <c r="AE353" s="179"/>
      <c r="AF353" s="180"/>
      <c r="AG353" s="181"/>
      <c r="AH353" s="181"/>
      <c r="AI353" s="181"/>
      <c r="AJ353" s="124"/>
    </row>
    <row r="354" spans="1:36" ht="18" customHeight="1">
      <c r="A354" s="342"/>
      <c r="B354" s="304"/>
      <c r="C354" s="282"/>
      <c r="D354" s="110" t="str">
        <f t="array" ref="D354">+IFERROR(INDEX('Mã KH'!$C$2:$C$4984,MATCH('Khách lẻ HN'!$C354,'Mã KH'!$A$2:$A$4984,0)),"")</f>
        <v/>
      </c>
      <c r="E354" s="95"/>
      <c r="F354" s="119"/>
      <c r="G354" s="179"/>
      <c r="H354" s="179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9"/>
      <c r="AC354" s="179"/>
      <c r="AD354" s="179"/>
      <c r="AE354" s="179"/>
      <c r="AF354" s="180"/>
      <c r="AG354" s="181"/>
      <c r="AH354" s="181"/>
      <c r="AI354" s="181"/>
      <c r="AJ354" s="124"/>
    </row>
    <row r="355" spans="1:36" ht="18" customHeight="1">
      <c r="A355" s="342"/>
      <c r="B355" s="304"/>
      <c r="C355" s="282"/>
      <c r="D355" s="110" t="str">
        <f t="array" ref="D355">+IFERROR(INDEX('Mã KH'!$C$2:$C$4984,MATCH('Khách lẻ HN'!$C355,'Mã KH'!$A$2:$A$4984,0)),"")</f>
        <v/>
      </c>
      <c r="E355" s="95"/>
      <c r="F355" s="119"/>
      <c r="G355" s="179"/>
      <c r="H355" s="179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9"/>
      <c r="AC355" s="179"/>
      <c r="AD355" s="179"/>
      <c r="AE355" s="179"/>
      <c r="AF355" s="180"/>
      <c r="AG355" s="181"/>
      <c r="AH355" s="181"/>
      <c r="AI355" s="181"/>
      <c r="AJ355" s="124"/>
    </row>
    <row r="356" spans="1:36" ht="18" customHeight="1">
      <c r="A356" s="342"/>
      <c r="B356" s="304"/>
      <c r="C356" s="282"/>
      <c r="D356" s="110" t="str">
        <f t="array" ref="D356">+IFERROR(INDEX('Mã KH'!$C$2:$C$4984,MATCH('Khách lẻ HN'!$C356,'Mã KH'!$A$2:$A$4984,0)),"")</f>
        <v/>
      </c>
      <c r="E356" s="95"/>
      <c r="F356" s="119"/>
      <c r="G356" s="179"/>
      <c r="H356" s="179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9"/>
      <c r="AC356" s="179"/>
      <c r="AD356" s="179"/>
      <c r="AE356" s="179"/>
      <c r="AF356" s="180"/>
      <c r="AG356" s="181"/>
      <c r="AH356" s="181"/>
      <c r="AI356" s="181"/>
      <c r="AJ356" s="124"/>
    </row>
    <row r="357" spans="1:36" ht="18" customHeight="1">
      <c r="A357" s="342"/>
      <c r="B357" s="304"/>
      <c r="C357" s="282"/>
      <c r="D357" s="110" t="str">
        <f t="array" ref="D357">+IFERROR(INDEX('Mã KH'!$C$2:$C$4984,MATCH('Khách lẻ HN'!$C357,'Mã KH'!$A$2:$A$4984,0)),"")</f>
        <v/>
      </c>
      <c r="E357" s="95"/>
      <c r="F357" s="119"/>
      <c r="G357" s="179"/>
      <c r="H357" s="179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9"/>
      <c r="AC357" s="179"/>
      <c r="AD357" s="179"/>
      <c r="AE357" s="179"/>
      <c r="AF357" s="180"/>
      <c r="AG357" s="181"/>
      <c r="AH357" s="181"/>
      <c r="AI357" s="181"/>
      <c r="AJ357" s="124"/>
    </row>
    <row r="358" spans="1:36" ht="18" customHeight="1">
      <c r="A358" s="342"/>
      <c r="B358" s="304"/>
      <c r="C358" s="282"/>
      <c r="D358" s="110" t="str">
        <f t="array" ref="D358">+IFERROR(INDEX('Mã KH'!$C$2:$C$4984,MATCH('Khách lẻ HN'!$C358,'Mã KH'!$A$2:$A$4984,0)),"")</f>
        <v/>
      </c>
      <c r="E358" s="95"/>
      <c r="F358" s="119"/>
      <c r="G358" s="179"/>
      <c r="H358" s="179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  <c r="AB358" s="179"/>
      <c r="AC358" s="179"/>
      <c r="AD358" s="179"/>
      <c r="AE358" s="179"/>
      <c r="AF358" s="180"/>
      <c r="AG358" s="181"/>
      <c r="AH358" s="181"/>
      <c r="AI358" s="181"/>
      <c r="AJ358" s="124"/>
    </row>
    <row r="359" spans="1:36" ht="18" customHeight="1">
      <c r="A359" s="342"/>
      <c r="B359" s="304"/>
      <c r="C359" s="282"/>
      <c r="D359" s="110" t="str">
        <f t="array" ref="D359">+IFERROR(INDEX('Mã KH'!$C$2:$C$4984,MATCH('Khách lẻ HN'!$C359,'Mã KH'!$A$2:$A$4984,0)),"")</f>
        <v/>
      </c>
      <c r="E359" s="95"/>
      <c r="F359" s="119"/>
      <c r="G359" s="179"/>
      <c r="H359" s="179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  <c r="AB359" s="179"/>
      <c r="AC359" s="179"/>
      <c r="AD359" s="179"/>
      <c r="AE359" s="179"/>
      <c r="AF359" s="180"/>
      <c r="AG359" s="181"/>
      <c r="AH359" s="181"/>
      <c r="AI359" s="181"/>
      <c r="AJ359" s="124"/>
    </row>
    <row r="360" spans="1:36" ht="18" customHeight="1">
      <c r="A360" s="342"/>
      <c r="B360" s="304"/>
      <c r="C360" s="282"/>
      <c r="D360" s="110" t="str">
        <f t="array" ref="D360">+IFERROR(INDEX('Mã KH'!$C$2:$C$4984,MATCH('Khách lẻ HN'!$C360,'Mã KH'!$A$2:$A$4984,0)),"")</f>
        <v/>
      </c>
      <c r="E360" s="95"/>
      <c r="F360" s="119"/>
      <c r="G360" s="179"/>
      <c r="H360" s="179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  <c r="AA360" s="177"/>
      <c r="AB360" s="179"/>
      <c r="AC360" s="179"/>
      <c r="AD360" s="179"/>
      <c r="AE360" s="179"/>
      <c r="AF360" s="180"/>
      <c r="AG360" s="181"/>
      <c r="AH360" s="181"/>
      <c r="AI360" s="181"/>
      <c r="AJ360" s="124"/>
    </row>
    <row r="361" spans="1:36" ht="18" customHeight="1">
      <c r="A361" s="342"/>
      <c r="B361" s="304"/>
      <c r="C361" s="282"/>
      <c r="D361" s="110" t="str">
        <f t="array" ref="D361">+IFERROR(INDEX('Mã KH'!$C$2:$C$4984,MATCH('Khách lẻ HN'!$C361,'Mã KH'!$A$2:$A$4984,0)),"")</f>
        <v/>
      </c>
      <c r="E361" s="95"/>
      <c r="F361" s="119"/>
      <c r="G361" s="179"/>
      <c r="H361" s="179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9"/>
      <c r="AC361" s="179"/>
      <c r="AD361" s="179"/>
      <c r="AE361" s="179"/>
      <c r="AF361" s="180"/>
      <c r="AG361" s="181"/>
      <c r="AH361" s="181"/>
      <c r="AI361" s="181"/>
      <c r="AJ361" s="124"/>
    </row>
    <row r="362" spans="1:36" ht="18" customHeight="1">
      <c r="A362" s="342"/>
      <c r="B362" s="304"/>
      <c r="C362" s="282"/>
      <c r="D362" s="110" t="str">
        <f t="array" ref="D362">+IFERROR(INDEX('Mã KH'!$C$2:$C$4984,MATCH('Khách lẻ HN'!$C362,'Mã KH'!$A$2:$A$4984,0)),"")</f>
        <v/>
      </c>
      <c r="E362" s="95"/>
      <c r="F362" s="119"/>
      <c r="G362" s="179"/>
      <c r="H362" s="179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9"/>
      <c r="AC362" s="179"/>
      <c r="AD362" s="179"/>
      <c r="AE362" s="179"/>
      <c r="AF362" s="180"/>
      <c r="AG362" s="181"/>
      <c r="AH362" s="181"/>
      <c r="AI362" s="181"/>
      <c r="AJ362" s="124"/>
    </row>
    <row r="363" spans="1:36" ht="18" customHeight="1">
      <c r="A363" s="342"/>
      <c r="B363" s="304"/>
      <c r="C363" s="282"/>
      <c r="D363" s="110" t="str">
        <f t="array" ref="D363">+IFERROR(INDEX('Mã KH'!$C$2:$C$4984,MATCH('Khách lẻ HN'!$C363,'Mã KH'!$A$2:$A$4984,0)),"")</f>
        <v/>
      </c>
      <c r="E363" s="95"/>
      <c r="F363" s="119"/>
      <c r="G363" s="179"/>
      <c r="H363" s="179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9"/>
      <c r="AC363" s="179"/>
      <c r="AD363" s="179"/>
      <c r="AE363" s="179"/>
      <c r="AF363" s="180"/>
      <c r="AG363" s="181"/>
      <c r="AH363" s="181"/>
      <c r="AI363" s="181"/>
      <c r="AJ363" s="124"/>
    </row>
    <row r="364" spans="1:36" ht="18" customHeight="1">
      <c r="A364" s="342"/>
      <c r="B364" s="304"/>
      <c r="C364" s="282"/>
      <c r="D364" s="110" t="str">
        <f t="array" ref="D364">+IFERROR(INDEX('Mã KH'!$C$2:$C$4984,MATCH('Khách lẻ HN'!$C364,'Mã KH'!$A$2:$A$4984,0)),"")</f>
        <v/>
      </c>
      <c r="E364" s="95"/>
      <c r="F364" s="119"/>
      <c r="G364" s="179"/>
      <c r="H364" s="179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9"/>
      <c r="AC364" s="179"/>
      <c r="AD364" s="179"/>
      <c r="AE364" s="179"/>
      <c r="AF364" s="180"/>
      <c r="AG364" s="181"/>
      <c r="AH364" s="181"/>
      <c r="AI364" s="181"/>
      <c r="AJ364" s="124"/>
    </row>
    <row r="365" spans="1:36" ht="18" customHeight="1">
      <c r="A365" s="312"/>
      <c r="B365" s="304"/>
      <c r="C365" s="282"/>
      <c r="D365" s="110" t="str">
        <f t="array" ref="D365">+IFERROR(INDEX('Mã KH'!$C$2:$C$4984,MATCH('Khách lẻ HN'!$C365,'Mã KH'!$A$2:$A$4984,0)),"")</f>
        <v/>
      </c>
      <c r="E365" s="95"/>
      <c r="F365" s="119"/>
      <c r="G365" s="179"/>
      <c r="H365" s="179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9"/>
      <c r="AC365" s="179"/>
      <c r="AD365" s="179"/>
      <c r="AE365" s="179"/>
      <c r="AF365" s="180"/>
      <c r="AG365" s="181"/>
      <c r="AH365" s="181"/>
      <c r="AI365" s="181"/>
      <c r="AJ365" s="124"/>
    </row>
    <row r="366" spans="1:36" ht="18" customHeight="1">
      <c r="A366" s="312"/>
      <c r="B366" s="304"/>
      <c r="C366" s="282"/>
      <c r="D366" s="110" t="str">
        <f t="array" ref="D366">+IFERROR(INDEX('Mã KH'!$C$2:$C$4984,MATCH('Khách lẻ HN'!$C366,'Mã KH'!$A$2:$A$4984,0)),"")</f>
        <v/>
      </c>
      <c r="E366" s="95"/>
      <c r="F366" s="119"/>
      <c r="G366" s="179"/>
      <c r="H366" s="179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9"/>
      <c r="AC366" s="179"/>
      <c r="AD366" s="179"/>
      <c r="AE366" s="179"/>
      <c r="AF366" s="180"/>
      <c r="AG366" s="181"/>
      <c r="AH366" s="181"/>
      <c r="AI366" s="181"/>
      <c r="AJ366" s="124"/>
    </row>
    <row r="367" spans="1:36" ht="18" customHeight="1">
      <c r="A367" s="343"/>
      <c r="B367" s="304"/>
      <c r="C367" s="282"/>
      <c r="D367" s="110" t="str">
        <f t="array" ref="D367">+IFERROR(INDEX('Mã KH'!$C$2:$C$4984,MATCH('Khách lẻ HN'!$C367,'Mã KH'!$A$2:$A$4984,0)),"")</f>
        <v/>
      </c>
      <c r="E367" s="95"/>
      <c r="F367" s="119"/>
      <c r="G367" s="179"/>
      <c r="H367" s="179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9"/>
      <c r="AC367" s="179"/>
      <c r="AD367" s="179"/>
      <c r="AE367" s="179"/>
      <c r="AF367" s="180"/>
      <c r="AG367" s="181"/>
      <c r="AH367" s="181"/>
      <c r="AI367" s="181"/>
      <c r="AJ367" s="124"/>
    </row>
    <row r="368" spans="1:36" ht="18" customHeight="1">
      <c r="A368" s="343"/>
      <c r="B368" s="304"/>
      <c r="C368" s="282"/>
      <c r="D368" s="110" t="str">
        <f t="array" ref="D368">+IFERROR(INDEX('Mã KH'!$C$2:$C$4984,MATCH('Khách lẻ HN'!$C368,'Mã KH'!$A$2:$A$4984,0)),"")</f>
        <v/>
      </c>
      <c r="E368" s="95"/>
      <c r="F368" s="119"/>
      <c r="G368" s="179"/>
      <c r="H368" s="179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9"/>
      <c r="AC368" s="179"/>
      <c r="AD368" s="179"/>
      <c r="AE368" s="179"/>
      <c r="AF368" s="180"/>
      <c r="AG368" s="181"/>
      <c r="AH368" s="181"/>
      <c r="AI368" s="181"/>
      <c r="AJ368" s="124"/>
    </row>
    <row r="369" spans="1:36" ht="18" customHeight="1">
      <c r="A369" s="343"/>
      <c r="B369" s="304"/>
      <c r="C369" s="282"/>
      <c r="D369" s="110" t="str">
        <f t="array" ref="D369">+IFERROR(INDEX('Mã KH'!$C$2:$C$4984,MATCH('Khách lẻ HN'!$C369,'Mã KH'!$A$2:$A$4984,0)),"")</f>
        <v/>
      </c>
      <c r="E369" s="95"/>
      <c r="F369" s="119"/>
      <c r="G369" s="179"/>
      <c r="H369" s="179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9"/>
      <c r="AC369" s="179"/>
      <c r="AD369" s="179"/>
      <c r="AE369" s="179"/>
      <c r="AF369" s="180"/>
      <c r="AG369" s="181"/>
      <c r="AH369" s="181"/>
      <c r="AI369" s="181"/>
      <c r="AJ369" s="124"/>
    </row>
    <row r="370" spans="1:36" ht="18" customHeight="1">
      <c r="A370" s="343"/>
      <c r="B370" s="304"/>
      <c r="C370" s="282"/>
      <c r="D370" s="110" t="str">
        <f t="array" ref="D370">+IFERROR(INDEX('Mã KH'!$C$2:$C$4984,MATCH('Khách lẻ HN'!$C370,'Mã KH'!$A$2:$A$4984,0)),"")</f>
        <v/>
      </c>
      <c r="E370" s="95"/>
      <c r="F370" s="119"/>
      <c r="G370" s="179"/>
      <c r="H370" s="179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9"/>
      <c r="AC370" s="179"/>
      <c r="AD370" s="179"/>
      <c r="AE370" s="179"/>
      <c r="AF370" s="180"/>
      <c r="AG370" s="181"/>
      <c r="AH370" s="181"/>
      <c r="AI370" s="181"/>
      <c r="AJ370" s="124"/>
    </row>
    <row r="371" spans="1:36" ht="18" customHeight="1">
      <c r="A371" s="343"/>
      <c r="B371" s="304"/>
      <c r="C371" s="282"/>
      <c r="D371" s="110" t="str">
        <f t="array" ref="D371">+IFERROR(INDEX('Mã KH'!$C$2:$C$4984,MATCH('Khách lẻ HN'!$C371,'Mã KH'!$A$2:$A$4984,0)),"")</f>
        <v/>
      </c>
      <c r="E371" s="95"/>
      <c r="F371" s="119"/>
      <c r="G371" s="179"/>
      <c r="H371" s="179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9"/>
      <c r="AC371" s="179"/>
      <c r="AD371" s="179"/>
      <c r="AE371" s="179"/>
      <c r="AF371" s="180"/>
      <c r="AG371" s="181"/>
      <c r="AH371" s="181"/>
      <c r="AI371" s="181"/>
      <c r="AJ371" s="124"/>
    </row>
    <row r="372" spans="1:36" ht="18" customHeight="1">
      <c r="A372" s="343"/>
      <c r="B372" s="304"/>
      <c r="C372" s="282"/>
      <c r="D372" s="110" t="str">
        <f t="array" ref="D372">+IFERROR(INDEX('Mã KH'!$C$2:$C$4984,MATCH('Khách lẻ HN'!$C372,'Mã KH'!$A$2:$A$4984,0)),"")</f>
        <v/>
      </c>
      <c r="E372" s="95"/>
      <c r="F372" s="119"/>
      <c r="G372" s="179"/>
      <c r="H372" s="179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9"/>
      <c r="AC372" s="179"/>
      <c r="AD372" s="179"/>
      <c r="AE372" s="179"/>
      <c r="AF372" s="180"/>
      <c r="AG372" s="181"/>
      <c r="AH372" s="181"/>
      <c r="AI372" s="181"/>
      <c r="AJ372" s="124"/>
    </row>
    <row r="373" spans="1:36" ht="18" customHeight="1">
      <c r="A373" s="343"/>
      <c r="B373" s="304"/>
      <c r="C373" s="282"/>
      <c r="D373" s="110" t="str">
        <f t="array" ref="D373">+IFERROR(INDEX('Mã KH'!$C$2:$C$4984,MATCH('Khách lẻ HN'!$C373,'Mã KH'!$A$2:$A$4984,0)),"")</f>
        <v/>
      </c>
      <c r="E373" s="95"/>
      <c r="F373" s="119"/>
      <c r="G373" s="179"/>
      <c r="H373" s="179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9"/>
      <c r="AC373" s="179"/>
      <c r="AD373" s="179"/>
      <c r="AE373" s="179"/>
      <c r="AF373" s="180"/>
      <c r="AG373" s="181"/>
      <c r="AH373" s="181"/>
      <c r="AI373" s="181"/>
      <c r="AJ373" s="124"/>
    </row>
    <row r="374" spans="1:36" ht="18" customHeight="1">
      <c r="A374" s="343"/>
      <c r="B374" s="304"/>
      <c r="C374" s="282"/>
      <c r="D374" s="110" t="str">
        <f t="array" ref="D374">+IFERROR(INDEX('Mã KH'!$C$2:$C$4984,MATCH('Khách lẻ HN'!$C374,'Mã KH'!$A$2:$A$4984,0)),"")</f>
        <v/>
      </c>
      <c r="E374" s="95"/>
      <c r="F374" s="119"/>
      <c r="G374" s="179"/>
      <c r="H374" s="179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9"/>
      <c r="AC374" s="179"/>
      <c r="AD374" s="179"/>
      <c r="AE374" s="179"/>
      <c r="AF374" s="180"/>
      <c r="AG374" s="181"/>
      <c r="AH374" s="181"/>
      <c r="AI374" s="181"/>
      <c r="AJ374" s="124"/>
    </row>
    <row r="375" spans="1:36" ht="18" customHeight="1">
      <c r="A375" s="343"/>
      <c r="B375" s="304"/>
      <c r="C375" s="282"/>
      <c r="D375" s="110" t="str">
        <f t="array" ref="D375">+IFERROR(INDEX('Mã KH'!$C$2:$C$4984,MATCH('Khách lẻ HN'!$C375,'Mã KH'!$A$2:$A$4984,0)),"")</f>
        <v/>
      </c>
      <c r="E375" s="95"/>
      <c r="F375" s="119"/>
      <c r="G375" s="179"/>
      <c r="H375" s="179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9"/>
      <c r="AC375" s="179"/>
      <c r="AD375" s="179"/>
      <c r="AE375" s="179"/>
      <c r="AF375" s="180"/>
      <c r="AG375" s="181"/>
      <c r="AH375" s="181"/>
      <c r="AI375" s="181"/>
      <c r="AJ375" s="124"/>
    </row>
    <row r="376" spans="1:36" ht="18" customHeight="1">
      <c r="A376" s="343"/>
      <c r="B376" s="304"/>
      <c r="C376" s="282"/>
      <c r="D376" s="110" t="str">
        <f t="array" ref="D376">+IFERROR(INDEX('Mã KH'!$C$2:$C$4984,MATCH('Khách lẻ HN'!$C376,'Mã KH'!$A$2:$A$4984,0)),"")</f>
        <v/>
      </c>
      <c r="E376" s="95"/>
      <c r="F376" s="119"/>
      <c r="G376" s="179"/>
      <c r="H376" s="179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9"/>
      <c r="AC376" s="179"/>
      <c r="AD376" s="179"/>
      <c r="AE376" s="179"/>
      <c r="AF376" s="180"/>
      <c r="AG376" s="181"/>
      <c r="AH376" s="181"/>
      <c r="AI376" s="181"/>
      <c r="AJ376" s="124"/>
    </row>
    <row r="377" spans="1:36" ht="18" customHeight="1">
      <c r="A377" s="343"/>
      <c r="B377" s="304"/>
      <c r="C377" s="282"/>
      <c r="D377" s="110" t="str">
        <f t="array" ref="D377">+IFERROR(INDEX('Mã KH'!$C$2:$C$4984,MATCH('Khách lẻ HN'!$C377,'Mã KH'!$A$2:$A$4984,0)),"")</f>
        <v/>
      </c>
      <c r="E377" s="95"/>
      <c r="F377" s="119"/>
      <c r="G377" s="179"/>
      <c r="H377" s="179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  <c r="AB377" s="179"/>
      <c r="AC377" s="179"/>
      <c r="AD377" s="179"/>
      <c r="AE377" s="179"/>
      <c r="AF377" s="180"/>
      <c r="AG377" s="181"/>
      <c r="AH377" s="181"/>
      <c r="AI377" s="181"/>
      <c r="AJ377" s="124"/>
    </row>
    <row r="378" spans="1:36" ht="18" customHeight="1">
      <c r="A378" s="343"/>
      <c r="B378" s="304"/>
      <c r="C378" s="282"/>
      <c r="D378" s="110" t="str">
        <f t="array" ref="D378">+IFERROR(INDEX('Mã KH'!$C$2:$C$4984,MATCH('Khách lẻ HN'!$C378,'Mã KH'!$A$2:$A$4984,0)),"")</f>
        <v/>
      </c>
      <c r="E378" s="95"/>
      <c r="F378" s="119"/>
      <c r="G378" s="179"/>
      <c r="H378" s="179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9"/>
      <c r="AC378" s="179"/>
      <c r="AD378" s="179"/>
      <c r="AE378" s="179"/>
      <c r="AF378" s="180"/>
      <c r="AG378" s="181"/>
      <c r="AH378" s="181"/>
      <c r="AI378" s="181"/>
      <c r="AJ378" s="124"/>
    </row>
    <row r="379" spans="1:36" ht="18" customHeight="1">
      <c r="A379" s="343"/>
      <c r="B379" s="304"/>
      <c r="C379" s="282"/>
      <c r="D379" s="110" t="str">
        <f t="array" ref="D379">+IFERROR(INDEX('Mã KH'!$C$2:$C$4984,MATCH('Khách lẻ HN'!$C379,'Mã KH'!$A$2:$A$4984,0)),"")</f>
        <v/>
      </c>
      <c r="E379" s="95"/>
      <c r="F379" s="119"/>
      <c r="G379" s="179"/>
      <c r="H379" s="179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9"/>
      <c r="AC379" s="179"/>
      <c r="AD379" s="179"/>
      <c r="AE379" s="179"/>
      <c r="AF379" s="180"/>
      <c r="AG379" s="181"/>
      <c r="AH379" s="181"/>
      <c r="AI379" s="181"/>
      <c r="AJ379" s="124"/>
    </row>
    <row r="380" spans="1:36" ht="18" customHeight="1">
      <c r="A380" s="343"/>
      <c r="B380" s="304"/>
      <c r="C380" s="282"/>
      <c r="D380" s="110" t="str">
        <f t="array" ref="D380">+IFERROR(INDEX('Mã KH'!$C$2:$C$4984,MATCH('Khách lẻ HN'!$C380,'Mã KH'!$A$2:$A$4984,0)),"")</f>
        <v/>
      </c>
      <c r="E380" s="95"/>
      <c r="F380" s="119"/>
      <c r="G380" s="179"/>
      <c r="H380" s="179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9"/>
      <c r="AC380" s="179"/>
      <c r="AD380" s="179"/>
      <c r="AE380" s="179"/>
      <c r="AF380" s="180"/>
      <c r="AG380" s="181"/>
      <c r="AH380" s="181"/>
      <c r="AI380" s="181"/>
      <c r="AJ380" s="124"/>
    </row>
    <row r="381" spans="1:36" ht="18" customHeight="1">
      <c r="A381" s="343"/>
      <c r="B381" s="304"/>
      <c r="C381" s="282"/>
      <c r="D381" s="110" t="str">
        <f t="array" ref="D381">+IFERROR(INDEX('Mã KH'!$C$2:$C$4984,MATCH('Khách lẻ HN'!$C381,'Mã KH'!$A$2:$A$4984,0)),"")</f>
        <v/>
      </c>
      <c r="E381" s="95"/>
      <c r="F381" s="119"/>
      <c r="G381" s="179"/>
      <c r="H381" s="179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  <c r="AB381" s="179"/>
      <c r="AC381" s="179"/>
      <c r="AD381" s="179"/>
      <c r="AE381" s="179"/>
      <c r="AF381" s="180"/>
      <c r="AG381" s="181"/>
      <c r="AH381" s="181"/>
      <c r="AI381" s="181"/>
      <c r="AJ381" s="124"/>
    </row>
    <row r="382" spans="1:36" ht="18" customHeight="1">
      <c r="A382" s="343"/>
      <c r="B382" s="304"/>
      <c r="C382" s="282"/>
      <c r="D382" s="110" t="str">
        <f t="array" ref="D382">+IFERROR(INDEX('Mã KH'!$C$2:$C$4984,MATCH('Khách lẻ HN'!$C382,'Mã KH'!$A$2:$A$4984,0)),"")</f>
        <v/>
      </c>
      <c r="E382" s="95"/>
      <c r="F382" s="119"/>
      <c r="G382" s="179"/>
      <c r="H382" s="179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9"/>
      <c r="AC382" s="179"/>
      <c r="AD382" s="179"/>
      <c r="AE382" s="179"/>
      <c r="AF382" s="180"/>
      <c r="AG382" s="181"/>
      <c r="AH382" s="181"/>
      <c r="AI382" s="181"/>
      <c r="AJ382" s="124"/>
    </row>
    <row r="383" spans="1:36" ht="18" customHeight="1">
      <c r="A383" s="343"/>
      <c r="B383" s="304"/>
      <c r="C383" s="282"/>
      <c r="D383" s="110" t="str">
        <f t="array" ref="D383">+IFERROR(INDEX('Mã KH'!$C$2:$C$4984,MATCH('Khách lẻ HN'!$C383,'Mã KH'!$A$2:$A$4984,0)),"")</f>
        <v/>
      </c>
      <c r="E383" s="95"/>
      <c r="F383" s="119"/>
      <c r="G383" s="179"/>
      <c r="H383" s="179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9"/>
      <c r="AC383" s="179"/>
      <c r="AD383" s="179"/>
      <c r="AE383" s="179"/>
      <c r="AF383" s="180"/>
      <c r="AG383" s="181"/>
      <c r="AH383" s="181"/>
      <c r="AI383" s="181"/>
      <c r="AJ383" s="124"/>
    </row>
    <row r="384" spans="1:36" ht="18" customHeight="1">
      <c r="A384" s="343"/>
      <c r="B384" s="304"/>
      <c r="C384" s="282"/>
      <c r="D384" s="110" t="str">
        <f t="array" ref="D384">+IFERROR(INDEX('Mã KH'!$C$2:$C$4984,MATCH('Khách lẻ HN'!$C384,'Mã KH'!$A$2:$A$4984,0)),"")</f>
        <v/>
      </c>
      <c r="E384" s="95"/>
      <c r="F384" s="119"/>
      <c r="G384" s="179"/>
      <c r="H384" s="179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9"/>
      <c r="AC384" s="179"/>
      <c r="AD384" s="179"/>
      <c r="AE384" s="179"/>
      <c r="AF384" s="180"/>
      <c r="AG384" s="181"/>
      <c r="AH384" s="181"/>
      <c r="AI384" s="181"/>
      <c r="AJ384" s="124"/>
    </row>
    <row r="385" spans="1:36" ht="18" customHeight="1">
      <c r="A385" s="343"/>
      <c r="B385" s="304"/>
      <c r="C385" s="282"/>
      <c r="D385" s="110" t="str">
        <f t="array" ref="D385">+IFERROR(INDEX('Mã KH'!$C$2:$C$4984,MATCH('Khách lẻ HN'!$C385,'Mã KH'!$A$2:$A$4984,0)),"")</f>
        <v/>
      </c>
      <c r="E385" s="95"/>
      <c r="F385" s="119"/>
      <c r="G385" s="179"/>
      <c r="H385" s="179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  <c r="AB385" s="179"/>
      <c r="AC385" s="179"/>
      <c r="AD385" s="179"/>
      <c r="AE385" s="179"/>
      <c r="AF385" s="180"/>
      <c r="AG385" s="181"/>
      <c r="AH385" s="181"/>
      <c r="AI385" s="181"/>
      <c r="AJ385" s="124"/>
    </row>
    <row r="386" spans="1:36" ht="18" customHeight="1">
      <c r="A386" s="343"/>
      <c r="B386" s="304"/>
      <c r="C386" s="282"/>
      <c r="D386" s="110" t="str">
        <f t="array" ref="D386">+IFERROR(INDEX('Mã KH'!$C$2:$C$4984,MATCH('Khách lẻ HN'!$C386,'Mã KH'!$A$2:$A$4984,0)),"")</f>
        <v/>
      </c>
      <c r="E386" s="95"/>
      <c r="F386" s="119"/>
      <c r="G386" s="179"/>
      <c r="H386" s="179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9"/>
      <c r="AC386" s="179"/>
      <c r="AD386" s="179"/>
      <c r="AE386" s="179"/>
      <c r="AF386" s="180"/>
      <c r="AG386" s="181"/>
      <c r="AH386" s="181"/>
      <c r="AI386" s="181"/>
      <c r="AJ386" s="124"/>
    </row>
    <row r="387" spans="1:36" ht="18" customHeight="1">
      <c r="A387" s="343"/>
      <c r="B387" s="304"/>
      <c r="C387" s="282"/>
      <c r="D387" s="110" t="str">
        <f t="array" ref="D387">+IFERROR(INDEX('Mã KH'!$C$2:$C$4984,MATCH('Khách lẻ HN'!$C387,'Mã KH'!$A$2:$A$4984,0)),"")</f>
        <v/>
      </c>
      <c r="E387" s="95"/>
      <c r="F387" s="119"/>
      <c r="G387" s="179"/>
      <c r="H387" s="179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9"/>
      <c r="AC387" s="179"/>
      <c r="AD387" s="179"/>
      <c r="AE387" s="179"/>
      <c r="AF387" s="180"/>
      <c r="AG387" s="181"/>
      <c r="AH387" s="181"/>
      <c r="AI387" s="181"/>
      <c r="AJ387" s="124"/>
    </row>
    <row r="388" spans="1:36" ht="18" customHeight="1">
      <c r="A388" s="343"/>
      <c r="B388" s="304"/>
      <c r="C388" s="282"/>
      <c r="D388" s="110" t="str">
        <f t="array" ref="D388">+IFERROR(INDEX('Mã KH'!$C$2:$C$4984,MATCH('Khách lẻ HN'!$C388,'Mã KH'!$A$2:$A$4984,0)),"")</f>
        <v/>
      </c>
      <c r="E388" s="95"/>
      <c r="F388" s="119"/>
      <c r="G388" s="179"/>
      <c r="H388" s="179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9"/>
      <c r="AC388" s="179"/>
      <c r="AD388" s="179"/>
      <c r="AE388" s="179"/>
      <c r="AF388" s="180"/>
      <c r="AG388" s="181"/>
      <c r="AH388" s="181"/>
      <c r="AI388" s="181"/>
      <c r="AJ388" s="124"/>
    </row>
    <row r="389" spans="1:36" ht="18" customHeight="1">
      <c r="A389" s="343"/>
      <c r="B389" s="304"/>
      <c r="C389" s="282"/>
      <c r="D389" s="110" t="str">
        <f t="array" ref="D389">+IFERROR(INDEX('Mã KH'!$C$2:$C$4984,MATCH('Khách lẻ HN'!$C389,'Mã KH'!$A$2:$A$4984,0)),"")</f>
        <v/>
      </c>
      <c r="E389" s="95"/>
      <c r="F389" s="119"/>
      <c r="G389" s="179"/>
      <c r="H389" s="179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9"/>
      <c r="AC389" s="179"/>
      <c r="AD389" s="179"/>
      <c r="AE389" s="179"/>
      <c r="AF389" s="180"/>
      <c r="AG389" s="181"/>
      <c r="AH389" s="181"/>
      <c r="AI389" s="181"/>
      <c r="AJ389" s="124"/>
    </row>
    <row r="390" spans="1:36" ht="18" customHeight="1">
      <c r="A390" s="343"/>
      <c r="B390" s="304"/>
      <c r="C390" s="282"/>
      <c r="D390" s="110" t="str">
        <f t="array" ref="D390">+IFERROR(INDEX('Mã KH'!$C$2:$C$4984,MATCH('Khách lẻ HN'!$C390,'Mã KH'!$A$2:$A$4984,0)),"")</f>
        <v/>
      </c>
      <c r="E390" s="95"/>
      <c r="F390" s="119"/>
      <c r="G390" s="179"/>
      <c r="H390" s="179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9"/>
      <c r="AC390" s="179"/>
      <c r="AD390" s="179"/>
      <c r="AE390" s="179"/>
      <c r="AF390" s="180"/>
      <c r="AG390" s="181"/>
      <c r="AH390" s="181"/>
      <c r="AI390" s="181"/>
      <c r="AJ390" s="124"/>
    </row>
    <row r="391" spans="1:36" ht="18" customHeight="1">
      <c r="A391" s="343"/>
      <c r="B391" s="304"/>
      <c r="C391" s="282"/>
      <c r="D391" s="110" t="str">
        <f t="array" ref="D391">+IFERROR(INDEX('Mã KH'!$C$2:$C$4984,MATCH('Khách lẻ HN'!$C391,'Mã KH'!$A$2:$A$4984,0)),"")</f>
        <v/>
      </c>
      <c r="E391" s="95"/>
      <c r="F391" s="119"/>
      <c r="G391" s="179"/>
      <c r="H391" s="179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  <c r="AB391" s="179"/>
      <c r="AC391" s="179"/>
      <c r="AD391" s="179"/>
      <c r="AE391" s="179"/>
      <c r="AF391" s="180"/>
      <c r="AG391" s="181"/>
      <c r="AH391" s="181"/>
      <c r="AI391" s="181"/>
      <c r="AJ391" s="124"/>
    </row>
    <row r="392" spans="1:36" ht="18" customHeight="1">
      <c r="A392" s="312"/>
      <c r="B392" s="304"/>
      <c r="C392" s="282"/>
      <c r="D392" s="110" t="str">
        <f t="array" ref="D392">+IFERROR(INDEX('Mã KH'!$C$2:$C$4984,MATCH('Khách lẻ HN'!$C392,'Mã KH'!$A$2:$A$4984,0)),"")</f>
        <v/>
      </c>
      <c r="E392" s="95"/>
      <c r="F392" s="119"/>
      <c r="G392" s="179"/>
      <c r="H392" s="179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  <c r="AB392" s="179"/>
      <c r="AC392" s="179"/>
      <c r="AD392" s="179"/>
      <c r="AE392" s="179"/>
      <c r="AF392" s="180"/>
      <c r="AG392" s="181"/>
      <c r="AH392" s="181"/>
      <c r="AI392" s="181"/>
      <c r="AJ392" s="124"/>
    </row>
    <row r="393" spans="1:36" ht="18" customHeight="1">
      <c r="A393" s="312"/>
      <c r="B393" s="304"/>
      <c r="C393" s="282"/>
      <c r="D393" s="110" t="str">
        <f t="array" ref="D393">+IFERROR(INDEX('Mã KH'!$C$2:$C$4984,MATCH('Khách lẻ HN'!$C393,'Mã KH'!$A$2:$A$4984,0)),"")</f>
        <v/>
      </c>
      <c r="E393" s="95"/>
      <c r="F393" s="119"/>
      <c r="G393" s="179"/>
      <c r="H393" s="179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177"/>
      <c r="AB393" s="179"/>
      <c r="AC393" s="179"/>
      <c r="AD393" s="179"/>
      <c r="AE393" s="179"/>
      <c r="AF393" s="180"/>
      <c r="AG393" s="181"/>
      <c r="AH393" s="181"/>
      <c r="AI393" s="181"/>
      <c r="AJ393" s="124"/>
    </row>
    <row r="394" spans="1:36" ht="18" customHeight="1">
      <c r="A394" s="343"/>
      <c r="B394" s="304"/>
      <c r="C394" s="282"/>
      <c r="D394" s="110" t="str">
        <f t="array" ref="D394">+IFERROR(INDEX('Mã KH'!$C$2:$C$4984,MATCH('Khách lẻ HN'!$C394,'Mã KH'!$A$2:$A$4984,0)),"")</f>
        <v/>
      </c>
      <c r="E394" s="95"/>
      <c r="F394" s="119"/>
      <c r="G394" s="179"/>
      <c r="H394" s="179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177"/>
      <c r="AB394" s="179"/>
      <c r="AC394" s="179"/>
      <c r="AD394" s="179"/>
      <c r="AE394" s="179"/>
      <c r="AF394" s="180"/>
      <c r="AG394" s="181"/>
      <c r="AH394" s="181"/>
      <c r="AI394" s="181"/>
      <c r="AJ394" s="124"/>
    </row>
    <row r="395" spans="1:36" ht="18" customHeight="1">
      <c r="A395" s="343"/>
      <c r="B395" s="304"/>
      <c r="C395" s="282"/>
      <c r="D395" s="110" t="str">
        <f t="array" ref="D395">+IFERROR(INDEX('Mã KH'!$C$2:$C$4984,MATCH('Khách lẻ HN'!$C395,'Mã KH'!$A$2:$A$4984,0)),"")</f>
        <v/>
      </c>
      <c r="E395" s="95"/>
      <c r="F395" s="119"/>
      <c r="G395" s="179"/>
      <c r="H395" s="179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9"/>
      <c r="AC395" s="179"/>
      <c r="AD395" s="179"/>
      <c r="AE395" s="179"/>
      <c r="AF395" s="180"/>
      <c r="AG395" s="181"/>
      <c r="AH395" s="181"/>
      <c r="AI395" s="181"/>
      <c r="AJ395" s="124"/>
    </row>
    <row r="396" spans="1:36" ht="18" customHeight="1">
      <c r="A396" s="343"/>
      <c r="B396" s="304"/>
      <c r="C396" s="282"/>
      <c r="D396" s="110" t="str">
        <f t="array" ref="D396">+IFERROR(INDEX('Mã KH'!$C$2:$C$4984,MATCH('Khách lẻ HN'!$C396,'Mã KH'!$A$2:$A$4984,0)),"")</f>
        <v/>
      </c>
      <c r="E396" s="95"/>
      <c r="F396" s="119"/>
      <c r="G396" s="179"/>
      <c r="H396" s="179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177"/>
      <c r="AB396" s="179"/>
      <c r="AC396" s="179"/>
      <c r="AD396" s="179"/>
      <c r="AE396" s="179"/>
      <c r="AF396" s="180"/>
      <c r="AG396" s="181"/>
      <c r="AH396" s="181"/>
      <c r="AI396" s="181"/>
      <c r="AJ396" s="124"/>
    </row>
    <row r="397" spans="1:36" ht="18" customHeight="1">
      <c r="A397" s="343"/>
      <c r="B397" s="304"/>
      <c r="C397" s="282"/>
      <c r="D397" s="110" t="str">
        <f t="array" ref="D397">+IFERROR(INDEX('Mã KH'!$C$2:$C$4984,MATCH('Khách lẻ HN'!$C397,'Mã KH'!$A$2:$A$4984,0)),"")</f>
        <v/>
      </c>
      <c r="E397" s="95"/>
      <c r="F397" s="119"/>
      <c r="G397" s="179"/>
      <c r="H397" s="179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  <c r="AA397" s="177"/>
      <c r="AB397" s="179"/>
      <c r="AC397" s="179"/>
      <c r="AD397" s="179"/>
      <c r="AE397" s="179"/>
      <c r="AF397" s="180"/>
      <c r="AG397" s="181"/>
      <c r="AH397" s="181"/>
      <c r="AI397" s="181"/>
      <c r="AJ397" s="124"/>
    </row>
    <row r="398" spans="1:36" ht="18" customHeight="1">
      <c r="A398" s="343"/>
      <c r="B398" s="304"/>
      <c r="C398" s="282"/>
      <c r="D398" s="110" t="str">
        <f t="array" ref="D398">+IFERROR(INDEX('Mã KH'!$C$2:$C$4984,MATCH('Khách lẻ HN'!$C398,'Mã KH'!$A$2:$A$4984,0)),"")</f>
        <v/>
      </c>
      <c r="E398" s="95"/>
      <c r="F398" s="119"/>
      <c r="G398" s="179"/>
      <c r="H398" s="179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  <c r="AA398" s="177"/>
      <c r="AB398" s="179"/>
      <c r="AC398" s="179"/>
      <c r="AD398" s="179"/>
      <c r="AE398" s="179"/>
      <c r="AF398" s="180"/>
      <c r="AG398" s="181"/>
      <c r="AH398" s="181"/>
      <c r="AI398" s="181"/>
      <c r="AJ398" s="124"/>
    </row>
    <row r="399" spans="1:36" ht="18" customHeight="1">
      <c r="A399" s="343"/>
      <c r="B399" s="304"/>
      <c r="C399" s="282"/>
      <c r="D399" s="110" t="str">
        <f t="array" ref="D399">+IFERROR(INDEX('Mã KH'!$C$2:$C$4984,MATCH('Khách lẻ HN'!$C399,'Mã KH'!$A$2:$A$4984,0)),"")</f>
        <v/>
      </c>
      <c r="E399" s="95"/>
      <c r="F399" s="119"/>
      <c r="G399" s="179"/>
      <c r="H399" s="179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  <c r="AB399" s="179"/>
      <c r="AC399" s="179"/>
      <c r="AD399" s="179"/>
      <c r="AE399" s="179"/>
      <c r="AF399" s="180"/>
      <c r="AG399" s="181"/>
      <c r="AH399" s="181"/>
      <c r="AI399" s="181"/>
      <c r="AJ399" s="124"/>
    </row>
    <row r="400" spans="1:36" ht="18" customHeight="1">
      <c r="A400" s="343"/>
      <c r="B400" s="304"/>
      <c r="C400" s="282"/>
      <c r="D400" s="110" t="str">
        <f t="array" ref="D400">+IFERROR(INDEX('Mã KH'!$C$2:$C$4984,MATCH('Khách lẻ HN'!$C400,'Mã KH'!$A$2:$A$4984,0)),"")</f>
        <v/>
      </c>
      <c r="E400" s="95"/>
      <c r="F400" s="119"/>
      <c r="G400" s="179"/>
      <c r="H400" s="179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9"/>
      <c r="AC400" s="179"/>
      <c r="AD400" s="179"/>
      <c r="AE400" s="179"/>
      <c r="AF400" s="180"/>
      <c r="AG400" s="181"/>
      <c r="AH400" s="181"/>
      <c r="AI400" s="181"/>
      <c r="AJ400" s="124"/>
    </row>
    <row r="401" spans="1:36" ht="18" customHeight="1">
      <c r="A401" s="343"/>
      <c r="B401" s="304"/>
      <c r="C401" s="282"/>
      <c r="D401" s="110" t="str">
        <f t="array" ref="D401">+IFERROR(INDEX('Mã KH'!$C$2:$C$4984,MATCH('Khách lẻ HN'!$C401,'Mã KH'!$A$2:$A$4984,0)),"")</f>
        <v/>
      </c>
      <c r="E401" s="95"/>
      <c r="F401" s="119"/>
      <c r="G401" s="179"/>
      <c r="H401" s="179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  <c r="AA401" s="177"/>
      <c r="AB401" s="179"/>
      <c r="AC401" s="179"/>
      <c r="AD401" s="179"/>
      <c r="AE401" s="179"/>
      <c r="AF401" s="180"/>
      <c r="AG401" s="181"/>
      <c r="AH401" s="181"/>
      <c r="AI401" s="181"/>
      <c r="AJ401" s="124"/>
    </row>
    <row r="402" spans="1:36" ht="18" customHeight="1">
      <c r="A402" s="343"/>
      <c r="B402" s="304"/>
      <c r="C402" s="282"/>
      <c r="D402" s="110" t="str">
        <f t="array" ref="D402">+IFERROR(INDEX('Mã KH'!$C$2:$C$4984,MATCH('Khách lẻ HN'!$C402,'Mã KH'!$A$2:$A$4984,0)),"")</f>
        <v/>
      </c>
      <c r="E402" s="95"/>
      <c r="F402" s="119"/>
      <c r="G402" s="179"/>
      <c r="H402" s="179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  <c r="AB402" s="179"/>
      <c r="AC402" s="179"/>
      <c r="AD402" s="179"/>
      <c r="AE402" s="179"/>
      <c r="AF402" s="180"/>
      <c r="AG402" s="181"/>
      <c r="AH402" s="181"/>
      <c r="AI402" s="181"/>
      <c r="AJ402" s="124"/>
    </row>
    <row r="403" spans="1:36" ht="18" customHeight="1">
      <c r="A403" s="343"/>
      <c r="B403" s="304"/>
      <c r="C403" s="282"/>
      <c r="D403" s="110" t="str">
        <f t="array" ref="D403">+IFERROR(INDEX('Mã KH'!$C$2:$C$4984,MATCH('Khách lẻ HN'!$C403,'Mã KH'!$A$2:$A$4984,0)),"")</f>
        <v/>
      </c>
      <c r="E403" s="95"/>
      <c r="F403" s="119"/>
      <c r="G403" s="179"/>
      <c r="H403" s="179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9"/>
      <c r="AC403" s="179"/>
      <c r="AD403" s="179"/>
      <c r="AE403" s="179"/>
      <c r="AF403" s="180"/>
      <c r="AG403" s="181"/>
      <c r="AH403" s="181"/>
      <c r="AI403" s="181"/>
      <c r="AJ403" s="124"/>
    </row>
    <row r="404" spans="1:36" ht="18" customHeight="1">
      <c r="A404" s="312"/>
      <c r="B404" s="304"/>
      <c r="C404" s="282"/>
      <c r="D404" s="110" t="str">
        <f t="array" ref="D404">+IFERROR(INDEX('Mã KH'!$C$2:$C$4984,MATCH('Khách lẻ HN'!$C404,'Mã KH'!$A$2:$A$4984,0)),"")</f>
        <v/>
      </c>
      <c r="E404" s="95"/>
      <c r="F404" s="119"/>
      <c r="G404" s="179"/>
      <c r="H404" s="179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9"/>
      <c r="AC404" s="179"/>
      <c r="AD404" s="179"/>
      <c r="AE404" s="179"/>
      <c r="AF404" s="180"/>
      <c r="AG404" s="181"/>
      <c r="AH404" s="181"/>
      <c r="AI404" s="181"/>
      <c r="AJ404" s="124"/>
    </row>
    <row r="405" spans="1:36" ht="18" customHeight="1">
      <c r="A405" s="312"/>
      <c r="B405" s="304"/>
      <c r="C405" s="282"/>
      <c r="D405" s="110" t="str">
        <f t="array" ref="D405">+IFERROR(INDEX('Mã KH'!$C$2:$C$4984,MATCH('Khách lẻ HN'!$C405,'Mã KH'!$A$2:$A$4984,0)),"")</f>
        <v/>
      </c>
      <c r="E405" s="95"/>
      <c r="F405" s="119"/>
      <c r="G405" s="179"/>
      <c r="H405" s="179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  <c r="AB405" s="179"/>
      <c r="AC405" s="179"/>
      <c r="AD405" s="179"/>
      <c r="AE405" s="179"/>
      <c r="AF405" s="180"/>
      <c r="AG405" s="181"/>
      <c r="AH405" s="181"/>
      <c r="AI405" s="181"/>
      <c r="AJ405" s="124"/>
    </row>
    <row r="406" spans="1:36" ht="18" customHeight="1">
      <c r="A406" s="343"/>
      <c r="B406" s="304"/>
      <c r="C406" s="282"/>
      <c r="D406" s="110" t="str">
        <f t="array" ref="D406">+IFERROR(INDEX('Mã KH'!$C$2:$C$4984,MATCH('Khách lẻ HN'!$C406,'Mã KH'!$A$2:$A$4984,0)),"")</f>
        <v/>
      </c>
      <c r="E406" s="95"/>
      <c r="F406" s="119"/>
      <c r="G406" s="179"/>
      <c r="H406" s="179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9"/>
      <c r="AC406" s="179"/>
      <c r="AD406" s="179"/>
      <c r="AE406" s="179"/>
      <c r="AF406" s="180"/>
      <c r="AG406" s="181"/>
      <c r="AH406" s="181"/>
      <c r="AI406" s="181"/>
      <c r="AJ406" s="124"/>
    </row>
    <row r="407" spans="1:36" ht="18" customHeight="1">
      <c r="A407" s="343"/>
      <c r="B407" s="304"/>
      <c r="C407" s="282"/>
      <c r="D407" s="110" t="str">
        <f t="array" ref="D407">+IFERROR(INDEX('Mã KH'!$C$2:$C$4984,MATCH('Khách lẻ HN'!$C407,'Mã KH'!$A$2:$A$4984,0)),"")</f>
        <v/>
      </c>
      <c r="E407" s="95"/>
      <c r="F407" s="119"/>
      <c r="G407" s="179"/>
      <c r="H407" s="179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9"/>
      <c r="AC407" s="179"/>
      <c r="AD407" s="179"/>
      <c r="AE407" s="179"/>
      <c r="AF407" s="180"/>
      <c r="AG407" s="181"/>
      <c r="AH407" s="181"/>
      <c r="AI407" s="181"/>
      <c r="AJ407" s="124"/>
    </row>
    <row r="408" spans="1:36" ht="18" customHeight="1">
      <c r="A408" s="343"/>
      <c r="B408" s="304"/>
      <c r="C408" s="282"/>
      <c r="D408" s="110" t="str">
        <f t="array" ref="D408">+IFERROR(INDEX('Mã KH'!$C$2:$C$4984,MATCH('Khách lẻ HN'!$C408,'Mã KH'!$A$2:$A$4984,0)),"")</f>
        <v/>
      </c>
      <c r="E408" s="95"/>
      <c r="F408" s="119"/>
      <c r="G408" s="179"/>
      <c r="H408" s="179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9"/>
      <c r="AC408" s="179"/>
      <c r="AD408" s="179"/>
      <c r="AE408" s="179"/>
      <c r="AF408" s="180"/>
      <c r="AG408" s="181"/>
      <c r="AH408" s="181"/>
      <c r="AI408" s="181"/>
      <c r="AJ408" s="124"/>
    </row>
    <row r="409" spans="1:36" ht="18" customHeight="1">
      <c r="A409" s="343"/>
      <c r="B409" s="304"/>
      <c r="C409" s="282"/>
      <c r="D409" s="110" t="str">
        <f t="array" ref="D409">+IFERROR(INDEX('Mã KH'!$C$2:$C$4984,MATCH('Khách lẻ HN'!$C409,'Mã KH'!$A$2:$A$4984,0)),"")</f>
        <v/>
      </c>
      <c r="E409" s="95"/>
      <c r="F409" s="119"/>
      <c r="G409" s="179"/>
      <c r="H409" s="179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9"/>
      <c r="AC409" s="179"/>
      <c r="AD409" s="179"/>
      <c r="AE409" s="179"/>
      <c r="AF409" s="180"/>
      <c r="AG409" s="181"/>
      <c r="AH409" s="181"/>
      <c r="AI409" s="181"/>
      <c r="AJ409" s="124"/>
    </row>
    <row r="410" spans="1:36" ht="18" customHeight="1">
      <c r="A410" s="343"/>
      <c r="B410" s="304"/>
      <c r="C410" s="282"/>
      <c r="D410" s="110" t="str">
        <f t="array" ref="D410">+IFERROR(INDEX('Mã KH'!$C$2:$C$4984,MATCH('Khách lẻ HN'!$C410,'Mã KH'!$A$2:$A$4984,0)),"")</f>
        <v/>
      </c>
      <c r="E410" s="95"/>
      <c r="F410" s="119"/>
      <c r="G410" s="179"/>
      <c r="H410" s="179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9"/>
      <c r="AC410" s="179"/>
      <c r="AD410" s="179"/>
      <c r="AE410" s="179"/>
      <c r="AF410" s="180"/>
      <c r="AG410" s="181"/>
      <c r="AH410" s="181"/>
      <c r="AI410" s="181"/>
      <c r="AJ410" s="124"/>
    </row>
    <row r="411" spans="1:36" ht="18" customHeight="1">
      <c r="A411" s="343"/>
      <c r="B411" s="304"/>
      <c r="C411" s="282"/>
      <c r="D411" s="110" t="str">
        <f t="array" ref="D411">+IFERROR(INDEX('Mã KH'!$C$2:$C$4984,MATCH('Khách lẻ HN'!$C411,'Mã KH'!$A$2:$A$4984,0)),"")</f>
        <v/>
      </c>
      <c r="E411" s="95"/>
      <c r="F411" s="119"/>
      <c r="G411" s="179"/>
      <c r="H411" s="179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9"/>
      <c r="AC411" s="179"/>
      <c r="AD411" s="179"/>
      <c r="AE411" s="179"/>
      <c r="AF411" s="180"/>
      <c r="AG411" s="181"/>
      <c r="AH411" s="181"/>
      <c r="AI411" s="181"/>
      <c r="AJ411" s="124"/>
    </row>
    <row r="412" spans="1:36" ht="18" customHeight="1">
      <c r="A412" s="343"/>
      <c r="B412" s="304"/>
      <c r="C412" s="282"/>
      <c r="D412" s="110" t="str">
        <f t="array" ref="D412">+IFERROR(INDEX('Mã KH'!$C$2:$C$4984,MATCH('Khách lẻ HN'!$C412,'Mã KH'!$A$2:$A$4984,0)),"")</f>
        <v/>
      </c>
      <c r="E412" s="95"/>
      <c r="F412" s="119"/>
      <c r="G412" s="179"/>
      <c r="H412" s="179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9"/>
      <c r="AC412" s="179"/>
      <c r="AD412" s="179"/>
      <c r="AE412" s="179"/>
      <c r="AF412" s="180"/>
      <c r="AG412" s="181"/>
      <c r="AH412" s="181"/>
      <c r="AI412" s="181"/>
      <c r="AJ412" s="124"/>
    </row>
    <row r="413" spans="1:36" ht="18" customHeight="1">
      <c r="A413" s="343"/>
      <c r="B413" s="304"/>
      <c r="C413" s="282"/>
      <c r="D413" s="110" t="str">
        <f t="array" ref="D413">+IFERROR(INDEX('Mã KH'!$C$2:$C$4984,MATCH('Khách lẻ HN'!$C413,'Mã KH'!$A$2:$A$4984,0)),"")</f>
        <v/>
      </c>
      <c r="E413" s="95"/>
      <c r="F413" s="119"/>
      <c r="G413" s="179"/>
      <c r="H413" s="179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9"/>
      <c r="AC413" s="179"/>
      <c r="AD413" s="179"/>
      <c r="AE413" s="179"/>
      <c r="AF413" s="180"/>
      <c r="AG413" s="181"/>
      <c r="AH413" s="181"/>
      <c r="AI413" s="181"/>
      <c r="AJ413" s="124"/>
    </row>
    <row r="414" spans="1:36" ht="18" customHeight="1">
      <c r="A414" s="343"/>
      <c r="B414" s="304"/>
      <c r="C414" s="282"/>
      <c r="D414" s="110" t="str">
        <f t="array" ref="D414">+IFERROR(INDEX('Mã KH'!$C$2:$C$4984,MATCH('Khách lẻ HN'!$C414,'Mã KH'!$A$2:$A$4984,0)),"")</f>
        <v/>
      </c>
      <c r="E414" s="95"/>
      <c r="F414" s="119"/>
      <c r="G414" s="179"/>
      <c r="H414" s="179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9"/>
      <c r="AC414" s="179"/>
      <c r="AD414" s="179"/>
      <c r="AE414" s="179"/>
      <c r="AF414" s="180"/>
      <c r="AG414" s="181"/>
      <c r="AH414" s="181"/>
      <c r="AI414" s="181"/>
      <c r="AJ414" s="124"/>
    </row>
    <row r="415" spans="1:36" ht="18" customHeight="1">
      <c r="A415" s="343"/>
      <c r="B415" s="304"/>
      <c r="C415" s="282"/>
      <c r="D415" s="110" t="str">
        <f t="array" ref="D415">+IFERROR(INDEX('Mã KH'!$C$2:$C$4984,MATCH('Khách lẻ HN'!$C415,'Mã KH'!$A$2:$A$4984,0)),"")</f>
        <v/>
      </c>
      <c r="E415" s="95"/>
      <c r="F415" s="119"/>
      <c r="G415" s="179"/>
      <c r="H415" s="179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9"/>
      <c r="AC415" s="179"/>
      <c r="AD415" s="179"/>
      <c r="AE415" s="179"/>
      <c r="AF415" s="180"/>
      <c r="AG415" s="181"/>
      <c r="AH415" s="181"/>
      <c r="AI415" s="181"/>
      <c r="AJ415" s="124"/>
    </row>
    <row r="416" spans="1:36" ht="18" customHeight="1">
      <c r="A416" s="343"/>
      <c r="B416" s="304"/>
      <c r="C416" s="282"/>
      <c r="D416" s="110" t="str">
        <f t="array" ref="D416">+IFERROR(INDEX('Mã KH'!$C$2:$C$4984,MATCH('Khách lẻ HN'!$C416,'Mã KH'!$A$2:$A$4984,0)),"")</f>
        <v/>
      </c>
      <c r="E416" s="95"/>
      <c r="F416" s="119"/>
      <c r="G416" s="179"/>
      <c r="H416" s="179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9"/>
      <c r="AC416" s="179"/>
      <c r="AD416" s="179"/>
      <c r="AE416" s="179"/>
      <c r="AF416" s="180"/>
      <c r="AG416" s="181"/>
      <c r="AH416" s="181"/>
      <c r="AI416" s="181"/>
      <c r="AJ416" s="124"/>
    </row>
    <row r="417" spans="1:36" ht="18" customHeight="1">
      <c r="A417" s="343"/>
      <c r="B417" s="304"/>
      <c r="C417" s="282"/>
      <c r="D417" s="110" t="str">
        <f t="array" ref="D417">+IFERROR(INDEX('Mã KH'!$C$2:$C$4984,MATCH('Khách lẻ HN'!$C417,'Mã KH'!$A$2:$A$4984,0)),"")</f>
        <v/>
      </c>
      <c r="E417" s="95"/>
      <c r="F417" s="119"/>
      <c r="G417" s="179"/>
      <c r="H417" s="179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9"/>
      <c r="AC417" s="179"/>
      <c r="AD417" s="179"/>
      <c r="AE417" s="179"/>
      <c r="AF417" s="180"/>
      <c r="AG417" s="181"/>
      <c r="AH417" s="181"/>
      <c r="AI417" s="181"/>
      <c r="AJ417" s="124"/>
    </row>
    <row r="418" spans="1:36" ht="18" customHeight="1">
      <c r="A418" s="343"/>
      <c r="B418" s="304"/>
      <c r="C418" s="282"/>
      <c r="D418" s="110" t="str">
        <f t="array" ref="D418">+IFERROR(INDEX('Mã KH'!$C$2:$C$4984,MATCH('Khách lẻ HN'!$C418,'Mã KH'!$A$2:$A$4984,0)),"")</f>
        <v/>
      </c>
      <c r="E418" s="95"/>
      <c r="F418" s="119"/>
      <c r="G418" s="179"/>
      <c r="H418" s="179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9"/>
      <c r="AC418" s="179"/>
      <c r="AD418" s="179"/>
      <c r="AE418" s="179"/>
      <c r="AF418" s="180"/>
      <c r="AG418" s="181"/>
      <c r="AH418" s="181"/>
      <c r="AI418" s="181"/>
      <c r="AJ418" s="124"/>
    </row>
    <row r="419" spans="1:36" ht="18" customHeight="1">
      <c r="A419" s="343"/>
      <c r="B419" s="304"/>
      <c r="C419" s="282"/>
      <c r="D419" s="110" t="str">
        <f t="array" ref="D419">+IFERROR(INDEX('Mã KH'!$C$2:$C$4984,MATCH('Khách lẻ HN'!$C419,'Mã KH'!$A$2:$A$4984,0)),"")</f>
        <v/>
      </c>
      <c r="E419" s="95"/>
      <c r="F419" s="119"/>
      <c r="G419" s="179"/>
      <c r="H419" s="179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9"/>
      <c r="AC419" s="179"/>
      <c r="AD419" s="179"/>
      <c r="AE419" s="179"/>
      <c r="AF419" s="180"/>
      <c r="AG419" s="181"/>
      <c r="AH419" s="181"/>
      <c r="AI419" s="181"/>
      <c r="AJ419" s="124"/>
    </row>
    <row r="420" spans="1:36" ht="18" customHeight="1">
      <c r="A420" s="343"/>
      <c r="B420" s="304"/>
      <c r="C420" s="282"/>
      <c r="D420" s="110" t="str">
        <f t="array" ref="D420">+IFERROR(INDEX('Mã KH'!$C$2:$C$4984,MATCH('Khách lẻ HN'!$C420,'Mã KH'!$A$2:$A$4984,0)),"")</f>
        <v/>
      </c>
      <c r="E420" s="95"/>
      <c r="F420" s="119"/>
      <c r="G420" s="179"/>
      <c r="H420" s="179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9"/>
      <c r="AC420" s="179"/>
      <c r="AD420" s="179"/>
      <c r="AE420" s="179"/>
      <c r="AF420" s="180"/>
      <c r="AG420" s="181"/>
      <c r="AH420" s="181"/>
      <c r="AI420" s="181"/>
      <c r="AJ420" s="124"/>
    </row>
    <row r="421" spans="1:36" ht="18" customHeight="1">
      <c r="A421" s="343"/>
      <c r="B421" s="304"/>
      <c r="C421" s="282"/>
      <c r="D421" s="110" t="str">
        <f t="array" ref="D421">+IFERROR(INDEX('Mã KH'!$C$2:$C$4984,MATCH('Khách lẻ HN'!$C421,'Mã KH'!$A$2:$A$4984,0)),"")</f>
        <v/>
      </c>
      <c r="E421" s="95"/>
      <c r="F421" s="119"/>
      <c r="G421" s="179"/>
      <c r="H421" s="179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9"/>
      <c r="AC421" s="179"/>
      <c r="AD421" s="179"/>
      <c r="AE421" s="179"/>
      <c r="AF421" s="180"/>
      <c r="AG421" s="181"/>
      <c r="AH421" s="181"/>
      <c r="AI421" s="181"/>
      <c r="AJ421" s="124"/>
    </row>
    <row r="422" spans="1:36" ht="18" customHeight="1">
      <c r="A422" s="343"/>
      <c r="B422" s="304"/>
      <c r="C422" s="282"/>
      <c r="D422" s="110" t="str">
        <f t="array" ref="D422">+IFERROR(INDEX('Mã KH'!$C$2:$C$4984,MATCH('Khách lẻ HN'!$C422,'Mã KH'!$A$2:$A$4984,0)),"")</f>
        <v/>
      </c>
      <c r="E422" s="95"/>
      <c r="F422" s="119"/>
      <c r="G422" s="179"/>
      <c r="H422" s="179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9"/>
      <c r="AC422" s="179"/>
      <c r="AD422" s="179"/>
      <c r="AE422" s="179"/>
      <c r="AF422" s="180"/>
      <c r="AG422" s="181"/>
      <c r="AH422" s="181"/>
      <c r="AI422" s="181"/>
      <c r="AJ422" s="124"/>
    </row>
    <row r="423" spans="1:36" ht="18" customHeight="1">
      <c r="A423" s="343"/>
      <c r="B423" s="304"/>
      <c r="C423" s="282"/>
      <c r="D423" s="110" t="str">
        <f t="array" ref="D423">+IFERROR(INDEX('Mã KH'!$C$2:$C$4984,MATCH('Khách lẻ HN'!$C423,'Mã KH'!$A$2:$A$4984,0)),"")</f>
        <v/>
      </c>
      <c r="E423" s="95"/>
      <c r="F423" s="119"/>
      <c r="G423" s="179"/>
      <c r="H423" s="179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9"/>
      <c r="AC423" s="179"/>
      <c r="AD423" s="179"/>
      <c r="AE423" s="179"/>
      <c r="AF423" s="180"/>
      <c r="AG423" s="181"/>
      <c r="AH423" s="181"/>
      <c r="AI423" s="181"/>
      <c r="AJ423" s="124"/>
    </row>
    <row r="424" spans="1:36" ht="18" customHeight="1">
      <c r="A424" s="343"/>
      <c r="B424" s="304"/>
      <c r="C424" s="282"/>
      <c r="D424" s="110" t="str">
        <f t="array" ref="D424">+IFERROR(INDEX('Mã KH'!$C$2:$C$4984,MATCH('Khách lẻ HN'!$C424,'Mã KH'!$A$2:$A$4984,0)),"")</f>
        <v/>
      </c>
      <c r="E424" s="95"/>
      <c r="F424" s="119"/>
      <c r="G424" s="179"/>
      <c r="H424" s="179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9"/>
      <c r="AC424" s="179"/>
      <c r="AD424" s="179"/>
      <c r="AE424" s="179"/>
      <c r="AF424" s="180"/>
      <c r="AG424" s="181"/>
      <c r="AH424" s="181"/>
      <c r="AI424" s="181"/>
      <c r="AJ424" s="124"/>
    </row>
    <row r="425" spans="1:36" ht="18" customHeight="1">
      <c r="A425" s="343"/>
      <c r="B425" s="304"/>
      <c r="C425" s="282"/>
      <c r="D425" s="110" t="str">
        <f t="array" ref="D425">+IFERROR(INDEX('Mã KH'!$C$2:$C$4984,MATCH('Khách lẻ HN'!$C425,'Mã KH'!$A$2:$A$4984,0)),"")</f>
        <v/>
      </c>
      <c r="E425" s="95"/>
      <c r="F425" s="119"/>
      <c r="G425" s="179"/>
      <c r="H425" s="179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9"/>
      <c r="AC425" s="179"/>
      <c r="AD425" s="179"/>
      <c r="AE425" s="179"/>
      <c r="AF425" s="180"/>
      <c r="AG425" s="181"/>
      <c r="AH425" s="181"/>
      <c r="AI425" s="181"/>
      <c r="AJ425" s="124"/>
    </row>
    <row r="426" spans="1:36" ht="18" customHeight="1">
      <c r="A426" s="343"/>
      <c r="B426" s="304"/>
      <c r="C426" s="282"/>
      <c r="D426" s="110" t="str">
        <f t="array" ref="D426">+IFERROR(INDEX('Mã KH'!$C$2:$C$4984,MATCH('Khách lẻ HN'!$C426,'Mã KH'!$A$2:$A$4984,0)),"")</f>
        <v/>
      </c>
      <c r="E426" s="95"/>
      <c r="F426" s="119"/>
      <c r="G426" s="179"/>
      <c r="H426" s="179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9"/>
      <c r="AC426" s="179"/>
      <c r="AD426" s="179"/>
      <c r="AE426" s="179"/>
      <c r="AF426" s="180"/>
      <c r="AG426" s="181"/>
      <c r="AH426" s="181"/>
      <c r="AI426" s="181"/>
      <c r="AJ426" s="124"/>
    </row>
    <row r="427" spans="1:36" ht="18" customHeight="1">
      <c r="A427" s="343"/>
      <c r="B427" s="304"/>
      <c r="C427" s="282"/>
      <c r="D427" s="110" t="str">
        <f t="array" ref="D427">+IFERROR(INDEX('Mã KH'!$C$2:$C$4984,MATCH('Khách lẻ HN'!$C427,'Mã KH'!$A$2:$A$4984,0)),"")</f>
        <v/>
      </c>
      <c r="E427" s="95"/>
      <c r="F427" s="119"/>
      <c r="G427" s="179"/>
      <c r="H427" s="179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9"/>
      <c r="AC427" s="179"/>
      <c r="AD427" s="179"/>
      <c r="AE427" s="179"/>
      <c r="AF427" s="180"/>
      <c r="AG427" s="181"/>
      <c r="AH427" s="181"/>
      <c r="AI427" s="181"/>
      <c r="AJ427" s="124"/>
    </row>
    <row r="428" spans="1:36" ht="18" customHeight="1">
      <c r="A428" s="312"/>
      <c r="B428" s="304"/>
      <c r="C428" s="282"/>
      <c r="D428" s="110" t="str">
        <f t="array" ref="D428">+IFERROR(INDEX('Mã KH'!$C$2:$C$4984,MATCH('Khách lẻ HN'!$C428,'Mã KH'!$A$2:$A$4984,0)),"")</f>
        <v/>
      </c>
      <c r="E428" s="95"/>
      <c r="F428" s="119"/>
      <c r="G428" s="179"/>
      <c r="H428" s="179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9"/>
      <c r="AC428" s="179"/>
      <c r="AD428" s="179"/>
      <c r="AE428" s="179"/>
      <c r="AF428" s="180"/>
      <c r="AG428" s="181"/>
      <c r="AH428" s="181"/>
      <c r="AI428" s="181"/>
      <c r="AJ428" s="124"/>
    </row>
    <row r="429" spans="1:36" ht="18" customHeight="1">
      <c r="A429" s="312"/>
      <c r="B429" s="304"/>
      <c r="C429" s="282"/>
      <c r="D429" s="110" t="str">
        <f t="array" ref="D429">+IFERROR(INDEX('Mã KH'!$C$2:$C$4984,MATCH('Khách lẻ HN'!$C429,'Mã KH'!$A$2:$A$4984,0)),"")</f>
        <v/>
      </c>
      <c r="E429" s="95"/>
      <c r="F429" s="119"/>
      <c r="G429" s="179"/>
      <c r="H429" s="179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  <c r="AA429" s="177"/>
      <c r="AB429" s="179"/>
      <c r="AC429" s="179"/>
      <c r="AD429" s="179"/>
      <c r="AE429" s="179"/>
      <c r="AF429" s="180"/>
      <c r="AG429" s="181"/>
      <c r="AH429" s="181"/>
      <c r="AI429" s="181"/>
      <c r="AJ429" s="124"/>
    </row>
    <row r="430" spans="1:36" ht="18" customHeight="1">
      <c r="A430" s="344"/>
      <c r="B430" s="304"/>
      <c r="C430" s="282"/>
      <c r="D430" s="110" t="str">
        <f t="array" ref="D430">+IFERROR(INDEX('Mã KH'!$C$2:$C$4984,MATCH('Khách lẻ HN'!$C430,'Mã KH'!$A$2:$A$4984,0)),"")</f>
        <v/>
      </c>
      <c r="E430" s="95"/>
      <c r="F430" s="119"/>
      <c r="G430" s="179"/>
      <c r="H430" s="179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  <c r="AA430" s="177"/>
      <c r="AB430" s="179"/>
      <c r="AC430" s="179"/>
      <c r="AD430" s="179"/>
      <c r="AE430" s="179"/>
      <c r="AF430" s="180"/>
      <c r="AG430" s="181"/>
      <c r="AH430" s="181"/>
      <c r="AI430" s="181"/>
      <c r="AJ430" s="124"/>
    </row>
    <row r="431" spans="1:36" ht="18" customHeight="1">
      <c r="A431" s="344"/>
      <c r="B431" s="304"/>
      <c r="C431" s="282"/>
      <c r="D431" s="110" t="str">
        <f t="array" ref="D431">+IFERROR(INDEX('Mã KH'!$C$2:$C$4984,MATCH('Khách lẻ HN'!$C431,'Mã KH'!$A$2:$A$4984,0)),"")</f>
        <v/>
      </c>
      <c r="E431" s="95"/>
      <c r="F431" s="119"/>
      <c r="G431" s="179"/>
      <c r="H431" s="179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  <c r="AB431" s="179"/>
      <c r="AC431" s="179"/>
      <c r="AD431" s="179"/>
      <c r="AE431" s="179"/>
      <c r="AF431" s="180"/>
      <c r="AG431" s="181"/>
      <c r="AH431" s="181"/>
      <c r="AI431" s="181"/>
      <c r="AJ431" s="124"/>
    </row>
    <row r="432" spans="1:36" ht="18" customHeight="1">
      <c r="A432" s="344"/>
      <c r="B432" s="304"/>
      <c r="C432" s="282"/>
      <c r="D432" s="110" t="str">
        <f t="array" ref="D432">+IFERROR(INDEX('Mã KH'!$C$2:$C$4984,MATCH('Khách lẻ HN'!$C432,'Mã KH'!$A$2:$A$4984,0)),"")</f>
        <v/>
      </c>
      <c r="E432" s="95"/>
      <c r="F432" s="119"/>
      <c r="G432" s="179"/>
      <c r="H432" s="179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9"/>
      <c r="AC432" s="179"/>
      <c r="AD432" s="179"/>
      <c r="AE432" s="179"/>
      <c r="AF432" s="180"/>
      <c r="AG432" s="181"/>
      <c r="AH432" s="181"/>
      <c r="AI432" s="181"/>
      <c r="AJ432" s="124"/>
    </row>
    <row r="433" spans="1:36" ht="18" customHeight="1">
      <c r="A433" s="344"/>
      <c r="B433" s="304"/>
      <c r="C433" s="282"/>
      <c r="D433" s="110" t="str">
        <f t="array" ref="D433">+IFERROR(INDEX('Mã KH'!$C$2:$C$4984,MATCH('Khách lẻ HN'!$C433,'Mã KH'!$A$2:$A$4984,0)),"")</f>
        <v/>
      </c>
      <c r="E433" s="95"/>
      <c r="F433" s="119"/>
      <c r="G433" s="179"/>
      <c r="H433" s="179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  <c r="AA433" s="177"/>
      <c r="AB433" s="179"/>
      <c r="AC433" s="179"/>
      <c r="AD433" s="179"/>
      <c r="AE433" s="179"/>
      <c r="AF433" s="180"/>
      <c r="AG433" s="181"/>
      <c r="AH433" s="181"/>
      <c r="AI433" s="181"/>
      <c r="AJ433" s="124"/>
    </row>
    <row r="434" spans="1:36" ht="18" customHeight="1">
      <c r="A434" s="344"/>
      <c r="B434" s="304"/>
      <c r="C434" s="282"/>
      <c r="D434" s="110" t="str">
        <f t="array" ref="D434">+IFERROR(INDEX('Mã KH'!$C$2:$C$4984,MATCH('Khách lẻ HN'!$C434,'Mã KH'!$A$2:$A$4984,0)),"")</f>
        <v/>
      </c>
      <c r="E434" s="95"/>
      <c r="F434" s="119"/>
      <c r="G434" s="179"/>
      <c r="H434" s="179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  <c r="AA434" s="177"/>
      <c r="AB434" s="179"/>
      <c r="AC434" s="179"/>
      <c r="AD434" s="179"/>
      <c r="AE434" s="179"/>
      <c r="AF434" s="180"/>
      <c r="AG434" s="181"/>
      <c r="AH434" s="181"/>
      <c r="AI434" s="181"/>
      <c r="AJ434" s="124"/>
    </row>
    <row r="435" spans="1:36" ht="18" customHeight="1">
      <c r="A435" s="344"/>
      <c r="B435" s="304"/>
      <c r="C435" s="282"/>
      <c r="D435" s="110" t="str">
        <f t="array" ref="D435">+IFERROR(INDEX('Mã KH'!$C$2:$C$4984,MATCH('Khách lẻ HN'!$C435,'Mã KH'!$A$2:$A$4984,0)),"")</f>
        <v/>
      </c>
      <c r="E435" s="95"/>
      <c r="F435" s="119"/>
      <c r="G435" s="179"/>
      <c r="H435" s="179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  <c r="AB435" s="179"/>
      <c r="AC435" s="179"/>
      <c r="AD435" s="179"/>
      <c r="AE435" s="179"/>
      <c r="AF435" s="180"/>
      <c r="AG435" s="181"/>
      <c r="AH435" s="181"/>
      <c r="AI435" s="181"/>
      <c r="AJ435" s="124"/>
    </row>
    <row r="436" spans="1:36" ht="18" customHeight="1">
      <c r="A436" s="344"/>
      <c r="B436" s="304"/>
      <c r="C436" s="282"/>
      <c r="D436" s="110" t="str">
        <f t="array" ref="D436">+IFERROR(INDEX('Mã KH'!$C$2:$C$4984,MATCH('Khách lẻ HN'!$C436,'Mã KH'!$A$2:$A$4984,0)),"")</f>
        <v/>
      </c>
      <c r="E436" s="95"/>
      <c r="F436" s="119"/>
      <c r="G436" s="179"/>
      <c r="H436" s="179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  <c r="AB436" s="179"/>
      <c r="AC436" s="179"/>
      <c r="AD436" s="179"/>
      <c r="AE436" s="179"/>
      <c r="AF436" s="180"/>
      <c r="AG436" s="181"/>
      <c r="AH436" s="181"/>
      <c r="AI436" s="181"/>
      <c r="AJ436" s="124"/>
    </row>
    <row r="437" spans="1:36" ht="18" customHeight="1">
      <c r="A437" s="344"/>
      <c r="B437" s="304"/>
      <c r="C437" s="282"/>
      <c r="D437" s="110" t="str">
        <f t="array" ref="D437">+IFERROR(INDEX('Mã KH'!$C$2:$C$4984,MATCH('Khách lẻ HN'!$C437,'Mã KH'!$A$2:$A$4984,0)),"")</f>
        <v/>
      </c>
      <c r="E437" s="95"/>
      <c r="F437" s="119"/>
      <c r="G437" s="179"/>
      <c r="H437" s="179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  <c r="AA437" s="177"/>
      <c r="AB437" s="179"/>
      <c r="AC437" s="179"/>
      <c r="AD437" s="179"/>
      <c r="AE437" s="179"/>
      <c r="AF437" s="180"/>
      <c r="AG437" s="181"/>
      <c r="AH437" s="181"/>
      <c r="AI437" s="181"/>
      <c r="AJ437" s="124"/>
    </row>
    <row r="438" spans="1:36" ht="18" customHeight="1">
      <c r="A438" s="344"/>
      <c r="B438" s="304"/>
      <c r="C438" s="282"/>
      <c r="D438" s="110" t="str">
        <f t="array" ref="D438">+IFERROR(INDEX('Mã KH'!$C$2:$C$4984,MATCH('Khách lẻ HN'!$C438,'Mã KH'!$A$2:$A$4984,0)),"")</f>
        <v/>
      </c>
      <c r="E438" s="95"/>
      <c r="F438" s="119"/>
      <c r="G438" s="179"/>
      <c r="H438" s="179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  <c r="AA438" s="177"/>
      <c r="AB438" s="179"/>
      <c r="AC438" s="179"/>
      <c r="AD438" s="179"/>
      <c r="AE438" s="179"/>
      <c r="AF438" s="180"/>
      <c r="AG438" s="181"/>
      <c r="AH438" s="181"/>
      <c r="AI438" s="181"/>
      <c r="AJ438" s="124"/>
    </row>
    <row r="439" spans="1:36" ht="18" customHeight="1">
      <c r="A439" s="344"/>
      <c r="B439" s="304"/>
      <c r="C439" s="282"/>
      <c r="D439" s="110" t="str">
        <f t="array" ref="D439">+IFERROR(INDEX('Mã KH'!$C$2:$C$4984,MATCH('Khách lẻ HN'!$C439,'Mã KH'!$A$2:$A$4984,0)),"")</f>
        <v/>
      </c>
      <c r="E439" s="95"/>
      <c r="F439" s="119"/>
      <c r="G439" s="179"/>
      <c r="H439" s="179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  <c r="AA439" s="177"/>
      <c r="AB439" s="179"/>
      <c r="AC439" s="179"/>
      <c r="AD439" s="179"/>
      <c r="AE439" s="179"/>
      <c r="AF439" s="180"/>
      <c r="AG439" s="181"/>
      <c r="AH439" s="181"/>
      <c r="AI439" s="181"/>
      <c r="AJ439" s="124"/>
    </row>
    <row r="440" spans="1:36" ht="18" customHeight="1">
      <c r="A440" s="344"/>
      <c r="B440" s="304"/>
      <c r="C440" s="282"/>
      <c r="D440" s="110" t="str">
        <f t="array" ref="D440">+IFERROR(INDEX('Mã KH'!$C$2:$C$4984,MATCH('Khách lẻ HN'!$C440,'Mã KH'!$A$2:$A$4984,0)),"")</f>
        <v/>
      </c>
      <c r="E440" s="95"/>
      <c r="F440" s="119"/>
      <c r="G440" s="179"/>
      <c r="H440" s="179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  <c r="AB440" s="179"/>
      <c r="AC440" s="179"/>
      <c r="AD440" s="179"/>
      <c r="AE440" s="179"/>
      <c r="AF440" s="180"/>
      <c r="AG440" s="181"/>
      <c r="AH440" s="181"/>
      <c r="AI440" s="181"/>
      <c r="AJ440" s="124"/>
    </row>
    <row r="441" spans="1:36" ht="18" customHeight="1">
      <c r="A441" s="344"/>
      <c r="B441" s="304"/>
      <c r="C441" s="282"/>
      <c r="D441" s="110" t="str">
        <f t="array" ref="D441">+IFERROR(INDEX('Mã KH'!$C$2:$C$4984,MATCH('Khách lẻ HN'!$C441,'Mã KH'!$A$2:$A$4984,0)),"")</f>
        <v/>
      </c>
      <c r="E441" s="95"/>
      <c r="F441" s="119"/>
      <c r="G441" s="179"/>
      <c r="H441" s="179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  <c r="AA441" s="177"/>
      <c r="AB441" s="179"/>
      <c r="AC441" s="179"/>
      <c r="AD441" s="179"/>
      <c r="AE441" s="179"/>
      <c r="AF441" s="180"/>
      <c r="AG441" s="181"/>
      <c r="AH441" s="181"/>
      <c r="AI441" s="181"/>
      <c r="AJ441" s="124"/>
    </row>
    <row r="442" spans="1:36" ht="18" customHeight="1">
      <c r="A442" s="344"/>
      <c r="B442" s="304"/>
      <c r="C442" s="282"/>
      <c r="D442" s="110" t="str">
        <f t="array" ref="D442">+IFERROR(INDEX('Mã KH'!$C$2:$C$4984,MATCH('Khách lẻ HN'!$C442,'Mã KH'!$A$2:$A$4984,0)),"")</f>
        <v/>
      </c>
      <c r="E442" s="95"/>
      <c r="F442" s="119"/>
      <c r="G442" s="179"/>
      <c r="H442" s="179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9"/>
      <c r="AC442" s="179"/>
      <c r="AD442" s="179"/>
      <c r="AE442" s="179"/>
      <c r="AF442" s="180"/>
      <c r="AG442" s="181"/>
      <c r="AH442" s="181"/>
      <c r="AI442" s="181"/>
      <c r="AJ442" s="124"/>
    </row>
    <row r="443" spans="1:36" ht="18" customHeight="1">
      <c r="A443" s="344"/>
      <c r="B443" s="304"/>
      <c r="C443" s="282"/>
      <c r="D443" s="110" t="str">
        <f t="array" ref="D443">+IFERROR(INDEX('Mã KH'!$C$2:$C$4984,MATCH('Khách lẻ HN'!$C443,'Mã KH'!$A$2:$A$4984,0)),"")</f>
        <v/>
      </c>
      <c r="E443" s="95"/>
      <c r="F443" s="119"/>
      <c r="G443" s="179"/>
      <c r="H443" s="179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  <c r="AA443" s="177"/>
      <c r="AB443" s="179"/>
      <c r="AC443" s="179"/>
      <c r="AD443" s="179"/>
      <c r="AE443" s="179"/>
      <c r="AF443" s="180"/>
      <c r="AG443" s="181"/>
      <c r="AH443" s="181"/>
      <c r="AI443" s="181"/>
      <c r="AJ443" s="124"/>
    </row>
    <row r="444" spans="1:36" ht="18" customHeight="1">
      <c r="A444" s="344"/>
      <c r="B444" s="304"/>
      <c r="C444" s="282"/>
      <c r="D444" s="110" t="str">
        <f t="array" ref="D444">+IFERROR(INDEX('Mã KH'!$C$2:$C$4984,MATCH('Khách lẻ HN'!$C444,'Mã KH'!$A$2:$A$4984,0)),"")</f>
        <v/>
      </c>
      <c r="E444" s="95"/>
      <c r="F444" s="119"/>
      <c r="G444" s="179"/>
      <c r="H444" s="179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  <c r="AB444" s="179"/>
      <c r="AC444" s="179"/>
      <c r="AD444" s="179"/>
      <c r="AE444" s="179"/>
      <c r="AF444" s="180"/>
      <c r="AG444" s="181"/>
      <c r="AH444" s="181"/>
      <c r="AI444" s="181"/>
      <c r="AJ444" s="124"/>
    </row>
    <row r="445" spans="1:36" ht="18" customHeight="1">
      <c r="A445" s="344"/>
      <c r="B445" s="304"/>
      <c r="C445" s="282"/>
      <c r="D445" s="110" t="str">
        <f t="array" ref="D445">+IFERROR(INDEX('Mã KH'!$C$2:$C$4984,MATCH('Khách lẻ HN'!$C445,'Mã KH'!$A$2:$A$4984,0)),"")</f>
        <v/>
      </c>
      <c r="E445" s="95"/>
      <c r="F445" s="119"/>
      <c r="G445" s="179"/>
      <c r="H445" s="179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  <c r="AA445" s="177"/>
      <c r="AB445" s="179"/>
      <c r="AC445" s="179"/>
      <c r="AD445" s="179"/>
      <c r="AE445" s="179"/>
      <c r="AF445" s="180"/>
      <c r="AG445" s="181"/>
      <c r="AH445" s="181"/>
      <c r="AI445" s="181"/>
      <c r="AJ445" s="124"/>
    </row>
    <row r="446" spans="1:36" ht="18" customHeight="1">
      <c r="A446" s="344"/>
      <c r="B446" s="304"/>
      <c r="C446" s="282"/>
      <c r="D446" s="110" t="str">
        <f t="array" ref="D446">+IFERROR(INDEX('Mã KH'!$C$2:$C$4984,MATCH('Khách lẻ HN'!$C446,'Mã KH'!$A$2:$A$4984,0)),"")</f>
        <v/>
      </c>
      <c r="E446" s="95"/>
      <c r="F446" s="119"/>
      <c r="G446" s="179"/>
      <c r="H446" s="179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  <c r="AA446" s="177"/>
      <c r="AB446" s="179"/>
      <c r="AC446" s="179"/>
      <c r="AD446" s="179"/>
      <c r="AE446" s="179"/>
      <c r="AF446" s="180"/>
      <c r="AG446" s="181"/>
      <c r="AH446" s="181"/>
      <c r="AI446" s="181"/>
      <c r="AJ446" s="124"/>
    </row>
    <row r="447" spans="1:36" ht="18" customHeight="1">
      <c r="A447" s="344"/>
      <c r="B447" s="304"/>
      <c r="C447" s="282"/>
      <c r="D447" s="110" t="str">
        <f t="array" ref="D447">+IFERROR(INDEX('Mã KH'!$C$2:$C$4984,MATCH('Khách lẻ HN'!$C447,'Mã KH'!$A$2:$A$4984,0)),"")</f>
        <v/>
      </c>
      <c r="E447" s="95"/>
      <c r="F447" s="119"/>
      <c r="G447" s="179"/>
      <c r="H447" s="179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  <c r="AB447" s="179"/>
      <c r="AC447" s="179"/>
      <c r="AD447" s="179"/>
      <c r="AE447" s="179"/>
      <c r="AF447" s="180"/>
      <c r="AG447" s="181"/>
      <c r="AH447" s="181"/>
      <c r="AI447" s="181"/>
      <c r="AJ447" s="124"/>
    </row>
    <row r="448" spans="1:36" ht="18" customHeight="1">
      <c r="A448" s="344"/>
      <c r="B448" s="304"/>
      <c r="C448" s="282"/>
      <c r="D448" s="110" t="str">
        <f t="array" ref="D448">+IFERROR(INDEX('Mã KH'!$C$2:$C$4984,MATCH('Khách lẻ HN'!$C448,'Mã KH'!$A$2:$A$4984,0)),"")</f>
        <v/>
      </c>
      <c r="E448" s="95"/>
      <c r="F448" s="119"/>
      <c r="G448" s="179"/>
      <c r="H448" s="179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  <c r="AA448" s="177"/>
      <c r="AB448" s="179"/>
      <c r="AC448" s="179"/>
      <c r="AD448" s="179"/>
      <c r="AE448" s="179"/>
      <c r="AF448" s="180"/>
      <c r="AG448" s="181"/>
      <c r="AH448" s="181"/>
      <c r="AI448" s="181"/>
      <c r="AJ448" s="124"/>
    </row>
    <row r="449" spans="1:36" ht="18" customHeight="1">
      <c r="A449" s="344"/>
      <c r="B449" s="304"/>
      <c r="C449" s="282"/>
      <c r="D449" s="110" t="str">
        <f t="array" ref="D449">+IFERROR(INDEX('Mã KH'!$C$2:$C$4984,MATCH('Khách lẻ HN'!$C449,'Mã KH'!$A$2:$A$4984,0)),"")</f>
        <v/>
      </c>
      <c r="E449" s="95"/>
      <c r="F449" s="119"/>
      <c r="G449" s="179"/>
      <c r="H449" s="179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  <c r="AB449" s="179"/>
      <c r="AC449" s="179"/>
      <c r="AD449" s="179"/>
      <c r="AE449" s="179"/>
      <c r="AF449" s="180"/>
      <c r="AG449" s="181"/>
      <c r="AH449" s="181"/>
      <c r="AI449" s="181"/>
      <c r="AJ449" s="124"/>
    </row>
    <row r="450" spans="1:36" ht="18" customHeight="1">
      <c r="A450" s="344"/>
      <c r="B450" s="304"/>
      <c r="C450" s="282"/>
      <c r="D450" s="110" t="str">
        <f t="array" ref="D450">+IFERROR(INDEX('Mã KH'!$C$2:$C$4984,MATCH('Khách lẻ HN'!$C450,'Mã KH'!$A$2:$A$4984,0)),"")</f>
        <v/>
      </c>
      <c r="E450" s="95"/>
      <c r="F450" s="119"/>
      <c r="G450" s="179"/>
      <c r="H450" s="179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  <c r="AA450" s="177"/>
      <c r="AB450" s="179"/>
      <c r="AC450" s="179"/>
      <c r="AD450" s="179"/>
      <c r="AE450" s="179"/>
      <c r="AF450" s="180"/>
      <c r="AG450" s="181"/>
      <c r="AH450" s="181"/>
      <c r="AI450" s="181"/>
      <c r="AJ450" s="124"/>
    </row>
    <row r="451" spans="1:36" ht="18" customHeight="1">
      <c r="A451" s="344"/>
      <c r="B451" s="304"/>
      <c r="C451" s="282"/>
      <c r="D451" s="110" t="str">
        <f t="array" ref="D451">+IFERROR(INDEX('Mã KH'!$C$2:$C$4984,MATCH('Khách lẻ HN'!$C451,'Mã KH'!$A$2:$A$4984,0)),"")</f>
        <v/>
      </c>
      <c r="E451" s="95"/>
      <c r="F451" s="119"/>
      <c r="G451" s="179"/>
      <c r="H451" s="179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9"/>
      <c r="AC451" s="179"/>
      <c r="AD451" s="179"/>
      <c r="AE451" s="179"/>
      <c r="AF451" s="180"/>
      <c r="AG451" s="181"/>
      <c r="AH451" s="181"/>
      <c r="AI451" s="181"/>
      <c r="AJ451" s="124"/>
    </row>
    <row r="452" spans="1:36" ht="18" customHeight="1">
      <c r="A452" s="344"/>
      <c r="B452" s="304"/>
      <c r="C452" s="282"/>
      <c r="D452" s="110" t="str">
        <f t="array" ref="D452">+IFERROR(INDEX('Mã KH'!$C$2:$C$4984,MATCH('Khách lẻ HN'!$C452,'Mã KH'!$A$2:$A$4984,0)),"")</f>
        <v/>
      </c>
      <c r="E452" s="95"/>
      <c r="F452" s="119"/>
      <c r="G452" s="179"/>
      <c r="H452" s="179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9"/>
      <c r="AC452" s="179"/>
      <c r="AD452" s="179"/>
      <c r="AE452" s="179"/>
      <c r="AF452" s="180"/>
      <c r="AG452" s="181"/>
      <c r="AH452" s="181"/>
      <c r="AI452" s="181"/>
      <c r="AJ452" s="124"/>
    </row>
    <row r="453" spans="1:36" ht="18" customHeight="1">
      <c r="A453" s="344"/>
      <c r="B453" s="304"/>
      <c r="C453" s="282"/>
      <c r="D453" s="110" t="str">
        <f t="array" ref="D453">+IFERROR(INDEX('Mã KH'!$C$2:$C$4984,MATCH('Khách lẻ HN'!$C453,'Mã KH'!$A$2:$A$4984,0)),"")</f>
        <v/>
      </c>
      <c r="E453" s="95"/>
      <c r="F453" s="119"/>
      <c r="G453" s="179"/>
      <c r="H453" s="179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  <c r="AB453" s="179"/>
      <c r="AC453" s="179"/>
      <c r="AD453" s="179"/>
      <c r="AE453" s="179"/>
      <c r="AF453" s="180"/>
      <c r="AG453" s="181"/>
      <c r="AH453" s="181"/>
      <c r="AI453" s="181"/>
      <c r="AJ453" s="124"/>
    </row>
    <row r="454" spans="1:36" ht="18" customHeight="1">
      <c r="A454" s="344"/>
      <c r="B454" s="304"/>
      <c r="C454" s="282"/>
      <c r="D454" s="110" t="str">
        <f t="array" ref="D454">+IFERROR(INDEX('Mã KH'!$C$2:$C$4984,MATCH('Khách lẻ HN'!$C454,'Mã KH'!$A$2:$A$4984,0)),"")</f>
        <v/>
      </c>
      <c r="E454" s="95"/>
      <c r="F454" s="119"/>
      <c r="G454" s="179"/>
      <c r="H454" s="179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  <c r="AA454" s="177"/>
      <c r="AB454" s="179"/>
      <c r="AC454" s="179"/>
      <c r="AD454" s="179"/>
      <c r="AE454" s="179"/>
      <c r="AF454" s="180"/>
      <c r="AG454" s="181"/>
      <c r="AH454" s="181"/>
      <c r="AI454" s="181"/>
      <c r="AJ454" s="124"/>
    </row>
    <row r="455" spans="1:36" ht="18" customHeight="1">
      <c r="A455" s="344"/>
      <c r="B455" s="304"/>
      <c r="C455" s="282"/>
      <c r="D455" s="110" t="str">
        <f t="array" ref="D455">+IFERROR(INDEX('Mã KH'!$C$2:$C$4984,MATCH('Khách lẻ HN'!$C455,'Mã KH'!$A$2:$A$4984,0)),"")</f>
        <v/>
      </c>
      <c r="E455" s="95"/>
      <c r="F455" s="119"/>
      <c r="G455" s="179"/>
      <c r="H455" s="179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  <c r="AA455" s="177"/>
      <c r="AB455" s="179"/>
      <c r="AC455" s="179"/>
      <c r="AD455" s="179"/>
      <c r="AE455" s="179"/>
      <c r="AF455" s="180"/>
      <c r="AG455" s="181"/>
      <c r="AH455" s="181"/>
      <c r="AI455" s="181"/>
      <c r="AJ455" s="124"/>
    </row>
    <row r="456" spans="1:36" ht="18" customHeight="1">
      <c r="A456" s="344"/>
      <c r="B456" s="304"/>
      <c r="C456" s="282"/>
      <c r="D456" s="110" t="str">
        <f t="array" ref="D456">+IFERROR(INDEX('Mã KH'!$C$2:$C$4984,MATCH('Khách lẻ HN'!$C456,'Mã KH'!$A$2:$A$4984,0)),"")</f>
        <v/>
      </c>
      <c r="E456" s="95"/>
      <c r="F456" s="119"/>
      <c r="G456" s="179"/>
      <c r="H456" s="179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9"/>
      <c r="AC456" s="179"/>
      <c r="AD456" s="179"/>
      <c r="AE456" s="179"/>
      <c r="AF456" s="180"/>
      <c r="AG456" s="181"/>
      <c r="AH456" s="181"/>
      <c r="AI456" s="181"/>
      <c r="AJ456" s="124"/>
    </row>
    <row r="457" spans="1:36" ht="18" customHeight="1">
      <c r="A457" s="344"/>
      <c r="B457" s="304"/>
      <c r="C457" s="282"/>
      <c r="D457" s="110" t="str">
        <f t="array" ref="D457">+IFERROR(INDEX('Mã KH'!$C$2:$C$4984,MATCH('Khách lẻ HN'!$C457,'Mã KH'!$A$2:$A$4984,0)),"")</f>
        <v/>
      </c>
      <c r="E457" s="95"/>
      <c r="F457" s="119"/>
      <c r="G457" s="179"/>
      <c r="H457" s="179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9"/>
      <c r="AC457" s="179"/>
      <c r="AD457" s="179"/>
      <c r="AE457" s="179"/>
      <c r="AF457" s="180"/>
      <c r="AG457" s="181"/>
      <c r="AH457" s="181"/>
      <c r="AI457" s="181"/>
      <c r="AJ457" s="124"/>
    </row>
    <row r="458" spans="1:36" ht="18" customHeight="1">
      <c r="A458" s="344"/>
      <c r="B458" s="304"/>
      <c r="C458" s="282"/>
      <c r="D458" s="110" t="str">
        <f t="array" ref="D458">+IFERROR(INDEX('Mã KH'!$C$2:$C$4984,MATCH('Khách lẻ HN'!$C458,'Mã KH'!$A$2:$A$4984,0)),"")</f>
        <v/>
      </c>
      <c r="E458" s="95"/>
      <c r="F458" s="119"/>
      <c r="G458" s="179"/>
      <c r="H458" s="179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9"/>
      <c r="AC458" s="179"/>
      <c r="AD458" s="179"/>
      <c r="AE458" s="179"/>
      <c r="AF458" s="180"/>
      <c r="AG458" s="181"/>
      <c r="AH458" s="181"/>
      <c r="AI458" s="181"/>
      <c r="AJ458" s="124"/>
    </row>
    <row r="459" spans="1:36" ht="18" customHeight="1">
      <c r="A459" s="344"/>
      <c r="B459" s="304"/>
      <c r="C459" s="282"/>
      <c r="D459" s="110" t="str">
        <f t="array" ref="D459">+IFERROR(INDEX('Mã KH'!$C$2:$C$4984,MATCH('Khách lẻ HN'!$C459,'Mã KH'!$A$2:$A$4984,0)),"")</f>
        <v/>
      </c>
      <c r="E459" s="95"/>
      <c r="F459" s="119"/>
      <c r="G459" s="179"/>
      <c r="H459" s="179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9"/>
      <c r="AC459" s="179"/>
      <c r="AD459" s="179"/>
      <c r="AE459" s="179"/>
      <c r="AF459" s="180"/>
      <c r="AG459" s="181"/>
      <c r="AH459" s="181"/>
      <c r="AI459" s="181"/>
      <c r="AJ459" s="124"/>
    </row>
    <row r="460" spans="1:36" ht="18" customHeight="1">
      <c r="A460" s="344"/>
      <c r="B460" s="304"/>
      <c r="C460" s="282"/>
      <c r="D460" s="110" t="str">
        <f t="array" ref="D460">+IFERROR(INDEX('Mã KH'!$C$2:$C$4984,MATCH('Khách lẻ HN'!$C460,'Mã KH'!$A$2:$A$4984,0)),"")</f>
        <v/>
      </c>
      <c r="E460" s="95"/>
      <c r="F460" s="119"/>
      <c r="G460" s="179"/>
      <c r="H460" s="179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9"/>
      <c r="AC460" s="179"/>
      <c r="AD460" s="179"/>
      <c r="AE460" s="179"/>
      <c r="AF460" s="180"/>
      <c r="AG460" s="181"/>
      <c r="AH460" s="181"/>
      <c r="AI460" s="181"/>
      <c r="AJ460" s="124"/>
    </row>
    <row r="461" spans="1:36" ht="18" customHeight="1">
      <c r="A461" s="344"/>
      <c r="B461" s="304"/>
      <c r="C461" s="282"/>
      <c r="D461" s="110" t="str">
        <f t="array" ref="D461">+IFERROR(INDEX('Mã KH'!$C$2:$C$4984,MATCH('Khách lẻ HN'!$C461,'Mã KH'!$A$2:$A$4984,0)),"")</f>
        <v/>
      </c>
      <c r="E461" s="95"/>
      <c r="F461" s="119"/>
      <c r="G461" s="179"/>
      <c r="H461" s="179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9"/>
      <c r="AC461" s="179"/>
      <c r="AD461" s="179"/>
      <c r="AE461" s="179"/>
      <c r="AF461" s="180"/>
      <c r="AG461" s="181"/>
      <c r="AH461" s="181"/>
      <c r="AI461" s="181"/>
      <c r="AJ461" s="124"/>
    </row>
    <row r="462" spans="1:36" ht="18" customHeight="1">
      <c r="A462" s="344"/>
      <c r="B462" s="304"/>
      <c r="C462" s="282"/>
      <c r="D462" s="110" t="str">
        <f t="array" ref="D462">+IFERROR(INDEX('Mã KH'!$C$2:$C$4984,MATCH('Khách lẻ HN'!$C462,'Mã KH'!$A$2:$A$4984,0)),"")</f>
        <v/>
      </c>
      <c r="E462" s="95"/>
      <c r="F462" s="119"/>
      <c r="G462" s="179"/>
      <c r="H462" s="179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9"/>
      <c r="AC462" s="179"/>
      <c r="AD462" s="179"/>
      <c r="AE462" s="179"/>
      <c r="AF462" s="180"/>
      <c r="AG462" s="181"/>
      <c r="AH462" s="181"/>
      <c r="AI462" s="181"/>
      <c r="AJ462" s="124"/>
    </row>
    <row r="463" spans="1:36" ht="18" customHeight="1">
      <c r="A463" s="344"/>
      <c r="B463" s="304"/>
      <c r="C463" s="282"/>
      <c r="D463" s="110" t="str">
        <f t="array" ref="D463">+IFERROR(INDEX('Mã KH'!$C$2:$C$4984,MATCH('Khách lẻ HN'!$C463,'Mã KH'!$A$2:$A$4984,0)),"")</f>
        <v/>
      </c>
      <c r="E463" s="95"/>
      <c r="F463" s="119"/>
      <c r="G463" s="179"/>
      <c r="H463" s="179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9"/>
      <c r="AC463" s="179"/>
      <c r="AD463" s="179"/>
      <c r="AE463" s="179"/>
      <c r="AF463" s="180"/>
      <c r="AG463" s="181"/>
      <c r="AH463" s="181"/>
      <c r="AI463" s="181"/>
      <c r="AJ463" s="124"/>
    </row>
    <row r="464" spans="1:36" ht="18" customHeight="1">
      <c r="A464" s="344"/>
      <c r="B464" s="304"/>
      <c r="C464" s="282"/>
      <c r="D464" s="110" t="str">
        <f t="array" ref="D464">+IFERROR(INDEX('Mã KH'!$C$2:$C$4984,MATCH('Khách lẻ HN'!$C464,'Mã KH'!$A$2:$A$4984,0)),"")</f>
        <v/>
      </c>
      <c r="E464" s="95"/>
      <c r="F464" s="119"/>
      <c r="G464" s="179"/>
      <c r="H464" s="179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  <c r="AB464" s="179"/>
      <c r="AC464" s="179"/>
      <c r="AD464" s="179"/>
      <c r="AE464" s="179"/>
      <c r="AF464" s="180"/>
      <c r="AG464" s="181"/>
      <c r="AH464" s="181"/>
      <c r="AI464" s="181"/>
      <c r="AJ464" s="124"/>
    </row>
    <row r="465" spans="1:36" ht="18" customHeight="1">
      <c r="A465" s="344"/>
      <c r="B465" s="304"/>
      <c r="C465" s="282"/>
      <c r="D465" s="110" t="str">
        <f t="array" ref="D465">+IFERROR(INDEX('Mã KH'!$C$2:$C$4984,MATCH('Khách lẻ HN'!$C465,'Mã KH'!$A$2:$A$4984,0)),"")</f>
        <v/>
      </c>
      <c r="E465" s="95"/>
      <c r="F465" s="119"/>
      <c r="G465" s="179"/>
      <c r="H465" s="179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9"/>
      <c r="AC465" s="179"/>
      <c r="AD465" s="179"/>
      <c r="AE465" s="179"/>
      <c r="AF465" s="180"/>
      <c r="AG465" s="181"/>
      <c r="AH465" s="181"/>
      <c r="AI465" s="181"/>
      <c r="AJ465" s="124"/>
    </row>
    <row r="466" spans="1:36" ht="18" customHeight="1">
      <c r="A466" s="312"/>
      <c r="B466" s="304"/>
      <c r="C466" s="282"/>
      <c r="D466" s="110" t="str">
        <f t="array" ref="D466">+IFERROR(INDEX('Mã KH'!$C$2:$C$4984,MATCH('Khách lẻ HN'!$C466,'Mã KH'!$A$2:$A$4984,0)),"")</f>
        <v/>
      </c>
      <c r="E466" s="95"/>
      <c r="F466" s="119"/>
      <c r="G466" s="179"/>
      <c r="H466" s="179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9"/>
      <c r="AC466" s="179"/>
      <c r="AD466" s="179"/>
      <c r="AE466" s="179"/>
      <c r="AF466" s="180"/>
      <c r="AG466" s="181"/>
      <c r="AH466" s="181"/>
      <c r="AI466" s="181"/>
      <c r="AJ466" s="124"/>
    </row>
    <row r="467" spans="1:36" ht="18" customHeight="1">
      <c r="A467" s="312"/>
      <c r="B467" s="304"/>
      <c r="C467" s="282"/>
      <c r="D467" s="110" t="str">
        <f t="array" ref="D467">+IFERROR(INDEX('Mã KH'!$C$2:$C$4984,MATCH('Khách lẻ HN'!$C467,'Mã KH'!$A$2:$A$4984,0)),"")</f>
        <v/>
      </c>
      <c r="E467" s="95"/>
      <c r="F467" s="119"/>
      <c r="G467" s="179"/>
      <c r="H467" s="179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  <c r="AA467" s="177"/>
      <c r="AB467" s="179"/>
      <c r="AC467" s="179"/>
      <c r="AD467" s="179"/>
      <c r="AE467" s="179"/>
      <c r="AF467" s="180"/>
      <c r="AG467" s="181"/>
      <c r="AH467" s="181"/>
      <c r="AI467" s="181"/>
      <c r="AJ467" s="124"/>
    </row>
    <row r="468" spans="1:36" ht="18" customHeight="1">
      <c r="A468" s="312"/>
      <c r="B468" s="304"/>
      <c r="C468" s="282"/>
      <c r="D468" s="110" t="str">
        <f t="array" ref="D468">+IFERROR(INDEX('Mã KH'!$C$2:$C$4984,MATCH('Khách lẻ HN'!$C468,'Mã KH'!$A$2:$A$4984,0)),"")</f>
        <v/>
      </c>
      <c r="E468" s="95"/>
      <c r="F468" s="119"/>
      <c r="G468" s="179"/>
      <c r="H468" s="179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  <c r="AB468" s="179"/>
      <c r="AC468" s="179"/>
      <c r="AD468" s="179"/>
      <c r="AE468" s="179"/>
      <c r="AF468" s="180"/>
      <c r="AG468" s="181"/>
      <c r="AH468" s="181"/>
      <c r="AI468" s="181"/>
      <c r="AJ468" s="124"/>
    </row>
    <row r="469" spans="1:36" ht="18" customHeight="1">
      <c r="A469" s="312"/>
      <c r="B469" s="304"/>
      <c r="C469" s="282"/>
      <c r="D469" s="110" t="str">
        <f t="array" ref="D469">+IFERROR(INDEX('Mã KH'!$C$2:$C$4984,MATCH('Khách lẻ HN'!$C469,'Mã KH'!$A$2:$A$4984,0)),"")</f>
        <v/>
      </c>
      <c r="E469" s="95"/>
      <c r="F469" s="119"/>
      <c r="G469" s="179"/>
      <c r="H469" s="179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  <c r="AA469" s="177"/>
      <c r="AB469" s="179"/>
      <c r="AC469" s="179"/>
      <c r="AD469" s="179"/>
      <c r="AE469" s="179"/>
      <c r="AF469" s="180"/>
      <c r="AG469" s="181"/>
      <c r="AH469" s="181"/>
      <c r="AI469" s="181"/>
      <c r="AJ469" s="124"/>
    </row>
    <row r="470" spans="1:36" ht="18" customHeight="1">
      <c r="A470" s="312"/>
      <c r="B470" s="304"/>
      <c r="C470" s="282"/>
      <c r="D470" s="110" t="str">
        <f t="array" ref="D470">+IFERROR(INDEX('Mã KH'!$C$2:$C$4984,MATCH('Khách lẻ HN'!$C470,'Mã KH'!$A$2:$A$4984,0)),"")</f>
        <v/>
      </c>
      <c r="E470" s="95"/>
      <c r="F470" s="119"/>
      <c r="G470" s="179"/>
      <c r="H470" s="179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  <c r="AB470" s="179"/>
      <c r="AC470" s="179"/>
      <c r="AD470" s="179"/>
      <c r="AE470" s="179"/>
      <c r="AF470" s="180"/>
      <c r="AG470" s="181"/>
      <c r="AH470" s="181"/>
      <c r="AI470" s="181"/>
      <c r="AJ470" s="124"/>
    </row>
    <row r="471" spans="1:36" ht="18" customHeight="1">
      <c r="A471" s="312"/>
      <c r="B471" s="304"/>
      <c r="C471" s="282"/>
      <c r="D471" s="110" t="str">
        <f t="array" ref="D471">+IFERROR(INDEX('Mã KH'!$C$2:$C$4984,MATCH('Khách lẻ HN'!$C471,'Mã KH'!$A$2:$A$4984,0)),"")</f>
        <v/>
      </c>
      <c r="E471" s="95"/>
      <c r="F471" s="119"/>
      <c r="G471" s="179"/>
      <c r="H471" s="179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  <c r="AA471" s="177"/>
      <c r="AB471" s="179"/>
      <c r="AC471" s="179"/>
      <c r="AD471" s="179"/>
      <c r="AE471" s="179"/>
      <c r="AF471" s="180"/>
      <c r="AG471" s="181"/>
      <c r="AH471" s="181"/>
      <c r="AI471" s="181"/>
      <c r="AJ471" s="124"/>
    </row>
    <row r="472" spans="1:36" ht="18" customHeight="1">
      <c r="A472" s="312"/>
      <c r="B472" s="304"/>
      <c r="C472" s="282"/>
      <c r="D472" s="110" t="str">
        <f t="array" ref="D472">+IFERROR(INDEX('Mã KH'!$C$2:$C$4984,MATCH('Khách lẻ HN'!$C472,'Mã KH'!$A$2:$A$4984,0)),"")</f>
        <v/>
      </c>
      <c r="E472" s="95"/>
      <c r="F472" s="119"/>
      <c r="G472" s="179"/>
      <c r="H472" s="179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  <c r="AB472" s="179"/>
      <c r="AC472" s="179"/>
      <c r="AD472" s="179"/>
      <c r="AE472" s="179"/>
      <c r="AF472" s="180"/>
      <c r="AG472" s="181"/>
      <c r="AH472" s="181"/>
      <c r="AI472" s="181"/>
      <c r="AJ472" s="124"/>
    </row>
    <row r="473" spans="1:36" ht="18" customHeight="1">
      <c r="A473" s="312"/>
      <c r="B473" s="304"/>
      <c r="C473" s="282"/>
      <c r="D473" s="110" t="str">
        <f t="array" ref="D473">+IFERROR(INDEX('Mã KH'!$C$2:$C$4984,MATCH('Khách lẻ HN'!$C473,'Mã KH'!$A$2:$A$4984,0)),"")</f>
        <v/>
      </c>
      <c r="E473" s="95"/>
      <c r="F473" s="119"/>
      <c r="G473" s="179"/>
      <c r="H473" s="179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  <c r="AB473" s="179"/>
      <c r="AC473" s="179"/>
      <c r="AD473" s="179"/>
      <c r="AE473" s="179"/>
      <c r="AF473" s="180"/>
      <c r="AG473" s="181"/>
      <c r="AH473" s="181"/>
      <c r="AI473" s="181"/>
      <c r="AJ473" s="124"/>
    </row>
    <row r="474" spans="1:36" ht="18" customHeight="1">
      <c r="A474" s="312"/>
      <c r="B474" s="304"/>
      <c r="C474" s="282"/>
      <c r="D474" s="110" t="str">
        <f t="array" ref="D474">+IFERROR(INDEX('Mã KH'!$C$2:$C$4984,MATCH('Khách lẻ HN'!$C474,'Mã KH'!$A$2:$A$4984,0)),"")</f>
        <v/>
      </c>
      <c r="E474" s="95"/>
      <c r="F474" s="119"/>
      <c r="G474" s="179"/>
      <c r="H474" s="179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  <c r="AB474" s="179"/>
      <c r="AC474" s="179"/>
      <c r="AD474" s="179"/>
      <c r="AE474" s="179"/>
      <c r="AF474" s="180"/>
      <c r="AG474" s="181"/>
      <c r="AH474" s="181"/>
      <c r="AI474" s="181"/>
      <c r="AJ474" s="124"/>
    </row>
    <row r="475" spans="1:36" ht="18" customHeight="1">
      <c r="A475" s="312"/>
      <c r="B475" s="304"/>
      <c r="C475" s="282"/>
      <c r="D475" s="110" t="str">
        <f t="array" ref="D475">+IFERROR(INDEX('Mã KH'!$C$2:$C$4984,MATCH('Khách lẻ HN'!$C475,'Mã KH'!$A$2:$A$4984,0)),"")</f>
        <v/>
      </c>
      <c r="E475" s="95"/>
      <c r="F475" s="119"/>
      <c r="G475" s="179"/>
      <c r="H475" s="179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  <c r="AB475" s="179"/>
      <c r="AC475" s="179"/>
      <c r="AD475" s="179"/>
      <c r="AE475" s="179"/>
      <c r="AF475" s="180"/>
      <c r="AG475" s="181"/>
      <c r="AH475" s="181"/>
      <c r="AI475" s="181"/>
      <c r="AJ475" s="124"/>
    </row>
    <row r="476" spans="1:36" ht="18" customHeight="1">
      <c r="A476" s="312"/>
      <c r="B476" s="304"/>
      <c r="C476" s="282"/>
      <c r="D476" s="110" t="str">
        <f t="array" ref="D476">+IFERROR(INDEX('Mã KH'!$C$2:$C$4984,MATCH('Khách lẻ HN'!$C476,'Mã KH'!$A$2:$A$4984,0)),"")</f>
        <v/>
      </c>
      <c r="E476" s="95"/>
      <c r="F476" s="119"/>
      <c r="G476" s="179"/>
      <c r="H476" s="179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  <c r="AA476" s="177"/>
      <c r="AB476" s="179"/>
      <c r="AC476" s="179"/>
      <c r="AD476" s="179"/>
      <c r="AE476" s="179"/>
      <c r="AF476" s="180"/>
      <c r="AG476" s="181"/>
      <c r="AH476" s="181"/>
      <c r="AI476" s="181"/>
      <c r="AJ476" s="124"/>
    </row>
    <row r="477" spans="1:36" ht="18" customHeight="1">
      <c r="A477" s="312"/>
      <c r="B477" s="304"/>
      <c r="C477" s="282"/>
      <c r="D477" s="110" t="str">
        <f t="array" ref="D477">+IFERROR(INDEX('Mã KH'!$C$2:$C$4984,MATCH('Khách lẻ HN'!$C477,'Mã KH'!$A$2:$A$4984,0)),"")</f>
        <v/>
      </c>
      <c r="E477" s="95"/>
      <c r="F477" s="119"/>
      <c r="G477" s="179"/>
      <c r="H477" s="179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  <c r="AA477" s="177"/>
      <c r="AB477" s="179"/>
      <c r="AC477" s="179"/>
      <c r="AD477" s="179"/>
      <c r="AE477" s="179"/>
      <c r="AF477" s="180"/>
      <c r="AG477" s="181"/>
      <c r="AH477" s="181"/>
      <c r="AI477" s="181"/>
      <c r="AJ477" s="124"/>
    </row>
    <row r="478" spans="1:36" ht="18" customHeight="1">
      <c r="A478" s="312"/>
      <c r="B478" s="304"/>
      <c r="C478" s="282"/>
      <c r="D478" s="110" t="str">
        <f t="array" ref="D478">+IFERROR(INDEX('Mã KH'!$C$2:$C$4984,MATCH('Khách lẻ HN'!$C478,'Mã KH'!$A$2:$A$4984,0)),"")</f>
        <v/>
      </c>
      <c r="E478" s="95"/>
      <c r="F478" s="119"/>
      <c r="G478" s="179"/>
      <c r="H478" s="179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  <c r="AB478" s="179"/>
      <c r="AC478" s="179"/>
      <c r="AD478" s="179"/>
      <c r="AE478" s="179"/>
      <c r="AF478" s="180"/>
      <c r="AG478" s="181"/>
      <c r="AH478" s="181"/>
      <c r="AI478" s="181"/>
      <c r="AJ478" s="124"/>
    </row>
    <row r="479" spans="1:36" ht="18" customHeight="1">
      <c r="A479" s="312"/>
      <c r="B479" s="304"/>
      <c r="C479" s="282"/>
      <c r="D479" s="110" t="str">
        <f t="array" ref="D479">+IFERROR(INDEX('Mã KH'!$C$2:$C$4984,MATCH('Khách lẻ HN'!$C479,'Mã KH'!$A$2:$A$4984,0)),"")</f>
        <v/>
      </c>
      <c r="E479" s="95"/>
      <c r="F479" s="119"/>
      <c r="G479" s="179"/>
      <c r="H479" s="179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  <c r="AB479" s="179"/>
      <c r="AC479" s="179"/>
      <c r="AD479" s="179"/>
      <c r="AE479" s="179"/>
      <c r="AF479" s="180"/>
      <c r="AG479" s="181"/>
      <c r="AH479" s="181"/>
      <c r="AI479" s="181"/>
      <c r="AJ479" s="124"/>
    </row>
    <row r="480" spans="1:36" ht="18" customHeight="1">
      <c r="A480" s="312"/>
      <c r="B480" s="304"/>
      <c r="C480" s="282"/>
      <c r="D480" s="110" t="str">
        <f t="array" ref="D480">+IFERROR(INDEX('Mã KH'!$C$2:$C$4984,MATCH('Khách lẻ HN'!$C480,'Mã KH'!$A$2:$A$4984,0)),"")</f>
        <v/>
      </c>
      <c r="E480" s="95"/>
      <c r="F480" s="119"/>
      <c r="G480" s="179"/>
      <c r="H480" s="179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  <c r="AA480" s="177"/>
      <c r="AB480" s="179"/>
      <c r="AC480" s="179"/>
      <c r="AD480" s="179"/>
      <c r="AE480" s="179"/>
      <c r="AF480" s="180"/>
      <c r="AG480" s="181"/>
      <c r="AH480" s="181"/>
      <c r="AI480" s="181"/>
      <c r="AJ480" s="124"/>
    </row>
    <row r="481" spans="1:36" ht="18" customHeight="1">
      <c r="A481" s="312"/>
      <c r="B481" s="304"/>
      <c r="C481" s="282"/>
      <c r="D481" s="110" t="str">
        <f t="array" ref="D481">+IFERROR(INDEX('Mã KH'!$C$2:$C$4984,MATCH('Khách lẻ HN'!$C481,'Mã KH'!$A$2:$A$4984,0)),"")</f>
        <v/>
      </c>
      <c r="E481" s="95"/>
      <c r="F481" s="119"/>
      <c r="G481" s="179"/>
      <c r="H481" s="179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  <c r="AB481" s="179"/>
      <c r="AC481" s="179"/>
      <c r="AD481" s="179"/>
      <c r="AE481" s="179"/>
      <c r="AF481" s="180"/>
      <c r="AG481" s="181"/>
      <c r="AH481" s="181"/>
      <c r="AI481" s="181"/>
      <c r="AJ481" s="124"/>
    </row>
    <row r="482" spans="1:36" ht="18" customHeight="1">
      <c r="A482" s="312"/>
      <c r="B482" s="304"/>
      <c r="C482" s="282"/>
      <c r="D482" s="110" t="str">
        <f t="array" ref="D482">+IFERROR(INDEX('Mã KH'!$C$2:$C$4984,MATCH('Khách lẻ HN'!$C482,'Mã KH'!$A$2:$A$4984,0)),"")</f>
        <v/>
      </c>
      <c r="E482" s="95"/>
      <c r="F482" s="119"/>
      <c r="G482" s="179"/>
      <c r="H482" s="179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9"/>
      <c r="AC482" s="179"/>
      <c r="AD482" s="179"/>
      <c r="AE482" s="179"/>
      <c r="AF482" s="180"/>
      <c r="AG482" s="181"/>
      <c r="AH482" s="181"/>
      <c r="AI482" s="181"/>
      <c r="AJ482" s="124"/>
    </row>
    <row r="483" spans="1:36" ht="18" customHeight="1">
      <c r="A483" s="312"/>
      <c r="B483" s="304"/>
      <c r="C483" s="282"/>
      <c r="D483" s="110" t="str">
        <f t="array" ref="D483">+IFERROR(INDEX('Mã KH'!$C$2:$C$4984,MATCH('Khách lẻ HN'!$C483,'Mã KH'!$A$2:$A$4984,0)),"")</f>
        <v/>
      </c>
      <c r="E483" s="95"/>
      <c r="F483" s="119"/>
      <c r="G483" s="179"/>
      <c r="H483" s="179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  <c r="AB483" s="179"/>
      <c r="AC483" s="179"/>
      <c r="AD483" s="179"/>
      <c r="AE483" s="179"/>
      <c r="AF483" s="180"/>
      <c r="AG483" s="181"/>
      <c r="AH483" s="181"/>
      <c r="AI483" s="181"/>
      <c r="AJ483" s="124"/>
    </row>
    <row r="484" spans="1:36" ht="18" customHeight="1">
      <c r="A484" s="312"/>
      <c r="B484" s="304"/>
      <c r="C484" s="282"/>
      <c r="D484" s="110" t="str">
        <f t="array" ref="D484">+IFERROR(INDEX('Mã KH'!$C$2:$C$4984,MATCH('Khách lẻ HN'!$C484,'Mã KH'!$A$2:$A$4984,0)),"")</f>
        <v/>
      </c>
      <c r="E484" s="95"/>
      <c r="F484" s="119"/>
      <c r="G484" s="179"/>
      <c r="H484" s="179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9"/>
      <c r="AC484" s="179"/>
      <c r="AD484" s="179"/>
      <c r="AE484" s="179"/>
      <c r="AF484" s="180"/>
      <c r="AG484" s="181"/>
      <c r="AH484" s="181"/>
      <c r="AI484" s="181"/>
      <c r="AJ484" s="124"/>
    </row>
    <row r="485" spans="1:36" ht="18" customHeight="1">
      <c r="A485" s="312"/>
      <c r="B485" s="304"/>
      <c r="C485" s="282"/>
      <c r="D485" s="110" t="str">
        <f t="array" ref="D485">+IFERROR(INDEX('Mã KH'!$C$2:$C$4984,MATCH('Khách lẻ HN'!$C485,'Mã KH'!$A$2:$A$4984,0)),"")</f>
        <v/>
      </c>
      <c r="E485" s="95"/>
      <c r="F485" s="119"/>
      <c r="G485" s="179"/>
      <c r="H485" s="179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9"/>
      <c r="AC485" s="179"/>
      <c r="AD485" s="179"/>
      <c r="AE485" s="179"/>
      <c r="AF485" s="180"/>
      <c r="AG485" s="181"/>
      <c r="AH485" s="181"/>
      <c r="AI485" s="181"/>
      <c r="AJ485" s="124"/>
    </row>
    <row r="486" spans="1:36" ht="18" customHeight="1">
      <c r="A486" s="312"/>
      <c r="B486" s="304"/>
      <c r="C486" s="282"/>
      <c r="D486" s="110" t="str">
        <f t="array" ref="D486">+IFERROR(INDEX('Mã KH'!$C$2:$C$4984,MATCH('Khách lẻ HN'!$C486,'Mã KH'!$A$2:$A$4984,0)),"")</f>
        <v/>
      </c>
      <c r="E486" s="95"/>
      <c r="F486" s="119"/>
      <c r="G486" s="179"/>
      <c r="H486" s="179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9"/>
      <c r="AC486" s="179"/>
      <c r="AD486" s="179"/>
      <c r="AE486" s="179"/>
      <c r="AF486" s="180"/>
      <c r="AG486" s="181"/>
      <c r="AH486" s="181"/>
      <c r="AI486" s="181"/>
      <c r="AJ486" s="124"/>
    </row>
    <row r="487" spans="1:36" ht="18" customHeight="1">
      <c r="A487" s="312"/>
      <c r="B487" s="304"/>
      <c r="C487" s="282"/>
      <c r="D487" s="110" t="str">
        <f t="array" ref="D487">+IFERROR(INDEX('Mã KH'!$C$2:$C$4984,MATCH('Khách lẻ HN'!$C487,'Mã KH'!$A$2:$A$4984,0)),"")</f>
        <v/>
      </c>
      <c r="E487" s="95"/>
      <c r="F487" s="119"/>
      <c r="G487" s="179"/>
      <c r="H487" s="179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177"/>
      <c r="AB487" s="179"/>
      <c r="AC487" s="179"/>
      <c r="AD487" s="179"/>
      <c r="AE487" s="179"/>
      <c r="AF487" s="180"/>
      <c r="AG487" s="181"/>
      <c r="AH487" s="181"/>
      <c r="AI487" s="181"/>
      <c r="AJ487" s="124"/>
    </row>
    <row r="488" spans="1:36" ht="18" customHeight="1">
      <c r="A488" s="312"/>
      <c r="B488" s="304"/>
      <c r="C488" s="282"/>
      <c r="D488" s="110" t="str">
        <f t="array" ref="D488">+IFERROR(INDEX('Mã KH'!$C$2:$C$4984,MATCH('Khách lẻ HN'!$C488,'Mã KH'!$A$2:$A$4984,0)),"")</f>
        <v/>
      </c>
      <c r="E488" s="95"/>
      <c r="F488" s="119"/>
      <c r="G488" s="179"/>
      <c r="H488" s="179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9"/>
      <c r="AC488" s="179"/>
      <c r="AD488" s="179"/>
      <c r="AE488" s="179"/>
      <c r="AF488" s="180"/>
      <c r="AG488" s="181"/>
      <c r="AH488" s="181"/>
      <c r="AI488" s="181"/>
      <c r="AJ488" s="124"/>
    </row>
    <row r="489" spans="1:36" ht="18" customHeight="1">
      <c r="A489" s="312"/>
      <c r="B489" s="304"/>
      <c r="C489" s="282"/>
      <c r="D489" s="110" t="str">
        <f t="array" ref="D489">+IFERROR(INDEX('Mã KH'!$C$2:$C$4984,MATCH('Khách lẻ HN'!$C489,'Mã KH'!$A$2:$A$4984,0)),"")</f>
        <v/>
      </c>
      <c r="E489" s="95"/>
      <c r="F489" s="119"/>
      <c r="G489" s="179"/>
      <c r="H489" s="179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9"/>
      <c r="AC489" s="179"/>
      <c r="AD489" s="179"/>
      <c r="AE489" s="179"/>
      <c r="AF489" s="180"/>
      <c r="AG489" s="181"/>
      <c r="AH489" s="181"/>
      <c r="AI489" s="181"/>
      <c r="AJ489" s="124"/>
    </row>
    <row r="490" spans="1:36" ht="18" customHeight="1">
      <c r="A490" s="312"/>
      <c r="B490" s="304"/>
      <c r="C490" s="282"/>
      <c r="D490" s="110" t="str">
        <f t="array" ref="D490">+IFERROR(INDEX('Mã KH'!$C$2:$C$4984,MATCH('Khách lẻ HN'!$C490,'Mã KH'!$A$2:$A$4984,0)),"")</f>
        <v/>
      </c>
      <c r="E490" s="95"/>
      <c r="F490" s="119"/>
      <c r="G490" s="179"/>
      <c r="H490" s="179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  <c r="AB490" s="179"/>
      <c r="AC490" s="179"/>
      <c r="AD490" s="179"/>
      <c r="AE490" s="179"/>
      <c r="AF490" s="180"/>
      <c r="AG490" s="181"/>
      <c r="AH490" s="181"/>
      <c r="AI490" s="181"/>
      <c r="AJ490" s="124"/>
    </row>
    <row r="491" spans="1:36" ht="18" customHeight="1">
      <c r="A491" s="312"/>
      <c r="B491" s="304"/>
      <c r="C491" s="282"/>
      <c r="D491" s="110" t="str">
        <f t="array" ref="D491">+IFERROR(INDEX('Mã KH'!$C$2:$C$4984,MATCH('Khách lẻ HN'!$C491,'Mã KH'!$A$2:$A$4984,0)),"")</f>
        <v/>
      </c>
      <c r="E491" s="95"/>
      <c r="F491" s="119"/>
      <c r="G491" s="179"/>
      <c r="H491" s="179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  <c r="AB491" s="179"/>
      <c r="AC491" s="179"/>
      <c r="AD491" s="179"/>
      <c r="AE491" s="179"/>
      <c r="AF491" s="180"/>
      <c r="AG491" s="181"/>
      <c r="AH491" s="181"/>
      <c r="AI491" s="181"/>
      <c r="AJ491" s="124"/>
    </row>
    <row r="492" spans="1:36" ht="18" customHeight="1">
      <c r="A492" s="312"/>
      <c r="B492" s="304"/>
      <c r="C492" s="282"/>
      <c r="D492" s="110" t="str">
        <f t="array" ref="D492">+IFERROR(INDEX('Mã KH'!$C$2:$C$4984,MATCH('Khách lẻ HN'!$C492,'Mã KH'!$A$2:$A$4984,0)),"")</f>
        <v/>
      </c>
      <c r="E492" s="95"/>
      <c r="F492" s="119"/>
      <c r="G492" s="179"/>
      <c r="H492" s="179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  <c r="AA492" s="177"/>
      <c r="AB492" s="179"/>
      <c r="AC492" s="179"/>
      <c r="AD492" s="179"/>
      <c r="AE492" s="179"/>
      <c r="AF492" s="180"/>
      <c r="AG492" s="181"/>
      <c r="AH492" s="181"/>
      <c r="AI492" s="181"/>
      <c r="AJ492" s="124"/>
    </row>
    <row r="493" spans="1:36" ht="18" customHeight="1">
      <c r="A493" s="312"/>
      <c r="B493" s="304"/>
      <c r="C493" s="282"/>
      <c r="D493" s="110" t="str">
        <f t="array" ref="D493">+IFERROR(INDEX('Mã KH'!$C$2:$C$4984,MATCH('Khách lẻ HN'!$C493,'Mã KH'!$A$2:$A$4984,0)),"")</f>
        <v/>
      </c>
      <c r="E493" s="95"/>
      <c r="F493" s="119"/>
      <c r="G493" s="179"/>
      <c r="H493" s="179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177"/>
      <c r="AB493" s="179"/>
      <c r="AC493" s="179"/>
      <c r="AD493" s="179"/>
      <c r="AE493" s="179"/>
      <c r="AF493" s="180"/>
      <c r="AG493" s="181"/>
      <c r="AH493" s="181"/>
      <c r="AI493" s="181"/>
      <c r="AJ493" s="124"/>
    </row>
    <row r="494" spans="1:36" ht="18" customHeight="1">
      <c r="A494" s="312"/>
      <c r="B494" s="304"/>
      <c r="C494" s="282"/>
      <c r="D494" s="110" t="str">
        <f t="array" ref="D494">+IFERROR(INDEX('Mã KH'!$C$2:$C$4984,MATCH('Khách lẻ HN'!$C494,'Mã KH'!$A$2:$A$4984,0)),"")</f>
        <v/>
      </c>
      <c r="E494" s="95"/>
      <c r="F494" s="119"/>
      <c r="G494" s="179"/>
      <c r="H494" s="179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177"/>
      <c r="AB494" s="179"/>
      <c r="AC494" s="179"/>
      <c r="AD494" s="179"/>
      <c r="AE494" s="179"/>
      <c r="AF494" s="180"/>
      <c r="AG494" s="181"/>
      <c r="AH494" s="181"/>
      <c r="AI494" s="181"/>
      <c r="AJ494" s="124"/>
    </row>
    <row r="495" spans="1:36" ht="18" customHeight="1">
      <c r="A495" s="312"/>
      <c r="B495" s="304"/>
      <c r="C495" s="282"/>
      <c r="D495" s="110" t="str">
        <f t="array" ref="D495">+IFERROR(INDEX('Mã KH'!$C$2:$C$4984,MATCH('Khách lẻ HN'!$C495,'Mã KH'!$A$2:$A$4984,0)),"")</f>
        <v/>
      </c>
      <c r="E495" s="95"/>
      <c r="F495" s="119"/>
      <c r="G495" s="179"/>
      <c r="H495" s="179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177"/>
      <c r="AB495" s="179"/>
      <c r="AC495" s="179"/>
      <c r="AD495" s="179"/>
      <c r="AE495" s="179"/>
      <c r="AF495" s="180"/>
      <c r="AG495" s="181"/>
      <c r="AH495" s="181"/>
      <c r="AI495" s="181"/>
      <c r="AJ495" s="124"/>
    </row>
    <row r="496" spans="1:36" ht="18" customHeight="1">
      <c r="A496" s="312"/>
      <c r="B496" s="304"/>
      <c r="C496" s="282"/>
      <c r="D496" s="110" t="str">
        <f t="array" ref="D496">+IFERROR(INDEX('Mã KH'!$C$2:$C$4984,MATCH('Khách lẻ HN'!$C496,'Mã KH'!$A$2:$A$4984,0)),"")</f>
        <v/>
      </c>
      <c r="E496" s="95"/>
      <c r="F496" s="119"/>
      <c r="G496" s="179"/>
      <c r="H496" s="179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9"/>
      <c r="AC496" s="179"/>
      <c r="AD496" s="179"/>
      <c r="AE496" s="179"/>
      <c r="AF496" s="180"/>
      <c r="AG496" s="181"/>
      <c r="AH496" s="181"/>
      <c r="AI496" s="181"/>
      <c r="AJ496" s="124"/>
    </row>
    <row r="497" spans="1:36" ht="18" customHeight="1">
      <c r="A497" s="312"/>
      <c r="B497" s="304"/>
      <c r="C497" s="282"/>
      <c r="D497" s="110" t="str">
        <f t="array" ref="D497">+IFERROR(INDEX('Mã KH'!$C$2:$C$4984,MATCH('Khách lẻ HN'!$C497,'Mã KH'!$A$2:$A$4984,0)),"")</f>
        <v/>
      </c>
      <c r="E497" s="95"/>
      <c r="F497" s="119"/>
      <c r="G497" s="179"/>
      <c r="H497" s="179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9"/>
      <c r="AC497" s="179"/>
      <c r="AD497" s="179"/>
      <c r="AE497" s="179"/>
      <c r="AF497" s="180"/>
      <c r="AG497" s="181"/>
      <c r="AH497" s="181"/>
      <c r="AI497" s="181"/>
      <c r="AJ497" s="124"/>
    </row>
    <row r="498" spans="1:36" ht="18" customHeight="1">
      <c r="A498" s="312"/>
      <c r="B498" s="304"/>
      <c r="C498" s="282"/>
      <c r="D498" s="110" t="str">
        <f t="array" ref="D498">+IFERROR(INDEX('Mã KH'!$C$2:$C$4984,MATCH('Khách lẻ HN'!$C498,'Mã KH'!$A$2:$A$4984,0)),"")</f>
        <v/>
      </c>
      <c r="E498" s="95"/>
      <c r="F498" s="119"/>
      <c r="G498" s="179"/>
      <c r="H498" s="179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9"/>
      <c r="AC498" s="179"/>
      <c r="AD498" s="179"/>
      <c r="AE498" s="179"/>
      <c r="AF498" s="180"/>
      <c r="AG498" s="181"/>
      <c r="AH498" s="181"/>
      <c r="AI498" s="181"/>
      <c r="AJ498" s="124"/>
    </row>
    <row r="499" spans="1:36" ht="18" customHeight="1">
      <c r="A499" s="312"/>
      <c r="B499" s="304"/>
      <c r="C499" s="282"/>
      <c r="D499" s="110" t="str">
        <f t="array" ref="D499">+IFERROR(INDEX('Mã KH'!$C$2:$C$4984,MATCH('Khách lẻ HN'!$C499,'Mã KH'!$A$2:$A$4984,0)),"")</f>
        <v/>
      </c>
      <c r="E499" s="95"/>
      <c r="F499" s="119"/>
      <c r="G499" s="179"/>
      <c r="H499" s="179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9"/>
      <c r="AC499" s="179"/>
      <c r="AD499" s="179"/>
      <c r="AE499" s="179"/>
      <c r="AF499" s="180"/>
      <c r="AG499" s="181"/>
      <c r="AH499" s="181"/>
      <c r="AI499" s="181"/>
      <c r="AJ499" s="124"/>
    </row>
    <row r="500" spans="1:36" ht="18" customHeight="1">
      <c r="A500" s="312"/>
      <c r="B500" s="304"/>
      <c r="C500" s="282"/>
      <c r="D500" s="110" t="str">
        <f t="array" ref="D500">+IFERROR(INDEX('Mã KH'!$C$2:$C$4984,MATCH('Khách lẻ HN'!$C500,'Mã KH'!$A$2:$A$4984,0)),"")</f>
        <v/>
      </c>
      <c r="E500" s="95"/>
      <c r="F500" s="119"/>
      <c r="G500" s="179"/>
      <c r="H500" s="179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9"/>
      <c r="AC500" s="179"/>
      <c r="AD500" s="179"/>
      <c r="AE500" s="179"/>
      <c r="AF500" s="180"/>
      <c r="AG500" s="181"/>
      <c r="AH500" s="181"/>
      <c r="AI500" s="181"/>
      <c r="AJ500" s="124"/>
    </row>
    <row r="501" spans="1:36" ht="18" customHeight="1">
      <c r="A501" s="312"/>
      <c r="B501" s="304"/>
      <c r="C501" s="282"/>
      <c r="D501" s="110" t="str">
        <f t="array" ref="D501">+IFERROR(INDEX('Mã KH'!$C$2:$C$4984,MATCH('Khách lẻ HN'!$C501,'Mã KH'!$A$2:$A$4984,0)),"")</f>
        <v/>
      </c>
      <c r="E501" s="95"/>
      <c r="F501" s="119"/>
      <c r="G501" s="179"/>
      <c r="H501" s="179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9"/>
      <c r="AC501" s="179"/>
      <c r="AD501" s="179"/>
      <c r="AE501" s="179"/>
      <c r="AF501" s="180"/>
      <c r="AG501" s="181"/>
      <c r="AH501" s="181"/>
      <c r="AI501" s="181"/>
      <c r="AJ501" s="124"/>
    </row>
    <row r="502" spans="1:36" ht="18" customHeight="1">
      <c r="A502" s="312"/>
      <c r="B502" s="304"/>
      <c r="C502" s="282"/>
      <c r="D502" s="110" t="str">
        <f t="array" ref="D502">+IFERROR(INDEX('Mã KH'!$C$2:$C$4984,MATCH('Khách lẻ HN'!$C502,'Mã KH'!$A$2:$A$4984,0)),"")</f>
        <v/>
      </c>
      <c r="E502" s="95"/>
      <c r="F502" s="119"/>
      <c r="G502" s="179"/>
      <c r="H502" s="179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9"/>
      <c r="AC502" s="179"/>
      <c r="AD502" s="179"/>
      <c r="AE502" s="179"/>
      <c r="AF502" s="180"/>
      <c r="AG502" s="181"/>
      <c r="AH502" s="181"/>
      <c r="AI502" s="181"/>
      <c r="AJ502" s="124"/>
    </row>
    <row r="503" spans="1:36" ht="18" customHeight="1">
      <c r="A503" s="312"/>
      <c r="B503" s="304"/>
      <c r="C503" s="282"/>
      <c r="D503" s="110" t="str">
        <f t="array" ref="D503">+IFERROR(INDEX('Mã KH'!$C$2:$C$4984,MATCH('Khách lẻ HN'!$C503,'Mã KH'!$A$2:$A$4984,0)),"")</f>
        <v/>
      </c>
      <c r="E503" s="95"/>
      <c r="F503" s="119"/>
      <c r="G503" s="179"/>
      <c r="H503" s="179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9"/>
      <c r="AC503" s="179"/>
      <c r="AD503" s="179"/>
      <c r="AE503" s="179"/>
      <c r="AF503" s="180"/>
      <c r="AG503" s="181"/>
      <c r="AH503" s="181"/>
      <c r="AI503" s="181"/>
      <c r="AJ503" s="124"/>
    </row>
    <row r="504" spans="1:36" ht="18" customHeight="1">
      <c r="A504" s="312"/>
      <c r="B504" s="304"/>
      <c r="C504" s="282"/>
      <c r="D504" s="110" t="str">
        <f t="array" ref="D504">+IFERROR(INDEX('Mã KH'!$C$2:$C$4984,MATCH('Khách lẻ HN'!$C504,'Mã KH'!$A$2:$A$4984,0)),"")</f>
        <v/>
      </c>
      <c r="E504" s="95"/>
      <c r="F504" s="119"/>
      <c r="G504" s="179"/>
      <c r="H504" s="179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9"/>
      <c r="AC504" s="179"/>
      <c r="AD504" s="179"/>
      <c r="AE504" s="179"/>
      <c r="AF504" s="180"/>
      <c r="AG504" s="181"/>
      <c r="AH504" s="181"/>
      <c r="AI504" s="181"/>
      <c r="AJ504" s="124"/>
    </row>
    <row r="505" spans="1:36" ht="18" customHeight="1">
      <c r="A505" s="312"/>
      <c r="B505" s="304"/>
      <c r="C505" s="282"/>
      <c r="D505" s="110" t="str">
        <f t="array" ref="D505">+IFERROR(INDEX('Mã KH'!$C$2:$C$4984,MATCH('Khách lẻ HN'!$C505,'Mã KH'!$A$2:$A$4984,0)),"")</f>
        <v/>
      </c>
      <c r="E505" s="95"/>
      <c r="F505" s="119"/>
      <c r="G505" s="179"/>
      <c r="H505" s="179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9"/>
      <c r="AC505" s="179"/>
      <c r="AD505" s="179"/>
      <c r="AE505" s="179"/>
      <c r="AF505" s="180"/>
      <c r="AG505" s="181"/>
      <c r="AH505" s="181"/>
      <c r="AI505" s="181"/>
      <c r="AJ505" s="124"/>
    </row>
    <row r="506" spans="1:36" ht="18" customHeight="1">
      <c r="A506" s="312"/>
      <c r="B506" s="304"/>
      <c r="C506" s="282"/>
      <c r="D506" s="110" t="str">
        <f t="array" ref="D506">+IFERROR(INDEX('Mã KH'!$C$2:$C$4984,MATCH('Khách lẻ HN'!$C506,'Mã KH'!$A$2:$A$4984,0)),"")</f>
        <v/>
      </c>
      <c r="E506" s="95"/>
      <c r="F506" s="119"/>
      <c r="G506" s="179"/>
      <c r="H506" s="179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  <c r="AA506" s="177"/>
      <c r="AB506" s="179"/>
      <c r="AC506" s="179"/>
      <c r="AD506" s="179"/>
      <c r="AE506" s="179"/>
      <c r="AF506" s="180"/>
      <c r="AG506" s="181"/>
      <c r="AH506" s="181"/>
      <c r="AI506" s="181"/>
      <c r="AJ506" s="124"/>
    </row>
    <row r="507" spans="1:36" ht="18" customHeight="1">
      <c r="A507" s="312"/>
      <c r="B507" s="304"/>
      <c r="C507" s="282"/>
      <c r="D507" s="110" t="str">
        <f t="array" ref="D507">+IFERROR(INDEX('Mã KH'!$C$2:$C$4984,MATCH('Khách lẻ HN'!$C507,'Mã KH'!$A$2:$A$4984,0)),"")</f>
        <v/>
      </c>
      <c r="E507" s="95"/>
      <c r="F507" s="119"/>
      <c r="G507" s="179"/>
      <c r="H507" s="179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  <c r="AA507" s="177"/>
      <c r="AB507" s="179"/>
      <c r="AC507" s="179"/>
      <c r="AD507" s="179"/>
      <c r="AE507" s="179"/>
      <c r="AF507" s="180"/>
      <c r="AG507" s="181"/>
      <c r="AH507" s="181"/>
      <c r="AI507" s="181"/>
      <c r="AJ507" s="124"/>
    </row>
    <row r="508" spans="1:36" ht="18" customHeight="1">
      <c r="A508" s="312"/>
      <c r="B508" s="304"/>
      <c r="C508" s="282"/>
      <c r="D508" s="110" t="str">
        <f t="array" ref="D508">+IFERROR(INDEX('Mã KH'!$C$2:$C$4984,MATCH('Khách lẻ HN'!$C508,'Mã KH'!$A$2:$A$4984,0)),"")</f>
        <v/>
      </c>
      <c r="E508" s="95"/>
      <c r="F508" s="119"/>
      <c r="G508" s="179"/>
      <c r="H508" s="179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  <c r="AA508" s="177"/>
      <c r="AB508" s="179"/>
      <c r="AC508" s="179"/>
      <c r="AD508" s="179"/>
      <c r="AE508" s="179"/>
      <c r="AF508" s="180"/>
      <c r="AG508" s="181"/>
      <c r="AH508" s="181"/>
      <c r="AI508" s="181"/>
      <c r="AJ508" s="124"/>
    </row>
    <row r="509" spans="1:36" ht="18" customHeight="1">
      <c r="A509" s="312"/>
      <c r="B509" s="304"/>
      <c r="C509" s="282"/>
      <c r="D509" s="110" t="str">
        <f t="array" ref="D509">+IFERROR(INDEX('Mã KH'!$C$2:$C$4984,MATCH('Khách lẻ HN'!$C509,'Mã KH'!$A$2:$A$4984,0)),"")</f>
        <v/>
      </c>
      <c r="E509" s="95"/>
      <c r="F509" s="119"/>
      <c r="G509" s="179"/>
      <c r="H509" s="179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  <c r="AA509" s="177"/>
      <c r="AB509" s="179"/>
      <c r="AC509" s="179"/>
      <c r="AD509" s="179"/>
      <c r="AE509" s="179"/>
      <c r="AF509" s="180"/>
      <c r="AG509" s="181"/>
      <c r="AH509" s="181"/>
      <c r="AI509" s="181"/>
      <c r="AJ509" s="124"/>
    </row>
    <row r="510" spans="1:36" ht="18" customHeight="1">
      <c r="A510" s="312"/>
      <c r="B510" s="304"/>
      <c r="C510" s="282"/>
      <c r="D510" s="110" t="str">
        <f t="array" ref="D510">+IFERROR(INDEX('Mã KH'!$C$2:$C$4984,MATCH('Khách lẻ HN'!$C510,'Mã KH'!$A$2:$A$4984,0)),"")</f>
        <v/>
      </c>
      <c r="E510" s="95"/>
      <c r="F510" s="119"/>
      <c r="G510" s="179"/>
      <c r="H510" s="179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  <c r="AA510" s="177"/>
      <c r="AB510" s="179"/>
      <c r="AC510" s="179"/>
      <c r="AD510" s="179"/>
      <c r="AE510" s="179"/>
      <c r="AF510" s="180"/>
      <c r="AG510" s="181"/>
      <c r="AH510" s="181"/>
      <c r="AI510" s="181"/>
      <c r="AJ510" s="124"/>
    </row>
    <row r="511" spans="1:36" ht="18" customHeight="1">
      <c r="A511" s="312"/>
      <c r="B511" s="304"/>
      <c r="C511" s="282"/>
      <c r="D511" s="110"/>
      <c r="E511" s="95"/>
      <c r="F511" s="119"/>
      <c r="G511" s="179"/>
      <c r="H511" s="179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  <c r="AB511" s="179"/>
      <c r="AC511" s="179"/>
      <c r="AD511" s="179"/>
      <c r="AE511" s="179"/>
      <c r="AF511" s="180"/>
      <c r="AG511" s="181"/>
      <c r="AH511" s="181"/>
      <c r="AI511" s="181"/>
      <c r="AJ511" s="124"/>
    </row>
    <row r="512" spans="1:36" ht="18" customHeight="1">
      <c r="A512" s="312"/>
      <c r="B512" s="304"/>
      <c r="C512" s="282"/>
      <c r="D512" s="110"/>
      <c r="E512" s="95"/>
      <c r="F512" s="119"/>
      <c r="G512" s="179"/>
      <c r="H512" s="179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  <c r="AA512" s="177"/>
      <c r="AB512" s="179"/>
      <c r="AC512" s="179"/>
      <c r="AD512" s="179"/>
      <c r="AE512" s="179"/>
      <c r="AF512" s="180"/>
      <c r="AG512" s="181"/>
      <c r="AH512" s="181"/>
      <c r="AI512" s="181"/>
      <c r="AJ512" s="124"/>
    </row>
    <row r="513" spans="1:36" ht="18" customHeight="1">
      <c r="A513" s="312"/>
      <c r="B513" s="304"/>
      <c r="C513" s="282"/>
      <c r="D513" s="110"/>
      <c r="E513" s="95"/>
      <c r="F513" s="119"/>
      <c r="G513" s="179"/>
      <c r="H513" s="179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  <c r="AA513" s="177"/>
      <c r="AB513" s="179"/>
      <c r="AC513" s="179"/>
      <c r="AD513" s="179"/>
      <c r="AE513" s="179"/>
      <c r="AF513" s="180"/>
      <c r="AG513" s="181"/>
      <c r="AH513" s="181"/>
      <c r="AI513" s="181"/>
      <c r="AJ513" s="124"/>
    </row>
    <row r="514" spans="1:36" ht="18" customHeight="1">
      <c r="A514" s="312"/>
      <c r="B514" s="304"/>
      <c r="C514" s="282"/>
      <c r="D514" s="110"/>
      <c r="E514" s="95"/>
      <c r="F514" s="119"/>
      <c r="G514" s="179"/>
      <c r="H514" s="179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  <c r="AA514" s="177"/>
      <c r="AB514" s="179"/>
      <c r="AC514" s="179"/>
      <c r="AD514" s="179"/>
      <c r="AE514" s="179"/>
      <c r="AF514" s="180"/>
      <c r="AG514" s="181"/>
      <c r="AH514" s="181"/>
      <c r="AI514" s="181"/>
      <c r="AJ514" s="124"/>
    </row>
    <row r="515" spans="1:36" ht="18" customHeight="1">
      <c r="A515" s="312"/>
      <c r="B515" s="304"/>
      <c r="C515" s="282"/>
      <c r="D515" s="110"/>
      <c r="E515" s="95"/>
      <c r="F515" s="119"/>
      <c r="G515" s="179"/>
      <c r="H515" s="179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  <c r="AB515" s="179"/>
      <c r="AC515" s="179"/>
      <c r="AD515" s="179"/>
      <c r="AE515" s="179"/>
      <c r="AF515" s="180"/>
      <c r="AG515" s="181"/>
      <c r="AH515" s="181"/>
      <c r="AI515" s="181"/>
      <c r="AJ515" s="124"/>
    </row>
    <row r="516" spans="1:36" ht="18" customHeight="1">
      <c r="A516" s="312"/>
      <c r="B516" s="304"/>
      <c r="C516" s="282"/>
      <c r="D516" s="110"/>
      <c r="E516" s="95"/>
      <c r="F516" s="119"/>
      <c r="G516" s="179"/>
      <c r="H516" s="179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  <c r="AA516" s="177"/>
      <c r="AB516" s="179"/>
      <c r="AC516" s="179"/>
      <c r="AD516" s="179"/>
      <c r="AE516" s="179"/>
      <c r="AF516" s="180"/>
      <c r="AG516" s="181"/>
      <c r="AH516" s="181"/>
      <c r="AI516" s="181"/>
      <c r="AJ516" s="124"/>
    </row>
    <row r="517" spans="1:36" ht="18" customHeight="1">
      <c r="A517" s="312"/>
      <c r="B517" s="304"/>
      <c r="C517" s="282"/>
      <c r="D517" s="110"/>
      <c r="E517" s="95"/>
      <c r="F517" s="119"/>
      <c r="G517" s="179"/>
      <c r="H517" s="179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  <c r="AB517" s="179"/>
      <c r="AC517" s="179"/>
      <c r="AD517" s="179"/>
      <c r="AE517" s="179"/>
      <c r="AF517" s="180"/>
      <c r="AG517" s="181"/>
      <c r="AH517" s="181"/>
      <c r="AI517" s="181"/>
      <c r="AJ517" s="124"/>
    </row>
    <row r="518" spans="1:36" ht="18" customHeight="1">
      <c r="A518" s="312"/>
      <c r="B518" s="304"/>
      <c r="C518" s="282"/>
      <c r="D518" s="110"/>
      <c r="E518" s="95"/>
      <c r="F518" s="119"/>
      <c r="G518" s="179"/>
      <c r="H518" s="179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  <c r="AA518" s="177"/>
      <c r="AB518" s="179"/>
      <c r="AC518" s="179"/>
      <c r="AD518" s="179"/>
      <c r="AE518" s="179"/>
      <c r="AF518" s="180"/>
      <c r="AG518" s="181"/>
      <c r="AH518" s="181"/>
      <c r="AI518" s="181"/>
      <c r="AJ518" s="124"/>
    </row>
    <row r="519" spans="1:36" ht="18" customHeight="1">
      <c r="A519" s="312"/>
      <c r="B519" s="304"/>
      <c r="C519" s="282"/>
      <c r="D519" s="110"/>
      <c r="E519" s="95"/>
      <c r="F519" s="119"/>
      <c r="G519" s="179"/>
      <c r="H519" s="179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  <c r="AA519" s="177"/>
      <c r="AB519" s="179"/>
      <c r="AC519" s="179"/>
      <c r="AD519" s="179"/>
      <c r="AE519" s="179"/>
      <c r="AF519" s="180"/>
      <c r="AG519" s="181"/>
      <c r="AH519" s="181"/>
      <c r="AI519" s="181"/>
      <c r="AJ519" s="124"/>
    </row>
    <row r="520" spans="1:36" ht="18" customHeight="1">
      <c r="A520" s="312"/>
      <c r="B520" s="304"/>
      <c r="C520" s="282"/>
      <c r="D520" s="110"/>
      <c r="E520" s="95"/>
      <c r="F520" s="119"/>
      <c r="G520" s="179"/>
      <c r="H520" s="179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  <c r="AA520" s="177"/>
      <c r="AB520" s="179"/>
      <c r="AC520" s="179"/>
      <c r="AD520" s="179"/>
      <c r="AE520" s="179"/>
      <c r="AF520" s="180"/>
      <c r="AG520" s="181"/>
      <c r="AH520" s="181"/>
      <c r="AI520" s="181"/>
      <c r="AJ520" s="124"/>
    </row>
    <row r="521" spans="1:36" ht="18" customHeight="1">
      <c r="A521" s="312"/>
      <c r="B521" s="304"/>
      <c r="C521" s="282"/>
      <c r="D521" s="110"/>
      <c r="E521" s="95"/>
      <c r="F521" s="119"/>
      <c r="G521" s="179"/>
      <c r="H521" s="179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  <c r="AB521" s="179"/>
      <c r="AC521" s="179"/>
      <c r="AD521" s="179"/>
      <c r="AE521" s="179"/>
      <c r="AF521" s="180"/>
      <c r="AG521" s="181"/>
      <c r="AH521" s="181"/>
      <c r="AI521" s="181"/>
      <c r="AJ521" s="124"/>
    </row>
    <row r="522" spans="1:36" ht="18" customHeight="1">
      <c r="A522" s="312"/>
      <c r="B522" s="304"/>
      <c r="C522" s="282"/>
      <c r="D522" s="110"/>
      <c r="E522" s="95"/>
      <c r="F522" s="119"/>
      <c r="G522" s="179"/>
      <c r="H522" s="179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  <c r="AB522" s="179"/>
      <c r="AC522" s="179"/>
      <c r="AD522" s="179"/>
      <c r="AE522" s="179"/>
      <c r="AF522" s="180"/>
      <c r="AG522" s="181"/>
      <c r="AH522" s="181"/>
      <c r="AI522" s="181"/>
      <c r="AJ522" s="124"/>
    </row>
    <row r="523" spans="1:36" ht="18" customHeight="1">
      <c r="A523" s="312"/>
      <c r="B523" s="304"/>
      <c r="C523" s="282"/>
      <c r="D523" s="110"/>
      <c r="E523" s="95"/>
      <c r="F523" s="119"/>
      <c r="G523" s="179"/>
      <c r="H523" s="179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  <c r="AA523" s="177"/>
      <c r="AB523" s="179"/>
      <c r="AC523" s="179"/>
      <c r="AD523" s="179"/>
      <c r="AE523" s="179"/>
      <c r="AF523" s="180"/>
      <c r="AG523" s="181"/>
      <c r="AH523" s="181"/>
      <c r="AI523" s="181"/>
      <c r="AJ523" s="124"/>
    </row>
    <row r="524" spans="1:36" ht="18" customHeight="1">
      <c r="A524" s="312"/>
      <c r="B524" s="304"/>
      <c r="C524" s="282"/>
      <c r="D524" s="110"/>
      <c r="E524" s="95"/>
      <c r="F524" s="119"/>
      <c r="G524" s="179"/>
      <c r="H524" s="179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  <c r="AA524" s="177"/>
      <c r="AB524" s="179"/>
      <c r="AC524" s="179"/>
      <c r="AD524" s="179"/>
      <c r="AE524" s="179"/>
      <c r="AF524" s="180"/>
      <c r="AG524" s="181"/>
      <c r="AH524" s="181"/>
      <c r="AI524" s="181"/>
      <c r="AJ524" s="124"/>
    </row>
    <row r="525" spans="1:36" ht="18" customHeight="1">
      <c r="A525" s="312"/>
      <c r="B525" s="304"/>
      <c r="C525" s="282"/>
      <c r="D525" s="110"/>
      <c r="E525" s="95"/>
      <c r="F525" s="119"/>
      <c r="G525" s="179"/>
      <c r="H525" s="179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  <c r="AA525" s="177"/>
      <c r="AB525" s="179"/>
      <c r="AC525" s="179"/>
      <c r="AD525" s="179"/>
      <c r="AE525" s="179"/>
      <c r="AF525" s="180"/>
      <c r="AG525" s="181"/>
      <c r="AH525" s="181"/>
      <c r="AI525" s="181"/>
      <c r="AJ525" s="124"/>
    </row>
    <row r="526" spans="1:36" ht="18" customHeight="1">
      <c r="A526" s="312"/>
      <c r="B526" s="304"/>
      <c r="C526" s="282"/>
      <c r="D526" s="110"/>
      <c r="E526" s="95"/>
      <c r="F526" s="119"/>
      <c r="G526" s="179"/>
      <c r="H526" s="179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  <c r="AB526" s="179"/>
      <c r="AC526" s="179"/>
      <c r="AD526" s="179"/>
      <c r="AE526" s="179"/>
      <c r="AF526" s="180"/>
      <c r="AG526" s="181"/>
      <c r="AH526" s="181"/>
      <c r="AI526" s="181"/>
      <c r="AJ526" s="124"/>
    </row>
    <row r="527" spans="1:36" ht="18" customHeight="1">
      <c r="A527" s="312"/>
      <c r="B527" s="304"/>
      <c r="C527" s="282"/>
      <c r="D527" s="110"/>
      <c r="E527" s="95"/>
      <c r="F527" s="119"/>
      <c r="G527" s="179"/>
      <c r="H527" s="179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9"/>
      <c r="AC527" s="179"/>
      <c r="AD527" s="179"/>
      <c r="AE527" s="179"/>
      <c r="AF527" s="180"/>
      <c r="AG527" s="181"/>
      <c r="AH527" s="181"/>
      <c r="AI527" s="181"/>
      <c r="AJ527" s="124"/>
    </row>
    <row r="528" spans="1:36" ht="18" customHeight="1">
      <c r="A528" s="312"/>
      <c r="B528" s="304"/>
      <c r="C528" s="282"/>
      <c r="D528" s="110"/>
      <c r="E528" s="95"/>
      <c r="F528" s="119"/>
      <c r="G528" s="179"/>
      <c r="H528" s="179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9"/>
      <c r="AC528" s="179"/>
      <c r="AD528" s="179"/>
      <c r="AE528" s="179"/>
      <c r="AF528" s="180"/>
      <c r="AG528" s="181"/>
      <c r="AH528" s="181"/>
      <c r="AI528" s="181"/>
      <c r="AJ528" s="124"/>
    </row>
    <row r="529" spans="1:36" ht="18" customHeight="1">
      <c r="A529" s="312"/>
      <c r="B529" s="304"/>
      <c r="C529" s="282"/>
      <c r="D529" s="110"/>
      <c r="E529" s="95"/>
      <c r="F529" s="119"/>
      <c r="G529" s="179"/>
      <c r="H529" s="179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  <c r="AB529" s="179"/>
      <c r="AC529" s="179"/>
      <c r="AD529" s="179"/>
      <c r="AE529" s="179"/>
      <c r="AF529" s="180"/>
      <c r="AG529" s="181"/>
      <c r="AH529" s="181"/>
      <c r="AI529" s="181"/>
      <c r="AJ529" s="124"/>
    </row>
    <row r="530" spans="1:36" ht="18" customHeight="1">
      <c r="A530" s="312"/>
      <c r="B530" s="304"/>
      <c r="C530" s="282"/>
      <c r="D530" s="110"/>
      <c r="E530" s="95"/>
      <c r="F530" s="119"/>
      <c r="G530" s="179"/>
      <c r="H530" s="179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9"/>
      <c r="AC530" s="179"/>
      <c r="AD530" s="179"/>
      <c r="AE530" s="179"/>
      <c r="AF530" s="180"/>
      <c r="AG530" s="181"/>
      <c r="AH530" s="181"/>
      <c r="AI530" s="181"/>
      <c r="AJ530" s="124"/>
    </row>
    <row r="531" spans="1:36" ht="18" customHeight="1">
      <c r="A531" s="312"/>
      <c r="B531" s="304"/>
      <c r="C531" s="282"/>
      <c r="D531" s="110"/>
      <c r="E531" s="95"/>
      <c r="F531" s="119"/>
      <c r="G531" s="179"/>
      <c r="H531" s="179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9"/>
      <c r="AC531" s="179"/>
      <c r="AD531" s="179"/>
      <c r="AE531" s="179"/>
      <c r="AF531" s="180"/>
      <c r="AG531" s="181"/>
      <c r="AH531" s="181"/>
      <c r="AI531" s="181"/>
      <c r="AJ531" s="124"/>
    </row>
    <row r="532" spans="1:36" ht="18" customHeight="1">
      <c r="A532" s="312"/>
      <c r="B532" s="304"/>
      <c r="C532" s="282"/>
      <c r="D532" s="110" t="str">
        <f t="array" ref="D532">+IFERROR(INDEX('Mã KH'!$C$2:$C$4984,MATCH('Khách lẻ HN'!$C532,'Mã KH'!$A$2:$A$4984,0)),"")</f>
        <v/>
      </c>
      <c r="E532" s="95"/>
      <c r="F532" s="119"/>
      <c r="G532" s="179"/>
      <c r="H532" s="179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9"/>
      <c r="AC532" s="179"/>
      <c r="AD532" s="179"/>
      <c r="AE532" s="179"/>
      <c r="AF532" s="180"/>
      <c r="AG532" s="181"/>
      <c r="AH532" s="181"/>
      <c r="AI532" s="181"/>
      <c r="AJ532" s="124"/>
    </row>
    <row r="533" spans="1:36" ht="18" customHeight="1">
      <c r="A533" s="312"/>
      <c r="B533" s="304"/>
      <c r="C533" s="282"/>
      <c r="D533" s="110" t="str">
        <f t="array" ref="D533">+IFERROR(INDEX('Mã KH'!$C$2:$C$4984,MATCH('Khách lẻ HN'!$C533,'Mã KH'!$A$2:$A$4984,0)),"")</f>
        <v/>
      </c>
      <c r="E533" s="95"/>
      <c r="F533" s="119"/>
      <c r="G533" s="179"/>
      <c r="H533" s="179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9"/>
      <c r="AC533" s="179"/>
      <c r="AD533" s="179"/>
      <c r="AE533" s="179"/>
      <c r="AF533" s="180"/>
      <c r="AG533" s="181"/>
      <c r="AH533" s="181"/>
      <c r="AI533" s="181"/>
      <c r="AJ533" s="124"/>
    </row>
    <row r="534" spans="1:36" ht="18" customHeight="1">
      <c r="A534" s="312"/>
      <c r="B534" s="304"/>
      <c r="C534" s="282"/>
      <c r="D534" s="110" t="str">
        <f t="array" ref="D534">+IFERROR(INDEX('Mã KH'!$C$2:$C$4984,MATCH('Khách lẻ HN'!$C534,'Mã KH'!$A$2:$A$4984,0)),"")</f>
        <v/>
      </c>
      <c r="E534" s="95"/>
      <c r="F534" s="119"/>
      <c r="G534" s="179"/>
      <c r="H534" s="179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9"/>
      <c r="AC534" s="179"/>
      <c r="AD534" s="179"/>
      <c r="AE534" s="179"/>
      <c r="AF534" s="180"/>
      <c r="AG534" s="181"/>
      <c r="AH534" s="181"/>
      <c r="AI534" s="181"/>
      <c r="AJ534" s="124"/>
    </row>
    <row r="535" spans="1:36" ht="18" customHeight="1">
      <c r="A535" s="312"/>
      <c r="B535" s="304"/>
      <c r="C535" s="282"/>
      <c r="D535" s="110" t="str">
        <f t="array" ref="D535">+IFERROR(INDEX('Mã KH'!$C$2:$C$4984,MATCH('Khách lẻ HN'!$C535,'Mã KH'!$A$2:$A$4984,0)),"")</f>
        <v/>
      </c>
      <c r="E535" s="95"/>
      <c r="F535" s="119"/>
      <c r="G535" s="179"/>
      <c r="H535" s="179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9"/>
      <c r="AC535" s="179"/>
      <c r="AD535" s="179"/>
      <c r="AE535" s="179"/>
      <c r="AF535" s="180"/>
      <c r="AG535" s="181"/>
      <c r="AH535" s="181"/>
      <c r="AI535" s="181"/>
      <c r="AJ535" s="124"/>
    </row>
    <row r="536" spans="1:36" ht="18" customHeight="1">
      <c r="A536" s="312"/>
      <c r="B536" s="304"/>
      <c r="C536" s="282"/>
      <c r="D536" s="110" t="str">
        <f t="array" ref="D536">+IFERROR(INDEX('Mã KH'!$C$2:$C$4984,MATCH('Khách lẻ HN'!$C536,'Mã KH'!$A$2:$A$4984,0)),"")</f>
        <v/>
      </c>
      <c r="E536" s="95"/>
      <c r="F536" s="119"/>
      <c r="G536" s="179"/>
      <c r="H536" s="179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9"/>
      <c r="AC536" s="179"/>
      <c r="AD536" s="179"/>
      <c r="AE536" s="179"/>
      <c r="AF536" s="180"/>
      <c r="AG536" s="181"/>
      <c r="AH536" s="181"/>
      <c r="AI536" s="181"/>
      <c r="AJ536" s="124"/>
    </row>
    <row r="537" spans="1:36" ht="18" customHeight="1">
      <c r="A537" s="312"/>
      <c r="B537" s="304"/>
      <c r="C537" s="282"/>
      <c r="D537" s="110" t="str">
        <f t="array" ref="D537">+IFERROR(INDEX('Mã KH'!$C$2:$C$4984,MATCH('Khách lẻ HN'!$C537,'Mã KH'!$A$2:$A$4984,0)),"")</f>
        <v/>
      </c>
      <c r="E537" s="95"/>
      <c r="F537" s="119"/>
      <c r="G537" s="179"/>
      <c r="H537" s="179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  <c r="AB537" s="179"/>
      <c r="AC537" s="179"/>
      <c r="AD537" s="179"/>
      <c r="AE537" s="179"/>
      <c r="AF537" s="180"/>
      <c r="AG537" s="181"/>
      <c r="AH537" s="181"/>
      <c r="AI537" s="181"/>
      <c r="AJ537" s="124"/>
    </row>
    <row r="538" spans="1:36" ht="18" customHeight="1">
      <c r="A538" s="312"/>
      <c r="B538" s="304"/>
      <c r="C538" s="282"/>
      <c r="D538" s="110" t="str">
        <f t="array" ref="D538">+IFERROR(INDEX('Mã KH'!$C$2:$C$4984,MATCH('Khách lẻ HN'!$C538,'Mã KH'!$A$2:$A$4984,0)),"")</f>
        <v/>
      </c>
      <c r="E538" s="95"/>
      <c r="F538" s="119"/>
      <c r="G538" s="179"/>
      <c r="H538" s="179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9"/>
      <c r="AC538" s="179"/>
      <c r="AD538" s="179"/>
      <c r="AE538" s="179"/>
      <c r="AF538" s="180"/>
      <c r="AG538" s="181"/>
      <c r="AH538" s="181"/>
      <c r="AI538" s="181"/>
      <c r="AJ538" s="124"/>
    </row>
    <row r="539" spans="1:36" ht="18" customHeight="1">
      <c r="A539" s="312"/>
      <c r="B539" s="304"/>
      <c r="C539" s="282"/>
      <c r="D539" s="110" t="str">
        <f t="array" ref="D539">+IFERROR(INDEX('Mã KH'!$C$2:$C$4984,MATCH('Khách lẻ HN'!$C539,'Mã KH'!$A$2:$A$4984,0)),"")</f>
        <v/>
      </c>
      <c r="E539" s="95"/>
      <c r="F539" s="119"/>
      <c r="G539" s="179"/>
      <c r="H539" s="179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  <c r="AB539" s="179"/>
      <c r="AC539" s="179"/>
      <c r="AD539" s="179"/>
      <c r="AE539" s="179"/>
      <c r="AF539" s="180"/>
      <c r="AG539" s="181"/>
      <c r="AH539" s="181"/>
      <c r="AI539" s="181"/>
      <c r="AJ539" s="124"/>
    </row>
    <row r="540" spans="1:36" ht="18" customHeight="1">
      <c r="A540" s="312"/>
      <c r="B540" s="304"/>
      <c r="C540" s="282"/>
      <c r="D540" s="110" t="str">
        <f t="array" ref="D540">+IFERROR(INDEX('Mã KH'!$C$2:$C$4984,MATCH('Khách lẻ HN'!$C540,'Mã KH'!$A$2:$A$4984,0)),"")</f>
        <v/>
      </c>
      <c r="E540" s="95"/>
      <c r="F540" s="119"/>
      <c r="G540" s="179"/>
      <c r="H540" s="179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9"/>
      <c r="AC540" s="179"/>
      <c r="AD540" s="179"/>
      <c r="AE540" s="179"/>
      <c r="AF540" s="180"/>
      <c r="AG540" s="181"/>
      <c r="AH540" s="181"/>
      <c r="AI540" s="181"/>
      <c r="AJ540" s="124"/>
    </row>
    <row r="541" spans="1:36" ht="18" customHeight="1">
      <c r="A541" s="312"/>
      <c r="B541" s="304"/>
      <c r="C541" s="282"/>
      <c r="D541" s="110" t="str">
        <f t="array" ref="D541">+IFERROR(INDEX('Mã KH'!$C$2:$C$4984,MATCH('Khách lẻ HN'!$C541,'Mã KH'!$A$2:$A$4984,0)),"")</f>
        <v/>
      </c>
      <c r="E541" s="95"/>
      <c r="F541" s="119"/>
      <c r="G541" s="179"/>
      <c r="H541" s="179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9"/>
      <c r="AC541" s="179"/>
      <c r="AD541" s="179"/>
      <c r="AE541" s="179"/>
      <c r="AF541" s="180"/>
      <c r="AG541" s="181"/>
      <c r="AH541" s="181"/>
      <c r="AI541" s="181"/>
      <c r="AJ541" s="124"/>
    </row>
    <row r="542" spans="1:36" ht="18" customHeight="1">
      <c r="A542" s="312"/>
      <c r="B542" s="304"/>
      <c r="C542" s="282"/>
      <c r="D542" s="110" t="str">
        <f t="array" ref="D542">+IFERROR(INDEX('Mã KH'!$C$2:$C$4984,MATCH('Khách lẻ HN'!$C542,'Mã KH'!$A$2:$A$4984,0)),"")</f>
        <v/>
      </c>
      <c r="E542" s="95"/>
      <c r="F542" s="119"/>
      <c r="G542" s="179"/>
      <c r="H542" s="179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9"/>
      <c r="AC542" s="179"/>
      <c r="AD542" s="179"/>
      <c r="AE542" s="179"/>
      <c r="AF542" s="180"/>
      <c r="AG542" s="181"/>
      <c r="AH542" s="181"/>
      <c r="AI542" s="181"/>
      <c r="AJ542" s="124"/>
    </row>
    <row r="543" spans="1:36" ht="18" customHeight="1">
      <c r="A543" s="312"/>
      <c r="B543" s="304"/>
      <c r="C543" s="282"/>
      <c r="D543" s="110" t="str">
        <f t="array" ref="D543">+IFERROR(INDEX('Mã KH'!$C$2:$C$4984,MATCH('Khách lẻ HN'!$C543,'Mã KH'!$A$2:$A$4984,0)),"")</f>
        <v/>
      </c>
      <c r="E543" s="95"/>
      <c r="F543" s="119"/>
      <c r="G543" s="179"/>
      <c r="H543" s="179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  <c r="AB543" s="179"/>
      <c r="AC543" s="179"/>
      <c r="AD543" s="179"/>
      <c r="AE543" s="179"/>
      <c r="AF543" s="180"/>
      <c r="AG543" s="181"/>
      <c r="AH543" s="181"/>
      <c r="AI543" s="181"/>
      <c r="AJ543" s="124"/>
    </row>
    <row r="544" spans="1:36" ht="18" customHeight="1">
      <c r="A544" s="312"/>
      <c r="B544" s="304"/>
      <c r="C544" s="282"/>
      <c r="D544" s="110" t="str">
        <f t="array" ref="D544">+IFERROR(INDEX('Mã KH'!$C$2:$C$4984,MATCH('Khách lẻ HN'!$C544,'Mã KH'!$A$2:$A$4984,0)),"")</f>
        <v/>
      </c>
      <c r="E544" s="95"/>
      <c r="F544" s="119"/>
      <c r="G544" s="179"/>
      <c r="H544" s="179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  <c r="AB544" s="179"/>
      <c r="AC544" s="179"/>
      <c r="AD544" s="179"/>
      <c r="AE544" s="179"/>
      <c r="AF544" s="180"/>
      <c r="AG544" s="181"/>
      <c r="AH544" s="181"/>
      <c r="AI544" s="181"/>
      <c r="AJ544" s="124"/>
    </row>
    <row r="545" spans="1:36" ht="18" customHeight="1">
      <c r="A545" s="312"/>
      <c r="B545" s="304"/>
      <c r="C545" s="282"/>
      <c r="D545" s="110" t="str">
        <f t="array" ref="D545">+IFERROR(INDEX('Mã KH'!$C$2:$C$4984,MATCH('Khách lẻ HN'!$C545,'Mã KH'!$A$2:$A$4984,0)),"")</f>
        <v/>
      </c>
      <c r="E545" s="95"/>
      <c r="F545" s="119"/>
      <c r="G545" s="179"/>
      <c r="H545" s="179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  <c r="AB545" s="179"/>
      <c r="AC545" s="179"/>
      <c r="AD545" s="179"/>
      <c r="AE545" s="179"/>
      <c r="AF545" s="180"/>
      <c r="AG545" s="181"/>
      <c r="AH545" s="181"/>
      <c r="AI545" s="181"/>
      <c r="AJ545" s="124"/>
    </row>
    <row r="546" spans="1:36" ht="18" customHeight="1">
      <c r="A546" s="312"/>
      <c r="B546" s="304"/>
      <c r="C546" s="282"/>
      <c r="D546" s="110" t="str">
        <f t="array" ref="D546">+IFERROR(INDEX('Mã KH'!$C$2:$C$4984,MATCH('Khách lẻ HN'!$C546,'Mã KH'!$A$2:$A$4984,0)),"")</f>
        <v/>
      </c>
      <c r="E546" s="95"/>
      <c r="F546" s="119"/>
      <c r="G546" s="179"/>
      <c r="H546" s="179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  <c r="AA546" s="177"/>
      <c r="AB546" s="179"/>
      <c r="AC546" s="179"/>
      <c r="AD546" s="179"/>
      <c r="AE546" s="179"/>
      <c r="AF546" s="180"/>
      <c r="AG546" s="181"/>
      <c r="AH546" s="181"/>
      <c r="AI546" s="181"/>
      <c r="AJ546" s="124"/>
    </row>
    <row r="547" spans="1:36" ht="18" customHeight="1">
      <c r="A547" s="312"/>
      <c r="B547" s="304"/>
      <c r="C547" s="282"/>
      <c r="D547" s="110" t="str">
        <f t="array" ref="D547">+IFERROR(INDEX('Mã KH'!$C$2:$C$4984,MATCH('Khách lẻ HN'!$C547,'Mã KH'!$A$2:$A$4984,0)),"")</f>
        <v/>
      </c>
      <c r="E547" s="95"/>
      <c r="F547" s="119"/>
      <c r="G547" s="179"/>
      <c r="H547" s="179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  <c r="AB547" s="179"/>
      <c r="AC547" s="179"/>
      <c r="AD547" s="179"/>
      <c r="AE547" s="179"/>
      <c r="AF547" s="180"/>
      <c r="AG547" s="181"/>
      <c r="AH547" s="181"/>
      <c r="AI547" s="181"/>
      <c r="AJ547" s="124"/>
    </row>
    <row r="548" spans="1:36" ht="18" customHeight="1">
      <c r="A548" s="312"/>
      <c r="B548" s="304"/>
      <c r="C548" s="282"/>
      <c r="D548" s="110" t="str">
        <f t="array" ref="D548">+IFERROR(INDEX('Mã KH'!$C$2:$C$4984,MATCH('Khách lẻ HN'!$C548,'Mã KH'!$A$2:$A$4984,0)),"")</f>
        <v/>
      </c>
      <c r="E548" s="95"/>
      <c r="F548" s="119"/>
      <c r="G548" s="179"/>
      <c r="H548" s="179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  <c r="AA548" s="177"/>
      <c r="AB548" s="179"/>
      <c r="AC548" s="179"/>
      <c r="AD548" s="179"/>
      <c r="AE548" s="179"/>
      <c r="AF548" s="180"/>
      <c r="AG548" s="181"/>
      <c r="AH548" s="181"/>
      <c r="AI548" s="181"/>
      <c r="AJ548" s="124"/>
    </row>
    <row r="549" spans="1:36" ht="18" customHeight="1">
      <c r="A549" s="312"/>
      <c r="B549" s="304"/>
      <c r="C549" s="282"/>
      <c r="D549" s="110" t="str">
        <f t="array" ref="D549">+IFERROR(INDEX('Mã KH'!$C$2:$C$4984,MATCH('Khách lẻ HN'!$C549,'Mã KH'!$A$2:$A$4984,0)),"")</f>
        <v/>
      </c>
      <c r="E549" s="95"/>
      <c r="F549" s="119"/>
      <c r="G549" s="179"/>
      <c r="H549" s="179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  <c r="AB549" s="179"/>
      <c r="AC549" s="179"/>
      <c r="AD549" s="179"/>
      <c r="AE549" s="179"/>
      <c r="AF549" s="180"/>
      <c r="AG549" s="181"/>
      <c r="AH549" s="181"/>
      <c r="AI549" s="181"/>
      <c r="AJ549" s="124"/>
    </row>
    <row r="550" spans="1:36" ht="18" customHeight="1">
      <c r="A550" s="312"/>
      <c r="B550" s="304"/>
      <c r="C550" s="282"/>
      <c r="D550" s="110" t="str">
        <f t="array" ref="D550">+IFERROR(INDEX('Mã KH'!$C$2:$C$4984,MATCH('Khách lẻ HN'!$C550,'Mã KH'!$A$2:$A$4984,0)),"")</f>
        <v/>
      </c>
      <c r="E550" s="95"/>
      <c r="F550" s="119"/>
      <c r="G550" s="179"/>
      <c r="H550" s="179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  <c r="AB550" s="179"/>
      <c r="AC550" s="179"/>
      <c r="AD550" s="179"/>
      <c r="AE550" s="179"/>
      <c r="AF550" s="180"/>
      <c r="AG550" s="181"/>
      <c r="AH550" s="181"/>
      <c r="AI550" s="181"/>
      <c r="AJ550" s="124"/>
    </row>
    <row r="551" spans="1:36" ht="18" customHeight="1">
      <c r="A551" s="312"/>
      <c r="B551" s="304"/>
      <c r="C551" s="282"/>
      <c r="D551" s="110" t="str">
        <f t="array" ref="D551">+IFERROR(INDEX('Mã KH'!$C$2:$C$4984,MATCH('Khách lẻ HN'!$C551,'Mã KH'!$A$2:$A$4984,0)),"")</f>
        <v/>
      </c>
      <c r="E551" s="95"/>
      <c r="F551" s="119"/>
      <c r="G551" s="179"/>
      <c r="H551" s="179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9"/>
      <c r="AC551" s="179"/>
      <c r="AD551" s="179"/>
      <c r="AE551" s="179"/>
      <c r="AF551" s="180"/>
      <c r="AG551" s="181"/>
      <c r="AH551" s="181"/>
      <c r="AI551" s="181"/>
      <c r="AJ551" s="124"/>
    </row>
    <row r="552" spans="1:36" ht="18" customHeight="1">
      <c r="A552" s="312"/>
      <c r="B552" s="304"/>
      <c r="C552" s="282"/>
      <c r="D552" s="110" t="str">
        <f t="array" ref="D552">+IFERROR(INDEX('Mã KH'!$C$2:$C$4984,MATCH('Khách lẻ HN'!$C552,'Mã KH'!$A$2:$A$4984,0)),"")</f>
        <v/>
      </c>
      <c r="E552" s="95"/>
      <c r="F552" s="119"/>
      <c r="G552" s="179"/>
      <c r="H552" s="179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9"/>
      <c r="AC552" s="179"/>
      <c r="AD552" s="179"/>
      <c r="AE552" s="179"/>
      <c r="AF552" s="180"/>
      <c r="AG552" s="181"/>
      <c r="AH552" s="181"/>
      <c r="AI552" s="181"/>
      <c r="AJ552" s="124"/>
    </row>
    <row r="553" spans="1:36" ht="18" customHeight="1">
      <c r="A553" s="312"/>
      <c r="B553" s="304"/>
      <c r="C553" s="282"/>
      <c r="D553" s="110" t="str">
        <f t="array" ref="D553">+IFERROR(INDEX('Mã KH'!$C$2:$C$4984,MATCH('Khách lẻ HN'!$C553,'Mã KH'!$A$2:$A$4984,0)),"")</f>
        <v/>
      </c>
      <c r="E553" s="95"/>
      <c r="F553" s="119"/>
      <c r="G553" s="179"/>
      <c r="H553" s="179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9"/>
      <c r="AC553" s="179"/>
      <c r="AD553" s="179"/>
      <c r="AE553" s="179"/>
      <c r="AF553" s="180"/>
      <c r="AG553" s="181"/>
      <c r="AH553" s="181"/>
      <c r="AI553" s="181"/>
      <c r="AJ553" s="124"/>
    </row>
    <row r="554" spans="1:36" ht="18" customHeight="1">
      <c r="A554" s="312"/>
      <c r="B554" s="304"/>
      <c r="C554" s="282"/>
      <c r="D554" s="110" t="str">
        <f t="array" ref="D554">+IFERROR(INDEX('Mã KH'!$C$2:$C$4984,MATCH('Khách lẻ HN'!$C554,'Mã KH'!$A$2:$A$4984,0)),"")</f>
        <v/>
      </c>
      <c r="E554" s="95"/>
      <c r="F554" s="119"/>
      <c r="G554" s="179"/>
      <c r="H554" s="179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9"/>
      <c r="AC554" s="179"/>
      <c r="AD554" s="179"/>
      <c r="AE554" s="179"/>
      <c r="AF554" s="180"/>
      <c r="AG554" s="181"/>
      <c r="AH554" s="181"/>
      <c r="AI554" s="181"/>
      <c r="AJ554" s="124"/>
    </row>
    <row r="555" spans="1:36" ht="18" customHeight="1">
      <c r="A555" s="312"/>
      <c r="B555" s="304"/>
      <c r="C555" s="282"/>
      <c r="D555" s="110" t="str">
        <f t="array" ref="D555">+IFERROR(INDEX('Mã KH'!$C$2:$C$4984,MATCH('Khách lẻ HN'!$C555,'Mã KH'!$A$2:$A$4984,0)),"")</f>
        <v/>
      </c>
      <c r="E555" s="95"/>
      <c r="F555" s="119"/>
      <c r="G555" s="179"/>
      <c r="H555" s="179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9"/>
      <c r="AC555" s="179"/>
      <c r="AD555" s="179"/>
      <c r="AE555" s="179"/>
      <c r="AF555" s="180"/>
      <c r="AG555" s="181"/>
      <c r="AH555" s="181"/>
      <c r="AI555" s="181"/>
      <c r="AJ555" s="124"/>
    </row>
    <row r="556" spans="1:36" ht="18" customHeight="1">
      <c r="A556" s="312"/>
      <c r="B556" s="304"/>
      <c r="C556" s="282"/>
      <c r="D556" s="110" t="str">
        <f t="array" ref="D556">+IFERROR(INDEX('Mã KH'!$C$2:$C$4984,MATCH('Khách lẻ HN'!$C556,'Mã KH'!$A$2:$A$4984,0)),"")</f>
        <v/>
      </c>
      <c r="E556" s="95"/>
      <c r="F556" s="119"/>
      <c r="G556" s="179"/>
      <c r="H556" s="179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9"/>
      <c r="AC556" s="179"/>
      <c r="AD556" s="179"/>
      <c r="AE556" s="179"/>
      <c r="AF556" s="180"/>
      <c r="AG556" s="181"/>
      <c r="AH556" s="181"/>
      <c r="AI556" s="181"/>
      <c r="AJ556" s="124"/>
    </row>
    <row r="557" spans="1:36" ht="18" customHeight="1">
      <c r="A557" s="312"/>
      <c r="B557" s="304"/>
      <c r="C557" s="282"/>
      <c r="D557" s="110" t="str">
        <f t="array" ref="D557">+IFERROR(INDEX('Mã KH'!$C$2:$C$4984,MATCH('Khách lẻ HN'!$C557,'Mã KH'!$A$2:$A$4984,0)),"")</f>
        <v/>
      </c>
      <c r="E557" s="95"/>
      <c r="F557" s="119"/>
      <c r="G557" s="179"/>
      <c r="H557" s="179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  <c r="AB557" s="179"/>
      <c r="AC557" s="179"/>
      <c r="AD557" s="179"/>
      <c r="AE557" s="179"/>
      <c r="AF557" s="180"/>
      <c r="AG557" s="181"/>
      <c r="AH557" s="181"/>
      <c r="AI557" s="181"/>
      <c r="AJ557" s="124"/>
    </row>
    <row r="558" spans="1:36" ht="18" customHeight="1">
      <c r="A558" s="312"/>
      <c r="B558" s="304"/>
      <c r="C558" s="282"/>
      <c r="D558" s="110" t="str">
        <f t="array" ref="D558">+IFERROR(INDEX('Mã KH'!$C$2:$C$4984,MATCH('Khách lẻ HN'!$C558,'Mã KH'!$A$2:$A$4984,0)),"")</f>
        <v/>
      </c>
      <c r="E558" s="95"/>
      <c r="F558" s="119"/>
      <c r="G558" s="179"/>
      <c r="H558" s="179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  <c r="AB558" s="179"/>
      <c r="AC558" s="179"/>
      <c r="AD558" s="179"/>
      <c r="AE558" s="179"/>
      <c r="AF558" s="180"/>
      <c r="AG558" s="181"/>
      <c r="AH558" s="181"/>
      <c r="AI558" s="181"/>
      <c r="AJ558" s="124"/>
    </row>
    <row r="559" spans="1:36" ht="18" customHeight="1">
      <c r="A559" s="312"/>
      <c r="B559" s="304"/>
      <c r="C559" s="282"/>
      <c r="D559" s="110" t="str">
        <f t="array" ref="D559">+IFERROR(INDEX('Mã KH'!$C$2:$C$4984,MATCH('Khách lẻ HN'!$C559,'Mã KH'!$A$2:$A$4984,0)),"")</f>
        <v/>
      </c>
      <c r="E559" s="95"/>
      <c r="F559" s="119"/>
      <c r="G559" s="179"/>
      <c r="H559" s="179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9"/>
      <c r="AC559" s="179"/>
      <c r="AD559" s="179"/>
      <c r="AE559" s="179"/>
      <c r="AF559" s="180"/>
      <c r="AG559" s="181"/>
      <c r="AH559" s="181"/>
      <c r="AI559" s="181"/>
      <c r="AJ559" s="124"/>
    </row>
    <row r="560" spans="1:36" ht="18" customHeight="1">
      <c r="A560" s="312"/>
      <c r="B560" s="304"/>
      <c r="C560" s="282"/>
      <c r="D560" s="110" t="str">
        <f t="array" ref="D560">+IFERROR(INDEX('Mã KH'!$C$2:$C$4984,MATCH('Khách lẻ HN'!$C560,'Mã KH'!$A$2:$A$4984,0)),"")</f>
        <v/>
      </c>
      <c r="E560" s="95"/>
      <c r="F560" s="119"/>
      <c r="G560" s="179"/>
      <c r="H560" s="179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  <c r="AA560" s="177"/>
      <c r="AB560" s="179"/>
      <c r="AC560" s="179"/>
      <c r="AD560" s="179"/>
      <c r="AE560" s="179"/>
      <c r="AF560" s="180"/>
      <c r="AG560" s="181"/>
      <c r="AH560" s="181"/>
      <c r="AI560" s="181"/>
      <c r="AJ560" s="124"/>
    </row>
    <row r="561" spans="1:36" ht="18" customHeight="1">
      <c r="A561" s="312"/>
      <c r="B561" s="304"/>
      <c r="C561" s="282"/>
      <c r="D561" s="110" t="str">
        <f t="array" ref="D561">+IFERROR(INDEX('Mã KH'!$C$2:$C$4984,MATCH('Khách lẻ HN'!$C561,'Mã KH'!$A$2:$A$4984,0)),"")</f>
        <v/>
      </c>
      <c r="E561" s="95"/>
      <c r="F561" s="119"/>
      <c r="G561" s="179"/>
      <c r="H561" s="179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  <c r="AA561" s="177"/>
      <c r="AB561" s="179"/>
      <c r="AC561" s="179"/>
      <c r="AD561" s="179"/>
      <c r="AE561" s="179"/>
      <c r="AF561" s="180"/>
      <c r="AG561" s="181"/>
      <c r="AH561" s="181"/>
      <c r="AI561" s="181"/>
      <c r="AJ561" s="124"/>
    </row>
    <row r="562" spans="1:36" ht="18" customHeight="1">
      <c r="A562" s="312"/>
      <c r="B562" s="304"/>
      <c r="C562" s="282"/>
      <c r="D562" s="110" t="str">
        <f t="array" ref="D562">+IFERROR(INDEX('Mã KH'!$C$2:$C$4984,MATCH('Khách lẻ HN'!$C562,'Mã KH'!$A$2:$A$4984,0)),"")</f>
        <v/>
      </c>
      <c r="E562" s="95"/>
      <c r="F562" s="119"/>
      <c r="G562" s="179"/>
      <c r="H562" s="179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  <c r="AA562" s="177"/>
      <c r="AB562" s="179"/>
      <c r="AC562" s="179"/>
      <c r="AD562" s="179"/>
      <c r="AE562" s="179"/>
      <c r="AF562" s="180"/>
      <c r="AG562" s="181"/>
      <c r="AH562" s="181"/>
      <c r="AI562" s="181"/>
      <c r="AJ562" s="124"/>
    </row>
    <row r="563" spans="1:36" ht="18" customHeight="1">
      <c r="A563" s="312"/>
      <c r="B563" s="304"/>
      <c r="C563" s="282"/>
      <c r="D563" s="110" t="str">
        <f t="array" ref="D563">+IFERROR(INDEX('Mã KH'!$C$2:$C$4984,MATCH('Khách lẻ HN'!$C563,'Mã KH'!$A$2:$A$4984,0)),"")</f>
        <v/>
      </c>
      <c r="E563" s="95"/>
      <c r="F563" s="119"/>
      <c r="G563" s="179"/>
      <c r="H563" s="179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  <c r="AB563" s="179"/>
      <c r="AC563" s="179"/>
      <c r="AD563" s="179"/>
      <c r="AE563" s="179"/>
      <c r="AF563" s="180"/>
      <c r="AG563" s="181"/>
      <c r="AH563" s="181"/>
      <c r="AI563" s="181"/>
      <c r="AJ563" s="124"/>
    </row>
    <row r="564" spans="1:36" ht="18" customHeight="1">
      <c r="A564" s="312"/>
      <c r="B564" s="304"/>
      <c r="C564" s="282"/>
      <c r="D564" s="110" t="str">
        <f t="array" ref="D564">+IFERROR(INDEX('Mã KH'!$C$2:$C$4984,MATCH('Khách lẻ HN'!$C564,'Mã KH'!$A$2:$A$4984,0)),"")</f>
        <v/>
      </c>
      <c r="E564" s="95"/>
      <c r="F564" s="119"/>
      <c r="G564" s="179"/>
      <c r="H564" s="179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  <c r="AB564" s="179"/>
      <c r="AC564" s="179"/>
      <c r="AD564" s="179"/>
      <c r="AE564" s="179"/>
      <c r="AF564" s="180"/>
      <c r="AG564" s="181"/>
      <c r="AH564" s="181"/>
      <c r="AI564" s="181"/>
      <c r="AJ564" s="124"/>
    </row>
    <row r="565" spans="1:36" ht="18" customHeight="1">
      <c r="A565" s="312"/>
      <c r="B565" s="304"/>
      <c r="C565" s="282"/>
      <c r="D565" s="110" t="str">
        <f t="array" ref="D565">+IFERROR(INDEX('Mã KH'!$C$2:$C$4984,MATCH('Khách lẻ HN'!$C565,'Mã KH'!$A$2:$A$4984,0)),"")</f>
        <v/>
      </c>
      <c r="E565" s="95"/>
      <c r="F565" s="119"/>
      <c r="G565" s="179"/>
      <c r="H565" s="179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  <c r="AB565" s="179"/>
      <c r="AC565" s="179"/>
      <c r="AD565" s="179"/>
      <c r="AE565" s="179"/>
      <c r="AF565" s="180"/>
      <c r="AG565" s="181"/>
      <c r="AH565" s="181"/>
      <c r="AI565" s="181"/>
      <c r="AJ565" s="124"/>
    </row>
    <row r="566" spans="1:36" ht="18" customHeight="1">
      <c r="A566" s="312"/>
      <c r="B566" s="304"/>
      <c r="C566" s="282"/>
      <c r="D566" s="110" t="str">
        <f t="array" ref="D566">+IFERROR(INDEX('Mã KH'!$C$2:$C$4984,MATCH('Khách lẻ HN'!$C566,'Mã KH'!$A$2:$A$4984,0)),"")</f>
        <v/>
      </c>
      <c r="E566" s="95"/>
      <c r="F566" s="119"/>
      <c r="G566" s="179"/>
      <c r="H566" s="179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  <c r="AB566" s="179"/>
      <c r="AC566" s="179"/>
      <c r="AD566" s="179"/>
      <c r="AE566" s="179"/>
      <c r="AF566" s="180"/>
      <c r="AG566" s="181"/>
      <c r="AH566" s="181"/>
      <c r="AI566" s="181"/>
      <c r="AJ566" s="124"/>
    </row>
    <row r="567" spans="1:36" ht="18" customHeight="1">
      <c r="A567" s="312"/>
      <c r="B567" s="304"/>
      <c r="C567" s="282"/>
      <c r="D567" s="110" t="str">
        <f t="array" ref="D567">+IFERROR(INDEX('Mã KH'!$C$2:$C$4984,MATCH('Khách lẻ HN'!$C567,'Mã KH'!$A$2:$A$4984,0)),"")</f>
        <v/>
      </c>
      <c r="E567" s="95"/>
      <c r="F567" s="119"/>
      <c r="G567" s="179"/>
      <c r="H567" s="179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9"/>
      <c r="AC567" s="179"/>
      <c r="AD567" s="179"/>
      <c r="AE567" s="179"/>
      <c r="AF567" s="180"/>
      <c r="AG567" s="181"/>
      <c r="AH567" s="181"/>
      <c r="AI567" s="181"/>
      <c r="AJ567" s="124"/>
    </row>
    <row r="568" spans="1:36" ht="18" customHeight="1">
      <c r="A568" s="312"/>
      <c r="B568" s="304"/>
      <c r="C568" s="282"/>
      <c r="D568" s="110" t="str">
        <f t="array" ref="D568">+IFERROR(INDEX('Mã KH'!$C$2:$C$4984,MATCH('Khách lẻ HN'!$C568,'Mã KH'!$A$2:$A$4984,0)),"")</f>
        <v/>
      </c>
      <c r="E568" s="95"/>
      <c r="F568" s="119"/>
      <c r="G568" s="179"/>
      <c r="H568" s="179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9"/>
      <c r="AC568" s="179"/>
      <c r="AD568" s="179"/>
      <c r="AE568" s="179"/>
      <c r="AF568" s="180"/>
      <c r="AG568" s="181"/>
      <c r="AH568" s="181"/>
      <c r="AI568" s="181"/>
      <c r="AJ568" s="124"/>
    </row>
    <row r="569" spans="1:36" ht="18" customHeight="1">
      <c r="A569" s="312"/>
      <c r="B569" s="304"/>
      <c r="C569" s="282"/>
      <c r="D569" s="110" t="str">
        <f t="array" ref="D569">+IFERROR(INDEX('Mã KH'!$C$2:$C$4984,MATCH('Khách lẻ HN'!$C569,'Mã KH'!$A$2:$A$4984,0)),"")</f>
        <v/>
      </c>
      <c r="E569" s="95"/>
      <c r="F569" s="119"/>
      <c r="G569" s="179"/>
      <c r="H569" s="179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9"/>
      <c r="AC569" s="179"/>
      <c r="AD569" s="179"/>
      <c r="AE569" s="179"/>
      <c r="AF569" s="180"/>
      <c r="AG569" s="181"/>
      <c r="AH569" s="181"/>
      <c r="AI569" s="181"/>
      <c r="AJ569" s="124"/>
    </row>
    <row r="570" spans="1:36" ht="18" customHeight="1">
      <c r="A570" s="312"/>
      <c r="B570" s="304"/>
      <c r="C570" s="282"/>
      <c r="D570" s="110" t="str">
        <f t="array" ref="D570">+IFERROR(INDEX('Mã KH'!$C$2:$C$4984,MATCH('Khách lẻ HN'!$C570,'Mã KH'!$A$2:$A$4984,0)),"")</f>
        <v/>
      </c>
      <c r="E570" s="95"/>
      <c r="F570" s="119"/>
      <c r="G570" s="179"/>
      <c r="H570" s="179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9"/>
      <c r="AC570" s="179"/>
      <c r="AD570" s="179"/>
      <c r="AE570" s="179"/>
      <c r="AF570" s="180"/>
      <c r="AG570" s="181"/>
      <c r="AH570" s="181"/>
      <c r="AI570" s="181"/>
      <c r="AJ570" s="124"/>
    </row>
    <row r="571" spans="1:36" ht="18" customHeight="1">
      <c r="A571" s="312"/>
      <c r="B571" s="304"/>
      <c r="C571" s="282"/>
      <c r="D571" s="110" t="str">
        <f t="array" ref="D571">+IFERROR(INDEX('Mã KH'!$C$2:$C$4984,MATCH('Khách lẻ HN'!$C571,'Mã KH'!$A$2:$A$4984,0)),"")</f>
        <v/>
      </c>
      <c r="E571" s="95"/>
      <c r="F571" s="119"/>
      <c r="G571" s="179"/>
      <c r="H571" s="179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9"/>
      <c r="AC571" s="179"/>
      <c r="AD571" s="179"/>
      <c r="AE571" s="179"/>
      <c r="AF571" s="180"/>
      <c r="AG571" s="181"/>
      <c r="AH571" s="181"/>
      <c r="AI571" s="181"/>
      <c r="AJ571" s="124"/>
    </row>
    <row r="572" spans="1:36" ht="18" customHeight="1">
      <c r="A572" s="312"/>
      <c r="B572" s="304"/>
      <c r="C572" s="282"/>
      <c r="D572" s="110" t="str">
        <f t="array" ref="D572">+IFERROR(INDEX('Mã KH'!$C$2:$C$4984,MATCH('Khách lẻ HN'!$C572,'Mã KH'!$A$2:$A$4984,0)),"")</f>
        <v/>
      </c>
      <c r="E572" s="95"/>
      <c r="F572" s="119"/>
      <c r="G572" s="179"/>
      <c r="H572" s="179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9"/>
      <c r="AC572" s="179"/>
      <c r="AD572" s="179"/>
      <c r="AE572" s="179"/>
      <c r="AF572" s="180"/>
      <c r="AG572" s="181"/>
      <c r="AH572" s="181"/>
      <c r="AI572" s="181"/>
      <c r="AJ572" s="124"/>
    </row>
    <row r="573" spans="1:36" ht="18" customHeight="1">
      <c r="A573" s="312"/>
      <c r="B573" s="304"/>
      <c r="C573" s="282"/>
      <c r="D573" s="110" t="str">
        <f t="array" ref="D573">+IFERROR(INDEX('Mã KH'!$C$2:$C$4984,MATCH('Khách lẻ HN'!$C573,'Mã KH'!$A$2:$A$4984,0)),"")</f>
        <v/>
      </c>
      <c r="E573" s="95"/>
      <c r="F573" s="119"/>
      <c r="G573" s="179"/>
      <c r="H573" s="179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9"/>
      <c r="AC573" s="179"/>
      <c r="AD573" s="179"/>
      <c r="AE573" s="179"/>
      <c r="AF573" s="180"/>
      <c r="AG573" s="181"/>
      <c r="AH573" s="181"/>
      <c r="AI573" s="181"/>
      <c r="AJ573" s="124"/>
    </row>
    <row r="574" spans="1:36" ht="18" customHeight="1">
      <c r="A574" s="312"/>
      <c r="B574" s="304"/>
      <c r="C574" s="282"/>
      <c r="D574" s="110" t="str">
        <f t="array" ref="D574">+IFERROR(INDEX('Mã KH'!$C$2:$C$4984,MATCH('Khách lẻ HN'!$C574,'Mã KH'!$A$2:$A$4984,0)),"")</f>
        <v/>
      </c>
      <c r="E574" s="95"/>
      <c r="F574" s="119"/>
      <c r="G574" s="179"/>
      <c r="H574" s="179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9"/>
      <c r="AC574" s="179"/>
      <c r="AD574" s="179"/>
      <c r="AE574" s="179"/>
      <c r="AF574" s="180"/>
      <c r="AG574" s="181"/>
      <c r="AH574" s="181"/>
      <c r="AI574" s="181"/>
      <c r="AJ574" s="124"/>
    </row>
    <row r="575" spans="1:36" ht="18" customHeight="1">
      <c r="A575" s="312"/>
      <c r="B575" s="304"/>
      <c r="C575" s="282"/>
      <c r="D575" s="110" t="str">
        <f t="array" ref="D575">+IFERROR(INDEX('Mã KH'!$C$2:$C$4984,MATCH('Khách lẻ HN'!$C575,'Mã KH'!$A$2:$A$4984,0)),"")</f>
        <v/>
      </c>
      <c r="E575" s="95"/>
      <c r="F575" s="119"/>
      <c r="G575" s="179"/>
      <c r="H575" s="179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9"/>
      <c r="AC575" s="179"/>
      <c r="AD575" s="179"/>
      <c r="AE575" s="179"/>
      <c r="AF575" s="180"/>
      <c r="AG575" s="181"/>
      <c r="AH575" s="181"/>
      <c r="AI575" s="181"/>
      <c r="AJ575" s="124"/>
    </row>
    <row r="576" spans="1:36" ht="18" customHeight="1">
      <c r="A576" s="312"/>
      <c r="B576" s="304"/>
      <c r="C576" s="282"/>
      <c r="D576" s="110" t="str">
        <f t="array" ref="D576">+IFERROR(INDEX('Mã KH'!$C$2:$C$4984,MATCH('Khách lẻ HN'!$C576,'Mã KH'!$A$2:$A$4984,0)),"")</f>
        <v/>
      </c>
      <c r="E576" s="95"/>
      <c r="F576" s="119"/>
      <c r="G576" s="179"/>
      <c r="H576" s="179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9"/>
      <c r="AC576" s="179"/>
      <c r="AD576" s="179"/>
      <c r="AE576" s="179"/>
      <c r="AF576" s="180"/>
      <c r="AG576" s="181"/>
      <c r="AH576" s="181"/>
      <c r="AI576" s="181"/>
      <c r="AJ576" s="124"/>
    </row>
    <row r="577" spans="1:43" ht="18" customHeight="1">
      <c r="A577" s="312"/>
      <c r="B577" s="304"/>
      <c r="C577" s="282"/>
      <c r="D577" s="110" t="str">
        <f t="array" ref="D577">+IFERROR(INDEX('Mã KH'!$C$2:$C$4984,MATCH('Khách lẻ HN'!$C577,'Mã KH'!$A$2:$A$4984,0)),"")</f>
        <v/>
      </c>
      <c r="E577" s="95"/>
      <c r="F577" s="119"/>
      <c r="G577" s="179"/>
      <c r="H577" s="179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9"/>
      <c r="AC577" s="179"/>
      <c r="AD577" s="179"/>
      <c r="AE577" s="179"/>
      <c r="AF577" s="180"/>
      <c r="AG577" s="181"/>
      <c r="AH577" s="181"/>
      <c r="AI577" s="181"/>
      <c r="AJ577" s="124"/>
    </row>
    <row r="578" spans="1:43" ht="18" customHeight="1">
      <c r="A578" s="312"/>
      <c r="B578" s="304"/>
      <c r="C578" s="282"/>
      <c r="D578" s="110" t="str">
        <f t="array" ref="D578">+IFERROR(INDEX('Mã KH'!$C$2:$C$4984,MATCH('Khách lẻ HN'!$C578,'Mã KH'!$A$2:$A$4984,0)),"")</f>
        <v/>
      </c>
      <c r="E578" s="95"/>
      <c r="F578" s="119"/>
      <c r="G578" s="179"/>
      <c r="H578" s="179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9"/>
      <c r="AC578" s="179"/>
      <c r="AD578" s="179"/>
      <c r="AE578" s="179"/>
      <c r="AF578" s="180"/>
      <c r="AG578" s="181"/>
      <c r="AH578" s="181"/>
      <c r="AI578" s="181"/>
      <c r="AJ578" s="124"/>
    </row>
    <row r="579" spans="1:43" ht="24.75" customHeight="1">
      <c r="A579" s="318"/>
      <c r="B579" s="319"/>
      <c r="C579" s="541" t="s">
        <v>11365</v>
      </c>
      <c r="D579" s="539"/>
      <c r="E579" s="186"/>
      <c r="F579" s="320"/>
      <c r="G579" s="321">
        <f t="shared" ref="G579:H579" si="0">SUM(G5:G577)</f>
        <v>0</v>
      </c>
      <c r="H579" s="321">
        <f t="shared" si="0"/>
        <v>0</v>
      </c>
      <c r="I579" s="321">
        <f t="shared" ref="I579:AI579" si="1">SUM(I4:I578)</f>
        <v>0</v>
      </c>
      <c r="J579" s="321">
        <f t="shared" si="1"/>
        <v>3</v>
      </c>
      <c r="K579" s="321">
        <f t="shared" si="1"/>
        <v>0</v>
      </c>
      <c r="L579" s="321">
        <f t="shared" si="1"/>
        <v>0</v>
      </c>
      <c r="M579" s="321">
        <f t="shared" si="1"/>
        <v>0</v>
      </c>
      <c r="N579" s="321">
        <f t="shared" si="1"/>
        <v>10</v>
      </c>
      <c r="O579" s="321">
        <f t="shared" si="1"/>
        <v>0</v>
      </c>
      <c r="P579" s="321">
        <f t="shared" si="1"/>
        <v>38</v>
      </c>
      <c r="Q579" s="321">
        <f t="shared" si="1"/>
        <v>2</v>
      </c>
      <c r="R579" s="321">
        <f t="shared" si="1"/>
        <v>13</v>
      </c>
      <c r="S579" s="321">
        <f t="shared" si="1"/>
        <v>0</v>
      </c>
      <c r="T579" s="321">
        <f t="shared" si="1"/>
        <v>0</v>
      </c>
      <c r="U579" s="321">
        <f t="shared" si="1"/>
        <v>0</v>
      </c>
      <c r="V579" s="321">
        <f t="shared" si="1"/>
        <v>0</v>
      </c>
      <c r="W579" s="321">
        <f t="shared" si="1"/>
        <v>0</v>
      </c>
      <c r="X579" s="321">
        <f t="shared" si="1"/>
        <v>0</v>
      </c>
      <c r="Y579" s="321">
        <f t="shared" si="1"/>
        <v>0</v>
      </c>
      <c r="Z579" s="321">
        <f t="shared" si="1"/>
        <v>0</v>
      </c>
      <c r="AA579" s="321">
        <f t="shared" si="1"/>
        <v>0</v>
      </c>
      <c r="AB579" s="321">
        <f t="shared" si="1"/>
        <v>0</v>
      </c>
      <c r="AC579" s="321">
        <f t="shared" si="1"/>
        <v>0</v>
      </c>
      <c r="AD579" s="321">
        <f t="shared" si="1"/>
        <v>0</v>
      </c>
      <c r="AE579" s="321">
        <f t="shared" si="1"/>
        <v>0</v>
      </c>
      <c r="AF579" s="321">
        <f t="shared" si="1"/>
        <v>0</v>
      </c>
      <c r="AG579" s="321">
        <f t="shared" si="1"/>
        <v>0</v>
      </c>
      <c r="AH579" s="321">
        <f t="shared" si="1"/>
        <v>0</v>
      </c>
      <c r="AI579" s="321">
        <f t="shared" si="1"/>
        <v>0</v>
      </c>
      <c r="AJ579" s="323"/>
    </row>
    <row r="580" spans="1:43" ht="18" customHeight="1">
      <c r="A580" s="52"/>
      <c r="B580" s="77"/>
      <c r="C580" s="190" t="s">
        <v>11366</v>
      </c>
      <c r="D580" s="324"/>
      <c r="E580" s="193"/>
      <c r="F580" s="194"/>
      <c r="G580" s="193">
        <v>101989</v>
      </c>
      <c r="H580" s="194">
        <v>94013</v>
      </c>
      <c r="I580" s="195">
        <v>70000</v>
      </c>
      <c r="J580" s="195">
        <v>24549</v>
      </c>
      <c r="K580" s="195"/>
      <c r="L580" s="195">
        <v>111606</v>
      </c>
      <c r="M580" s="195"/>
      <c r="N580" s="194">
        <v>111058</v>
      </c>
      <c r="O580" s="194"/>
      <c r="P580" s="194">
        <v>73431</v>
      </c>
      <c r="Q580" s="194">
        <v>119066</v>
      </c>
      <c r="R580" s="194">
        <v>55595</v>
      </c>
      <c r="S580" s="194">
        <v>107205</v>
      </c>
      <c r="T580" s="194">
        <v>50182</v>
      </c>
      <c r="U580" s="194">
        <v>46000</v>
      </c>
      <c r="V580" s="194">
        <v>74250</v>
      </c>
      <c r="W580" s="194"/>
      <c r="X580" s="194">
        <v>50400</v>
      </c>
      <c r="Y580" s="194">
        <v>8600</v>
      </c>
      <c r="Z580" s="194">
        <v>70950</v>
      </c>
      <c r="AA580" s="194">
        <v>49500</v>
      </c>
      <c r="AB580" s="194">
        <v>9200</v>
      </c>
      <c r="AC580" s="194">
        <v>110250</v>
      </c>
      <c r="AD580" s="194">
        <v>106050</v>
      </c>
      <c r="AE580" s="194">
        <v>37500</v>
      </c>
      <c r="AF580" s="180">
        <v>36111</v>
      </c>
      <c r="AG580" s="194">
        <v>92000</v>
      </c>
      <c r="AH580" s="194">
        <v>22500</v>
      </c>
      <c r="AI580" s="193">
        <v>21667</v>
      </c>
      <c r="AJ580" s="124"/>
    </row>
    <row r="581" spans="1:43" ht="18" customHeight="1">
      <c r="A581" s="327"/>
      <c r="B581" s="328"/>
      <c r="C581" s="329" t="s">
        <v>11367</v>
      </c>
      <c r="D581" s="329"/>
      <c r="E581" s="198"/>
      <c r="F581" s="330"/>
      <c r="G581" s="331">
        <f t="shared" ref="G581:L581" si="2">G579*G580</f>
        <v>0</v>
      </c>
      <c r="H581" s="331">
        <f t="shared" si="2"/>
        <v>0</v>
      </c>
      <c r="I581" s="331">
        <f t="shared" si="2"/>
        <v>0</v>
      </c>
      <c r="J581" s="331">
        <f t="shared" si="2"/>
        <v>73647</v>
      </c>
      <c r="K581" s="331">
        <f t="shared" si="2"/>
        <v>0</v>
      </c>
      <c r="L581" s="331">
        <f t="shared" si="2"/>
        <v>0</v>
      </c>
      <c r="M581" s="331"/>
      <c r="N581" s="331">
        <f>N579*N580</f>
        <v>1110580</v>
      </c>
      <c r="O581" s="331"/>
      <c r="P581" s="331">
        <f t="shared" ref="P581:V581" si="3">P579*P580</f>
        <v>2790378</v>
      </c>
      <c r="Q581" s="331">
        <f t="shared" si="3"/>
        <v>238132</v>
      </c>
      <c r="R581" s="331">
        <f t="shared" si="3"/>
        <v>722735</v>
      </c>
      <c r="S581" s="331">
        <f t="shared" si="3"/>
        <v>0</v>
      </c>
      <c r="T581" s="331">
        <f t="shared" si="3"/>
        <v>0</v>
      </c>
      <c r="U581" s="331">
        <f t="shared" si="3"/>
        <v>0</v>
      </c>
      <c r="V581" s="331">
        <f t="shared" si="3"/>
        <v>0</v>
      </c>
      <c r="W581" s="331"/>
      <c r="X581" s="331">
        <f>X579*X580</f>
        <v>0</v>
      </c>
      <c r="Y581" s="331"/>
      <c r="Z581" s="331">
        <f t="shared" ref="Z581:AA581" si="4">Z579*Z580</f>
        <v>0</v>
      </c>
      <c r="AA581" s="331">
        <f t="shared" si="4"/>
        <v>0</v>
      </c>
      <c r="AB581" s="331"/>
      <c r="AC581" s="331">
        <f t="shared" ref="AC581:AI581" si="5">AC579*AC580</f>
        <v>0</v>
      </c>
      <c r="AD581" s="331">
        <f t="shared" si="5"/>
        <v>0</v>
      </c>
      <c r="AE581" s="331">
        <f t="shared" si="5"/>
        <v>0</v>
      </c>
      <c r="AF581" s="331">
        <f t="shared" si="5"/>
        <v>0</v>
      </c>
      <c r="AG581" s="331">
        <f t="shared" si="5"/>
        <v>0</v>
      </c>
      <c r="AH581" s="331">
        <f t="shared" si="5"/>
        <v>0</v>
      </c>
      <c r="AI581" s="331">
        <f t="shared" si="5"/>
        <v>0</v>
      </c>
      <c r="AJ581" s="333">
        <f>SUM(G581:AI581)</f>
        <v>4935472</v>
      </c>
      <c r="AK581" s="59"/>
      <c r="AL581" s="59"/>
      <c r="AM581" s="59"/>
      <c r="AN581" s="59"/>
      <c r="AO581" s="59"/>
      <c r="AP581" s="59"/>
      <c r="AQ581" s="59"/>
    </row>
    <row r="582" spans="1:43" ht="18" customHeight="1">
      <c r="A582" s="225"/>
      <c r="B582" s="221"/>
      <c r="C582" s="161"/>
      <c r="D582" s="222"/>
      <c r="E582" s="223"/>
      <c r="F582" s="86"/>
      <c r="G582" s="224"/>
      <c r="H582" s="224"/>
      <c r="I582" s="224"/>
      <c r="J582" s="224"/>
      <c r="K582" s="224"/>
      <c r="L582" s="224"/>
      <c r="M582" s="224"/>
      <c r="N582" s="224"/>
      <c r="O582" s="224"/>
      <c r="P582" s="224"/>
      <c r="Q582" s="224"/>
      <c r="R582" s="224"/>
      <c r="S582" s="224"/>
      <c r="T582" s="224"/>
      <c r="U582" s="224"/>
      <c r="V582" s="224"/>
      <c r="W582" s="224"/>
      <c r="X582" s="224"/>
      <c r="Y582" s="224"/>
      <c r="Z582" s="224"/>
      <c r="AA582" s="224"/>
      <c r="AB582" s="224"/>
      <c r="AC582" s="224"/>
      <c r="AD582" s="224"/>
      <c r="AE582" s="160"/>
      <c r="AF582" s="86"/>
      <c r="AG582" s="86"/>
      <c r="AH582" s="86"/>
      <c r="AI582" s="225"/>
    </row>
    <row r="583" spans="1:43" ht="18" customHeight="1">
      <c r="A583" s="225"/>
      <c r="B583" s="221"/>
      <c r="C583" s="161"/>
      <c r="D583" s="222"/>
      <c r="E583" s="223"/>
      <c r="F583" s="86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  <c r="Q583" s="224"/>
      <c r="R583" s="224"/>
      <c r="S583" s="224"/>
      <c r="T583" s="224"/>
      <c r="U583" s="224"/>
      <c r="V583" s="224"/>
      <c r="W583" s="224"/>
      <c r="X583" s="224"/>
      <c r="Y583" s="224"/>
      <c r="Z583" s="224"/>
      <c r="AA583" s="224"/>
      <c r="AB583" s="224"/>
      <c r="AC583" s="224"/>
      <c r="AD583" s="224"/>
      <c r="AE583" s="160"/>
      <c r="AF583" s="86"/>
      <c r="AG583" s="86"/>
      <c r="AH583" s="86"/>
      <c r="AI583" s="225"/>
    </row>
    <row r="584" spans="1:43" ht="18" customHeight="1">
      <c r="A584" s="225"/>
      <c r="B584" s="221"/>
      <c r="C584" s="161"/>
      <c r="D584" s="222"/>
      <c r="E584" s="223"/>
      <c r="F584" s="86"/>
      <c r="G584" s="224"/>
      <c r="H584" s="224"/>
      <c r="I584" s="224"/>
      <c r="J584" s="224"/>
      <c r="K584" s="224"/>
      <c r="L584" s="224"/>
      <c r="M584" s="224"/>
      <c r="N584" s="224"/>
      <c r="O584" s="224"/>
      <c r="P584" s="224"/>
      <c r="Q584" s="224"/>
      <c r="R584" s="224"/>
      <c r="S584" s="224"/>
      <c r="T584" s="224"/>
      <c r="U584" s="224"/>
      <c r="V584" s="224"/>
      <c r="W584" s="224"/>
      <c r="X584" s="224"/>
      <c r="Y584" s="224"/>
      <c r="Z584" s="224"/>
      <c r="AA584" s="224"/>
      <c r="AB584" s="224"/>
      <c r="AC584" s="224"/>
      <c r="AD584" s="224"/>
      <c r="AE584" s="160"/>
      <c r="AF584" s="86"/>
      <c r="AG584" s="86"/>
      <c r="AH584" s="86"/>
      <c r="AI584" s="225"/>
    </row>
    <row r="585" spans="1:43" ht="18" customHeight="1">
      <c r="A585" s="225"/>
      <c r="B585" s="221"/>
      <c r="C585" s="161"/>
      <c r="D585" s="222"/>
      <c r="E585" s="223"/>
      <c r="F585" s="86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  <c r="Q585" s="224"/>
      <c r="R585" s="224"/>
      <c r="S585" s="224"/>
      <c r="T585" s="224"/>
      <c r="U585" s="224"/>
      <c r="V585" s="224"/>
      <c r="W585" s="224"/>
      <c r="X585" s="224"/>
      <c r="Y585" s="224"/>
      <c r="Z585" s="224"/>
      <c r="AA585" s="224"/>
      <c r="AB585" s="224"/>
      <c r="AC585" s="224"/>
      <c r="AD585" s="224"/>
      <c r="AE585" s="160"/>
      <c r="AF585" s="86"/>
      <c r="AG585" s="86"/>
      <c r="AH585" s="86"/>
      <c r="AI585" s="225"/>
    </row>
    <row r="586" spans="1:43" ht="18" customHeight="1">
      <c r="A586" s="225"/>
      <c r="B586" s="221"/>
      <c r="C586" s="161"/>
      <c r="D586" s="222"/>
      <c r="E586" s="223"/>
      <c r="F586" s="86"/>
      <c r="G586" s="224"/>
      <c r="H586" s="224"/>
      <c r="I586" s="224"/>
      <c r="J586" s="224"/>
      <c r="K586" s="224"/>
      <c r="L586" s="224"/>
      <c r="M586" s="224"/>
      <c r="N586" s="224"/>
      <c r="O586" s="224"/>
      <c r="P586" s="224"/>
      <c r="Q586" s="224"/>
      <c r="R586" s="224"/>
      <c r="S586" s="224"/>
      <c r="T586" s="224"/>
      <c r="U586" s="224"/>
      <c r="V586" s="224"/>
      <c r="W586" s="224"/>
      <c r="X586" s="224"/>
      <c r="Y586" s="224"/>
      <c r="Z586" s="224"/>
      <c r="AA586" s="224"/>
      <c r="AB586" s="224"/>
      <c r="AC586" s="224"/>
      <c r="AD586" s="224"/>
      <c r="AE586" s="160"/>
      <c r="AF586" s="86"/>
      <c r="AG586" s="86"/>
      <c r="AH586" s="86"/>
      <c r="AI586" s="225"/>
    </row>
  </sheetData>
  <mergeCells count="2">
    <mergeCell ref="A1:AJ1"/>
    <mergeCell ref="C579:D579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65"/>
  <sheetViews>
    <sheetView workbookViewId="0">
      <pane xSplit="4" ySplit="4" topLeftCell="G375" activePane="bottomRight" state="frozen"/>
      <selection pane="topRight" activeCell="E1" sqref="E1"/>
      <selection pane="bottomLeft" activeCell="A5" sqref="A5"/>
      <selection pane="bottomRight" activeCell="B381" sqref="B381"/>
    </sheetView>
  </sheetViews>
  <sheetFormatPr defaultColWidth="14.42578125" defaultRowHeight="15" customHeight="1"/>
  <cols>
    <col min="1" max="1" width="8.28515625" customWidth="1"/>
    <col min="2" max="2" width="12.7109375" customWidth="1"/>
    <col min="3" max="3" width="24.5703125" customWidth="1"/>
    <col min="4" max="4" width="13" customWidth="1"/>
    <col min="5" max="6" width="6.28515625" hidden="1" customWidth="1"/>
    <col min="7" max="7" width="6.85546875" customWidth="1"/>
    <col min="8" max="18" width="6.28515625" customWidth="1"/>
    <col min="19" max="19" width="7" customWidth="1"/>
    <col min="20" max="20" width="6.28515625" customWidth="1"/>
    <col min="21" max="21" width="7.5703125" customWidth="1"/>
    <col min="22" max="22" width="8.5703125" customWidth="1"/>
    <col min="23" max="23" width="6.5703125" customWidth="1"/>
    <col min="24" max="24" width="8.5703125" customWidth="1"/>
    <col min="25" max="25" width="53.140625" customWidth="1"/>
    <col min="26" max="27" width="8.7109375" customWidth="1"/>
  </cols>
  <sheetData>
    <row r="1" spans="1:27" ht="19.5" customHeight="1">
      <c r="A1" s="25"/>
      <c r="B1" s="547" t="s">
        <v>11218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25"/>
      <c r="AA1" s="163"/>
    </row>
    <row r="2" spans="1:27" ht="19.5" customHeight="1">
      <c r="A2" s="25"/>
      <c r="B2" s="553" t="s">
        <v>12101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25"/>
      <c r="AA2" s="163"/>
    </row>
    <row r="3" spans="1:27" ht="19.5" customHeight="1">
      <c r="A3" s="25"/>
      <c r="B3" s="231"/>
      <c r="C3" s="345"/>
      <c r="D3" s="231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346"/>
      <c r="Z3" s="25"/>
      <c r="AA3" s="163"/>
    </row>
    <row r="4" spans="1:27" ht="76.5" customHeight="1">
      <c r="A4" s="347" t="s">
        <v>11219</v>
      </c>
      <c r="B4" s="348" t="s">
        <v>11221</v>
      </c>
      <c r="C4" s="349" t="s">
        <v>11222</v>
      </c>
      <c r="D4" s="165" t="s">
        <v>11223</v>
      </c>
      <c r="E4" s="100" t="s">
        <v>11224</v>
      </c>
      <c r="F4" s="96" t="s">
        <v>11885</v>
      </c>
      <c r="G4" s="350" t="s">
        <v>11226</v>
      </c>
      <c r="H4" s="350" t="s">
        <v>11227</v>
      </c>
      <c r="I4" s="100" t="s">
        <v>11229</v>
      </c>
      <c r="J4" s="165" t="s">
        <v>11166</v>
      </c>
      <c r="K4" s="351" t="s">
        <v>11170</v>
      </c>
      <c r="L4" s="351" t="s">
        <v>11172</v>
      </c>
      <c r="M4" s="165" t="s">
        <v>11233</v>
      </c>
      <c r="N4" s="165" t="s">
        <v>11234</v>
      </c>
      <c r="O4" s="96" t="s">
        <v>11184</v>
      </c>
      <c r="P4" s="100" t="s">
        <v>11235</v>
      </c>
      <c r="Q4" s="96" t="s">
        <v>11188</v>
      </c>
      <c r="R4" s="100" t="s">
        <v>11190</v>
      </c>
      <c r="S4" s="96" t="s">
        <v>11194</v>
      </c>
      <c r="T4" s="96" t="s">
        <v>11238</v>
      </c>
      <c r="U4" s="96" t="s">
        <v>11371</v>
      </c>
      <c r="V4" s="96" t="s">
        <v>11372</v>
      </c>
      <c r="W4" s="96" t="s">
        <v>11240</v>
      </c>
      <c r="X4" s="96" t="s">
        <v>11241</v>
      </c>
      <c r="Y4" s="97" t="s">
        <v>11886</v>
      </c>
      <c r="Z4" s="25"/>
      <c r="AA4" s="163"/>
    </row>
    <row r="5" spans="1:27" ht="19.5" customHeight="1">
      <c r="A5" s="66"/>
      <c r="B5" s="95"/>
      <c r="C5" s="133">
        <v>45870</v>
      </c>
      <c r="D5" s="177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352"/>
      <c r="W5" s="352"/>
      <c r="X5" s="353"/>
      <c r="Y5" s="354"/>
    </row>
    <row r="6" spans="1:27" ht="19.5" customHeight="1">
      <c r="A6" s="101">
        <v>45870</v>
      </c>
      <c r="B6" s="111" t="s">
        <v>1922</v>
      </c>
      <c r="C6" s="110" t="str">
        <f t="array" ref="C6">+IFERROR(INDEX('Mã KH'!$C$2:$C$4984,MATCH('Xuất trả -T8'!$B6,'Mã KH'!$A$2:$A$4984,0)),"")</f>
        <v>17 Khu 5, Thị trấn Trạm Trôi, huyện Hoài Đức, HN</v>
      </c>
      <c r="D6" s="111">
        <v>9105555355</v>
      </c>
      <c r="E6" s="238"/>
      <c r="F6" s="238"/>
      <c r="G6" s="111"/>
      <c r="H6" s="238"/>
      <c r="I6" s="111"/>
      <c r="J6" s="111"/>
      <c r="K6" s="111"/>
      <c r="L6" s="238"/>
      <c r="M6" s="238"/>
      <c r="N6" s="238"/>
      <c r="O6" s="111"/>
      <c r="P6" s="111">
        <v>3</v>
      </c>
      <c r="Q6" s="111"/>
      <c r="R6" s="238"/>
      <c r="S6" s="111"/>
      <c r="T6" s="238"/>
      <c r="U6" s="238"/>
      <c r="V6" s="352"/>
      <c r="W6" s="352"/>
      <c r="X6" s="353"/>
      <c r="Y6" s="354"/>
    </row>
    <row r="7" spans="1:27" ht="19.5" customHeight="1">
      <c r="A7" s="101">
        <v>45870</v>
      </c>
      <c r="B7" s="111" t="s">
        <v>10749</v>
      </c>
      <c r="C7" s="110" t="str">
        <f t="array" ref="C7">+IFERROR(INDEX('Mã KH'!$C$2:$C$4984,MATCH('Xuất trả -T8'!$B7,'Mã KH'!$A$2:$A$4984,0)),"")</f>
        <v xml:space="preserve">tầng 1 tòa 24t2 khu đô thị trung hòa , nhân chính , cầu giấy </v>
      </c>
      <c r="D7" s="111">
        <v>1912</v>
      </c>
      <c r="E7" s="238"/>
      <c r="F7" s="238"/>
      <c r="G7" s="111">
        <v>3</v>
      </c>
      <c r="H7" s="238"/>
      <c r="I7" s="111"/>
      <c r="J7" s="111"/>
      <c r="K7" s="111"/>
      <c r="L7" s="238"/>
      <c r="M7" s="238"/>
      <c r="N7" s="238"/>
      <c r="O7" s="111"/>
      <c r="P7" s="111"/>
      <c r="Q7" s="111"/>
      <c r="R7" s="238"/>
      <c r="S7" s="111"/>
      <c r="T7" s="238"/>
      <c r="U7" s="238"/>
      <c r="V7" s="352"/>
      <c r="W7" s="352"/>
      <c r="X7" s="353"/>
      <c r="Y7" s="354"/>
    </row>
    <row r="8" spans="1:27" ht="19.5" customHeight="1">
      <c r="A8" s="101">
        <v>45870</v>
      </c>
      <c r="B8" s="111" t="s">
        <v>11752</v>
      </c>
      <c r="C8" s="110" t="str">
        <f t="array" ref="C8">+IFERROR(INDEX('Mã KH'!$C$2:$C$4984,MATCH('Xuất trả -T8'!$B8,'Mã KH'!$A$2:$A$4984,0)),"")</f>
        <v xml:space="preserve">Sôố 108 ngõ 110 Trần Duy Hưng , cầu Giấy , Hà Nội </v>
      </c>
      <c r="D8" s="111">
        <v>8011</v>
      </c>
      <c r="E8" s="238"/>
      <c r="F8" s="238"/>
      <c r="G8" s="111"/>
      <c r="H8" s="238"/>
      <c r="I8" s="111">
        <v>1</v>
      </c>
      <c r="J8" s="111">
        <v>2</v>
      </c>
      <c r="K8" s="111"/>
      <c r="L8" s="238"/>
      <c r="M8" s="238"/>
      <c r="N8" s="238"/>
      <c r="O8" s="111"/>
      <c r="P8" s="238"/>
      <c r="Q8" s="111"/>
      <c r="R8" s="238"/>
      <c r="S8" s="111"/>
      <c r="T8" s="238"/>
      <c r="U8" s="238"/>
      <c r="V8" s="352"/>
      <c r="W8" s="352"/>
      <c r="X8" s="353"/>
      <c r="Y8" s="354"/>
    </row>
    <row r="9" spans="1:27" ht="19.5" customHeight="1">
      <c r="A9" s="101">
        <v>45870</v>
      </c>
      <c r="B9" s="111" t="s">
        <v>9001</v>
      </c>
      <c r="C9" s="110" t="str">
        <f t="array" ref="C9">+IFERROR(INDEX('Mã KH'!$C$2:$C$4984,MATCH('Xuất trả -T8'!$B9,'Mã KH'!$A$2:$A$4984,0)),"")</f>
        <v>181 nguyễn ngọc vũ , trung hòa , cầu giấy</v>
      </c>
      <c r="D9" s="111">
        <v>1893</v>
      </c>
      <c r="E9" s="238"/>
      <c r="F9" s="238"/>
      <c r="G9" s="111">
        <v>2</v>
      </c>
      <c r="H9" s="238"/>
      <c r="I9" s="111"/>
      <c r="J9" s="111"/>
      <c r="K9" s="111"/>
      <c r="L9" s="238"/>
      <c r="M9" s="238"/>
      <c r="N9" s="238"/>
      <c r="O9" s="111"/>
      <c r="P9" s="238"/>
      <c r="Q9" s="111"/>
      <c r="R9" s="238"/>
      <c r="S9" s="111"/>
      <c r="T9" s="238"/>
      <c r="U9" s="238"/>
      <c r="V9" s="352"/>
      <c r="W9" s="352"/>
      <c r="X9" s="353"/>
      <c r="Y9" s="354"/>
    </row>
    <row r="10" spans="1:27" ht="19.5" customHeight="1">
      <c r="A10" s="101">
        <v>45870</v>
      </c>
      <c r="B10" s="111" t="s">
        <v>5995</v>
      </c>
      <c r="C10" s="110" t="str">
        <f t="array" ref="C10">+IFERROR(INDEX('Mã KH'!$C$2:$C$4984,MATCH('Xuất trả -T8'!$B10,'Mã KH'!$A$2:$A$4984,0)),"")</f>
        <v>Căn số GB1-10 , Tầng 1 (DDN) Chung cư kết hợp Gree Bay , khu đô thị dịch vụ Hùng Thắng , tp.Hạ Long ,Qn</v>
      </c>
      <c r="D10" s="111" t="s">
        <v>11887</v>
      </c>
      <c r="E10" s="238"/>
      <c r="F10" s="238"/>
      <c r="G10" s="111"/>
      <c r="H10" s="238"/>
      <c r="I10" s="111"/>
      <c r="J10" s="111">
        <v>1</v>
      </c>
      <c r="K10" s="111"/>
      <c r="L10" s="238"/>
      <c r="M10" s="238"/>
      <c r="N10" s="238"/>
      <c r="O10" s="111"/>
      <c r="P10" s="238"/>
      <c r="Q10" s="111"/>
      <c r="R10" s="238"/>
      <c r="S10" s="111">
        <v>2</v>
      </c>
      <c r="T10" s="238"/>
      <c r="U10" s="238"/>
      <c r="V10" s="352"/>
      <c r="W10" s="352"/>
      <c r="X10" s="353"/>
      <c r="Y10" s="354"/>
    </row>
    <row r="11" spans="1:27" ht="19.5" customHeight="1">
      <c r="A11" s="101">
        <v>45870</v>
      </c>
      <c r="B11" s="111" t="s">
        <v>1922</v>
      </c>
      <c r="C11" s="110" t="str">
        <f t="array" ref="C11">+IFERROR(INDEX('Mã KH'!$C$2:$C$4984,MATCH('Xuất trả -T8'!$B11,'Mã KH'!$A$2:$A$4984,0)),"")</f>
        <v>17 Khu 5, Thị trấn Trạm Trôi, huyện Hoài Đức, HN</v>
      </c>
      <c r="D11" s="111">
        <v>9105536528</v>
      </c>
      <c r="E11" s="238"/>
      <c r="F11" s="238"/>
      <c r="G11" s="111"/>
      <c r="H11" s="238"/>
      <c r="I11" s="111"/>
      <c r="J11" s="111">
        <v>2</v>
      </c>
      <c r="K11" s="111"/>
      <c r="L11" s="238"/>
      <c r="M11" s="238"/>
      <c r="N11" s="238"/>
      <c r="O11" s="111"/>
      <c r="P11" s="238"/>
      <c r="Q11" s="111"/>
      <c r="R11" s="238"/>
      <c r="S11" s="111"/>
      <c r="T11" s="238"/>
      <c r="U11" s="238"/>
      <c r="V11" s="352"/>
      <c r="W11" s="352"/>
      <c r="X11" s="353"/>
      <c r="Y11" s="354"/>
    </row>
    <row r="12" spans="1:27" ht="19.5" customHeight="1">
      <c r="A12" s="101">
        <v>45870</v>
      </c>
      <c r="B12" s="111" t="s">
        <v>11888</v>
      </c>
      <c r="C12" s="110" t="str">
        <f t="array" ref="C12">+IFERROR(INDEX('Mã KH'!$C$2:$C$4984,MATCH('Xuất trả -T8'!$B12,'Mã KH'!$A$2:$A$4984,0)),"")</f>
        <v>Số 27 ngõ 165 đường Xuân Thủy, phường Dịch Vọng Hậu, quận Cầu Giấy, Hà Nội</v>
      </c>
      <c r="D12" s="111">
        <v>9105733763</v>
      </c>
      <c r="E12" s="238"/>
      <c r="F12" s="238"/>
      <c r="G12" s="111"/>
      <c r="H12" s="238"/>
      <c r="I12" s="111"/>
      <c r="J12" s="111"/>
      <c r="K12" s="111"/>
      <c r="L12" s="238"/>
      <c r="M12" s="238"/>
      <c r="N12" s="238"/>
      <c r="O12" s="111">
        <v>1</v>
      </c>
      <c r="P12" s="238"/>
      <c r="Q12" s="111"/>
      <c r="R12" s="238"/>
      <c r="S12" s="111"/>
      <c r="T12" s="238"/>
      <c r="U12" s="238"/>
      <c r="V12" s="352"/>
      <c r="W12" s="352"/>
      <c r="X12" s="353"/>
      <c r="Y12" s="354"/>
    </row>
    <row r="13" spans="1:27" ht="19.5" customHeight="1">
      <c r="A13" s="101">
        <v>45870</v>
      </c>
      <c r="B13" s="111" t="s">
        <v>11740</v>
      </c>
      <c r="C13" s="110" t="str">
        <f t="array" ref="C13">+IFERROR(INDEX('Mã KH'!$C$2:$C$4984,MATCH('Xuất trả -T8'!$B13,'Mã KH'!$A$2:$A$4984,0)),"")</f>
        <v>77 Trần Quốc Vượng, phường Dịch vọng Hậu, Cầu Giấy, Hà Nội</v>
      </c>
      <c r="D13" s="111">
        <v>9105679310</v>
      </c>
      <c r="E13" s="238"/>
      <c r="F13" s="238"/>
      <c r="G13" s="111"/>
      <c r="H13" s="238"/>
      <c r="I13" s="111"/>
      <c r="J13" s="111"/>
      <c r="K13" s="111"/>
      <c r="L13" s="238"/>
      <c r="M13" s="238"/>
      <c r="N13" s="238"/>
      <c r="O13" s="111"/>
      <c r="P13" s="238"/>
      <c r="Q13" s="111">
        <v>1</v>
      </c>
      <c r="R13" s="238"/>
      <c r="S13" s="111"/>
      <c r="T13" s="238"/>
      <c r="U13" s="238"/>
      <c r="V13" s="352"/>
      <c r="W13" s="352"/>
      <c r="X13" s="353"/>
      <c r="Y13" s="354"/>
    </row>
    <row r="14" spans="1:27" ht="19.5" customHeight="1">
      <c r="A14" s="101">
        <v>45870</v>
      </c>
      <c r="B14" s="111" t="s">
        <v>11740</v>
      </c>
      <c r="C14" s="110" t="str">
        <f t="array" ref="C14">+IFERROR(INDEX('Mã KH'!$C$2:$C$4984,MATCH('Xuất trả -T8'!$B14,'Mã KH'!$A$2:$A$4984,0)),"")</f>
        <v>77 Trần Quốc Vượng, phường Dịch vọng Hậu, Cầu Giấy, Hà Nội</v>
      </c>
      <c r="D14" s="111">
        <v>9105696200</v>
      </c>
      <c r="E14" s="238"/>
      <c r="F14" s="238"/>
      <c r="G14" s="111"/>
      <c r="H14" s="238"/>
      <c r="I14" s="111"/>
      <c r="J14" s="111"/>
      <c r="K14" s="111"/>
      <c r="L14" s="238"/>
      <c r="M14" s="238"/>
      <c r="N14" s="238"/>
      <c r="O14" s="111">
        <v>1</v>
      </c>
      <c r="P14" s="238"/>
      <c r="Q14" s="111"/>
      <c r="R14" s="238"/>
      <c r="S14" s="111"/>
      <c r="T14" s="238"/>
      <c r="U14" s="238"/>
      <c r="V14" s="352"/>
      <c r="W14" s="352"/>
      <c r="X14" s="353"/>
      <c r="Y14" s="354"/>
    </row>
    <row r="15" spans="1:27" ht="19.5" customHeight="1">
      <c r="A15" s="101">
        <v>45870</v>
      </c>
      <c r="B15" s="111" t="s">
        <v>11740</v>
      </c>
      <c r="C15" s="110" t="str">
        <f t="array" ref="C15">+IFERROR(INDEX('Mã KH'!$C$2:$C$4984,MATCH('Xuất trả -T8'!$B15,'Mã KH'!$A$2:$A$4984,0)),"")</f>
        <v>77 Trần Quốc Vượng, phường Dịch vọng Hậu, Cầu Giấy, Hà Nội</v>
      </c>
      <c r="D15" s="111">
        <v>9105619453</v>
      </c>
      <c r="E15" s="238"/>
      <c r="F15" s="238"/>
      <c r="G15" s="111"/>
      <c r="H15" s="238"/>
      <c r="I15" s="111"/>
      <c r="J15" s="111">
        <v>1</v>
      </c>
      <c r="K15" s="111"/>
      <c r="L15" s="238"/>
      <c r="M15" s="238"/>
      <c r="N15" s="238"/>
      <c r="O15" s="111"/>
      <c r="P15" s="238"/>
      <c r="Q15" s="111"/>
      <c r="R15" s="238"/>
      <c r="S15" s="111"/>
      <c r="T15" s="238"/>
      <c r="U15" s="238"/>
      <c r="V15" s="352"/>
      <c r="W15" s="352"/>
      <c r="X15" s="353"/>
      <c r="Y15" s="354"/>
    </row>
    <row r="16" spans="1:27" ht="19.5" customHeight="1">
      <c r="A16" s="101">
        <v>45870</v>
      </c>
      <c r="B16" s="111" t="s">
        <v>11740</v>
      </c>
      <c r="C16" s="110" t="str">
        <f t="array" ref="C16">+IFERROR(INDEX('Mã KH'!$C$2:$C$4984,MATCH('Xuất trả -T8'!$B16,'Mã KH'!$A$2:$A$4984,0)),"")</f>
        <v>77 Trần Quốc Vượng, phường Dịch vọng Hậu, Cầu Giấy, Hà Nội</v>
      </c>
      <c r="D16" s="111">
        <v>9105649354</v>
      </c>
      <c r="E16" s="238"/>
      <c r="F16" s="238"/>
      <c r="G16" s="111"/>
      <c r="H16" s="238"/>
      <c r="I16" s="111"/>
      <c r="J16" s="111"/>
      <c r="K16" s="111"/>
      <c r="L16" s="238"/>
      <c r="M16" s="238"/>
      <c r="N16" s="238"/>
      <c r="O16" s="111">
        <v>1</v>
      </c>
      <c r="P16" s="238"/>
      <c r="Q16" s="111"/>
      <c r="R16" s="238"/>
      <c r="S16" s="111"/>
      <c r="T16" s="238"/>
      <c r="U16" s="238"/>
      <c r="V16" s="352"/>
      <c r="W16" s="352"/>
      <c r="X16" s="353"/>
      <c r="Y16" s="354"/>
    </row>
    <row r="17" spans="1:25" ht="19.5" customHeight="1">
      <c r="A17" s="101">
        <v>45870</v>
      </c>
      <c r="B17" s="111" t="s">
        <v>11415</v>
      </c>
      <c r="C17" s="110" t="str">
        <f t="array" ref="C17">+IFERROR(INDEX('Mã KH'!$C$2:$C$4984,MATCH('Xuất trả -T8'!$B17,'Mã KH'!$A$2:$A$4984,0)),"")</f>
        <v>SH A7, Tòa A, Anland Premium Khu ĐTM Dương Nội, Lê Văn Lương kéo dài, P.La Khê, Q.Hà Đông, HN</v>
      </c>
      <c r="D17" s="111">
        <v>9105586251</v>
      </c>
      <c r="E17" s="238"/>
      <c r="F17" s="238"/>
      <c r="G17" s="111"/>
      <c r="H17" s="238"/>
      <c r="I17" s="111"/>
      <c r="J17" s="111">
        <v>1</v>
      </c>
      <c r="K17" s="111"/>
      <c r="L17" s="238"/>
      <c r="M17" s="238"/>
      <c r="N17" s="238"/>
      <c r="O17" s="111"/>
      <c r="P17" s="238"/>
      <c r="Q17" s="111"/>
      <c r="R17" s="238"/>
      <c r="S17" s="111">
        <v>1</v>
      </c>
      <c r="T17" s="238"/>
      <c r="U17" s="238"/>
      <c r="V17" s="352"/>
      <c r="W17" s="352"/>
      <c r="X17" s="353"/>
      <c r="Y17" s="354"/>
    </row>
    <row r="18" spans="1:25" ht="19.5" customHeight="1">
      <c r="A18" s="101">
        <v>45870</v>
      </c>
      <c r="B18" s="111" t="s">
        <v>11415</v>
      </c>
      <c r="C18" s="110" t="str">
        <f t="array" ref="C18">+IFERROR(INDEX('Mã KH'!$C$2:$C$4984,MATCH('Xuất trả -T8'!$B18,'Mã KH'!$A$2:$A$4984,0)),"")</f>
        <v>SH A7, Tòa A, Anland Premium Khu ĐTM Dương Nội, Lê Văn Lương kéo dài, P.La Khê, Q.Hà Đông, HN</v>
      </c>
      <c r="D18" s="111">
        <v>9105726558</v>
      </c>
      <c r="E18" s="238"/>
      <c r="F18" s="238"/>
      <c r="G18" s="111"/>
      <c r="H18" s="238"/>
      <c r="I18" s="111"/>
      <c r="J18" s="111">
        <v>2</v>
      </c>
      <c r="K18" s="111"/>
      <c r="L18" s="238"/>
      <c r="M18" s="238"/>
      <c r="N18" s="238"/>
      <c r="O18" s="111">
        <v>1</v>
      </c>
      <c r="P18" s="238"/>
      <c r="Q18" s="111"/>
      <c r="R18" s="238"/>
      <c r="S18" s="111"/>
      <c r="T18" s="238"/>
      <c r="U18" s="238"/>
      <c r="V18" s="352"/>
      <c r="W18" s="352"/>
      <c r="X18" s="353"/>
      <c r="Y18" s="354"/>
    </row>
    <row r="19" spans="1:25" ht="19.5" customHeight="1">
      <c r="A19" s="101">
        <v>45870</v>
      </c>
      <c r="B19" s="111" t="s">
        <v>1704</v>
      </c>
      <c r="C19" s="110" t="str">
        <f t="array" ref="C19">+IFERROR(INDEX('Mã KH'!$C$2:$C$4984,MATCH('Xuất trả -T8'!$B19,'Mã KH'!$A$2:$A$4984,0)),"")</f>
        <v>106 CT2 - KĐT Văn Khê, đường Tố Hữu, phường La Khê, quận Hà Đông, HN</v>
      </c>
      <c r="D19" s="111">
        <v>9105731206</v>
      </c>
      <c r="E19" s="238"/>
      <c r="F19" s="238"/>
      <c r="G19" s="111"/>
      <c r="H19" s="238"/>
      <c r="I19" s="111"/>
      <c r="J19" s="111">
        <v>2</v>
      </c>
      <c r="K19" s="111">
        <v>1</v>
      </c>
      <c r="L19" s="238"/>
      <c r="M19" s="238"/>
      <c r="N19" s="238"/>
      <c r="O19" s="111"/>
      <c r="P19" s="238"/>
      <c r="Q19" s="111"/>
      <c r="R19" s="238"/>
      <c r="S19" s="111"/>
      <c r="T19" s="238"/>
      <c r="U19" s="238"/>
      <c r="V19" s="352"/>
      <c r="W19" s="352"/>
      <c r="X19" s="353"/>
      <c r="Y19" s="354"/>
    </row>
    <row r="20" spans="1:25" ht="19.5" customHeight="1">
      <c r="A20" s="101">
        <v>45870</v>
      </c>
      <c r="B20" s="111" t="s">
        <v>1922</v>
      </c>
      <c r="C20" s="110" t="str">
        <f t="array" ref="C20">+IFERROR(INDEX('Mã KH'!$C$2:$C$4984,MATCH('Xuất trả -T8'!$B20,'Mã KH'!$A$2:$A$4984,0)),"")</f>
        <v>17 Khu 5, Thị trấn Trạm Trôi, huyện Hoài Đức, HN</v>
      </c>
      <c r="D20" s="111">
        <v>9105670947</v>
      </c>
      <c r="E20" s="238"/>
      <c r="F20" s="238"/>
      <c r="G20" s="111"/>
      <c r="H20" s="238"/>
      <c r="I20" s="111"/>
      <c r="J20" s="111">
        <v>5</v>
      </c>
      <c r="K20" s="111"/>
      <c r="L20" s="238"/>
      <c r="M20" s="238"/>
      <c r="N20" s="238"/>
      <c r="O20" s="111"/>
      <c r="P20" s="238"/>
      <c r="Q20" s="111"/>
      <c r="R20" s="238"/>
      <c r="S20" s="111"/>
      <c r="T20" s="238"/>
      <c r="U20" s="238"/>
      <c r="V20" s="352"/>
      <c r="W20" s="352"/>
      <c r="X20" s="353"/>
      <c r="Y20" s="354"/>
    </row>
    <row r="21" spans="1:25" ht="19.5" customHeight="1">
      <c r="A21" s="101">
        <v>45870</v>
      </c>
      <c r="B21" s="111" t="s">
        <v>10971</v>
      </c>
      <c r="C21" s="110" t="str">
        <f t="array" ref="C21">+IFERROR(INDEX('Mã KH'!$C$2:$C$4984,MATCH('Xuất trả -T8'!$B21,'Mã KH'!$A$2:$A$4984,0)),"")</f>
        <v xml:space="preserve">45 hiệu chân , xã tân hưng , huyện sóc sơn </v>
      </c>
      <c r="D21" s="111">
        <v>9105717461</v>
      </c>
      <c r="E21" s="238"/>
      <c r="F21" s="238"/>
      <c r="G21" s="111"/>
      <c r="H21" s="238"/>
      <c r="I21" s="111"/>
      <c r="J21" s="111"/>
      <c r="K21" s="111">
        <v>1</v>
      </c>
      <c r="L21" s="238"/>
      <c r="M21" s="238"/>
      <c r="N21" s="238"/>
      <c r="O21" s="111"/>
      <c r="P21" s="238"/>
      <c r="Q21" s="238"/>
      <c r="R21" s="238"/>
      <c r="S21" s="111"/>
      <c r="T21" s="238"/>
      <c r="U21" s="238"/>
      <c r="V21" s="352"/>
      <c r="W21" s="352"/>
      <c r="X21" s="353"/>
      <c r="Y21" s="354"/>
    </row>
    <row r="22" spans="1:25" ht="19.5" customHeight="1">
      <c r="A22" s="101">
        <v>45870</v>
      </c>
      <c r="B22" s="111" t="s">
        <v>11472</v>
      </c>
      <c r="C22" s="110" t="str">
        <f t="array" ref="C22">+IFERROR(INDEX('Mã KH'!$C$2:$C$4984,MATCH('Xuất trả -T8'!$B22,'Mã KH'!$A$2:$A$4984,0)),"")</f>
        <v>Phù Mã, Xã Phù Linh, Huyện Sóc Sơn, HN</v>
      </c>
      <c r="D22" s="111">
        <v>9105684344</v>
      </c>
      <c r="E22" s="238"/>
      <c r="F22" s="238"/>
      <c r="G22" s="238"/>
      <c r="H22" s="238"/>
      <c r="I22" s="111"/>
      <c r="J22" s="111">
        <v>3</v>
      </c>
      <c r="K22" s="111">
        <v>4</v>
      </c>
      <c r="L22" s="238"/>
      <c r="M22" s="238"/>
      <c r="N22" s="238"/>
      <c r="O22" s="111"/>
      <c r="P22" s="238"/>
      <c r="Q22" s="238"/>
      <c r="R22" s="238"/>
      <c r="S22" s="111"/>
      <c r="T22" s="238"/>
      <c r="U22" s="238"/>
      <c r="V22" s="352"/>
      <c r="W22" s="352"/>
      <c r="X22" s="353"/>
      <c r="Y22" s="354"/>
    </row>
    <row r="23" spans="1:25" ht="19.5" customHeight="1">
      <c r="A23" s="101">
        <v>45870</v>
      </c>
      <c r="B23" s="111" t="s">
        <v>10971</v>
      </c>
      <c r="C23" s="110" t="str">
        <f t="array" ref="C23">+IFERROR(INDEX('Mã KH'!$C$2:$C$4984,MATCH('Xuất trả -T8'!$B23,'Mã KH'!$A$2:$A$4984,0)),"")</f>
        <v xml:space="preserve">45 hiệu chân , xã tân hưng , huyện sóc sơn </v>
      </c>
      <c r="D23" s="111">
        <v>9105697503</v>
      </c>
      <c r="E23" s="238"/>
      <c r="F23" s="238"/>
      <c r="G23" s="238"/>
      <c r="H23" s="238"/>
      <c r="I23" s="111"/>
      <c r="J23" s="111">
        <v>2</v>
      </c>
      <c r="K23" s="111"/>
      <c r="L23" s="238"/>
      <c r="M23" s="238"/>
      <c r="N23" s="238"/>
      <c r="O23" s="111"/>
      <c r="P23" s="238"/>
      <c r="Q23" s="238"/>
      <c r="R23" s="238"/>
      <c r="S23" s="238"/>
      <c r="T23" s="238"/>
      <c r="U23" s="238"/>
      <c r="V23" s="352"/>
      <c r="W23" s="352"/>
      <c r="X23" s="353"/>
      <c r="Y23" s="354"/>
    </row>
    <row r="24" spans="1:25" ht="19.5" customHeight="1">
      <c r="A24" s="101">
        <v>45870</v>
      </c>
      <c r="B24" s="111" t="s">
        <v>10971</v>
      </c>
      <c r="C24" s="110" t="str">
        <f t="array" ref="C24">+IFERROR(INDEX('Mã KH'!$C$2:$C$4984,MATCH('Xuất trả -T8'!$B24,'Mã KH'!$A$2:$A$4984,0)),"")</f>
        <v xml:space="preserve">45 hiệu chân , xã tân hưng , huyện sóc sơn </v>
      </c>
      <c r="D24" s="111">
        <v>9105632366</v>
      </c>
      <c r="E24" s="238"/>
      <c r="F24" s="238"/>
      <c r="G24" s="238"/>
      <c r="H24" s="238"/>
      <c r="I24" s="111"/>
      <c r="J24" s="111"/>
      <c r="K24" s="111">
        <v>2</v>
      </c>
      <c r="L24" s="238"/>
      <c r="M24" s="238"/>
      <c r="N24" s="238"/>
      <c r="O24" s="111"/>
      <c r="P24" s="238"/>
      <c r="Q24" s="238"/>
      <c r="R24" s="238"/>
      <c r="S24" s="238"/>
      <c r="T24" s="238"/>
      <c r="U24" s="238"/>
      <c r="V24" s="352"/>
      <c r="W24" s="352"/>
      <c r="X24" s="353"/>
      <c r="Y24" s="354"/>
    </row>
    <row r="25" spans="1:25" ht="19.5" customHeight="1">
      <c r="A25" s="101">
        <v>45870</v>
      </c>
      <c r="B25" s="111" t="s">
        <v>11752</v>
      </c>
      <c r="C25" s="110" t="str">
        <f t="array" ref="C25">+IFERROR(INDEX('Mã KH'!$C$2:$C$4984,MATCH('Xuất trả -T8'!$B25,'Mã KH'!$A$2:$A$4984,0)),"")</f>
        <v xml:space="preserve">Sôố 108 ngõ 110 Trần Duy Hưng , cầu Giấy , Hà Nội </v>
      </c>
      <c r="D25" s="111">
        <v>9105485895</v>
      </c>
      <c r="E25" s="238"/>
      <c r="F25" s="238"/>
      <c r="G25" s="238"/>
      <c r="H25" s="238"/>
      <c r="I25" s="111"/>
      <c r="J25" s="111"/>
      <c r="K25" s="111">
        <v>1</v>
      </c>
      <c r="L25" s="238"/>
      <c r="M25" s="238"/>
      <c r="N25" s="238"/>
      <c r="O25" s="111"/>
      <c r="P25" s="238"/>
      <c r="Q25" s="238"/>
      <c r="R25" s="238"/>
      <c r="S25" s="238"/>
      <c r="T25" s="238"/>
      <c r="U25" s="238"/>
      <c r="V25" s="352"/>
      <c r="W25" s="352"/>
      <c r="X25" s="353"/>
      <c r="Y25" s="354"/>
    </row>
    <row r="26" spans="1:25" ht="19.5" customHeight="1">
      <c r="A26" s="101">
        <v>45870</v>
      </c>
      <c r="B26" s="111" t="s">
        <v>10877</v>
      </c>
      <c r="C26" s="110" t="str">
        <f t="array" ref="C26">+IFERROR(INDEX('Mã KH'!$C$2:$C$4984,MATCH('Xuất trả -T8'!$B26,'Mã KH'!$A$2:$A$4984,0)),"")</f>
        <v xml:space="preserve">số nhà 108 đường 16 , thôn xuân dương , xã kim lũ , sóc sơn </v>
      </c>
      <c r="D26" s="111">
        <v>9105633254</v>
      </c>
      <c r="E26" s="238"/>
      <c r="F26" s="238"/>
      <c r="G26" s="238"/>
      <c r="H26" s="238"/>
      <c r="I26" s="238"/>
      <c r="J26" s="111">
        <v>1</v>
      </c>
      <c r="K26" s="111"/>
      <c r="L26" s="238"/>
      <c r="M26" s="238"/>
      <c r="N26" s="238"/>
      <c r="O26" s="111"/>
      <c r="P26" s="238"/>
      <c r="Q26" s="238"/>
      <c r="R26" s="238"/>
      <c r="S26" s="238"/>
      <c r="T26" s="238"/>
      <c r="U26" s="238"/>
      <c r="V26" s="352"/>
      <c r="W26" s="352"/>
      <c r="X26" s="353"/>
      <c r="Y26" s="354"/>
    </row>
    <row r="27" spans="1:25" ht="19.5" customHeight="1">
      <c r="A27" s="66"/>
      <c r="B27" s="95"/>
      <c r="C27" s="133">
        <v>45871</v>
      </c>
      <c r="D27" s="177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352"/>
      <c r="W27" s="352"/>
      <c r="X27" s="353"/>
      <c r="Y27" s="354"/>
    </row>
    <row r="28" spans="1:25" ht="19.5" customHeight="1">
      <c r="A28" s="101">
        <v>45871</v>
      </c>
      <c r="B28" s="95" t="s">
        <v>10718</v>
      </c>
      <c r="C28" s="110" t="str">
        <f t="array" ref="C28">+IFERROR(INDEX('Mã KH'!$C$2:$C$4984,MATCH('Xuất trả -T8'!$B28,'Mã KH'!$A$2:$A$4984,0)),"")</f>
        <v xml:space="preserve">thôn 6 , xã trung châu , đan phượng , </v>
      </c>
      <c r="D28" s="177">
        <v>9105727382</v>
      </c>
      <c r="E28" s="238"/>
      <c r="F28" s="238"/>
      <c r="G28" s="238"/>
      <c r="H28" s="238"/>
      <c r="I28" s="238"/>
      <c r="J28" s="238">
        <v>1</v>
      </c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352"/>
      <c r="W28" s="352"/>
      <c r="X28" s="353"/>
      <c r="Y28" s="354"/>
    </row>
    <row r="29" spans="1:25" ht="19.5" customHeight="1">
      <c r="A29" s="101">
        <v>45871</v>
      </c>
      <c r="B29" s="95" t="s">
        <v>10848</v>
      </c>
      <c r="C29" s="110" t="str">
        <f t="array" ref="C29">+IFERROR(INDEX('Mã KH'!$C$2:$C$4984,MATCH('Xuất trả -T8'!$B29,'Mã KH'!$A$2:$A$4984,0)),"")</f>
        <v xml:space="preserve">số nhà 297 cụm 2 , xã thọ xuân , đan phượng , hn </v>
      </c>
      <c r="D29" s="177">
        <v>9105727581</v>
      </c>
      <c r="E29" s="238"/>
      <c r="F29" s="238"/>
      <c r="G29" s="238"/>
      <c r="H29" s="238"/>
      <c r="I29" s="238"/>
      <c r="J29" s="238">
        <v>1</v>
      </c>
      <c r="K29" s="238">
        <v>4</v>
      </c>
      <c r="L29" s="238"/>
      <c r="M29" s="238"/>
      <c r="N29" s="238"/>
      <c r="O29" s="238">
        <v>1</v>
      </c>
      <c r="P29" s="238">
        <v>2</v>
      </c>
      <c r="Q29" s="238"/>
      <c r="R29" s="238"/>
      <c r="S29" s="238"/>
      <c r="T29" s="238"/>
      <c r="U29" s="238"/>
      <c r="V29" s="352"/>
      <c r="W29" s="352"/>
      <c r="X29" s="353"/>
      <c r="Y29" s="354"/>
    </row>
    <row r="30" spans="1:25" ht="19.5" customHeight="1">
      <c r="A30" s="101">
        <v>45871</v>
      </c>
      <c r="B30" s="95" t="s">
        <v>2191</v>
      </c>
      <c r="C30" s="110" t="str">
        <f t="array" ref="C30">+IFERROR(INDEX('Mã KH'!$C$2:$C$4984,MATCH('Xuất trả -T8'!$B30,'Mã KH'!$A$2:$A$4984,0)),"")</f>
        <v>Tầng 1, Toà TV-Tower , Xã Đức Thượng, huyện Hoài Đức, HN</v>
      </c>
      <c r="D30" s="177">
        <v>9105728594</v>
      </c>
      <c r="E30" s="238"/>
      <c r="F30" s="238"/>
      <c r="G30" s="238"/>
      <c r="H30" s="238"/>
      <c r="I30" s="238"/>
      <c r="J30" s="238">
        <v>2</v>
      </c>
      <c r="K30" s="238"/>
      <c r="L30" s="238"/>
      <c r="M30" s="238"/>
      <c r="N30" s="238"/>
      <c r="O30" s="238"/>
      <c r="P30" s="238"/>
      <c r="Q30" s="238">
        <v>2</v>
      </c>
      <c r="R30" s="238"/>
      <c r="S30" s="238"/>
      <c r="T30" s="238"/>
      <c r="U30" s="238"/>
      <c r="V30" s="352"/>
      <c r="W30" s="352"/>
      <c r="X30" s="353"/>
      <c r="Y30" s="354"/>
    </row>
    <row r="31" spans="1:25" ht="19.5" customHeight="1">
      <c r="A31" s="101">
        <v>45871</v>
      </c>
      <c r="B31" s="95" t="s">
        <v>330</v>
      </c>
      <c r="C31" s="110" t="str">
        <f t="array" ref="C31">+IFERROR(INDEX('Mã KH'!$C$2:$C$4984,MATCH('Xuất trả -T8'!$B31,'Mã KH'!$A$2:$A$4984,0)),"")</f>
        <v>42 Đường Trung Tâm, Xã Thọ An, Huyện Đan Phượng, HN</v>
      </c>
      <c r="D31" s="177">
        <v>9105727540</v>
      </c>
      <c r="E31" s="238"/>
      <c r="F31" s="238"/>
      <c r="G31" s="238"/>
      <c r="H31" s="238"/>
      <c r="I31" s="238"/>
      <c r="J31" s="238"/>
      <c r="K31" s="238"/>
      <c r="L31" s="238"/>
      <c r="M31" s="238">
        <v>3</v>
      </c>
      <c r="N31" s="238"/>
      <c r="O31" s="238"/>
      <c r="P31" s="238">
        <v>4</v>
      </c>
      <c r="Q31" s="238"/>
      <c r="R31" s="238"/>
      <c r="S31" s="238"/>
      <c r="T31" s="238"/>
      <c r="U31" s="238"/>
      <c r="V31" s="352"/>
      <c r="W31" s="352"/>
      <c r="X31" s="353"/>
      <c r="Y31" s="354"/>
    </row>
    <row r="32" spans="1:25" ht="19.5" customHeight="1">
      <c r="A32" s="101">
        <v>45871</v>
      </c>
      <c r="B32" s="95" t="s">
        <v>11759</v>
      </c>
      <c r="C32" s="110" t="str">
        <f t="array" ref="C32">+IFERROR(INDEX('Mã KH'!$C$2:$C$4984,MATCH('Xuất trả -T8'!$B32,'Mã KH'!$A$2:$A$4984,0)),"")</f>
        <v xml:space="preserve">Loô 1.04 số 97 Trần Bình , Mỹ Đình 2 , Nam Từ Liêm ,Hà Nội </v>
      </c>
      <c r="D32" s="177" t="s">
        <v>11889</v>
      </c>
      <c r="E32" s="238"/>
      <c r="F32" s="238"/>
      <c r="G32" s="238"/>
      <c r="H32" s="238"/>
      <c r="I32" s="238"/>
      <c r="J32" s="238">
        <v>1</v>
      </c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352"/>
      <c r="W32" s="352"/>
      <c r="X32" s="353"/>
      <c r="Y32" s="354"/>
    </row>
    <row r="33" spans="1:25" ht="19.5" customHeight="1">
      <c r="A33" s="101">
        <v>45871</v>
      </c>
      <c r="B33" s="95" t="s">
        <v>11507</v>
      </c>
      <c r="C33" s="110" t="str">
        <f t="array" ref="C33">+IFERROR(INDEX('Mã KH'!$C$2:$C$4984,MATCH('Xuất trả -T8'!$B33,'Mã KH'!$A$2:$A$4984,0)),"")</f>
        <v>Thôn Đoài, xã Kim Nỗ, huyện Đông Anh, Hà Nội</v>
      </c>
      <c r="D33" s="177">
        <v>9105677081</v>
      </c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>
        <v>7</v>
      </c>
      <c r="Q33" s="238">
        <v>5</v>
      </c>
      <c r="R33" s="238"/>
      <c r="S33" s="238"/>
      <c r="T33" s="238"/>
      <c r="U33" s="238"/>
      <c r="V33" s="352"/>
      <c r="W33" s="352"/>
      <c r="X33" s="353"/>
      <c r="Y33" s="354"/>
    </row>
    <row r="34" spans="1:25" ht="19.5" customHeight="1">
      <c r="A34" s="101">
        <v>45871</v>
      </c>
      <c r="B34" s="95" t="s">
        <v>11512</v>
      </c>
      <c r="C34" s="110" t="str">
        <f t="array" ref="C34">+IFERROR(INDEX('Mã KH'!$C$2:$C$4984,MATCH('Xuất trả -T8'!$B34,'Mã KH'!$A$2:$A$4984,0)),"")</f>
        <v>Đội 7, Thôn Bầu, xã Kim Chung, huyện Đông Anh, Hà Nội</v>
      </c>
      <c r="D34" s="177">
        <v>9105732349</v>
      </c>
      <c r="E34" s="238"/>
      <c r="F34" s="238"/>
      <c r="G34" s="238"/>
      <c r="H34" s="238"/>
      <c r="I34" s="238"/>
      <c r="J34" s="238">
        <v>3</v>
      </c>
      <c r="K34" s="238"/>
      <c r="L34" s="238"/>
      <c r="M34" s="238"/>
      <c r="N34" s="238"/>
      <c r="O34" s="238"/>
      <c r="P34" s="238">
        <v>1</v>
      </c>
      <c r="Q34" s="238"/>
      <c r="R34" s="238"/>
      <c r="S34" s="238"/>
      <c r="T34" s="238"/>
      <c r="U34" s="238"/>
      <c r="V34" s="352"/>
      <c r="W34" s="352"/>
      <c r="X34" s="353"/>
      <c r="Y34" s="354"/>
    </row>
    <row r="35" spans="1:25" ht="19.5" customHeight="1">
      <c r="A35" s="101">
        <v>45871</v>
      </c>
      <c r="B35" s="95" t="s">
        <v>11511</v>
      </c>
      <c r="C35" s="110" t="str">
        <f t="array" ref="C35">+IFERROR(INDEX('Mã KH'!$C$2:$C$4984,MATCH('Xuất trả -T8'!$B35,'Mã KH'!$A$2:$A$4984,0)),"")</f>
        <v>Số 58, Đường Liên Xã, Thôn Nhuế, Kim Chung, Đông Anh, Hà Nội</v>
      </c>
      <c r="D35" s="177">
        <v>9105737187</v>
      </c>
      <c r="E35" s="238"/>
      <c r="F35" s="238"/>
      <c r="G35" s="238"/>
      <c r="H35" s="238"/>
      <c r="I35" s="238"/>
      <c r="J35" s="238">
        <v>4</v>
      </c>
      <c r="K35" s="238">
        <v>5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352"/>
      <c r="W35" s="352"/>
      <c r="X35" s="353"/>
      <c r="Y35" s="354"/>
    </row>
    <row r="36" spans="1:25" ht="19.5" customHeight="1">
      <c r="A36" s="101">
        <v>45871</v>
      </c>
      <c r="B36" s="95" t="s">
        <v>11509</v>
      </c>
      <c r="C36" s="110" t="str">
        <f t="array" ref="C36">+IFERROR(INDEX('Mã KH'!$C$2:$C$4984,MATCH('Xuất trả -T8'!$B36,'Mã KH'!$A$2:$A$4984,0)),"")</f>
        <v>Thôn Mạch Lũng, Xã Đại Mạch, Huyện Đông Anh, HN</v>
      </c>
      <c r="D36" s="177">
        <v>9105737591</v>
      </c>
      <c r="E36" s="238"/>
      <c r="F36" s="238"/>
      <c r="G36" s="238"/>
      <c r="H36" s="238"/>
      <c r="I36" s="238"/>
      <c r="J36" s="238"/>
      <c r="K36" s="238"/>
      <c r="L36" s="238"/>
      <c r="M36" s="238">
        <v>1</v>
      </c>
      <c r="N36" s="238"/>
      <c r="O36" s="238"/>
      <c r="P36" s="238"/>
      <c r="Q36" s="238"/>
      <c r="R36" s="238"/>
      <c r="S36" s="238"/>
      <c r="T36" s="238"/>
      <c r="U36" s="238"/>
      <c r="V36" s="352"/>
      <c r="W36" s="352"/>
      <c r="X36" s="353"/>
      <c r="Y36" s="354"/>
    </row>
    <row r="37" spans="1:25" ht="19.5" customHeight="1">
      <c r="A37" s="101">
        <v>45871</v>
      </c>
      <c r="B37" s="95" t="s">
        <v>11795</v>
      </c>
      <c r="C37" s="110" t="str">
        <f t="array" ref="C37">+IFERROR(INDEX('Mã KH'!$C$2:$C$4984,MATCH('Xuất trả -T8'!$B37,'Mã KH'!$A$2:$A$4984,0)),"")</f>
        <v>Số 69 phố Xốm, Phường Phú Lãm, Quận Hà Đông, Hà Nội</v>
      </c>
      <c r="D37" s="177" t="s">
        <v>11890</v>
      </c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>
        <v>2</v>
      </c>
      <c r="P37" s="238"/>
      <c r="Q37" s="238"/>
      <c r="R37" s="238"/>
      <c r="S37" s="238"/>
      <c r="T37" s="238"/>
      <c r="U37" s="238"/>
      <c r="V37" s="352"/>
      <c r="W37" s="352"/>
      <c r="X37" s="353"/>
      <c r="Y37" s="354"/>
    </row>
    <row r="38" spans="1:25" ht="19.5" customHeight="1">
      <c r="A38" s="101">
        <v>45871</v>
      </c>
      <c r="B38" s="95" t="s">
        <v>7826</v>
      </c>
      <c r="C38" s="110" t="str">
        <f t="array" ref="C38">+IFERROR(INDEX('Mã KH'!$C$2:$C$4984,MATCH('Xuất trả -T8'!$B38,'Mã KH'!$A$2:$A$4984,0)),"")</f>
        <v>kiot 06-07, Tòa V3 khu nhà ở xã hội The Vesta, P.Phú Lãm, Q.Hà Đông, Hà Nội</v>
      </c>
      <c r="D38" s="177" t="s">
        <v>11891</v>
      </c>
      <c r="E38" s="238"/>
      <c r="F38" s="238"/>
      <c r="G38" s="238"/>
      <c r="H38" s="238"/>
      <c r="I38" s="238"/>
      <c r="J38" s="238"/>
      <c r="K38" s="238"/>
      <c r="L38" s="238">
        <v>2</v>
      </c>
      <c r="M38" s="238"/>
      <c r="N38" s="238"/>
      <c r="O38" s="238"/>
      <c r="P38" s="238"/>
      <c r="Q38" s="238"/>
      <c r="R38" s="238"/>
      <c r="S38" s="238"/>
      <c r="T38" s="238"/>
      <c r="U38" s="238"/>
      <c r="V38" s="352"/>
      <c r="W38" s="352"/>
      <c r="X38" s="353"/>
      <c r="Y38" s="354"/>
    </row>
    <row r="39" spans="1:25" ht="19.5" customHeight="1">
      <c r="A39" s="101">
        <v>45871</v>
      </c>
      <c r="B39" s="95" t="s">
        <v>679</v>
      </c>
      <c r="C39" s="110" t="str">
        <f t="array" ref="C39">+IFERROR(INDEX('Mã KH'!$C$2:$C$4984,MATCH('Xuất trả -T8'!$B39,'Mã KH'!$A$2:$A$4984,0)),"")</f>
        <v>Thôn Thanh Trí, xã Minh Phú, huyện Sóc Sơn, HN</v>
      </c>
      <c r="D39" s="177">
        <v>9105713388</v>
      </c>
      <c r="E39" s="238"/>
      <c r="F39" s="238"/>
      <c r="G39" s="238"/>
      <c r="H39" s="238"/>
      <c r="I39" s="238"/>
      <c r="J39" s="238">
        <v>1</v>
      </c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352"/>
      <c r="W39" s="352"/>
      <c r="X39" s="353"/>
      <c r="Y39" s="354"/>
    </row>
    <row r="40" spans="1:25" ht="19.5" customHeight="1">
      <c r="A40" s="101">
        <v>45871</v>
      </c>
      <c r="B40" s="95" t="s">
        <v>10924</v>
      </c>
      <c r="C40" s="110" t="str">
        <f t="array" ref="C40">+IFERROR(INDEX('Mã KH'!$C$2:$C$4984,MATCH('Xuất trả -T8'!$B40,'Mã KH'!$A$2:$A$4984,0)),"")</f>
        <v xml:space="preserve">80 đường đa lộc , xã kim chung , đông anh , hà nội </v>
      </c>
      <c r="D40" s="177">
        <v>9105737190</v>
      </c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>
        <v>4</v>
      </c>
      <c r="Q40" s="238"/>
      <c r="R40" s="238"/>
      <c r="S40" s="238"/>
      <c r="T40" s="238"/>
      <c r="U40" s="238"/>
      <c r="V40" s="352"/>
      <c r="W40" s="352"/>
      <c r="X40" s="353"/>
      <c r="Y40" s="354"/>
    </row>
    <row r="41" spans="1:25" ht="19.5" customHeight="1">
      <c r="A41" s="101">
        <v>45871</v>
      </c>
      <c r="B41" s="95" t="s">
        <v>10924</v>
      </c>
      <c r="C41" s="110" t="str">
        <f t="array" ref="C41">+IFERROR(INDEX('Mã KH'!$C$2:$C$4984,MATCH('Xuất trả -T8'!$B41,'Mã KH'!$A$2:$A$4984,0)),"")</f>
        <v xml:space="preserve">80 đường đa lộc , xã kim chung , đông anh , hà nội </v>
      </c>
      <c r="D41" s="177">
        <v>9105650978</v>
      </c>
      <c r="E41" s="238"/>
      <c r="F41" s="238"/>
      <c r="G41" s="238"/>
      <c r="H41" s="238"/>
      <c r="I41" s="238"/>
      <c r="J41" s="238"/>
      <c r="K41" s="238">
        <v>1</v>
      </c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352"/>
      <c r="W41" s="352"/>
      <c r="X41" s="353"/>
      <c r="Y41" s="354"/>
    </row>
    <row r="42" spans="1:25" ht="19.5" customHeight="1">
      <c r="A42" s="101">
        <v>45871</v>
      </c>
      <c r="B42" s="95" t="s">
        <v>11514</v>
      </c>
      <c r="C42" s="110" t="str">
        <f t="array" ref="C42">+IFERROR(INDEX('Mã KH'!$C$2:$C$4984,MATCH('Xuất trả -T8'!$B42,'Mã KH'!$A$2:$A$4984,0)),"")</f>
        <v>Xóm 3, Thôn Cổ Điển, Xã Hải Bối, huyện Đông Anh, Hà Nội</v>
      </c>
      <c r="D42" s="177">
        <v>9105712077</v>
      </c>
      <c r="E42" s="238"/>
      <c r="F42" s="238"/>
      <c r="G42" s="238"/>
      <c r="H42" s="238"/>
      <c r="I42" s="238"/>
      <c r="J42" s="238">
        <v>1</v>
      </c>
      <c r="K42" s="238">
        <v>1</v>
      </c>
      <c r="L42" s="238"/>
      <c r="M42" s="238">
        <v>1</v>
      </c>
      <c r="N42" s="238"/>
      <c r="O42" s="238"/>
      <c r="P42" s="238">
        <v>2</v>
      </c>
      <c r="Q42" s="238"/>
      <c r="R42" s="238"/>
      <c r="S42" s="238"/>
      <c r="T42" s="238"/>
      <c r="U42" s="238"/>
      <c r="V42" s="352"/>
      <c r="W42" s="352"/>
      <c r="X42" s="353"/>
      <c r="Y42" s="354"/>
    </row>
    <row r="43" spans="1:25" ht="19.5" customHeight="1">
      <c r="A43" s="101">
        <v>45871</v>
      </c>
      <c r="B43" s="95" t="s">
        <v>11407</v>
      </c>
      <c r="C43" s="110" t="str">
        <f t="array" ref="C43">+IFERROR(INDEX('Mã KH'!$C$2:$C$4984,MATCH('Xuất trả -T8'!$B43,'Mã KH'!$A$2:$A$4984,0)),"")</f>
        <v>Thôn Nhồi Dưới, Xã Cổ Loa, Huyện Đông Anh, HN</v>
      </c>
      <c r="D43" s="177">
        <v>9105673686</v>
      </c>
      <c r="E43" s="238"/>
      <c r="F43" s="238"/>
      <c r="G43" s="238"/>
      <c r="H43" s="238"/>
      <c r="I43" s="238"/>
      <c r="J43" s="238">
        <v>1</v>
      </c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352"/>
      <c r="W43" s="352"/>
      <c r="X43" s="353"/>
      <c r="Y43" s="354"/>
    </row>
    <row r="44" spans="1:25" ht="19.5" customHeight="1">
      <c r="A44" s="101">
        <v>45871</v>
      </c>
      <c r="B44" s="95" t="s">
        <v>679</v>
      </c>
      <c r="C44" s="110" t="str">
        <f t="array" ref="C44">+IFERROR(INDEX('Mã KH'!$C$2:$C$4984,MATCH('Xuất trả -T8'!$B44,'Mã KH'!$A$2:$A$4984,0)),"")</f>
        <v>Thôn Thanh Trí, xã Minh Phú, huyện Sóc Sơn, HN</v>
      </c>
      <c r="D44" s="177">
        <v>9105737835</v>
      </c>
      <c r="E44" s="238"/>
      <c r="F44" s="238"/>
      <c r="G44" s="238"/>
      <c r="H44" s="238"/>
      <c r="I44" s="238"/>
      <c r="J44" s="238">
        <v>2</v>
      </c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352"/>
      <c r="W44" s="352"/>
      <c r="X44" s="353"/>
      <c r="Y44" s="354"/>
    </row>
    <row r="45" spans="1:25" ht="19.5" customHeight="1">
      <c r="A45" s="66"/>
      <c r="B45" s="95"/>
      <c r="C45" s="133">
        <v>45873</v>
      </c>
      <c r="D45" s="177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352"/>
      <c r="W45" s="352"/>
      <c r="X45" s="353"/>
      <c r="Y45" s="354"/>
    </row>
    <row r="46" spans="1:25" ht="19.5" customHeight="1">
      <c r="A46" s="101">
        <v>45873</v>
      </c>
      <c r="B46" s="95" t="s">
        <v>11574</v>
      </c>
      <c r="C46" s="110" t="str">
        <f t="array" ref="C46">+IFERROR(INDEX('Mã KH'!$C$2:$C$4984,MATCH('Xuất trả -T8'!$B46,'Mã KH'!$A$2:$A$4984,0)),"")</f>
        <v>Số 453 phố Bạch Đằng, phường Chương Dương, quận Hoàn Kiếm, thành phố Hà Nội</v>
      </c>
      <c r="D46" s="177">
        <v>9105729088</v>
      </c>
      <c r="E46" s="238"/>
      <c r="F46" s="238"/>
      <c r="G46" s="238"/>
      <c r="H46" s="238"/>
      <c r="I46" s="238"/>
      <c r="J46" s="238"/>
      <c r="K46" s="238"/>
      <c r="L46" s="238"/>
      <c r="M46" s="238">
        <v>1</v>
      </c>
      <c r="N46" s="238"/>
      <c r="O46" s="238"/>
      <c r="P46" s="238"/>
      <c r="Q46" s="238">
        <v>2</v>
      </c>
      <c r="R46" s="238"/>
      <c r="S46" s="238">
        <v>2</v>
      </c>
      <c r="T46" s="238"/>
      <c r="U46" s="238"/>
      <c r="V46" s="352"/>
      <c r="W46" s="352"/>
      <c r="X46" s="353"/>
      <c r="Y46" s="354"/>
    </row>
    <row r="47" spans="1:25" ht="19.5" customHeight="1">
      <c r="A47" s="101">
        <v>45873</v>
      </c>
      <c r="B47" s="95" t="s">
        <v>11574</v>
      </c>
      <c r="C47" s="110" t="str">
        <f t="array" ref="C47">+IFERROR(INDEX('Mã KH'!$C$2:$C$4984,MATCH('Xuất trả -T8'!$B47,'Mã KH'!$A$2:$A$4984,0)),"")</f>
        <v>Số 453 phố Bạch Đằng, phường Chương Dương, quận Hoàn Kiếm, thành phố Hà Nội</v>
      </c>
      <c r="D47" s="177">
        <v>9105728694</v>
      </c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>
        <v>1</v>
      </c>
      <c r="P47" s="238"/>
      <c r="Q47" s="238">
        <v>3</v>
      </c>
      <c r="R47" s="238"/>
      <c r="S47" s="238"/>
      <c r="T47" s="238"/>
      <c r="U47" s="238"/>
      <c r="V47" s="352"/>
      <c r="W47" s="352"/>
      <c r="X47" s="353"/>
      <c r="Y47" s="354"/>
    </row>
    <row r="48" spans="1:25" ht="19.5" customHeight="1">
      <c r="A48" s="101">
        <v>45873</v>
      </c>
      <c r="B48" s="95" t="s">
        <v>11574</v>
      </c>
      <c r="C48" s="110" t="str">
        <f t="array" ref="C48">+IFERROR(INDEX('Mã KH'!$C$2:$C$4984,MATCH('Xuất trả -T8'!$B48,'Mã KH'!$A$2:$A$4984,0)),"")</f>
        <v>Số 453 phố Bạch Đằng, phường Chương Dương, quận Hoàn Kiếm, thành phố Hà Nội</v>
      </c>
      <c r="D48" s="177">
        <v>9105603316</v>
      </c>
      <c r="E48" s="238"/>
      <c r="F48" s="238"/>
      <c r="G48" s="238"/>
      <c r="H48" s="238"/>
      <c r="I48" s="238"/>
      <c r="J48" s="238">
        <v>1</v>
      </c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352"/>
      <c r="W48" s="352"/>
      <c r="X48" s="353"/>
      <c r="Y48" s="354"/>
    </row>
    <row r="49" spans="1:25" ht="19.5" customHeight="1">
      <c r="A49" s="101">
        <v>45873</v>
      </c>
      <c r="B49" s="95" t="s">
        <v>11556</v>
      </c>
      <c r="C49" s="110" t="str">
        <f t="array" ref="C49">+IFERROR(INDEX('Mã KH'!$C$2:$C$4984,MATCH('Xuất trả -T8'!$B49,'Mã KH'!$A$2:$A$4984,0)),"")</f>
        <v>Số 41 Vũ Thạnh, phường Ô Chợ Dừa, quận Đống Đa, HN</v>
      </c>
      <c r="D49" s="177">
        <v>9105745683</v>
      </c>
      <c r="E49" s="238"/>
      <c r="F49" s="238"/>
      <c r="G49" s="238"/>
      <c r="H49" s="238"/>
      <c r="I49" s="238"/>
      <c r="J49" s="238">
        <v>1</v>
      </c>
      <c r="K49" s="238"/>
      <c r="L49" s="238"/>
      <c r="M49" s="238">
        <v>2</v>
      </c>
      <c r="N49" s="238"/>
      <c r="O49" s="238"/>
      <c r="P49" s="238">
        <v>5</v>
      </c>
      <c r="Q49" s="238">
        <v>1</v>
      </c>
      <c r="R49" s="238"/>
      <c r="S49" s="238">
        <v>3</v>
      </c>
      <c r="T49" s="238"/>
      <c r="U49" s="238"/>
      <c r="V49" s="352"/>
      <c r="W49" s="352"/>
      <c r="X49" s="353"/>
      <c r="Y49" s="354"/>
    </row>
    <row r="50" spans="1:25" ht="19.5" customHeight="1">
      <c r="A50" s="101">
        <v>45873</v>
      </c>
      <c r="B50" s="95" t="s">
        <v>11569</v>
      </c>
      <c r="C50" s="110" t="str">
        <f t="array" ref="C50">+IFERROR(INDEX('Mã KH'!$C$2:$C$4984,MATCH('Xuất trả -T8'!$B50,'Mã KH'!$A$2:$A$4984,0)),"")</f>
        <v>Số 27 phố Phạm Hồng Thái, phường Trúc Bạch, quận Ba Đình, Hà Nội</v>
      </c>
      <c r="D50" s="177">
        <v>9105743619</v>
      </c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>
        <v>3</v>
      </c>
      <c r="R50" s="238"/>
      <c r="S50" s="238"/>
      <c r="T50" s="238"/>
      <c r="U50" s="238"/>
      <c r="V50" s="352"/>
      <c r="W50" s="352"/>
      <c r="X50" s="353"/>
      <c r="Y50" s="354"/>
    </row>
    <row r="51" spans="1:25" ht="19.5" customHeight="1">
      <c r="A51" s="101">
        <v>45873</v>
      </c>
      <c r="B51" s="95" t="s">
        <v>11569</v>
      </c>
      <c r="C51" s="110" t="str">
        <f t="array" ref="C51">+IFERROR(INDEX('Mã KH'!$C$2:$C$4984,MATCH('Xuất trả -T8'!$B51,'Mã KH'!$A$2:$A$4984,0)),"")</f>
        <v>Số 27 phố Phạm Hồng Thái, phường Trúc Bạch, quận Ba Đình, Hà Nội</v>
      </c>
      <c r="D51" s="177">
        <v>9105743618</v>
      </c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>
        <v>4</v>
      </c>
      <c r="Q51" s="238"/>
      <c r="R51" s="238"/>
      <c r="S51" s="238"/>
      <c r="T51" s="238"/>
      <c r="U51" s="238"/>
      <c r="V51" s="352"/>
      <c r="W51" s="352"/>
      <c r="X51" s="353"/>
      <c r="Y51" s="354"/>
    </row>
    <row r="52" spans="1:25" ht="19.5" customHeight="1">
      <c r="A52" s="101">
        <v>45873</v>
      </c>
      <c r="B52" s="95" t="s">
        <v>11785</v>
      </c>
      <c r="C52" s="110" t="str">
        <f t="array" ref="C52">+IFERROR(INDEX('Mã KH'!$C$2:$C$4984,MATCH('Xuất trả -T8'!$B52,'Mã KH'!$A$2:$A$4984,0)),"")</f>
        <v>Số 34 Trần Điền, Định Công, Hoàng Mai, HN</v>
      </c>
      <c r="D52" s="177">
        <v>5231</v>
      </c>
      <c r="E52" s="238"/>
      <c r="F52" s="238"/>
      <c r="G52" s="238"/>
      <c r="H52" s="238"/>
      <c r="I52" s="238"/>
      <c r="J52" s="238"/>
      <c r="K52" s="238"/>
      <c r="L52" s="238"/>
      <c r="M52" s="238">
        <v>1</v>
      </c>
      <c r="N52" s="238"/>
      <c r="O52" s="238"/>
      <c r="P52" s="238"/>
      <c r="Q52" s="238"/>
      <c r="R52" s="238"/>
      <c r="S52" s="238"/>
      <c r="T52" s="238"/>
      <c r="U52" s="238"/>
      <c r="V52" s="352"/>
      <c r="W52" s="352"/>
      <c r="X52" s="353"/>
      <c r="Y52" s="354"/>
    </row>
    <row r="53" spans="1:25" ht="19.5" customHeight="1">
      <c r="A53" s="101">
        <v>45873</v>
      </c>
      <c r="B53" s="95" t="s">
        <v>11785</v>
      </c>
      <c r="C53" s="110" t="str">
        <f t="array" ref="C53">+IFERROR(INDEX('Mã KH'!$C$2:$C$4984,MATCH('Xuất trả -T8'!$B53,'Mã KH'!$A$2:$A$4984,0)),"")</f>
        <v>Số 34 Trần Điền, Định Công, Hoàng Mai, HN</v>
      </c>
      <c r="D53" s="177">
        <v>7231</v>
      </c>
      <c r="E53" s="238"/>
      <c r="F53" s="238"/>
      <c r="G53" s="238"/>
      <c r="H53" s="238"/>
      <c r="I53" s="238"/>
      <c r="J53" s="238">
        <v>1</v>
      </c>
      <c r="K53" s="238"/>
      <c r="L53" s="238"/>
      <c r="M53" s="238">
        <v>2</v>
      </c>
      <c r="N53" s="238"/>
      <c r="O53" s="238"/>
      <c r="P53" s="238"/>
      <c r="Q53" s="238"/>
      <c r="R53" s="238"/>
      <c r="S53" s="238"/>
      <c r="T53" s="238"/>
      <c r="U53" s="238"/>
      <c r="V53" s="352"/>
      <c r="W53" s="352"/>
      <c r="X53" s="353"/>
      <c r="Y53" s="354"/>
    </row>
    <row r="54" spans="1:25" ht="19.5" customHeight="1">
      <c r="A54" s="101">
        <v>45873</v>
      </c>
      <c r="B54" s="95" t="s">
        <v>11785</v>
      </c>
      <c r="C54" s="110" t="str">
        <f t="array" ref="C54">+IFERROR(INDEX('Mã KH'!$C$2:$C$4984,MATCH('Xuất trả -T8'!$B54,'Mã KH'!$A$2:$A$4984,0)),"")</f>
        <v>Số 34 Trần Điền, Định Công, Hoàng Mai, HN</v>
      </c>
      <c r="D54" s="177">
        <v>5261</v>
      </c>
      <c r="E54" s="238"/>
      <c r="F54" s="238"/>
      <c r="G54" s="238"/>
      <c r="H54" s="238"/>
      <c r="I54" s="238"/>
      <c r="J54" s="238"/>
      <c r="K54" s="238"/>
      <c r="L54" s="238"/>
      <c r="M54" s="238">
        <v>2</v>
      </c>
      <c r="N54" s="238"/>
      <c r="O54" s="238"/>
      <c r="P54" s="238"/>
      <c r="Q54" s="238"/>
      <c r="R54" s="238"/>
      <c r="S54" s="238"/>
      <c r="T54" s="238"/>
      <c r="U54" s="238"/>
      <c r="V54" s="352"/>
      <c r="W54" s="352"/>
      <c r="X54" s="353"/>
      <c r="Y54" s="354"/>
    </row>
    <row r="55" spans="1:25" ht="19.5" customHeight="1">
      <c r="A55" s="101">
        <v>45873</v>
      </c>
      <c r="B55" s="95" t="s">
        <v>11785</v>
      </c>
      <c r="C55" s="110" t="str">
        <f t="array" ref="C55">+IFERROR(INDEX('Mã KH'!$C$2:$C$4984,MATCH('Xuất trả -T8'!$B55,'Mã KH'!$A$2:$A$4984,0)),"")</f>
        <v>Số 34 Trần Điền, Định Công, Hoàng Mai, HN</v>
      </c>
      <c r="D55" s="177">
        <v>7031</v>
      </c>
      <c r="E55" s="238"/>
      <c r="F55" s="238"/>
      <c r="G55" s="238"/>
      <c r="H55" s="238"/>
      <c r="I55" s="238"/>
      <c r="J55" s="238">
        <v>1</v>
      </c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352"/>
      <c r="W55" s="352"/>
      <c r="X55" s="353"/>
      <c r="Y55" s="354"/>
    </row>
    <row r="56" spans="1:25" ht="19.5" customHeight="1">
      <c r="A56" s="101">
        <v>45873</v>
      </c>
      <c r="B56" s="95" t="s">
        <v>11892</v>
      </c>
      <c r="C56" s="110" t="str">
        <f t="array" ref="C56">+IFERROR(INDEX('Mã KH'!$C$2:$C$4984,MATCH('Xuất trả -T8'!$B56,'Mã KH'!$A$2:$A$4984,0)),"")</f>
        <v>số 237 Định Công , P.Định Công ,Q.Hoàng Mai ,HN</v>
      </c>
      <c r="D56" s="177">
        <v>9105732449</v>
      </c>
      <c r="E56" s="238"/>
      <c r="F56" s="238"/>
      <c r="G56" s="238"/>
      <c r="H56" s="238"/>
      <c r="I56" s="238"/>
      <c r="J56" s="238">
        <v>5</v>
      </c>
      <c r="K56" s="238"/>
      <c r="L56" s="238"/>
      <c r="M56" s="238">
        <v>3</v>
      </c>
      <c r="N56" s="238"/>
      <c r="O56" s="238"/>
      <c r="P56" s="238"/>
      <c r="Q56" s="238"/>
      <c r="R56" s="238"/>
      <c r="S56" s="238"/>
      <c r="T56" s="238"/>
      <c r="U56" s="238"/>
      <c r="V56" s="352"/>
      <c r="W56" s="352"/>
      <c r="X56" s="353"/>
      <c r="Y56" s="354"/>
    </row>
    <row r="57" spans="1:25" ht="19.5" customHeight="1">
      <c r="A57" s="101">
        <v>45873</v>
      </c>
      <c r="B57" s="95" t="s">
        <v>11893</v>
      </c>
      <c r="C57" s="110" t="str">
        <f t="array" ref="C57">+IFERROR(INDEX('Mã KH'!$C$2:$C$4984,MATCH('Xuất trả -T8'!$B57,'Mã KH'!$A$2:$A$4984,0)),"")</f>
        <v>Nơ 6A, Bán đảo Linh Đàm, Phường Hoàng Liệt, Quận Hoàng Mai,HN</v>
      </c>
      <c r="D57" s="177" t="s">
        <v>11894</v>
      </c>
      <c r="E57" s="238"/>
      <c r="F57" s="238"/>
      <c r="G57" s="238">
        <v>1</v>
      </c>
      <c r="H57" s="238"/>
      <c r="I57" s="238"/>
      <c r="J57" s="238"/>
      <c r="K57" s="238">
        <v>1</v>
      </c>
      <c r="L57" s="238">
        <v>1</v>
      </c>
      <c r="M57" s="238">
        <v>1</v>
      </c>
      <c r="N57" s="238"/>
      <c r="O57" s="238"/>
      <c r="P57" s="238"/>
      <c r="Q57" s="238"/>
      <c r="R57" s="238"/>
      <c r="S57" s="238"/>
      <c r="T57" s="238">
        <v>1</v>
      </c>
      <c r="U57" s="238"/>
      <c r="V57" s="352"/>
      <c r="W57" s="352"/>
      <c r="X57" s="353"/>
      <c r="Y57" s="354"/>
    </row>
    <row r="58" spans="1:25" ht="19.5" customHeight="1">
      <c r="A58" s="101">
        <v>45873</v>
      </c>
      <c r="B58" s="95" t="s">
        <v>11895</v>
      </c>
      <c r="C58" s="110" t="str">
        <f t="array" ref="C58">+IFERROR(INDEX('Mã KH'!$C$2:$C$4984,MATCH('Xuất trả -T8'!$B58,'Mã KH'!$A$2:$A$4984,0)),"")</f>
        <v>Nơ 4A, Bán đảo Linh Đàm, Hoàng Liệt, Hoàng Mai, Hà Nội</v>
      </c>
      <c r="D58" s="177" t="s">
        <v>11896</v>
      </c>
      <c r="E58" s="238"/>
      <c r="F58" s="238"/>
      <c r="G58" s="238"/>
      <c r="H58" s="238"/>
      <c r="I58" s="238"/>
      <c r="J58" s="238"/>
      <c r="K58" s="238"/>
      <c r="L58" s="238">
        <v>1</v>
      </c>
      <c r="M58" s="238">
        <v>4</v>
      </c>
      <c r="N58" s="238"/>
      <c r="O58" s="238"/>
      <c r="P58" s="238"/>
      <c r="Q58" s="238">
        <v>2</v>
      </c>
      <c r="R58" s="238"/>
      <c r="S58" s="238">
        <v>1</v>
      </c>
      <c r="T58" s="238"/>
      <c r="U58" s="238"/>
      <c r="V58" s="352"/>
      <c r="W58" s="352"/>
      <c r="X58" s="353"/>
      <c r="Y58" s="354"/>
    </row>
    <row r="59" spans="1:25" ht="19.5" customHeight="1">
      <c r="A59" s="101">
        <v>45873</v>
      </c>
      <c r="B59" s="95" t="s">
        <v>10738</v>
      </c>
      <c r="C59" s="110" t="str">
        <f t="array" ref="C59">+IFERROR(INDEX('Mã KH'!$C$2:$C$4984,MATCH('Xuất trả -T8'!$B59,'Mã KH'!$A$2:$A$4984,0)),"")</f>
        <v>tòa nhà sapphire , số 4 chính kinh , thượng đình , thanh xuân</v>
      </c>
      <c r="D59" s="177" t="s">
        <v>11897</v>
      </c>
      <c r="E59" s="238"/>
      <c r="F59" s="238"/>
      <c r="G59" s="238"/>
      <c r="H59" s="238"/>
      <c r="I59" s="238"/>
      <c r="J59" s="238"/>
      <c r="K59" s="238"/>
      <c r="L59" s="238">
        <v>4</v>
      </c>
      <c r="M59" s="238"/>
      <c r="N59" s="238"/>
      <c r="O59" s="238"/>
      <c r="P59" s="238"/>
      <c r="Q59" s="238"/>
      <c r="R59" s="238"/>
      <c r="S59" s="238"/>
      <c r="T59" s="238"/>
      <c r="U59" s="238"/>
      <c r="V59" s="352"/>
      <c r="W59" s="352"/>
      <c r="X59" s="353"/>
      <c r="Y59" s="354"/>
    </row>
    <row r="60" spans="1:25" ht="19.5" customHeight="1">
      <c r="A60" s="101">
        <v>45873</v>
      </c>
      <c r="B60" s="95" t="s">
        <v>10279</v>
      </c>
      <c r="C60" s="110" t="str">
        <f t="array" ref="C60">+IFERROR(INDEX('Mã KH'!$C$2:$C$4984,MATCH('Xuất trả -T8'!$B60,'Mã KH'!$A$2:$A$4984,0)),"")</f>
        <v>156 Ngọc Lâm , Long Biên , HN</v>
      </c>
      <c r="D60" s="177" t="s">
        <v>11898</v>
      </c>
      <c r="E60" s="238"/>
      <c r="F60" s="238"/>
      <c r="G60" s="238"/>
      <c r="H60" s="238"/>
      <c r="I60" s="238">
        <v>3</v>
      </c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352"/>
      <c r="W60" s="352"/>
      <c r="X60" s="353"/>
      <c r="Y60" s="354"/>
    </row>
    <row r="61" spans="1:25" ht="19.5" customHeight="1">
      <c r="A61" s="101">
        <v>45873</v>
      </c>
      <c r="B61" s="95" t="s">
        <v>10219</v>
      </c>
      <c r="C61" s="110" t="str">
        <f t="array" ref="C61">+IFERROR(INDEX('Mã KH'!$C$2:$C$4984,MATCH('Xuất trả -T8'!$B61,'Mã KH'!$A$2:$A$4984,0)),"")</f>
        <v xml:space="preserve">51 lê đại hành , hai bà trưng </v>
      </c>
      <c r="D61" s="177" t="s">
        <v>11899</v>
      </c>
      <c r="E61" s="238"/>
      <c r="F61" s="238"/>
      <c r="G61" s="238"/>
      <c r="H61" s="238"/>
      <c r="I61" s="238">
        <v>1</v>
      </c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352"/>
      <c r="W61" s="352"/>
      <c r="X61" s="353"/>
      <c r="Y61" s="354"/>
    </row>
    <row r="62" spans="1:25" ht="19.5" customHeight="1">
      <c r="A62" s="101">
        <v>45873</v>
      </c>
      <c r="B62" s="95" t="s">
        <v>10219</v>
      </c>
      <c r="C62" s="110" t="str">
        <f t="array" ref="C62">+IFERROR(INDEX('Mã KH'!$C$2:$C$4984,MATCH('Xuất trả -T8'!$B62,'Mã KH'!$A$2:$A$4984,0)),"")</f>
        <v xml:space="preserve">51 lê đại hành , hai bà trưng </v>
      </c>
      <c r="D62" s="177" t="s">
        <v>11900</v>
      </c>
      <c r="E62" s="238"/>
      <c r="F62" s="238"/>
      <c r="G62" s="238"/>
      <c r="H62" s="238"/>
      <c r="I62" s="238">
        <v>2</v>
      </c>
      <c r="J62" s="238"/>
      <c r="K62" s="238"/>
      <c r="L62" s="238">
        <v>2</v>
      </c>
      <c r="M62" s="238"/>
      <c r="N62" s="238"/>
      <c r="O62" s="238">
        <v>1</v>
      </c>
      <c r="P62" s="238"/>
      <c r="Q62" s="238"/>
      <c r="R62" s="238"/>
      <c r="S62" s="238"/>
      <c r="T62" s="238"/>
      <c r="U62" s="238"/>
      <c r="V62" s="352"/>
      <c r="W62" s="352"/>
      <c r="X62" s="353"/>
      <c r="Y62" s="354"/>
    </row>
    <row r="63" spans="1:25" ht="19.5" customHeight="1">
      <c r="A63" s="101">
        <v>45873</v>
      </c>
      <c r="B63" s="95" t="s">
        <v>10225</v>
      </c>
      <c r="C63" s="110" t="str">
        <f t="array" ref="C63">+IFERROR(INDEX('Mã KH'!$C$2:$C$4984,MATCH('Xuất trả -T8'!$B63,'Mã KH'!$A$2:$A$4984,0)),"")</f>
        <v>BRGMART 9 Lê Quý Đôn, Hai Bà Trưng, HN</v>
      </c>
      <c r="D63" s="177" t="s">
        <v>11901</v>
      </c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>
        <v>1</v>
      </c>
      <c r="P63" s="238">
        <v>1</v>
      </c>
      <c r="Q63" s="238"/>
      <c r="R63" s="238"/>
      <c r="S63" s="238"/>
      <c r="T63" s="238"/>
      <c r="U63" s="238"/>
      <c r="V63" s="352"/>
      <c r="W63" s="352"/>
      <c r="X63" s="353"/>
      <c r="Y63" s="354"/>
    </row>
    <row r="64" spans="1:25" ht="19.5" customHeight="1">
      <c r="A64" s="101">
        <v>45873</v>
      </c>
      <c r="B64" s="95" t="s">
        <v>10826</v>
      </c>
      <c r="C64" s="110" t="str">
        <f t="array" ref="C64">+IFERROR(INDEX('Mã KH'!$C$2:$C$4984,MATCH('Xuất trả -T8'!$B64,'Mã KH'!$A$2:$A$4984,0)),"")</f>
        <v xml:space="preserve">tòa nhà lexington , 249 thụy khê , tây hồ </v>
      </c>
      <c r="D64" s="177" t="s">
        <v>11901</v>
      </c>
      <c r="E64" s="238"/>
      <c r="F64" s="238"/>
      <c r="G64" s="238"/>
      <c r="H64" s="238"/>
      <c r="I64" s="238"/>
      <c r="J64" s="238"/>
      <c r="K64" s="238">
        <v>1</v>
      </c>
      <c r="L64" s="238">
        <v>2</v>
      </c>
      <c r="M64" s="238"/>
      <c r="N64" s="238"/>
      <c r="O64" s="238"/>
      <c r="P64" s="238"/>
      <c r="Q64" s="238"/>
      <c r="R64" s="238"/>
      <c r="S64" s="238"/>
      <c r="T64" s="238"/>
      <c r="U64" s="238"/>
      <c r="V64" s="352"/>
      <c r="W64" s="352"/>
      <c r="X64" s="353"/>
      <c r="Y64" s="354"/>
    </row>
    <row r="65" spans="1:27" ht="19.5" customHeight="1">
      <c r="A65" s="101">
        <v>45873</v>
      </c>
      <c r="B65" s="95" t="s">
        <v>10328</v>
      </c>
      <c r="C65" s="110" t="str">
        <f t="array" ref="C65">+IFERROR(INDEX('Mã KH'!$C$2:$C$4984,MATCH('Xuất trả -T8'!$B65,'Mã KH'!$A$2:$A$4984,0)),"")</f>
        <v>BRG 13 Thành Công, Ba Đình, Hà Nội</v>
      </c>
      <c r="D65" s="177" t="s">
        <v>11897</v>
      </c>
      <c r="E65" s="238"/>
      <c r="F65" s="238"/>
      <c r="G65" s="238"/>
      <c r="H65" s="238"/>
      <c r="I65" s="238"/>
      <c r="J65" s="238">
        <v>1</v>
      </c>
      <c r="K65" s="238">
        <v>1</v>
      </c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352"/>
      <c r="W65" s="352"/>
      <c r="X65" s="353"/>
      <c r="Y65" s="354"/>
    </row>
    <row r="66" spans="1:27" ht="19.5" customHeight="1">
      <c r="A66" s="101">
        <v>45873</v>
      </c>
      <c r="B66" s="95" t="s">
        <v>10354</v>
      </c>
      <c r="C66" s="110" t="str">
        <f t="array" ref="C66">+IFERROR(INDEX('Mã KH'!$C$2:$C$4984,MATCH('Xuất trả -T8'!$B66,'Mã KH'!$A$2:$A$4984,0)),"")</f>
        <v xml:space="preserve">siêu thị D2 Giảng Võ </v>
      </c>
      <c r="D66" s="177" t="s">
        <v>11902</v>
      </c>
      <c r="E66" s="238"/>
      <c r="F66" s="238"/>
      <c r="G66" s="238"/>
      <c r="H66" s="238"/>
      <c r="I66" s="238"/>
      <c r="J66" s="238"/>
      <c r="K66" s="238">
        <v>2</v>
      </c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352"/>
      <c r="W66" s="352"/>
      <c r="X66" s="353"/>
      <c r="Y66" s="354"/>
    </row>
    <row r="67" spans="1:27" ht="19.5" customHeight="1">
      <c r="A67" s="101">
        <v>45873</v>
      </c>
      <c r="B67" s="95" t="s">
        <v>10367</v>
      </c>
      <c r="C67" s="110" t="str">
        <f t="array" ref="C67">+IFERROR(INDEX('Mã KH'!$C$2:$C$4984,MATCH('Xuất trả -T8'!$B67,'Mã KH'!$A$2:$A$4984,0)),"")</f>
        <v>BRGMART 324 Tây Sơn, Đống Đa, HN</v>
      </c>
      <c r="D67" s="177" t="s">
        <v>11903</v>
      </c>
      <c r="E67" s="238"/>
      <c r="F67" s="238"/>
      <c r="G67" s="238"/>
      <c r="H67" s="238"/>
      <c r="I67" s="238"/>
      <c r="J67" s="238"/>
      <c r="K67" s="238"/>
      <c r="L67" s="238">
        <v>1</v>
      </c>
      <c r="M67" s="238"/>
      <c r="N67" s="238"/>
      <c r="O67" s="238"/>
      <c r="P67" s="238"/>
      <c r="Q67" s="238"/>
      <c r="R67" s="238"/>
      <c r="S67" s="238"/>
      <c r="T67" s="238"/>
      <c r="U67" s="238"/>
      <c r="V67" s="352"/>
      <c r="W67" s="352"/>
      <c r="X67" s="353"/>
      <c r="Y67" s="354"/>
    </row>
    <row r="68" spans="1:27" ht="19.5" customHeight="1">
      <c r="A68" s="101">
        <v>45873</v>
      </c>
      <c r="B68" s="95" t="s">
        <v>1238</v>
      </c>
      <c r="C68" s="110" t="str">
        <f t="array" ref="C68">+IFERROR(INDEX('Mã KH'!$C$2:$C$4984,MATCH('Xuất trả -T8'!$B68,'Mã KH'!$A$2:$A$4984,0)),"")</f>
        <v>37 Thôn Chằm, Xã Bình Minh, Huyện Thanh Oai, HN</v>
      </c>
      <c r="D68" s="177">
        <v>9105712466</v>
      </c>
      <c r="E68" s="238"/>
      <c r="F68" s="238"/>
      <c r="G68" s="238"/>
      <c r="H68" s="238"/>
      <c r="I68" s="238"/>
      <c r="J68" s="238">
        <v>1</v>
      </c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352"/>
      <c r="W68" s="352"/>
      <c r="X68" s="353"/>
      <c r="Y68" s="354"/>
    </row>
    <row r="69" spans="1:27" ht="19.5" customHeight="1">
      <c r="A69" s="101">
        <v>45873</v>
      </c>
      <c r="B69" s="95" t="s">
        <v>175</v>
      </c>
      <c r="C69" s="110" t="str">
        <f t="array" ref="C69">+IFERROR(INDEX('Mã KH'!$C$2:$C$4984,MATCH('Xuất trả -T8'!$B69,'Mã KH'!$A$2:$A$4984,0)),"")</f>
        <v>Số 28 Yên Hòa, Tổ 14 Yên Nghĩa, Phường Yên Nghĩa, Q.Hà Đông, HN</v>
      </c>
      <c r="D69" s="177">
        <v>9105614888</v>
      </c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>
        <v>1</v>
      </c>
      <c r="Q69" s="238"/>
      <c r="R69" s="238"/>
      <c r="S69" s="238"/>
      <c r="T69" s="238"/>
      <c r="U69" s="238"/>
      <c r="V69" s="352"/>
      <c r="W69" s="352"/>
      <c r="X69" s="353"/>
      <c r="Y69" s="354"/>
    </row>
    <row r="70" spans="1:27" ht="19.5" customHeight="1">
      <c r="A70" s="101">
        <v>45873</v>
      </c>
      <c r="B70" s="95" t="s">
        <v>175</v>
      </c>
      <c r="C70" s="110" t="str">
        <f t="array" ref="C70">+IFERROR(INDEX('Mã KH'!$C$2:$C$4984,MATCH('Xuất trả -T8'!$B70,'Mã KH'!$A$2:$A$4984,0)),"")</f>
        <v>Số 28 Yên Hòa, Tổ 14 Yên Nghĩa, Phường Yên Nghĩa, Q.Hà Đông, HN</v>
      </c>
      <c r="D70" s="177">
        <v>9105614890</v>
      </c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>
        <v>1</v>
      </c>
      <c r="T70" s="238"/>
      <c r="U70" s="238"/>
      <c r="V70" s="352"/>
      <c r="W70" s="352"/>
      <c r="X70" s="353"/>
      <c r="Y70" s="354"/>
    </row>
    <row r="71" spans="1:27" ht="19.5" customHeight="1">
      <c r="A71" s="101">
        <v>45873</v>
      </c>
      <c r="B71" s="95" t="s">
        <v>3365</v>
      </c>
      <c r="C71" s="110" t="str">
        <f t="array" ref="C71">+IFERROR(INDEX('Mã KH'!$C$2:$C$4984,MATCH('Xuất trả -T8'!$B71,'Mã KH'!$A$2:$A$4984,0)),"")</f>
        <v>R3 - L1 - 08B, tổ hợp TTTM, giáo dục và căn hộ Royal City</v>
      </c>
      <c r="D71" s="177">
        <v>9105722507</v>
      </c>
      <c r="E71" s="238"/>
      <c r="F71" s="238"/>
      <c r="G71" s="238"/>
      <c r="H71" s="238"/>
      <c r="I71" s="238"/>
      <c r="J71" s="238">
        <v>1</v>
      </c>
      <c r="K71" s="238">
        <v>1</v>
      </c>
      <c r="L71" s="238"/>
      <c r="M71" s="238">
        <v>2</v>
      </c>
      <c r="N71" s="238"/>
      <c r="O71" s="238"/>
      <c r="P71" s="238"/>
      <c r="Q71" s="238"/>
      <c r="R71" s="238"/>
      <c r="S71" s="238"/>
      <c r="T71" s="238"/>
      <c r="U71" s="238"/>
      <c r="V71" s="352"/>
      <c r="W71" s="352"/>
      <c r="X71" s="353"/>
      <c r="Y71" s="354"/>
    </row>
    <row r="72" spans="1:27" ht="19.5" customHeight="1">
      <c r="A72" s="101">
        <v>45873</v>
      </c>
      <c r="B72" s="95" t="s">
        <v>11654</v>
      </c>
      <c r="C72" s="110" t="str">
        <f t="array" ref="C72">+IFERROR(INDEX('Mã KH'!$C$2:$C$4984,MATCH('Xuất trả -T8'!$B72,'Mã KH'!$A$2:$A$4984,0)),"")</f>
        <v>Tầng 1 khối công trình TTTM và nhà ở cao tầng - Thống Nhất Complex, 
số 82 Nguyễn Tuân, phường Thanh Xuân Trung, quận Thanh Xuân, HN</v>
      </c>
      <c r="D72" s="177">
        <v>9105738609</v>
      </c>
      <c r="E72" s="238"/>
      <c r="F72" s="238"/>
      <c r="G72" s="238"/>
      <c r="H72" s="238"/>
      <c r="I72" s="238"/>
      <c r="J72" s="238">
        <v>1</v>
      </c>
      <c r="K72" s="238"/>
      <c r="L72" s="238"/>
      <c r="M72" s="238"/>
      <c r="N72" s="238"/>
      <c r="O72" s="238">
        <v>1</v>
      </c>
      <c r="P72" s="238"/>
      <c r="Q72" s="238"/>
      <c r="R72" s="238"/>
      <c r="S72" s="238"/>
      <c r="T72" s="238"/>
      <c r="U72" s="238"/>
      <c r="V72" s="352"/>
      <c r="W72" s="352"/>
      <c r="X72" s="353"/>
      <c r="Y72" s="354"/>
      <c r="Z72" s="25"/>
      <c r="AA72" s="25"/>
    </row>
    <row r="73" spans="1:27" ht="19.5" customHeight="1">
      <c r="A73" s="101">
        <v>45873</v>
      </c>
      <c r="B73" s="95" t="s">
        <v>11655</v>
      </c>
      <c r="C73" s="110" t="str">
        <f t="array" ref="C73">+IFERROR(INDEX('Mã KH'!$C$2:$C$4984,MATCH('Xuất trả -T8'!$B73,'Mã KH'!$A$2:$A$4984,0)),"")</f>
        <v>N2-L1-04, Tầng 1, Tòa NƠ2, Gold Season, 47 Nguyễn Tuân, Phường Thanh Xuân Trung, Quận Thanh Xuân, HN</v>
      </c>
      <c r="D73" s="177">
        <v>9105738685</v>
      </c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>
        <v>2</v>
      </c>
      <c r="Q73" s="238"/>
      <c r="R73" s="238"/>
      <c r="S73" s="238">
        <v>3</v>
      </c>
      <c r="T73" s="238"/>
      <c r="U73" s="238"/>
      <c r="V73" s="352"/>
      <c r="W73" s="352"/>
      <c r="X73" s="353"/>
      <c r="Y73" s="354"/>
      <c r="Z73" s="25"/>
      <c r="AA73" s="25"/>
    </row>
    <row r="74" spans="1:27" ht="19.5" customHeight="1">
      <c r="A74" s="101">
        <v>45873</v>
      </c>
      <c r="B74" s="95" t="s">
        <v>11904</v>
      </c>
      <c r="C74" s="110" t="str">
        <f t="array" ref="C74">+IFERROR(INDEX('Mã KH'!$C$2:$C$4984,MATCH('Xuất trả -T8'!$B74,'Mã KH'!$A$2:$A$4984,0)),"")</f>
        <v>Sàn TM D1.1, Khối nhà B, Số203 Nguyễn Huy Tưởng P.Thanh Xuân Trung, Q. Thanh Xuân, HN</v>
      </c>
      <c r="D74" s="177">
        <v>9105587516</v>
      </c>
      <c r="E74" s="238"/>
      <c r="F74" s="238"/>
      <c r="G74" s="238"/>
      <c r="H74" s="238"/>
      <c r="I74" s="238"/>
      <c r="J74" s="238">
        <v>4</v>
      </c>
      <c r="K74" s="238"/>
      <c r="L74" s="238"/>
      <c r="M74" s="238"/>
      <c r="N74" s="238"/>
      <c r="O74" s="238">
        <v>3</v>
      </c>
      <c r="P74" s="238"/>
      <c r="Q74" s="238"/>
      <c r="R74" s="238"/>
      <c r="S74" s="238"/>
      <c r="T74" s="238"/>
      <c r="U74" s="238"/>
      <c r="V74" s="352"/>
      <c r="W74" s="352"/>
      <c r="X74" s="353"/>
      <c r="Y74" s="354"/>
      <c r="Z74" s="25"/>
      <c r="AA74" s="25"/>
    </row>
    <row r="75" spans="1:27" ht="19.5" customHeight="1">
      <c r="A75" s="101">
        <v>45873</v>
      </c>
      <c r="B75" s="95" t="s">
        <v>11904</v>
      </c>
      <c r="C75" s="110" t="str">
        <f t="array" ref="C75">+IFERROR(INDEX('Mã KH'!$C$2:$C$4984,MATCH('Xuất trả -T8'!$B75,'Mã KH'!$A$2:$A$4984,0)),"")</f>
        <v>Sàn TM D1.1, Khối nhà B, Số203 Nguyễn Huy Tưởng P.Thanh Xuân Trung, Q. Thanh Xuân, HN</v>
      </c>
      <c r="D75" s="177">
        <v>9105738970</v>
      </c>
      <c r="E75" s="238"/>
      <c r="F75" s="238"/>
      <c r="G75" s="238"/>
      <c r="H75" s="238"/>
      <c r="I75" s="238"/>
      <c r="J75" s="238"/>
      <c r="K75" s="238"/>
      <c r="L75" s="238"/>
      <c r="M75" s="238">
        <v>3</v>
      </c>
      <c r="N75" s="238"/>
      <c r="O75" s="238"/>
      <c r="P75" s="238"/>
      <c r="Q75" s="238"/>
      <c r="R75" s="238"/>
      <c r="S75" s="238"/>
      <c r="T75" s="238"/>
      <c r="U75" s="238"/>
      <c r="V75" s="352"/>
      <c r="W75" s="352"/>
      <c r="X75" s="353"/>
      <c r="Y75" s="354"/>
      <c r="Z75" s="25"/>
      <c r="AA75" s="25"/>
    </row>
    <row r="76" spans="1:27" ht="19.5" customHeight="1">
      <c r="A76" s="101">
        <v>45873</v>
      </c>
      <c r="B76" s="95" t="s">
        <v>11657</v>
      </c>
      <c r="C76" s="110" t="str">
        <f t="array" ref="C76">+IFERROR(INDEX('Mã KH'!$C$2:$C$4984,MATCH('Xuất trả -T8'!$B76,'Mã KH'!$A$2:$A$4984,0)),"")</f>
        <v>Tầng 1, Tòa The Legend , 109 Nguyễn Tuân, phường Nhân Chính, quận Thanh Xuân, Thành phố Hà Nội</v>
      </c>
      <c r="D76" s="177">
        <v>9105732024</v>
      </c>
      <c r="E76" s="238"/>
      <c r="F76" s="238"/>
      <c r="G76" s="238"/>
      <c r="H76" s="238"/>
      <c r="I76" s="238"/>
      <c r="J76" s="238">
        <v>1</v>
      </c>
      <c r="K76" s="238"/>
      <c r="L76" s="238"/>
      <c r="M76" s="238">
        <v>2</v>
      </c>
      <c r="N76" s="238"/>
      <c r="O76" s="238"/>
      <c r="P76" s="238">
        <v>2</v>
      </c>
      <c r="Q76" s="238"/>
      <c r="R76" s="238"/>
      <c r="S76" s="238">
        <v>1</v>
      </c>
      <c r="T76" s="238"/>
      <c r="U76" s="238"/>
      <c r="V76" s="352"/>
      <c r="W76" s="352"/>
      <c r="X76" s="353"/>
      <c r="Y76" s="354"/>
      <c r="Z76" s="25"/>
      <c r="AA76" s="25"/>
    </row>
    <row r="77" spans="1:27" ht="19.5" customHeight="1">
      <c r="A77" s="101">
        <v>45873</v>
      </c>
      <c r="B77" s="95" t="s">
        <v>11905</v>
      </c>
      <c r="C77" s="110" t="str">
        <f t="array" ref="C77">+IFERROR(INDEX('Mã KH'!$C$2:$C$4984,MATCH('Xuất trả -T8'!$B77,'Mã KH'!$A$2:$A$4984,0)),"")</f>
        <v>Tầng 1, Khu A, tòa Viet Duc Complex, ngõ 164 Khuất Duy Tiến, phường Nhân Chính, quận Thanh Xuân, Hà Nội</v>
      </c>
      <c r="D77" s="177">
        <v>9105739066</v>
      </c>
      <c r="E77" s="238"/>
      <c r="F77" s="238"/>
      <c r="G77" s="238"/>
      <c r="H77" s="238"/>
      <c r="I77" s="238"/>
      <c r="J77" s="238">
        <v>2</v>
      </c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352"/>
      <c r="W77" s="352"/>
      <c r="X77" s="353"/>
      <c r="Y77" s="354"/>
      <c r="Z77" s="25"/>
      <c r="AA77" s="25"/>
    </row>
    <row r="78" spans="1:27" ht="19.5" customHeight="1">
      <c r="A78" s="101">
        <v>45873</v>
      </c>
      <c r="B78" s="95" t="s">
        <v>11656</v>
      </c>
      <c r="C78" s="110" t="str">
        <f t="array" ref="C78">+IFERROR(INDEX('Mã KH'!$C$2:$C$4984,MATCH('Xuất trả -T8'!$B78,'Mã KH'!$A$2:$A$4984,0)),"")</f>
        <v>Số 1 ngõ 71 đường Lê Văn Lương, phường Nhân Chính, quận Thanh Xuân, Hà Nội</v>
      </c>
      <c r="D78" s="177">
        <v>9105736357</v>
      </c>
      <c r="E78" s="238"/>
      <c r="F78" s="238"/>
      <c r="G78" s="238"/>
      <c r="H78" s="238"/>
      <c r="I78" s="238"/>
      <c r="J78" s="238">
        <v>1</v>
      </c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352"/>
      <c r="W78" s="352"/>
      <c r="X78" s="353"/>
      <c r="Y78" s="354"/>
      <c r="Z78" s="25"/>
      <c r="AA78" s="25"/>
    </row>
    <row r="79" spans="1:27" ht="19.5" customHeight="1">
      <c r="A79" s="101">
        <v>45873</v>
      </c>
      <c r="B79" s="95" t="s">
        <v>11661</v>
      </c>
      <c r="C79" s="110" t="str">
        <f t="array" ref="C79">+IFERROR(INDEX('Mã KH'!$C$2:$C$4984,MATCH('Xuất trả -T8'!$B79,'Mã KH'!$A$2:$A$4984,0)),"")</f>
        <v>Số 1 Ngõ 12 Chính Kinh, Phường Nhân Chính, Quận Thanh Xuân, Hà Nội</v>
      </c>
      <c r="D79" s="177">
        <v>9105680153</v>
      </c>
      <c r="E79" s="238"/>
      <c r="F79" s="238"/>
      <c r="G79" s="238"/>
      <c r="H79" s="238"/>
      <c r="I79" s="238"/>
      <c r="J79" s="238">
        <v>2</v>
      </c>
      <c r="K79" s="238"/>
      <c r="L79" s="238"/>
      <c r="M79" s="238">
        <v>1</v>
      </c>
      <c r="N79" s="238"/>
      <c r="O79" s="238">
        <v>3</v>
      </c>
      <c r="P79" s="238">
        <v>1</v>
      </c>
      <c r="Q79" s="238">
        <v>1</v>
      </c>
      <c r="R79" s="238"/>
      <c r="S79" s="238"/>
      <c r="T79" s="238"/>
      <c r="U79" s="238"/>
      <c r="V79" s="352"/>
      <c r="W79" s="352"/>
      <c r="X79" s="353"/>
      <c r="Y79" s="354"/>
      <c r="Z79" s="25"/>
      <c r="AA79" s="25"/>
    </row>
    <row r="80" spans="1:27" ht="19.5" customHeight="1">
      <c r="A80" s="101">
        <v>45873</v>
      </c>
      <c r="B80" s="95" t="s">
        <v>11906</v>
      </c>
      <c r="C80" s="110" t="str">
        <f t="array" ref="C80">+IFERROR(INDEX('Mã KH'!$C$2:$C$4984,MATCH('Xuất trả -T8'!$B80,'Mã KH'!$A$2:$A$4984,0)),"")</f>
        <v>Số 76 phố Nhân Hòa, P. Nhân Chính, Q. Thanh Xuân, Hà Nội</v>
      </c>
      <c r="D80" s="177">
        <v>9105736526</v>
      </c>
      <c r="E80" s="238"/>
      <c r="F80" s="238"/>
      <c r="G80" s="238"/>
      <c r="H80" s="238"/>
      <c r="I80" s="238"/>
      <c r="J80" s="238"/>
      <c r="K80" s="238"/>
      <c r="L80" s="238"/>
      <c r="M80" s="238">
        <v>2</v>
      </c>
      <c r="N80" s="238"/>
      <c r="O80" s="238">
        <v>2</v>
      </c>
      <c r="P80" s="238"/>
      <c r="Q80" s="238">
        <v>1</v>
      </c>
      <c r="R80" s="238"/>
      <c r="S80" s="238"/>
      <c r="T80" s="238"/>
      <c r="U80" s="238"/>
      <c r="V80" s="352"/>
      <c r="W80" s="352"/>
      <c r="X80" s="353"/>
      <c r="Y80" s="354"/>
      <c r="Z80" s="25"/>
      <c r="AA80" s="25"/>
    </row>
    <row r="81" spans="1:27" ht="19.5" customHeight="1">
      <c r="A81" s="101">
        <v>45873</v>
      </c>
      <c r="B81" s="95" t="s">
        <v>11907</v>
      </c>
      <c r="C81" s="110" t="str">
        <f t="array" ref="C81">+IFERROR(INDEX('Mã KH'!$C$2:$C$4984,MATCH('Xuất trả -T8'!$B81,'Mã KH'!$A$2:$A$4984,0)),"")</f>
        <v>86 Quan Nhân, phường Nhân Chính, Quận Thanh Xuân, thành phố Hà Nội</v>
      </c>
      <c r="D81" s="177">
        <v>9105602214</v>
      </c>
      <c r="E81" s="238"/>
      <c r="F81" s="238"/>
      <c r="G81" s="238"/>
      <c r="H81" s="238"/>
      <c r="I81" s="238"/>
      <c r="J81" s="238"/>
      <c r="K81" s="238">
        <v>1</v>
      </c>
      <c r="L81" s="238"/>
      <c r="M81" s="238">
        <v>1</v>
      </c>
      <c r="N81" s="238"/>
      <c r="O81" s="238"/>
      <c r="P81" s="238">
        <v>1</v>
      </c>
      <c r="Q81" s="238">
        <v>2</v>
      </c>
      <c r="R81" s="238"/>
      <c r="S81" s="238"/>
      <c r="T81" s="238"/>
      <c r="U81" s="238"/>
      <c r="V81" s="352"/>
      <c r="W81" s="352"/>
      <c r="X81" s="353"/>
      <c r="Y81" s="354"/>
      <c r="Z81" s="25"/>
      <c r="AA81" s="25"/>
    </row>
    <row r="82" spans="1:27" ht="19.5" customHeight="1">
      <c r="A82" s="101">
        <v>45873</v>
      </c>
      <c r="B82" s="95" t="s">
        <v>11907</v>
      </c>
      <c r="C82" s="110" t="str">
        <f t="array" ref="C82">+IFERROR(INDEX('Mã KH'!$C$2:$C$4984,MATCH('Xuất trả -T8'!$B82,'Mã KH'!$A$2:$A$4984,0)),"")</f>
        <v>86 Quan Nhân, phường Nhân Chính, Quận Thanh Xuân, thành phố Hà Nội</v>
      </c>
      <c r="D82" s="177">
        <v>9105724314</v>
      </c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>
        <v>2</v>
      </c>
      <c r="Q82" s="238">
        <v>1</v>
      </c>
      <c r="R82" s="238"/>
      <c r="S82" s="238"/>
      <c r="T82" s="238"/>
      <c r="U82" s="238"/>
      <c r="V82" s="352"/>
      <c r="W82" s="352"/>
      <c r="X82" s="353"/>
      <c r="Y82" s="354"/>
      <c r="Z82" s="25"/>
      <c r="AA82" s="25"/>
    </row>
    <row r="83" spans="1:27" ht="19.5" customHeight="1">
      <c r="A83" s="101">
        <v>45873</v>
      </c>
      <c r="B83" s="95" t="s">
        <v>11578</v>
      </c>
      <c r="C83" s="110" t="str">
        <f t="array" ref="C83">+IFERROR(INDEX('Mã KH'!$C$2:$C$4984,MATCH('Xuất trả -T8'!$B83,'Mã KH'!$A$2:$A$4984,0)),"")</f>
        <v>Kiot TM02 - Tầng 1, 
số 50 ngõ 28 đường Xuân La, Phường Xuân La, Quận Tây Hồ, Hà Nội</v>
      </c>
      <c r="D83" s="177">
        <v>9105747650</v>
      </c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>
        <v>1</v>
      </c>
      <c r="P83" s="238"/>
      <c r="Q83" s="238"/>
      <c r="R83" s="238"/>
      <c r="S83" s="238"/>
      <c r="T83" s="238"/>
      <c r="U83" s="238"/>
      <c r="V83" s="352"/>
      <c r="W83" s="352"/>
      <c r="X83" s="353"/>
      <c r="Y83" s="354"/>
      <c r="Z83" s="25"/>
      <c r="AA83" s="25"/>
    </row>
    <row r="84" spans="1:27" ht="19.5" customHeight="1">
      <c r="A84" s="101">
        <v>45873</v>
      </c>
      <c r="B84" s="95" t="s">
        <v>11542</v>
      </c>
      <c r="C84" s="110" t="str">
        <f t="array" ref="C84">+IFERROR(INDEX('Mã KH'!$C$2:$C$4984,MATCH('Xuất trả -T8'!$B84,'Mã KH'!$A$2:$A$4984,0)),"")</f>
        <v>Số 68-70, Thôn 1, Xã Quảng Bị, Huyện Chương Mỹ, HN</v>
      </c>
      <c r="D84" s="177">
        <v>9105739509</v>
      </c>
      <c r="E84" s="238"/>
      <c r="F84" s="238"/>
      <c r="G84" s="238"/>
      <c r="H84" s="238"/>
      <c r="I84" s="238"/>
      <c r="J84" s="238">
        <v>1</v>
      </c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352"/>
      <c r="W84" s="352"/>
      <c r="X84" s="353"/>
      <c r="Y84" s="354"/>
      <c r="Z84" s="25"/>
      <c r="AA84" s="25"/>
    </row>
    <row r="85" spans="1:27" ht="19.5" customHeight="1">
      <c r="A85" s="101">
        <v>45873</v>
      </c>
      <c r="B85" s="95" t="s">
        <v>757</v>
      </c>
      <c r="C85" s="110" t="str">
        <f t="array" ref="C85">+IFERROR(INDEX('Mã KH'!$C$2:$C$4984,MATCH('Xuất trả -T8'!$B85,'Mã KH'!$A$2:$A$4984,0)),"")</f>
        <v>Thôn Xuân Trung, Xã Thủy Xuân Tiên, Huyện Chương Mỹ, HN</v>
      </c>
      <c r="D85" s="177">
        <v>9105738487</v>
      </c>
      <c r="E85" s="238"/>
      <c r="F85" s="238"/>
      <c r="G85" s="238"/>
      <c r="H85" s="238"/>
      <c r="I85" s="238"/>
      <c r="J85" s="238">
        <v>2</v>
      </c>
      <c r="K85" s="238">
        <v>1</v>
      </c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352"/>
      <c r="W85" s="352"/>
      <c r="X85" s="353"/>
      <c r="Y85" s="354"/>
      <c r="Z85" s="25"/>
      <c r="AA85" s="25"/>
    </row>
    <row r="86" spans="1:27" ht="19.5" customHeight="1">
      <c r="A86" s="101">
        <v>45873</v>
      </c>
      <c r="B86" s="95" t="s">
        <v>11538</v>
      </c>
      <c r="C86" s="110" t="str">
        <f t="array" ref="C86">+IFERROR(INDEX('Mã KH'!$C$2:$C$4984,MATCH('Xuất trả -T8'!$B86,'Mã KH'!$A$2:$A$4984,0)),"")</f>
        <v>Số 13, Tổ 3 Tân Xuân, TT Xuân Mai, Huyện Chương Mỹ, HN</v>
      </c>
      <c r="D86" s="177">
        <v>9105738033</v>
      </c>
      <c r="E86" s="238"/>
      <c r="F86" s="238"/>
      <c r="G86" s="238"/>
      <c r="H86" s="238"/>
      <c r="I86" s="238"/>
      <c r="J86" s="238">
        <v>2</v>
      </c>
      <c r="K86" s="238">
        <v>1</v>
      </c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352"/>
      <c r="W86" s="352"/>
      <c r="X86" s="353"/>
      <c r="Y86" s="354"/>
      <c r="Z86" s="25"/>
      <c r="AA86" s="25"/>
    </row>
    <row r="87" spans="1:27" ht="19.5" customHeight="1">
      <c r="A87" s="101">
        <v>45873</v>
      </c>
      <c r="B87" s="95" t="s">
        <v>11537</v>
      </c>
      <c r="C87" s="110" t="str">
        <f t="array" ref="C87">+IFERROR(INDEX('Mã KH'!$C$2:$C$4984,MATCH('Xuất trả -T8'!$B87,'Mã KH'!$A$2:$A$4984,0)),"")</f>
        <v>Số 15 Yên Sơn, Thị Trấn Chúc Sơn, Huyện Chương Mỹ, HN</v>
      </c>
      <c r="D87" s="177">
        <v>9105736925</v>
      </c>
      <c r="E87" s="238"/>
      <c r="F87" s="238"/>
      <c r="G87" s="238"/>
      <c r="H87" s="238"/>
      <c r="I87" s="238"/>
      <c r="J87" s="238"/>
      <c r="K87" s="238">
        <v>1</v>
      </c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352"/>
      <c r="W87" s="352"/>
      <c r="X87" s="353"/>
      <c r="Y87" s="354"/>
      <c r="Z87" s="25"/>
      <c r="AA87" s="25"/>
    </row>
    <row r="88" spans="1:27" ht="19.5" customHeight="1">
      <c r="A88" s="101">
        <v>45873</v>
      </c>
      <c r="B88" s="95" t="s">
        <v>11537</v>
      </c>
      <c r="C88" s="110" t="str">
        <f t="array" ref="C88">+IFERROR(INDEX('Mã KH'!$C$2:$C$4984,MATCH('Xuất trả -T8'!$B88,'Mã KH'!$A$2:$A$4984,0)),"")</f>
        <v>Số 15 Yên Sơn, Thị Trấn Chúc Sơn, Huyện Chương Mỹ, HN</v>
      </c>
      <c r="D88" s="177">
        <v>9105714455</v>
      </c>
      <c r="E88" s="238"/>
      <c r="F88" s="238"/>
      <c r="G88" s="238"/>
      <c r="H88" s="238"/>
      <c r="I88" s="238"/>
      <c r="J88" s="238">
        <v>1</v>
      </c>
      <c r="K88" s="238">
        <v>1</v>
      </c>
      <c r="L88" s="238"/>
      <c r="M88" s="238"/>
      <c r="N88" s="238"/>
      <c r="O88" s="238"/>
      <c r="P88" s="238">
        <v>2</v>
      </c>
      <c r="Q88" s="238"/>
      <c r="R88" s="238"/>
      <c r="S88" s="238"/>
      <c r="T88" s="238"/>
      <c r="U88" s="238"/>
      <c r="V88" s="352"/>
      <c r="W88" s="352"/>
      <c r="X88" s="353"/>
      <c r="Y88" s="354"/>
      <c r="Z88" s="25"/>
      <c r="AA88" s="25"/>
    </row>
    <row r="89" spans="1:27" ht="19.5" customHeight="1">
      <c r="A89" s="101">
        <v>45873</v>
      </c>
      <c r="B89" s="95" t="s">
        <v>10926</v>
      </c>
      <c r="C89" s="110" t="str">
        <f t="array" ref="C89">+IFERROR(INDEX('Mã KH'!$C$2:$C$4984,MATCH('Xuất trả -T8'!$B89,'Mã KH'!$A$2:$A$4984,0)),"")</f>
        <v xml:space="preserve">thôn phú hữu 2 , xã phú nghĩa , chương mỹ </v>
      </c>
      <c r="D89" s="177">
        <v>9105703675</v>
      </c>
      <c r="E89" s="238"/>
      <c r="F89" s="238"/>
      <c r="G89" s="238"/>
      <c r="H89" s="238"/>
      <c r="I89" s="238"/>
      <c r="J89" s="238">
        <v>2</v>
      </c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352"/>
      <c r="W89" s="352"/>
      <c r="X89" s="353"/>
      <c r="Y89" s="354"/>
      <c r="Z89" s="25"/>
      <c r="AA89" s="25"/>
    </row>
    <row r="90" spans="1:27" ht="19.5" customHeight="1">
      <c r="A90" s="101">
        <v>45873</v>
      </c>
      <c r="B90" s="95" t="s">
        <v>10926</v>
      </c>
      <c r="C90" s="110" t="str">
        <f t="array" ref="C90">+IFERROR(INDEX('Mã KH'!$C$2:$C$4984,MATCH('Xuất trả -T8'!$B90,'Mã KH'!$A$2:$A$4984,0)),"")</f>
        <v xml:space="preserve">thôn phú hữu 2 , xã phú nghĩa , chương mỹ </v>
      </c>
      <c r="D90" s="177">
        <v>9105671827</v>
      </c>
      <c r="E90" s="238"/>
      <c r="F90" s="238"/>
      <c r="G90" s="238"/>
      <c r="H90" s="238"/>
      <c r="I90" s="238"/>
      <c r="J90" s="238">
        <v>1</v>
      </c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352"/>
      <c r="W90" s="352"/>
      <c r="X90" s="353"/>
      <c r="Y90" s="354"/>
      <c r="Z90" s="25"/>
      <c r="AA90" s="25"/>
    </row>
    <row r="91" spans="1:27" ht="19.5" customHeight="1">
      <c r="A91" s="101">
        <v>45873</v>
      </c>
      <c r="B91" s="95" t="s">
        <v>10926</v>
      </c>
      <c r="C91" s="110" t="str">
        <f t="array" ref="C91">+IFERROR(INDEX('Mã KH'!$C$2:$C$4984,MATCH('Xuất trả -T8'!$B91,'Mã KH'!$A$2:$A$4984,0)),"")</f>
        <v xml:space="preserve">thôn phú hữu 2 , xã phú nghĩa , chương mỹ </v>
      </c>
      <c r="D91" s="177">
        <v>9105671753</v>
      </c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>
        <v>3</v>
      </c>
      <c r="Q91" s="238"/>
      <c r="R91" s="238"/>
      <c r="S91" s="238"/>
      <c r="T91" s="238"/>
      <c r="U91" s="238"/>
      <c r="V91" s="352"/>
      <c r="W91" s="352"/>
      <c r="X91" s="353"/>
      <c r="Y91" s="354"/>
      <c r="Z91" s="25"/>
      <c r="AA91" s="25"/>
    </row>
    <row r="92" spans="1:27" ht="19.5" customHeight="1">
      <c r="A92" s="101">
        <v>45873</v>
      </c>
      <c r="B92" s="95" t="s">
        <v>10926</v>
      </c>
      <c r="C92" s="110" t="str">
        <f t="array" ref="C92">+IFERROR(INDEX('Mã KH'!$C$2:$C$4984,MATCH('Xuất trả -T8'!$B92,'Mã KH'!$A$2:$A$4984,0)),"")</f>
        <v xml:space="preserve">thôn phú hữu 2 , xã phú nghĩa , chương mỹ </v>
      </c>
      <c r="D92" s="177">
        <v>9105653167</v>
      </c>
      <c r="E92" s="238"/>
      <c r="F92" s="238"/>
      <c r="G92" s="238"/>
      <c r="H92" s="238"/>
      <c r="I92" s="238"/>
      <c r="J92" s="238"/>
      <c r="K92" s="238">
        <v>2</v>
      </c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352"/>
      <c r="W92" s="352"/>
      <c r="X92" s="353"/>
      <c r="Y92" s="354"/>
      <c r="Z92" s="25"/>
      <c r="AA92" s="25"/>
    </row>
    <row r="93" spans="1:27" ht="19.5" customHeight="1">
      <c r="A93" s="101">
        <v>45873</v>
      </c>
      <c r="B93" s="95" t="s">
        <v>11539</v>
      </c>
      <c r="C93" s="110" t="str">
        <f t="array" ref="C93">+IFERROR(INDEX('Mã KH'!$C$2:$C$4984,MATCH('Xuất trả -T8'!$B93,'Mã KH'!$A$2:$A$4984,0)),"")</f>
        <v>thôn đông tiến , huyện chương mỹ ,tp.HN</v>
      </c>
      <c r="D93" s="177">
        <v>9105738860</v>
      </c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>
        <v>3</v>
      </c>
      <c r="Q93" s="238"/>
      <c r="R93" s="238"/>
      <c r="S93" s="238"/>
      <c r="T93" s="238"/>
      <c r="U93" s="238"/>
      <c r="V93" s="352"/>
      <c r="W93" s="352"/>
      <c r="X93" s="353"/>
      <c r="Y93" s="354"/>
      <c r="Z93" s="25"/>
      <c r="AA93" s="25"/>
    </row>
    <row r="94" spans="1:27" ht="19.5" customHeight="1">
      <c r="A94" s="101">
        <v>45873</v>
      </c>
      <c r="B94" s="95" t="s">
        <v>10796</v>
      </c>
      <c r="C94" s="110" t="str">
        <f t="array" ref="C94">+IFERROR(INDEX('Mã KH'!$C$2:$C$4984,MATCH('Xuất trả -T8'!$B94,'Mã KH'!$A$2:$A$4984,0)),"")</f>
        <v xml:space="preserve">thôn tân hội , xã tân tiến , huyện chương mỹ </v>
      </c>
      <c r="D94" s="177">
        <v>9105736099</v>
      </c>
      <c r="E94" s="238"/>
      <c r="F94" s="238"/>
      <c r="G94" s="238"/>
      <c r="H94" s="238"/>
      <c r="I94" s="238"/>
      <c r="J94" s="238">
        <v>1</v>
      </c>
      <c r="K94" s="238">
        <v>1</v>
      </c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352"/>
      <c r="W94" s="352"/>
      <c r="X94" s="353"/>
      <c r="Y94" s="354"/>
      <c r="Z94" s="25"/>
      <c r="AA94" s="25"/>
    </row>
    <row r="95" spans="1:27" ht="19.5" customHeight="1">
      <c r="A95" s="101">
        <v>45873</v>
      </c>
      <c r="B95" s="95" t="s">
        <v>10798</v>
      </c>
      <c r="C95" s="110" t="str">
        <f t="array" ref="C95">+IFERROR(INDEX('Mã KH'!$C$2:$C$4984,MATCH('Xuất trả -T8'!$B95,'Mã KH'!$A$2:$A$4984,0)),"")</f>
        <v>thôn phương hạnh , xã tân tiến , chương mỹ , hn</v>
      </c>
      <c r="D95" s="177">
        <v>9105599929</v>
      </c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>
        <v>3</v>
      </c>
      <c r="Q95" s="238"/>
      <c r="R95" s="238"/>
      <c r="S95" s="238"/>
      <c r="T95" s="238"/>
      <c r="U95" s="238"/>
      <c r="V95" s="352"/>
      <c r="W95" s="352"/>
      <c r="X95" s="353"/>
      <c r="Y95" s="354"/>
      <c r="Z95" s="25"/>
      <c r="AA95" s="25"/>
    </row>
    <row r="96" spans="1:27" ht="19.5" customHeight="1">
      <c r="A96" s="101">
        <v>45873</v>
      </c>
      <c r="B96" s="95" t="s">
        <v>10903</v>
      </c>
      <c r="C96" s="110" t="str">
        <f t="array" ref="C96">+IFERROR(INDEX('Mã KH'!$C$2:$C$4984,MATCH('Xuất trả -T8'!$B96,'Mã KH'!$A$2:$A$4984,0)),"")</f>
        <v xml:space="preserve">xóm 5 , thôn hoành , xã đồng tâm , mỹ đức , hà nội </v>
      </c>
      <c r="D96" s="177">
        <v>9105739748</v>
      </c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>
        <v>4</v>
      </c>
      <c r="Q96" s="238"/>
      <c r="R96" s="238"/>
      <c r="S96" s="238"/>
      <c r="T96" s="238"/>
      <c r="U96" s="238"/>
      <c r="V96" s="352"/>
      <c r="W96" s="352"/>
      <c r="X96" s="353"/>
      <c r="Y96" s="354"/>
      <c r="Z96" s="25"/>
      <c r="AA96" s="25"/>
    </row>
    <row r="97" spans="1:27" ht="19.5" customHeight="1">
      <c r="A97" s="101">
        <v>45873</v>
      </c>
      <c r="B97" s="95" t="s">
        <v>11808</v>
      </c>
      <c r="C97" s="110" t="str">
        <f t="array" ref="C97">+IFERROR(INDEX('Mã KH'!$C$2:$C$4984,MATCH('Xuất trả -T8'!$B97,'Mã KH'!$A$2:$A$4984,0)),"")</f>
        <v>14 Khương Hạ, Phường Khương Đình, Thanh Xuân, Hà Nội</v>
      </c>
      <c r="D97" s="177">
        <v>4983</v>
      </c>
      <c r="E97" s="238"/>
      <c r="F97" s="238"/>
      <c r="G97" s="238">
        <v>3</v>
      </c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352"/>
      <c r="W97" s="352"/>
      <c r="X97" s="353"/>
      <c r="Y97" s="354"/>
      <c r="Z97" s="25"/>
      <c r="AA97" s="25"/>
    </row>
    <row r="98" spans="1:27" ht="19.5" customHeight="1">
      <c r="A98" s="101">
        <v>45873</v>
      </c>
      <c r="B98" s="95" t="s">
        <v>11632</v>
      </c>
      <c r="C98" s="110" t="str">
        <f t="array" ref="C98">+IFERROR(INDEX('Mã KH'!$C$2:$C$4984,MATCH('Xuất trả -T8'!$B98,'Mã KH'!$A$2:$A$4984,0)),"")</f>
        <v>Số 174 Thôn Thượng , Xã Cự Khê , Huyện Thanh Oai , TP.Hn</v>
      </c>
      <c r="D98" s="177">
        <v>9105749818</v>
      </c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>
        <v>2</v>
      </c>
      <c r="P98" s="238"/>
      <c r="Q98" s="238">
        <v>3</v>
      </c>
      <c r="R98" s="238"/>
      <c r="S98" s="238"/>
      <c r="T98" s="238"/>
      <c r="U98" s="238"/>
      <c r="V98" s="352"/>
      <c r="W98" s="352"/>
      <c r="X98" s="353"/>
      <c r="Y98" s="354"/>
      <c r="Z98" s="25"/>
      <c r="AA98" s="25"/>
    </row>
    <row r="99" spans="1:27" ht="19.5" customHeight="1">
      <c r="A99" s="101">
        <v>45873</v>
      </c>
      <c r="B99" s="95" t="s">
        <v>1240</v>
      </c>
      <c r="C99" s="110" t="str">
        <f t="array" ref="C99">+IFERROR(INDEX('Mã KH'!$C$2:$C$4984,MATCH('Xuất trả -T8'!$B99,'Mã KH'!$A$2:$A$4984,0)),"")</f>
        <v>Số 120 QL21, Thôn Tảo Dương, Xã Hồng Dương, Huyện Thanh Oai, HN</v>
      </c>
      <c r="D99" s="177">
        <v>9105705507</v>
      </c>
      <c r="E99" s="238"/>
      <c r="F99" s="238"/>
      <c r="G99" s="238"/>
      <c r="H99" s="238"/>
      <c r="I99" s="238"/>
      <c r="J99" s="238">
        <v>2</v>
      </c>
      <c r="K99" s="238"/>
      <c r="L99" s="238"/>
      <c r="M99" s="238"/>
      <c r="N99" s="238"/>
      <c r="O99" s="238"/>
      <c r="P99" s="238">
        <v>1</v>
      </c>
      <c r="Q99" s="238"/>
      <c r="R99" s="238"/>
      <c r="S99" s="238"/>
      <c r="T99" s="238"/>
      <c r="U99" s="238"/>
      <c r="V99" s="352"/>
      <c r="W99" s="352"/>
      <c r="X99" s="353"/>
      <c r="Y99" s="354"/>
      <c r="Z99" s="25"/>
      <c r="AA99" s="25"/>
    </row>
    <row r="100" spans="1:27" ht="19.5" customHeight="1">
      <c r="A100" s="101">
        <v>45873</v>
      </c>
      <c r="B100" s="95" t="s">
        <v>1240</v>
      </c>
      <c r="C100" s="110" t="str">
        <f t="array" ref="C100">+IFERROR(INDEX('Mã KH'!$C$2:$C$4984,MATCH('Xuất trả -T8'!$B100,'Mã KH'!$A$2:$A$4984,0)),"")</f>
        <v>Số 120 QL21, Thôn Tảo Dương, Xã Hồng Dương, Huyện Thanh Oai, HN</v>
      </c>
      <c r="D100" s="177">
        <v>9105750770</v>
      </c>
      <c r="E100" s="238"/>
      <c r="F100" s="238"/>
      <c r="G100" s="238"/>
      <c r="H100" s="238"/>
      <c r="I100" s="238"/>
      <c r="J100" s="238">
        <v>1</v>
      </c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352"/>
      <c r="W100" s="352"/>
      <c r="X100" s="353"/>
      <c r="Y100" s="354"/>
      <c r="Z100" s="25"/>
      <c r="AA100" s="25"/>
    </row>
    <row r="101" spans="1:27" ht="19.5" customHeight="1">
      <c r="A101" s="66"/>
      <c r="B101" s="95"/>
      <c r="C101" s="133">
        <v>45874</v>
      </c>
      <c r="D101" s="177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352"/>
      <c r="W101" s="352"/>
      <c r="X101" s="353"/>
      <c r="Y101" s="354"/>
      <c r="Z101" s="25"/>
      <c r="AA101" s="25"/>
    </row>
    <row r="102" spans="1:27" ht="19.5" customHeight="1">
      <c r="A102" s="101">
        <v>45874</v>
      </c>
      <c r="B102" s="95" t="s">
        <v>2221</v>
      </c>
      <c r="C102" s="110" t="str">
        <f t="array" ref="C102">+IFERROR(INDEX('Mã KH'!$C$2:$C$4984,MATCH('Xuất trả -T8'!$B102,'Mã KH'!$A$2:$A$4984,0)),"")</f>
        <v>Tầng 1, tòa nhà Sông Đà-Hà Đông, số 110 Trần Phú,Phường Mộ Lao, quận Hà Đông, HN</v>
      </c>
      <c r="D102" s="177">
        <v>9105728841</v>
      </c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>
        <v>4</v>
      </c>
      <c r="P102" s="238">
        <v>2</v>
      </c>
      <c r="Q102" s="238">
        <v>3</v>
      </c>
      <c r="R102" s="238"/>
      <c r="S102" s="238">
        <v>1</v>
      </c>
      <c r="T102" s="238"/>
      <c r="U102" s="238"/>
      <c r="V102" s="352"/>
      <c r="W102" s="352"/>
      <c r="X102" s="353"/>
      <c r="Y102" s="354"/>
      <c r="Z102" s="25"/>
      <c r="AA102" s="25"/>
    </row>
    <row r="103" spans="1:27" ht="19.5" customHeight="1">
      <c r="A103" s="101">
        <v>45874</v>
      </c>
      <c r="B103" s="95" t="s">
        <v>2221</v>
      </c>
      <c r="C103" s="110" t="str">
        <f t="array" ref="C103">+IFERROR(INDEX('Mã KH'!$C$2:$C$4984,MATCH('Xuất trả -T8'!$B103,'Mã KH'!$A$2:$A$4984,0)),"")</f>
        <v>Tầng 1, tòa nhà Sông Đà-Hà Đông, số 110 Trần Phú,Phường Mộ Lao, quận Hà Đông, HN</v>
      </c>
      <c r="D103" s="177">
        <v>9105736409</v>
      </c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>
        <v>1</v>
      </c>
      <c r="R103" s="238"/>
      <c r="S103" s="238"/>
      <c r="T103" s="238"/>
      <c r="U103" s="238"/>
      <c r="V103" s="352"/>
      <c r="W103" s="352"/>
      <c r="X103" s="353"/>
      <c r="Y103" s="354"/>
      <c r="Z103" s="25"/>
      <c r="AA103" s="25"/>
    </row>
    <row r="104" spans="1:27" ht="19.5" customHeight="1">
      <c r="A104" s="101">
        <v>45874</v>
      </c>
      <c r="B104" s="95" t="s">
        <v>11908</v>
      </c>
      <c r="C104" s="110" t="str">
        <f t="array" ref="C104">+IFERROR(INDEX('Mã KH'!$C$2:$C$4984,MATCH('Xuất trả -T8'!$B104,'Mã KH'!$A$2:$A$4984,0)),"")</f>
        <v>BT01-6 , Khu Cổ Ngựa, KĐT Mỗ Lao, P.Mộ Lao, HN</v>
      </c>
      <c r="D104" s="177">
        <v>9105750926</v>
      </c>
      <c r="E104" s="238"/>
      <c r="F104" s="238"/>
      <c r="G104" s="238"/>
      <c r="H104" s="238"/>
      <c r="I104" s="238"/>
      <c r="J104" s="238"/>
      <c r="K104" s="238">
        <v>1</v>
      </c>
      <c r="L104" s="238"/>
      <c r="M104" s="238"/>
      <c r="N104" s="238"/>
      <c r="O104" s="238"/>
      <c r="P104" s="238">
        <v>2</v>
      </c>
      <c r="Q104" s="238"/>
      <c r="R104" s="238"/>
      <c r="S104" s="238"/>
      <c r="T104" s="238"/>
      <c r="U104" s="238"/>
      <c r="V104" s="352"/>
      <c r="W104" s="352"/>
      <c r="X104" s="353"/>
      <c r="Y104" s="354"/>
      <c r="Z104" s="25"/>
      <c r="AA104" s="25"/>
    </row>
    <row r="105" spans="1:27" ht="19.5" customHeight="1">
      <c r="A105" s="101">
        <v>45874</v>
      </c>
      <c r="B105" s="95" t="s">
        <v>3238</v>
      </c>
      <c r="C105" s="110" t="str">
        <f t="array" ref="C105">+IFERROR(INDEX('Mã KH'!$C$2:$C$4984,MATCH('Xuất trả -T8'!$B105,'Mã KH'!$A$2:$A$4984,0)),"")</f>
        <v>LK6C-8 Làng Việt Kiều Châu Âu, Khu, đô thị mới Mỗ Lao, Phường Mộ Lao, Quận Hà Đông, HN</v>
      </c>
      <c r="D105" s="177">
        <v>9105751222</v>
      </c>
      <c r="E105" s="238"/>
      <c r="F105" s="238"/>
      <c r="G105" s="238"/>
      <c r="H105" s="238"/>
      <c r="I105" s="238"/>
      <c r="J105" s="238">
        <v>2</v>
      </c>
      <c r="K105" s="238"/>
      <c r="L105" s="238"/>
      <c r="M105" s="238"/>
      <c r="N105" s="238"/>
      <c r="O105" s="238">
        <v>1</v>
      </c>
      <c r="P105" s="238">
        <v>5</v>
      </c>
      <c r="Q105" s="238"/>
      <c r="R105" s="238"/>
      <c r="S105" s="238">
        <v>1</v>
      </c>
      <c r="T105" s="238"/>
      <c r="U105" s="238"/>
      <c r="V105" s="352"/>
      <c r="W105" s="352"/>
      <c r="X105" s="353"/>
      <c r="Y105" s="354"/>
      <c r="Z105" s="25"/>
      <c r="AA105" s="25"/>
    </row>
    <row r="106" spans="1:27" ht="19.5" customHeight="1">
      <c r="A106" s="101">
        <v>45874</v>
      </c>
      <c r="B106" s="95" t="s">
        <v>2106</v>
      </c>
      <c r="C106" s="110" t="str">
        <f t="array" ref="C106">+IFERROR(INDEX('Mã KH'!$C$2:$C$4984,MATCH('Xuất trả -T8'!$B106,'Mã KH'!$A$2:$A$4984,0)),"")</f>
        <v>C36-TT9, Khu ĐT Văn Quán- Yên Phúc, phường Văn Quán, quận Hà Đông, HN</v>
      </c>
      <c r="D106" s="177">
        <v>9105751407</v>
      </c>
      <c r="E106" s="238"/>
      <c r="F106" s="238"/>
      <c r="G106" s="238"/>
      <c r="H106" s="238"/>
      <c r="I106" s="238"/>
      <c r="J106" s="238">
        <v>1</v>
      </c>
      <c r="K106" s="238"/>
      <c r="L106" s="238"/>
      <c r="M106" s="238"/>
      <c r="N106" s="238"/>
      <c r="O106" s="238"/>
      <c r="P106" s="238"/>
      <c r="Q106" s="238">
        <v>3</v>
      </c>
      <c r="R106" s="238"/>
      <c r="S106" s="238"/>
      <c r="T106" s="238"/>
      <c r="U106" s="238"/>
      <c r="V106" s="352"/>
      <c r="W106" s="352"/>
      <c r="X106" s="353"/>
      <c r="Y106" s="354"/>
      <c r="Z106" s="25"/>
      <c r="AA106" s="25"/>
    </row>
    <row r="107" spans="1:27" ht="19.5" customHeight="1">
      <c r="A107" s="101">
        <v>45874</v>
      </c>
      <c r="B107" s="95" t="s">
        <v>414</v>
      </c>
      <c r="C107" s="110" t="str">
        <f t="array" ref="C107">+IFERROR(INDEX('Mã KH'!$C$2:$C$4984,MATCH('Xuất trả -T8'!$B107,'Mã KH'!$A$2:$A$4984,0)),"")</f>
        <v>Số 136 Yên Phúc, P. Phúc La, Q. Hà Đông, HN</v>
      </c>
      <c r="D107" s="177">
        <v>9105693517</v>
      </c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>
        <v>3</v>
      </c>
      <c r="R107" s="238"/>
      <c r="S107" s="238"/>
      <c r="T107" s="238"/>
      <c r="U107" s="238"/>
      <c r="V107" s="352"/>
      <c r="W107" s="352"/>
      <c r="X107" s="353"/>
      <c r="Y107" s="354"/>
      <c r="Z107" s="25"/>
      <c r="AA107" s="25"/>
    </row>
    <row r="108" spans="1:27" ht="19.5" customHeight="1">
      <c r="A108" s="101">
        <v>45874</v>
      </c>
      <c r="B108" s="95" t="s">
        <v>11909</v>
      </c>
      <c r="C108" s="110" t="str">
        <f t="array" ref="C108">+IFERROR(INDEX('Mã KH'!$C$2:$C$4984,MATCH('Xuất trả -T8'!$B108,'Mã KH'!$A$2:$A$4984,0)),"")</f>
        <v>Số 1 Yên Phúc, Phường Phúc La, Quận Hà Đông, Hà Nội</v>
      </c>
      <c r="D108" s="177">
        <v>9105752357</v>
      </c>
      <c r="E108" s="238"/>
      <c r="F108" s="238"/>
      <c r="G108" s="238"/>
      <c r="H108" s="238"/>
      <c r="I108" s="238"/>
      <c r="J108" s="238">
        <v>4</v>
      </c>
      <c r="K108" s="238">
        <v>1</v>
      </c>
      <c r="L108" s="238"/>
      <c r="M108" s="238"/>
      <c r="N108" s="238"/>
      <c r="O108" s="238">
        <v>1</v>
      </c>
      <c r="P108" s="238"/>
      <c r="Q108" s="238"/>
      <c r="R108" s="238"/>
      <c r="S108" s="238"/>
      <c r="T108" s="238"/>
      <c r="U108" s="238"/>
      <c r="V108" s="352"/>
      <c r="W108" s="352"/>
      <c r="X108" s="353"/>
      <c r="Y108" s="354"/>
      <c r="Z108" s="25"/>
      <c r="AA108" s="25"/>
    </row>
    <row r="109" spans="1:27" ht="19.5" customHeight="1">
      <c r="A109" s="101">
        <v>45874</v>
      </c>
      <c r="B109" s="95" t="s">
        <v>2488</v>
      </c>
      <c r="C109" s="110" t="str">
        <f t="array" ref="C109">+IFERROR(INDEX('Mã KH'!$C$2:$C$4984,MATCH('Xuất trả -T8'!$B109,'Mã KH'!$A$2:$A$4984,0)),"")</f>
        <v>tầng 1 Khu nhà ở cao cấp BMM, phường Phúc La, quận Hà Đông, Thành phố Hà Nội</v>
      </c>
      <c r="D109" s="177">
        <v>9105752796</v>
      </c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>
        <v>1</v>
      </c>
      <c r="T109" s="238"/>
      <c r="U109" s="238"/>
      <c r="V109" s="352"/>
      <c r="W109" s="352"/>
      <c r="X109" s="353"/>
      <c r="Y109" s="354"/>
      <c r="Z109" s="25"/>
      <c r="AA109" s="25"/>
    </row>
    <row r="110" spans="1:27" ht="19.5" customHeight="1">
      <c r="A110" s="101">
        <v>45874</v>
      </c>
      <c r="B110" s="95" t="s">
        <v>2488</v>
      </c>
      <c r="C110" s="110" t="str">
        <f t="array" ref="C110">+IFERROR(INDEX('Mã KH'!$C$2:$C$4984,MATCH('Xuất trả -T8'!$B110,'Mã KH'!$A$2:$A$4984,0)),"")</f>
        <v>tầng 1 Khu nhà ở cao cấp BMM, phường Phúc La, quận Hà Đông, Thành phố Hà Nội</v>
      </c>
      <c r="D110" s="177">
        <v>9105688431</v>
      </c>
      <c r="E110" s="238"/>
      <c r="F110" s="238"/>
      <c r="G110" s="238"/>
      <c r="H110" s="238"/>
      <c r="I110" s="238"/>
      <c r="J110" s="238">
        <v>1</v>
      </c>
      <c r="K110" s="238"/>
      <c r="L110" s="238"/>
      <c r="M110" s="238"/>
      <c r="N110" s="238"/>
      <c r="O110" s="238">
        <v>2</v>
      </c>
      <c r="P110" s="238"/>
      <c r="Q110" s="238"/>
      <c r="R110" s="238"/>
      <c r="S110" s="238"/>
      <c r="T110" s="238"/>
      <c r="U110" s="238"/>
      <c r="V110" s="352"/>
      <c r="W110" s="352"/>
      <c r="X110" s="353"/>
      <c r="Y110" s="354"/>
      <c r="Z110" s="25"/>
      <c r="AA110" s="25"/>
    </row>
    <row r="111" spans="1:27" ht="19.5" customHeight="1">
      <c r="A111" s="101">
        <v>45874</v>
      </c>
      <c r="B111" s="95" t="s">
        <v>2120</v>
      </c>
      <c r="C111" s="110" t="str">
        <f t="array" ref="C111">+IFERROR(INDEX('Mã KH'!$C$2:$C$4984,MATCH('Xuất trả -T8'!$B111,'Mã KH'!$A$2:$A$4984,0)),"")</f>
        <v>NO – 26; LK15 Hà Trì, phường Hà Cầu, quận Hà Đông, HN</v>
      </c>
      <c r="D111" s="177">
        <v>9105694164</v>
      </c>
      <c r="E111" s="238"/>
      <c r="F111" s="238"/>
      <c r="G111" s="238"/>
      <c r="H111" s="238"/>
      <c r="I111" s="238"/>
      <c r="J111" s="238">
        <v>2</v>
      </c>
      <c r="K111" s="238"/>
      <c r="L111" s="238"/>
      <c r="M111" s="238"/>
      <c r="N111" s="238"/>
      <c r="O111" s="238"/>
      <c r="P111" s="238"/>
      <c r="Q111" s="238"/>
      <c r="R111" s="238"/>
      <c r="S111" s="238">
        <v>2</v>
      </c>
      <c r="T111" s="238"/>
      <c r="U111" s="238"/>
      <c r="V111" s="352"/>
      <c r="W111" s="352"/>
      <c r="X111" s="353"/>
      <c r="Y111" s="354"/>
      <c r="Z111" s="25"/>
      <c r="AA111" s="25"/>
    </row>
    <row r="112" spans="1:27" ht="19.5" customHeight="1">
      <c r="A112" s="101">
        <v>45874</v>
      </c>
      <c r="B112" s="95" t="s">
        <v>2927</v>
      </c>
      <c r="C112" s="110" t="str">
        <f t="array" ref="C112">+IFERROR(INDEX('Mã KH'!$C$2:$C$4984,MATCH('Xuất trả -T8'!$B112,'Mã KH'!$A$2:$A$4984,0)),"")</f>
        <v>Số 121-123 phố Tô Hiệu, phường Nguyễn Trãi, quận Hà Đông, Hà Nội</v>
      </c>
      <c r="D112" s="177">
        <v>9105754066</v>
      </c>
      <c r="E112" s="238"/>
      <c r="F112" s="238"/>
      <c r="G112" s="238"/>
      <c r="H112" s="238"/>
      <c r="I112" s="238"/>
      <c r="J112" s="238">
        <v>1</v>
      </c>
      <c r="K112" s="238"/>
      <c r="L112" s="238"/>
      <c r="M112" s="238"/>
      <c r="N112" s="238"/>
      <c r="O112" s="238"/>
      <c r="P112" s="238"/>
      <c r="Q112" s="238"/>
      <c r="R112" s="238"/>
      <c r="S112" s="238">
        <v>1</v>
      </c>
      <c r="T112" s="238"/>
      <c r="U112" s="238"/>
      <c r="V112" s="352"/>
      <c r="W112" s="352"/>
      <c r="X112" s="353"/>
      <c r="Y112" s="354"/>
      <c r="Z112" s="25"/>
      <c r="AA112" s="25"/>
    </row>
    <row r="113" spans="1:27" ht="19.5" customHeight="1">
      <c r="A113" s="101">
        <v>45874</v>
      </c>
      <c r="B113" s="95" t="s">
        <v>1422</v>
      </c>
      <c r="C113" s="110" t="str">
        <f t="array" ref="C113">+IFERROR(INDEX('Mã KH'!$C$2:$C$4984,MATCH('Xuất trả -T8'!$B113,'Mã KH'!$A$2:$A$4984,0)),"")</f>
        <v>126A Thanh Vị, Phường Sơn Lộc, Thị xã Sơn Tây, HN</v>
      </c>
      <c r="D113" s="177">
        <v>9105752370</v>
      </c>
      <c r="E113" s="238"/>
      <c r="F113" s="238"/>
      <c r="G113" s="238"/>
      <c r="H113" s="238"/>
      <c r="I113" s="238"/>
      <c r="J113" s="238"/>
      <c r="K113" s="238"/>
      <c r="L113" s="238"/>
      <c r="M113" s="238">
        <v>1</v>
      </c>
      <c r="N113" s="238"/>
      <c r="O113" s="238"/>
      <c r="P113" s="238"/>
      <c r="Q113" s="238"/>
      <c r="R113" s="238"/>
      <c r="S113" s="238"/>
      <c r="T113" s="238"/>
      <c r="U113" s="238"/>
      <c r="V113" s="352"/>
      <c r="W113" s="352"/>
      <c r="X113" s="353"/>
      <c r="Y113" s="354"/>
      <c r="Z113" s="25"/>
      <c r="AA113" s="25"/>
    </row>
    <row r="114" spans="1:27" ht="19.5" customHeight="1">
      <c r="A114" s="101">
        <v>45874</v>
      </c>
      <c r="B114" s="95" t="s">
        <v>366</v>
      </c>
      <c r="C114" s="110" t="str">
        <f t="array" ref="C114">+IFERROR(INDEX('Mã KH'!$C$2:$C$4984,MATCH('Xuất trả -T8'!$B114,'Mã KH'!$A$2:$A$4984,0)),"")</f>
        <v>288 Đường Xuân Khanh, Phường Xuân Khanh, Thị xã Sơn Tây, HN</v>
      </c>
      <c r="D114" s="177">
        <v>9105750740</v>
      </c>
      <c r="E114" s="238"/>
      <c r="F114" s="238"/>
      <c r="G114" s="238"/>
      <c r="H114" s="238"/>
      <c r="I114" s="238"/>
      <c r="J114" s="238">
        <v>1</v>
      </c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352"/>
      <c r="W114" s="352"/>
      <c r="X114" s="353"/>
      <c r="Y114" s="354"/>
      <c r="Z114" s="25"/>
      <c r="AA114" s="25"/>
    </row>
    <row r="115" spans="1:27" ht="19.5" customHeight="1">
      <c r="A115" s="101">
        <v>45874</v>
      </c>
      <c r="B115" s="95" t="s">
        <v>867</v>
      </c>
      <c r="C115" s="110" t="str">
        <f t="array" ref="C115">+IFERROR(INDEX('Mã KH'!$C$2:$C$4984,MATCH('Xuất trả -T8'!$B115,'Mã KH'!$A$2:$A$4984,0)),"")</f>
        <v>Thôn Đức Thịnh, xã Tản Lĩnh, huyện Ba Vì, HN</v>
      </c>
      <c r="D115" s="177">
        <v>9105731941</v>
      </c>
      <c r="E115" s="238"/>
      <c r="F115" s="238"/>
      <c r="G115" s="238"/>
      <c r="H115" s="238"/>
      <c r="I115" s="238"/>
      <c r="J115" s="238">
        <v>1</v>
      </c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352"/>
      <c r="W115" s="352"/>
      <c r="X115" s="353"/>
      <c r="Y115" s="354"/>
      <c r="Z115" s="25"/>
      <c r="AA115" s="25"/>
    </row>
    <row r="116" spans="1:27" ht="19.5" customHeight="1">
      <c r="A116" s="101">
        <v>45874</v>
      </c>
      <c r="B116" s="95" t="s">
        <v>637</v>
      </c>
      <c r="C116" s="110" t="str">
        <f t="array" ref="C116">+IFERROR(INDEX('Mã KH'!$C$2:$C$4984,MATCH('Xuất trả -T8'!$B116,'Mã KH'!$A$2:$A$4984,0)),"")</f>
        <v>Số nhà 188 đường Quảng Oai, Thị trấn Tây Đằng, Huyện Ba Vì, HN</v>
      </c>
      <c r="D116" s="177">
        <v>9105739430</v>
      </c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>
        <v>3</v>
      </c>
      <c r="P116" s="238"/>
      <c r="Q116" s="238"/>
      <c r="R116" s="238"/>
      <c r="S116" s="238"/>
      <c r="T116" s="238"/>
      <c r="U116" s="238"/>
      <c r="V116" s="352"/>
      <c r="W116" s="352"/>
      <c r="X116" s="353"/>
      <c r="Y116" s="354"/>
      <c r="Z116" s="25"/>
      <c r="AA116" s="25"/>
    </row>
    <row r="117" spans="1:27" ht="19.5" customHeight="1">
      <c r="A117" s="101">
        <v>45874</v>
      </c>
      <c r="B117" s="95" t="s">
        <v>815</v>
      </c>
      <c r="C117" s="110" t="str">
        <f t="array" ref="C117">+IFERROR(INDEX('Mã KH'!$C$2:$C$4984,MATCH('Xuất trả -T8'!$B117,'Mã KH'!$A$2:$A$4984,0)),"")</f>
        <v>Số 329 Phố Mới, thôn Vĩnh Phệ, xã Chu Minh, huyện Ba Vì, HN</v>
      </c>
      <c r="D117" s="177">
        <v>9105690045</v>
      </c>
      <c r="E117" s="238"/>
      <c r="F117" s="238"/>
      <c r="G117" s="238"/>
      <c r="H117" s="238"/>
      <c r="I117" s="238"/>
      <c r="J117" s="238">
        <v>1</v>
      </c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352"/>
      <c r="W117" s="352"/>
      <c r="X117" s="353"/>
      <c r="Y117" s="354"/>
      <c r="Z117" s="25"/>
      <c r="AA117" s="25"/>
    </row>
    <row r="118" spans="1:27" ht="19.5" customHeight="1">
      <c r="A118" s="101">
        <v>45874</v>
      </c>
      <c r="B118" s="95" t="s">
        <v>103</v>
      </c>
      <c r="C118" s="110" t="str">
        <f t="array" ref="C118">+IFERROR(INDEX('Mã KH'!$C$2:$C$4984,MATCH('Xuất trả -T8'!$B118,'Mã KH'!$A$2:$A$4984,0)),"")</f>
        <v>161 Phố Phú Nhi 2, Phường Phú Thịnh, Thị xã Sơn Tây, HN</v>
      </c>
      <c r="D118" s="177">
        <v>9105752342</v>
      </c>
      <c r="E118" s="238"/>
      <c r="F118" s="238"/>
      <c r="G118" s="238"/>
      <c r="H118" s="238"/>
      <c r="I118" s="238"/>
      <c r="J118" s="238"/>
      <c r="K118" s="238">
        <v>2</v>
      </c>
      <c r="L118" s="238"/>
      <c r="M118" s="238"/>
      <c r="N118" s="238"/>
      <c r="O118" s="238">
        <v>1</v>
      </c>
      <c r="P118" s="238"/>
      <c r="Q118" s="238">
        <v>1</v>
      </c>
      <c r="R118" s="238"/>
      <c r="S118" s="238"/>
      <c r="T118" s="238"/>
      <c r="U118" s="238"/>
      <c r="V118" s="352"/>
      <c r="W118" s="352"/>
      <c r="X118" s="353"/>
      <c r="Y118" s="354"/>
      <c r="Z118" s="25"/>
      <c r="AA118" s="25"/>
    </row>
    <row r="119" spans="1:27" ht="19.5" customHeight="1">
      <c r="A119" s="101">
        <v>45874</v>
      </c>
      <c r="B119" s="95" t="s">
        <v>2757</v>
      </c>
      <c r="C119" s="110" t="str">
        <f t="array" ref="C119">+IFERROR(INDEX('Mã KH'!$C$2:$C$4984,MATCH('Xuất trả -T8'!$B119,'Mã KH'!$A$2:$A$4984,0)),"")</f>
        <v xml:space="preserve">số nhà 272 phố lê lợi , phường lê lợi , thị xã sơn tây , thành phố hà nội </v>
      </c>
      <c r="D119" s="177">
        <v>9105608651</v>
      </c>
      <c r="E119" s="238"/>
      <c r="F119" s="238"/>
      <c r="G119" s="238"/>
      <c r="H119" s="238"/>
      <c r="I119" s="238"/>
      <c r="J119" s="238">
        <v>3</v>
      </c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352"/>
      <c r="W119" s="352"/>
      <c r="X119" s="353"/>
      <c r="Y119" s="354"/>
      <c r="Z119" s="25"/>
      <c r="AA119" s="25"/>
    </row>
    <row r="120" spans="1:27" ht="19.5" customHeight="1">
      <c r="A120" s="101">
        <v>45874</v>
      </c>
      <c r="B120" s="95" t="s">
        <v>1456</v>
      </c>
      <c r="C120" s="110" t="str">
        <f t="array" ref="C120">+IFERROR(INDEX('Mã KH'!$C$2:$C$4984,MATCH('Xuất trả -T8'!$B120,'Mã KH'!$A$2:$A$4984,0)),"")</f>
        <v>38 đường Ngô Quyền, Phường Ngô Quyền, Thị xã Sơn Tây, HN</v>
      </c>
      <c r="D120" s="177">
        <v>9105601858</v>
      </c>
      <c r="E120" s="238"/>
      <c r="F120" s="238"/>
      <c r="G120" s="238"/>
      <c r="H120" s="238"/>
      <c r="I120" s="238"/>
      <c r="J120" s="238"/>
      <c r="K120" s="238">
        <v>1</v>
      </c>
      <c r="L120" s="238"/>
      <c r="M120" s="238"/>
      <c r="N120" s="238"/>
      <c r="O120" s="238"/>
      <c r="P120" s="238">
        <v>2</v>
      </c>
      <c r="Q120" s="238">
        <v>1</v>
      </c>
      <c r="R120" s="238"/>
      <c r="S120" s="238"/>
      <c r="T120" s="238"/>
      <c r="U120" s="238"/>
      <c r="V120" s="352"/>
      <c r="W120" s="352"/>
      <c r="X120" s="353"/>
      <c r="Y120" s="354"/>
      <c r="Z120" s="25"/>
      <c r="AA120" s="25"/>
    </row>
    <row r="121" spans="1:27" ht="19.5" customHeight="1">
      <c r="A121" s="101">
        <v>45874</v>
      </c>
      <c r="B121" s="95" t="s">
        <v>1810</v>
      </c>
      <c r="C121" s="110" t="str">
        <f t="array" ref="C121">+IFERROR(INDEX('Mã KH'!$C$2:$C$4984,MATCH('Xuất trả -T8'!$B121,'Mã KH'!$A$2:$A$4984,0)),"")</f>
        <v>Số 22 Phố Hoàng Diệu, Phường Quang Trung, thị xã Sơn Tây, HN</v>
      </c>
      <c r="D121" s="177">
        <v>9105743033</v>
      </c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>
        <v>1</v>
      </c>
      <c r="T121" s="238"/>
      <c r="U121" s="238"/>
      <c r="V121" s="352"/>
      <c r="W121" s="352"/>
      <c r="X121" s="353"/>
      <c r="Y121" s="354"/>
      <c r="Z121" s="25"/>
      <c r="AA121" s="25"/>
    </row>
    <row r="122" spans="1:27" ht="19.5" customHeight="1">
      <c r="A122" s="101">
        <v>45874</v>
      </c>
      <c r="B122" s="95" t="s">
        <v>1810</v>
      </c>
      <c r="C122" s="110" t="str">
        <f t="array" ref="C122">+IFERROR(INDEX('Mã KH'!$C$2:$C$4984,MATCH('Xuất trả -T8'!$B122,'Mã KH'!$A$2:$A$4984,0)),"")</f>
        <v>Số 22 Phố Hoàng Diệu, Phường Quang Trung, thị xã Sơn Tây, HN</v>
      </c>
      <c r="D122" s="177">
        <v>9105598673</v>
      </c>
      <c r="E122" s="238"/>
      <c r="F122" s="238"/>
      <c r="G122" s="238"/>
      <c r="H122" s="238"/>
      <c r="I122" s="238"/>
      <c r="J122" s="238">
        <v>4</v>
      </c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352"/>
      <c r="W122" s="352"/>
      <c r="X122" s="353"/>
      <c r="Y122" s="354"/>
      <c r="Z122" s="25"/>
      <c r="AA122" s="25"/>
    </row>
    <row r="123" spans="1:27" ht="19.5" customHeight="1">
      <c r="A123" s="101">
        <v>45874</v>
      </c>
      <c r="B123" s="95" t="s">
        <v>11910</v>
      </c>
      <c r="C123" s="110" t="str">
        <f t="array" ref="C123">+IFERROR(INDEX('Mã KH'!$C$2:$C$4984,MATCH('Xuất trả -T8'!$B123,'Mã KH'!$A$2:$A$4984,0)),"")</f>
        <v>186 và 188 Tư Đình, Phường Long Biên, Quận Long Biên, Hà Nội</v>
      </c>
      <c r="D123" s="177">
        <v>9105751116</v>
      </c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>
        <v>1</v>
      </c>
      <c r="Q123" s="238">
        <v>1</v>
      </c>
      <c r="R123" s="238"/>
      <c r="S123" s="238">
        <v>3</v>
      </c>
      <c r="T123" s="238"/>
      <c r="U123" s="238"/>
      <c r="V123" s="352"/>
      <c r="W123" s="352"/>
      <c r="X123" s="353"/>
      <c r="Y123" s="354"/>
      <c r="Z123" s="25"/>
      <c r="AA123" s="25"/>
    </row>
    <row r="124" spans="1:27" ht="19.5" customHeight="1">
      <c r="A124" s="101">
        <v>45874</v>
      </c>
      <c r="B124" s="95" t="s">
        <v>11911</v>
      </c>
      <c r="C124" s="110" t="str">
        <f t="array" ref="C124">+IFERROR(INDEX('Mã KH'!$C$2:$C$4984,MATCH('Xuất trả -T8'!$B124,'Mã KH'!$A$2:$A$4984,0)),"")</f>
        <v>Số 72 ngõ 56 Thạch Cầu, Quận Long Biên, HN</v>
      </c>
      <c r="D124" s="177">
        <v>9105701851</v>
      </c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>
        <v>2</v>
      </c>
      <c r="R124" s="238"/>
      <c r="S124" s="238"/>
      <c r="T124" s="238"/>
      <c r="U124" s="238"/>
      <c r="V124" s="352"/>
      <c r="W124" s="352"/>
      <c r="X124" s="353"/>
      <c r="Y124" s="354"/>
      <c r="Z124" s="25"/>
      <c r="AA124" s="25"/>
    </row>
    <row r="125" spans="1:27" ht="19.5" customHeight="1">
      <c r="A125" s="101">
        <v>45874</v>
      </c>
      <c r="B125" s="95" t="s">
        <v>11912</v>
      </c>
      <c r="C125" s="110" t="str">
        <f t="array" ref="C125">+IFERROR(INDEX('Mã KH'!$C$2:$C$4984,MATCH('Xuất trả -T8'!$B125,'Mã KH'!$A$2:$A$4984,0)),"")</f>
        <v>Số 195 phố Hoa Lâm, phường Việt Hưng, quận Long Biên, Hà Nội</v>
      </c>
      <c r="D125" s="177">
        <v>9105636321</v>
      </c>
      <c r="E125" s="238"/>
      <c r="F125" s="238"/>
      <c r="G125" s="238"/>
      <c r="H125" s="238"/>
      <c r="I125" s="238"/>
      <c r="J125" s="238">
        <v>2</v>
      </c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352"/>
      <c r="W125" s="352"/>
      <c r="X125" s="353"/>
      <c r="Y125" s="354"/>
      <c r="Z125" s="25"/>
      <c r="AA125" s="25"/>
    </row>
    <row r="126" spans="1:27" ht="19.5" customHeight="1">
      <c r="A126" s="101">
        <v>45874</v>
      </c>
      <c r="B126" s="95" t="s">
        <v>10662</v>
      </c>
      <c r="C126" s="110" t="str">
        <f t="array" ref="C126">+IFERROR(INDEX('Mã KH'!$C$2:$C$4984,MATCH('Xuất trả -T8'!$B126,'Mã KH'!$A$2:$A$4984,0)),"")</f>
        <v>số 28 ngách 158/38 nguyễn sơn  , tổ 21  , phường bồ đề , long biên</v>
      </c>
      <c r="D126" s="177">
        <v>9105741326</v>
      </c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>
        <v>1</v>
      </c>
      <c r="T126" s="238"/>
      <c r="U126" s="238"/>
      <c r="V126" s="352"/>
      <c r="W126" s="352"/>
      <c r="X126" s="353"/>
      <c r="Y126" s="354"/>
      <c r="Z126" s="25"/>
      <c r="AA126" s="25"/>
    </row>
    <row r="127" spans="1:27" ht="19.5" customHeight="1">
      <c r="A127" s="101">
        <v>45874</v>
      </c>
      <c r="B127" s="95" t="s">
        <v>11913</v>
      </c>
      <c r="C127" s="110" t="str">
        <f t="array" ref="C127">+IFERROR(INDEX('Mã KH'!$C$2:$C$4984,MATCH('Xuất trả -T8'!$B127,'Mã KH'!$A$2:$A$4984,0)),"")</f>
        <v>Số 140-142 Nguyễn Sơn, phường Bồ Đề, Quận Long Biên, HN</v>
      </c>
      <c r="D127" s="177">
        <v>9105674135</v>
      </c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>
        <v>1</v>
      </c>
      <c r="R127" s="238"/>
      <c r="S127" s="238">
        <v>1</v>
      </c>
      <c r="T127" s="238"/>
      <c r="U127" s="238"/>
      <c r="V127" s="352"/>
      <c r="W127" s="352"/>
      <c r="X127" s="353"/>
      <c r="Y127" s="354"/>
      <c r="Z127" s="25"/>
      <c r="AA127" s="25"/>
    </row>
    <row r="128" spans="1:27" ht="19.5" customHeight="1">
      <c r="A128" s="101">
        <v>45874</v>
      </c>
      <c r="B128" s="95" t="s">
        <v>11913</v>
      </c>
      <c r="C128" s="110" t="str">
        <f t="array" ref="C128">+IFERROR(INDEX('Mã KH'!$C$2:$C$4984,MATCH('Xuất trả -T8'!$B128,'Mã KH'!$A$2:$A$4984,0)),"")</f>
        <v>Số 140-142 Nguyễn Sơn, phường Bồ Đề, Quận Long Biên, HN</v>
      </c>
      <c r="D128" s="177">
        <v>9105624707</v>
      </c>
      <c r="E128" s="238"/>
      <c r="F128" s="238"/>
      <c r="G128" s="238"/>
      <c r="H128" s="238"/>
      <c r="I128" s="238"/>
      <c r="J128" s="238">
        <v>1</v>
      </c>
      <c r="K128" s="238"/>
      <c r="L128" s="238"/>
      <c r="M128" s="238"/>
      <c r="N128" s="238"/>
      <c r="O128" s="238">
        <v>1</v>
      </c>
      <c r="P128" s="238">
        <v>2</v>
      </c>
      <c r="Q128" s="238"/>
      <c r="R128" s="238"/>
      <c r="S128" s="238"/>
      <c r="T128" s="238"/>
      <c r="U128" s="238"/>
      <c r="V128" s="352"/>
      <c r="W128" s="352"/>
      <c r="X128" s="353"/>
      <c r="Y128" s="354"/>
      <c r="Z128" s="25"/>
      <c r="AA128" s="25"/>
    </row>
    <row r="129" spans="1:27" ht="19.5" customHeight="1">
      <c r="A129" s="101">
        <v>45874</v>
      </c>
      <c r="B129" s="95" t="s">
        <v>11914</v>
      </c>
      <c r="C129" s="110" t="str">
        <f t="array" ref="C129">+IFERROR(INDEX('Mã KH'!$C$2:$C$4984,MATCH('Xuất trả -T8'!$B129,'Mã KH'!$A$2:$A$4984,0)),"")</f>
        <v>Số 29 ngách 32 ngõ 564 Nguyễn Văn Cừ, phường Gia Thụy, quận Long Biên, Hà Nội</v>
      </c>
      <c r="D129" s="177">
        <v>9105748464</v>
      </c>
      <c r="E129" s="238"/>
      <c r="F129" s="238"/>
      <c r="G129" s="238"/>
      <c r="H129" s="238"/>
      <c r="I129" s="238"/>
      <c r="J129" s="238">
        <v>2</v>
      </c>
      <c r="K129" s="238"/>
      <c r="L129" s="238"/>
      <c r="M129" s="238"/>
      <c r="N129" s="238"/>
      <c r="O129" s="238"/>
      <c r="P129" s="238">
        <v>1</v>
      </c>
      <c r="Q129" s="238"/>
      <c r="R129" s="238"/>
      <c r="S129" s="238"/>
      <c r="T129" s="238"/>
      <c r="U129" s="238"/>
      <c r="V129" s="352"/>
      <c r="W129" s="352"/>
      <c r="X129" s="353"/>
      <c r="Y129" s="354"/>
      <c r="Z129" s="25"/>
      <c r="AA129" s="25"/>
    </row>
    <row r="130" spans="1:27" ht="19.5" customHeight="1">
      <c r="A130" s="101">
        <v>45874</v>
      </c>
      <c r="B130" s="95" t="s">
        <v>11915</v>
      </c>
      <c r="C130" s="110" t="str">
        <f t="array" ref="C130">+IFERROR(INDEX('Mã KH'!$C$2:$C$4984,MATCH('Xuất trả -T8'!$B130,'Mã KH'!$A$2:$A$4984,0)),"")</f>
        <v>Số 68 Hoàng Như Tiếp, phường Bồ Đề, quận Long Biên, Hà Nội</v>
      </c>
      <c r="D130" s="177">
        <v>9105751952</v>
      </c>
      <c r="E130" s="238"/>
      <c r="F130" s="238"/>
      <c r="G130" s="238"/>
      <c r="H130" s="238"/>
      <c r="I130" s="238"/>
      <c r="J130" s="238">
        <v>1</v>
      </c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352"/>
      <c r="W130" s="352"/>
      <c r="X130" s="353"/>
      <c r="Y130" s="354"/>
      <c r="Z130" s="25"/>
      <c r="AA130" s="25"/>
    </row>
    <row r="131" spans="1:27" ht="19.5" customHeight="1">
      <c r="A131" s="101">
        <v>45874</v>
      </c>
      <c r="B131" s="95" t="s">
        <v>11916</v>
      </c>
      <c r="C131" s="110" t="str">
        <f t="array" ref="C131">+IFERROR(INDEX('Mã KH'!$C$2:$C$4984,MATCH('Xuất trả -T8'!$B131,'Mã KH'!$A$2:$A$4984,0)),"")</f>
        <v>Tầng trệt, Tòa P12, Park Hill, khu chức năng đô thị tại khu đất 8/3 và Hanosimex, số 25, ngõ 13,
 đường Lĩnh Nam, phường Mai Động, quận Hoàng Mai, HN</v>
      </c>
      <c r="D131" s="177">
        <v>9105747253</v>
      </c>
      <c r="E131" s="238"/>
      <c r="F131" s="238"/>
      <c r="G131" s="238"/>
      <c r="H131" s="238"/>
      <c r="I131" s="238"/>
      <c r="J131" s="238">
        <v>2</v>
      </c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352"/>
      <c r="W131" s="352"/>
      <c r="X131" s="353"/>
      <c r="Y131" s="354"/>
      <c r="Z131" s="25"/>
      <c r="AA131" s="25"/>
    </row>
    <row r="132" spans="1:27" ht="19.5" customHeight="1">
      <c r="A132" s="101">
        <v>45874</v>
      </c>
      <c r="B132" s="95" t="s">
        <v>11917</v>
      </c>
      <c r="C132" s="110" t="str">
        <f t="array" ref="C132">+IFERROR(INDEX('Mã KH'!$C$2:$C$4984,MATCH('Xuất trả -T8'!$B132,'Mã KH'!$A$2:$A$4984,0)),"")</f>
        <v>T2-L1-03, tổ hợp TTTM, giáo dục và căn hộ Times City, số 458 đường Minh Khai, phường Vĩnh Tuy, quận Hai Bà Trưng, Hà Nội</v>
      </c>
      <c r="D132" s="177">
        <v>9105739951</v>
      </c>
      <c r="E132" s="238"/>
      <c r="F132" s="238"/>
      <c r="G132" s="238"/>
      <c r="H132" s="238"/>
      <c r="I132" s="238"/>
      <c r="J132" s="238">
        <v>2</v>
      </c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352"/>
      <c r="W132" s="352"/>
      <c r="X132" s="353"/>
      <c r="Y132" s="354"/>
      <c r="Z132" s="25"/>
      <c r="AA132" s="25"/>
    </row>
    <row r="133" spans="1:27" ht="19.5" customHeight="1">
      <c r="A133" s="101">
        <v>45874</v>
      </c>
      <c r="B133" s="95" t="s">
        <v>11794</v>
      </c>
      <c r="C133" s="110" t="str">
        <f t="array" ref="C133">+IFERROR(INDEX('Mã KH'!$C$2:$C$4984,MATCH('Xuất trả -T8'!$B133,'Mã KH'!$A$2:$A$4984,0)),"")</f>
        <v>Tầng 1, tòa K - cụm HJK - KĐT The Spark Dương Nội, Hà Đông, HN</v>
      </c>
      <c r="D133" s="177" t="s">
        <v>11918</v>
      </c>
      <c r="E133" s="238"/>
      <c r="F133" s="238"/>
      <c r="G133" s="238"/>
      <c r="H133" s="238">
        <v>2</v>
      </c>
      <c r="I133" s="238"/>
      <c r="J133" s="238"/>
      <c r="K133" s="238"/>
      <c r="L133" s="238">
        <v>2</v>
      </c>
      <c r="M133" s="238">
        <v>1</v>
      </c>
      <c r="N133" s="238"/>
      <c r="O133" s="238"/>
      <c r="P133" s="238"/>
      <c r="Q133" s="238"/>
      <c r="R133" s="238"/>
      <c r="S133" s="238"/>
      <c r="T133" s="238"/>
      <c r="U133" s="238"/>
      <c r="V133" s="352"/>
      <c r="W133" s="352"/>
      <c r="X133" s="353"/>
      <c r="Y133" s="354"/>
      <c r="Z133" s="25"/>
      <c r="AA133" s="25"/>
    </row>
    <row r="134" spans="1:27" ht="19.5" customHeight="1">
      <c r="A134" s="101">
        <v>45874</v>
      </c>
      <c r="B134" s="95" t="s">
        <v>11858</v>
      </c>
      <c r="C134" s="110" t="str">
        <f t="array" ref="C134">+IFERROR(INDEX('Mã KH'!$C$2:$C$4984,MATCH('Xuất trả -T8'!$B134,'Mã KH'!$A$2:$A$4984,0)),"")</f>
        <v>30 Trần Hữu Dực, Cầu Diễn, Nam Từ Liêm, HN</v>
      </c>
      <c r="D134" s="177" t="s">
        <v>11919</v>
      </c>
      <c r="E134" s="238"/>
      <c r="F134" s="238"/>
      <c r="G134" s="238"/>
      <c r="H134" s="238"/>
      <c r="I134" s="238"/>
      <c r="J134" s="238"/>
      <c r="K134" s="238"/>
      <c r="L134" s="238">
        <v>1</v>
      </c>
      <c r="M134" s="238"/>
      <c r="N134" s="238"/>
      <c r="O134" s="238"/>
      <c r="P134" s="238"/>
      <c r="Q134" s="238"/>
      <c r="R134" s="238"/>
      <c r="S134" s="238"/>
      <c r="T134" s="238"/>
      <c r="U134" s="238"/>
      <c r="V134" s="352"/>
      <c r="W134" s="352"/>
      <c r="X134" s="353"/>
      <c r="Y134" s="354"/>
      <c r="Z134" s="25"/>
      <c r="AA134" s="25"/>
    </row>
    <row r="135" spans="1:27" ht="19.5" customHeight="1">
      <c r="A135" s="101">
        <v>45874</v>
      </c>
      <c r="B135" s="95" t="s">
        <v>10885</v>
      </c>
      <c r="C135" s="110" t="str">
        <f t="array" ref="C135">+IFERROR(INDEX('Mã KH'!$C$2:$C$4984,MATCH('Xuất trả -T8'!$B135,'Mã KH'!$A$2:$A$4984,0)),"")</f>
        <v xml:space="preserve">số 81 thôn cốc thôn , xã cam thượng , huyện ba vì </v>
      </c>
      <c r="D135" s="177">
        <v>9105752915</v>
      </c>
      <c r="E135" s="238"/>
      <c r="F135" s="238"/>
      <c r="G135" s="238"/>
      <c r="H135" s="238"/>
      <c r="I135" s="238"/>
      <c r="J135" s="238">
        <v>2</v>
      </c>
      <c r="K135" s="238"/>
      <c r="L135" s="238"/>
      <c r="M135" s="238"/>
      <c r="N135" s="238"/>
      <c r="O135" s="238">
        <v>1</v>
      </c>
      <c r="P135" s="238">
        <v>1</v>
      </c>
      <c r="Q135" s="238"/>
      <c r="R135" s="238"/>
      <c r="S135" s="238"/>
      <c r="T135" s="238"/>
      <c r="U135" s="238"/>
      <c r="V135" s="352"/>
      <c r="W135" s="352"/>
      <c r="X135" s="353"/>
      <c r="Y135" s="354"/>
      <c r="Z135" s="25"/>
      <c r="AA135" s="25"/>
    </row>
    <row r="136" spans="1:27" ht="19.5" customHeight="1">
      <c r="A136" s="101">
        <v>45874</v>
      </c>
      <c r="B136" s="95" t="s">
        <v>11917</v>
      </c>
      <c r="C136" s="110" t="str">
        <f t="array" ref="C136">+IFERROR(INDEX('Mã KH'!$C$2:$C$4984,MATCH('Xuất trả -T8'!$B136,'Mã KH'!$A$2:$A$4984,0)),"")</f>
        <v>T2-L1-03, tổ hợp TTTM, giáo dục và căn hộ Times City, số 458 đường Minh Khai, phường Vĩnh Tuy, quận Hai Bà Trưng, Hà Nội</v>
      </c>
      <c r="D136" s="177">
        <v>9105739968</v>
      </c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>
        <v>5</v>
      </c>
      <c r="R136" s="238"/>
      <c r="S136" s="238"/>
      <c r="T136" s="238"/>
      <c r="U136" s="238"/>
      <c r="V136" s="352"/>
      <c r="W136" s="352"/>
      <c r="X136" s="353"/>
      <c r="Y136" s="354"/>
      <c r="Z136" s="25"/>
      <c r="AA136" s="25"/>
    </row>
    <row r="137" spans="1:27" ht="19.5" customHeight="1">
      <c r="A137" s="101">
        <v>45874</v>
      </c>
      <c r="B137" s="95" t="s">
        <v>11915</v>
      </c>
      <c r="C137" s="110" t="str">
        <f t="array" ref="C137">+IFERROR(INDEX('Mã KH'!$C$2:$C$4984,MATCH('Xuất trả -T8'!$B137,'Mã KH'!$A$2:$A$4984,0)),"")</f>
        <v>Số 68 Hoàng Như Tiếp, phường Bồ Đề, quận Long Biên, Hà Nội</v>
      </c>
      <c r="D137" s="177">
        <v>9105680177</v>
      </c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>
        <v>2</v>
      </c>
      <c r="P137" s="238"/>
      <c r="Q137" s="238"/>
      <c r="R137" s="238"/>
      <c r="S137" s="238"/>
      <c r="T137" s="238"/>
      <c r="U137" s="238"/>
      <c r="V137" s="352"/>
      <c r="W137" s="352"/>
      <c r="X137" s="353"/>
      <c r="Y137" s="354"/>
      <c r="Z137" s="25"/>
      <c r="AA137" s="25"/>
    </row>
    <row r="138" spans="1:27" ht="19.5" customHeight="1">
      <c r="A138" s="101">
        <v>45874</v>
      </c>
      <c r="B138" s="95" t="s">
        <v>11915</v>
      </c>
      <c r="C138" s="110" t="str">
        <f t="array" ref="C138">+IFERROR(INDEX('Mã KH'!$C$2:$C$4984,MATCH('Xuất trả -T8'!$B138,'Mã KH'!$A$2:$A$4984,0)),"")</f>
        <v>Số 68 Hoàng Như Tiếp, phường Bồ Đề, quận Long Biên, Hà Nội</v>
      </c>
      <c r="D138" s="177">
        <v>9105668623</v>
      </c>
      <c r="E138" s="238"/>
      <c r="F138" s="238"/>
      <c r="G138" s="238"/>
      <c r="H138" s="238"/>
      <c r="I138" s="238"/>
      <c r="J138" s="238">
        <v>1</v>
      </c>
      <c r="K138" s="238"/>
      <c r="L138" s="238"/>
      <c r="M138" s="238"/>
      <c r="N138" s="238"/>
      <c r="O138" s="238"/>
      <c r="P138" s="238"/>
      <c r="Q138" s="238">
        <v>2</v>
      </c>
      <c r="R138" s="238"/>
      <c r="S138" s="238">
        <v>2</v>
      </c>
      <c r="T138" s="238"/>
      <c r="U138" s="238"/>
      <c r="V138" s="352"/>
      <c r="W138" s="352"/>
      <c r="X138" s="353"/>
      <c r="Y138" s="354"/>
      <c r="Z138" s="25"/>
      <c r="AA138" s="25"/>
    </row>
    <row r="139" spans="1:27" ht="19.5" customHeight="1">
      <c r="A139" s="101">
        <v>45874</v>
      </c>
      <c r="B139" s="95" t="s">
        <v>11920</v>
      </c>
      <c r="C139" s="110" t="str">
        <f t="array" ref="C139">+IFERROR(INDEX('Mã KH'!$C$2:$C$4984,MATCH('Xuất trả -T8'!$B139,'Mã KH'!$A$2:$A$4984,0)),"")</f>
        <v>Số 184 Phố Bồ Đề, tổ 12, phường Bồ Đề, quận Long Biên, HN</v>
      </c>
      <c r="D139" s="177">
        <v>9105724424</v>
      </c>
      <c r="E139" s="238"/>
      <c r="F139" s="238"/>
      <c r="G139" s="238"/>
      <c r="H139" s="238"/>
      <c r="I139" s="238"/>
      <c r="J139" s="238">
        <v>3</v>
      </c>
      <c r="K139" s="238"/>
      <c r="L139" s="238"/>
      <c r="M139" s="238"/>
      <c r="N139" s="238"/>
      <c r="O139" s="238"/>
      <c r="P139" s="238">
        <v>1</v>
      </c>
      <c r="Q139" s="238">
        <v>1</v>
      </c>
      <c r="R139" s="238"/>
      <c r="S139" s="238"/>
      <c r="T139" s="238"/>
      <c r="U139" s="238"/>
      <c r="V139" s="352"/>
      <c r="W139" s="352"/>
      <c r="X139" s="353"/>
      <c r="Y139" s="354"/>
      <c r="Z139" s="25"/>
      <c r="AA139" s="25"/>
    </row>
    <row r="140" spans="1:27" ht="19.5" customHeight="1">
      <c r="A140" s="101">
        <v>45874</v>
      </c>
      <c r="B140" s="95" t="s">
        <v>11921</v>
      </c>
      <c r="C140" s="110" t="str">
        <f t="array" ref="C140">+IFERROR(INDEX('Mã KH'!$C$2:$C$4984,MATCH('Xuất trả -T8'!$B140,'Mã KH'!$A$2:$A$4984,0)),"")</f>
        <v>Căn hộ A2 – Lô BT04 – Đô thị mới Việt Hưng, phường Giang Biên, quận Long Biên , Hà Nội</v>
      </c>
      <c r="D140" s="177">
        <v>9105720227</v>
      </c>
      <c r="E140" s="238"/>
      <c r="F140" s="238"/>
      <c r="G140" s="238"/>
      <c r="H140" s="238"/>
      <c r="I140" s="238"/>
      <c r="J140" s="238">
        <v>2</v>
      </c>
      <c r="K140" s="238"/>
      <c r="L140" s="238"/>
      <c r="M140" s="238"/>
      <c r="N140" s="238"/>
      <c r="O140" s="238"/>
      <c r="P140" s="238">
        <v>3</v>
      </c>
      <c r="Q140" s="238">
        <v>8</v>
      </c>
      <c r="R140" s="238"/>
      <c r="S140" s="238"/>
      <c r="T140" s="238"/>
      <c r="U140" s="238"/>
      <c r="V140" s="352"/>
      <c r="W140" s="352"/>
      <c r="X140" s="353"/>
      <c r="Y140" s="354"/>
      <c r="Z140" s="25"/>
      <c r="AA140" s="25"/>
    </row>
    <row r="141" spans="1:27" ht="19.5" customHeight="1">
      <c r="A141" s="101">
        <v>45874</v>
      </c>
      <c r="B141" s="95" t="s">
        <v>11922</v>
      </c>
      <c r="C141" s="110" t="str">
        <f t="array" ref="C141">+IFERROR(INDEX('Mã KH'!$C$2:$C$4984,MATCH('Xuất trả -T8'!$B141,'Mã KH'!$A$2:$A$4984,0)),"")</f>
        <v>Số 38 đường Trường Lâm, phường Đức Giang, quận Long Biên, Hà Nội</v>
      </c>
      <c r="D141" s="177">
        <v>9105739195</v>
      </c>
      <c r="E141" s="238"/>
      <c r="F141" s="238"/>
      <c r="G141" s="238"/>
      <c r="H141" s="238"/>
      <c r="I141" s="238"/>
      <c r="J141" s="238">
        <v>3</v>
      </c>
      <c r="K141" s="238"/>
      <c r="L141" s="238"/>
      <c r="M141" s="238">
        <v>5</v>
      </c>
      <c r="N141" s="238"/>
      <c r="O141" s="238">
        <v>1</v>
      </c>
      <c r="P141" s="238"/>
      <c r="Q141" s="238">
        <v>1</v>
      </c>
      <c r="R141" s="238"/>
      <c r="S141" s="238">
        <v>2</v>
      </c>
      <c r="T141" s="238"/>
      <c r="U141" s="238"/>
      <c r="V141" s="352"/>
      <c r="W141" s="352"/>
      <c r="X141" s="353"/>
      <c r="Y141" s="354"/>
      <c r="Z141" s="25"/>
      <c r="AA141" s="25"/>
    </row>
    <row r="142" spans="1:27" ht="19.5" customHeight="1">
      <c r="A142" s="101">
        <v>45874</v>
      </c>
      <c r="B142" s="95" t="s">
        <v>11923</v>
      </c>
      <c r="C142" s="110" t="str">
        <f t="array" ref="C142">+IFERROR(INDEX('Mã KH'!$C$2:$C$4984,MATCH('Xuất trả -T8'!$B142,'Mã KH'!$A$2:$A$4984,0)),"")</f>
        <v>Số 30 Việt Hưng, Phường Việt Hưng, Quận Long Biên, HN</v>
      </c>
      <c r="D142" s="177">
        <v>9105751912</v>
      </c>
      <c r="E142" s="238"/>
      <c r="F142" s="238"/>
      <c r="G142" s="238"/>
      <c r="H142" s="238"/>
      <c r="I142" s="238"/>
      <c r="J142" s="238">
        <v>3</v>
      </c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352"/>
      <c r="W142" s="352"/>
      <c r="X142" s="353"/>
      <c r="Y142" s="354"/>
      <c r="Z142" s="25"/>
      <c r="AA142" s="25"/>
    </row>
    <row r="143" spans="1:27" ht="19.5" customHeight="1">
      <c r="A143" s="101">
        <v>45874</v>
      </c>
      <c r="B143" s="95" t="s">
        <v>11924</v>
      </c>
      <c r="C143" s="110" t="str">
        <f t="array" ref="C143">+IFERROR(INDEX('Mã KH'!$C$2:$C$4984,MATCH('Xuất trả -T8'!$B143,'Mã KH'!$A$2:$A$4984,0)),"")</f>
        <v>Số 18 phố Lệ Mật, phường Việt Hưng, quận Long Biên, Hà Nội</v>
      </c>
      <c r="D143" s="177">
        <v>9105752839</v>
      </c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>
        <v>2</v>
      </c>
      <c r="T143" s="238"/>
      <c r="U143" s="238"/>
      <c r="V143" s="352"/>
      <c r="W143" s="352"/>
      <c r="X143" s="353"/>
      <c r="Y143" s="354"/>
      <c r="Z143" s="25"/>
      <c r="AA143" s="25"/>
    </row>
    <row r="144" spans="1:27" ht="19.5" customHeight="1">
      <c r="A144" s="101">
        <v>45874</v>
      </c>
      <c r="B144" s="95" t="s">
        <v>11924</v>
      </c>
      <c r="C144" s="110" t="str">
        <f t="array" ref="C144">+IFERROR(INDEX('Mã KH'!$C$2:$C$4984,MATCH('Xuất trả -T8'!$B144,'Mã KH'!$A$2:$A$4984,0)),"")</f>
        <v>Số 18 phố Lệ Mật, phường Việt Hưng, quận Long Biên, Hà Nội</v>
      </c>
      <c r="D144" s="177">
        <v>9105711879</v>
      </c>
      <c r="E144" s="238"/>
      <c r="F144" s="238"/>
      <c r="G144" s="238"/>
      <c r="H144" s="238"/>
      <c r="I144" s="238"/>
      <c r="J144" s="238">
        <v>3</v>
      </c>
      <c r="K144" s="238"/>
      <c r="L144" s="238"/>
      <c r="M144" s="238"/>
      <c r="N144" s="238"/>
      <c r="O144" s="238"/>
      <c r="P144" s="238">
        <v>5</v>
      </c>
      <c r="Q144" s="238">
        <v>4</v>
      </c>
      <c r="R144" s="238"/>
      <c r="S144" s="238">
        <v>2</v>
      </c>
      <c r="T144" s="238"/>
      <c r="U144" s="238"/>
      <c r="V144" s="352"/>
      <c r="W144" s="352"/>
      <c r="X144" s="353"/>
      <c r="Y144" s="354"/>
      <c r="Z144" s="25"/>
      <c r="AA144" s="25"/>
    </row>
    <row r="145" spans="1:27" ht="19.5" customHeight="1">
      <c r="A145" s="101">
        <v>45874</v>
      </c>
      <c r="B145" s="95" t="s">
        <v>11912</v>
      </c>
      <c r="C145" s="110" t="str">
        <f t="array" ref="C145">+IFERROR(INDEX('Mã KH'!$C$2:$C$4984,MATCH('Xuất trả -T8'!$B145,'Mã KH'!$A$2:$A$4984,0)),"")</f>
        <v>Số 195 phố Hoa Lâm, phường Việt Hưng, quận Long Biên, Hà Nội</v>
      </c>
      <c r="D145" s="177">
        <v>9105752631</v>
      </c>
      <c r="E145" s="238"/>
      <c r="F145" s="238"/>
      <c r="G145" s="238"/>
      <c r="H145" s="238"/>
      <c r="I145" s="238"/>
      <c r="J145" s="238">
        <v>1</v>
      </c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352"/>
      <c r="W145" s="352"/>
      <c r="X145" s="353"/>
      <c r="Y145" s="354"/>
      <c r="Z145" s="25"/>
      <c r="AA145" s="25"/>
    </row>
    <row r="146" spans="1:27" ht="19.5" customHeight="1">
      <c r="A146" s="101">
        <v>45874</v>
      </c>
      <c r="B146" s="95" t="s">
        <v>11925</v>
      </c>
      <c r="C146" s="110" t="str">
        <f t="array" ref="C146">+IFERROR(INDEX('Mã KH'!$C$2:$C$4984,MATCH('Xuất trả -T8'!$B146,'Mã KH'!$A$2:$A$4984,0)),"")</f>
        <v>Số 38 Ô Cách, phường Đức Giang, Long Biên, Hà Nội.</v>
      </c>
      <c r="D146" s="177">
        <v>9105752686</v>
      </c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>
        <v>2</v>
      </c>
      <c r="R146" s="238"/>
      <c r="S146" s="238"/>
      <c r="T146" s="238"/>
      <c r="U146" s="238"/>
      <c r="V146" s="352"/>
      <c r="W146" s="352"/>
      <c r="X146" s="353"/>
      <c r="Y146" s="354"/>
      <c r="Z146" s="25"/>
      <c r="AA146" s="25"/>
    </row>
    <row r="147" spans="1:27" ht="19.5" customHeight="1">
      <c r="A147" s="101">
        <v>45874</v>
      </c>
      <c r="B147" s="95" t="s">
        <v>11912</v>
      </c>
      <c r="C147" s="110" t="str">
        <f t="array" ref="C147">+IFERROR(INDEX('Mã KH'!$C$2:$C$4984,MATCH('Xuất trả -T8'!$B147,'Mã KH'!$A$2:$A$4984,0)),"")</f>
        <v>Số 195 phố Hoa Lâm, phường Việt Hưng, quận Long Biên, Hà Nội</v>
      </c>
      <c r="D147" s="177">
        <v>9105665250</v>
      </c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>
        <v>2</v>
      </c>
      <c r="P147" s="238">
        <v>2</v>
      </c>
      <c r="Q147" s="238">
        <v>1</v>
      </c>
      <c r="R147" s="238"/>
      <c r="S147" s="238">
        <v>2</v>
      </c>
      <c r="T147" s="238"/>
      <c r="U147" s="238"/>
      <c r="V147" s="352"/>
      <c r="W147" s="352"/>
      <c r="X147" s="353"/>
      <c r="Y147" s="354"/>
      <c r="Z147" s="25"/>
      <c r="AA147" s="25"/>
    </row>
    <row r="148" spans="1:27" ht="19.5" customHeight="1">
      <c r="A148" s="101">
        <v>45874</v>
      </c>
      <c r="B148" s="95" t="s">
        <v>10824</v>
      </c>
      <c r="C148" s="110" t="str">
        <f t="array" ref="C148">+IFERROR(INDEX('Mã KH'!$C$2:$C$4984,MATCH('Xuất trả -T8'!$B148,'Mã KH'!$A$2:$A$4984,0)),"")</f>
        <v xml:space="preserve">số 1 kiến hưng hà đông </v>
      </c>
      <c r="D148" s="177" t="s">
        <v>11926</v>
      </c>
      <c r="E148" s="238"/>
      <c r="F148" s="238"/>
      <c r="G148" s="238"/>
      <c r="H148" s="238"/>
      <c r="I148" s="238"/>
      <c r="J148" s="238"/>
      <c r="K148" s="238"/>
      <c r="L148" s="238"/>
      <c r="M148" s="238">
        <v>1</v>
      </c>
      <c r="N148" s="238"/>
      <c r="O148" s="238"/>
      <c r="P148" s="238"/>
      <c r="Q148" s="238"/>
      <c r="R148" s="238"/>
      <c r="S148" s="238"/>
      <c r="T148" s="238"/>
      <c r="U148" s="238"/>
      <c r="V148" s="352"/>
      <c r="W148" s="352"/>
      <c r="X148" s="353"/>
      <c r="Y148" s="354"/>
      <c r="Z148" s="25"/>
      <c r="AA148" s="25"/>
    </row>
    <row r="149" spans="1:27" ht="19.5" customHeight="1">
      <c r="A149" s="101">
        <v>45874</v>
      </c>
      <c r="B149" s="95" t="s">
        <v>11927</v>
      </c>
      <c r="C149" s="110" t="str">
        <f t="array" ref="C149">+IFERROR(INDEX('Mã KH'!$C$2:$C$4984,MATCH('Xuất trả -T8'!$B149,'Mã KH'!$A$2:$A$4984,0)),"")</f>
        <v>108 Đường 19/5, Phường Văn Quán, Hà Đông, Hà Nội</v>
      </c>
      <c r="D149" s="177">
        <v>5202</v>
      </c>
      <c r="E149" s="238"/>
      <c r="F149" s="238"/>
      <c r="G149" s="238">
        <v>4</v>
      </c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352"/>
      <c r="W149" s="352"/>
      <c r="X149" s="353"/>
      <c r="Y149" s="354"/>
      <c r="Z149" s="25"/>
      <c r="AA149" s="25"/>
    </row>
    <row r="150" spans="1:27" ht="19.5" customHeight="1">
      <c r="A150" s="101">
        <v>45874</v>
      </c>
      <c r="B150" s="95" t="s">
        <v>11928</v>
      </c>
      <c r="C150" s="110" t="str">
        <f t="array" ref="C150">+IFERROR(INDEX('Mã KH'!$C$2:$C$4984,MATCH('Xuất trả -T8'!$B150,'Mã KH'!$A$2:$A$4984,0)),"")</f>
        <v>80 khu Ao Sen, Phường Mỗ Lao, Hà Đông, Hà Nội</v>
      </c>
      <c r="D150" s="177">
        <v>3996</v>
      </c>
      <c r="E150" s="238"/>
      <c r="F150" s="238"/>
      <c r="G150" s="238">
        <v>3</v>
      </c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352"/>
      <c r="W150" s="352"/>
      <c r="X150" s="353"/>
      <c r="Y150" s="354"/>
      <c r="Z150" s="25"/>
      <c r="AA150" s="25"/>
    </row>
    <row r="151" spans="1:27" ht="19.5" customHeight="1">
      <c r="A151" s="101">
        <v>45874</v>
      </c>
      <c r="B151" s="95" t="s">
        <v>11929</v>
      </c>
      <c r="C151" s="110" t="str">
        <f t="array" ref="C151">+IFERROR(INDEX('Mã KH'!$C$2:$C$4984,MATCH('Xuất trả -T8'!$B151,'Mã KH'!$A$2:$A$4984,0)),"")</f>
        <v>12 Trần Phú, Phường Văn Quán, Hà Đông, Hà Nội</v>
      </c>
      <c r="D151" s="177">
        <v>5213</v>
      </c>
      <c r="E151" s="238"/>
      <c r="F151" s="238"/>
      <c r="G151" s="238"/>
      <c r="H151" s="238">
        <v>3</v>
      </c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352"/>
      <c r="W151" s="352"/>
      <c r="X151" s="353"/>
      <c r="Y151" s="354"/>
      <c r="Z151" s="25"/>
      <c r="AA151" s="25"/>
    </row>
    <row r="152" spans="1:27" ht="19.5" customHeight="1">
      <c r="A152" s="101">
        <v>45874</v>
      </c>
      <c r="B152" s="95" t="s">
        <v>11930</v>
      </c>
      <c r="C152" s="110" t="str">
        <f t="array" ref="C152">+IFERROR(INDEX('Mã KH'!$C$2:$C$4984,MATCH('Xuất trả -T8'!$B152,'Mã KH'!$A$2:$A$4984,0)),"")</f>
        <v>51-LK6A-C17 Đô thị Mỗ Lao, Phường Mỗ Lao, Hà Đông, Hà Nội</v>
      </c>
      <c r="D152" s="177">
        <v>5250</v>
      </c>
      <c r="E152" s="238"/>
      <c r="F152" s="238"/>
      <c r="G152" s="238">
        <v>2</v>
      </c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352"/>
      <c r="W152" s="352"/>
      <c r="X152" s="353"/>
      <c r="Y152" s="354"/>
      <c r="Z152" s="25"/>
      <c r="AA152" s="25"/>
    </row>
    <row r="153" spans="1:27" ht="19.5" customHeight="1">
      <c r="A153" s="101">
        <v>45874</v>
      </c>
      <c r="B153" s="95" t="s">
        <v>11792</v>
      </c>
      <c r="C153" s="110" t="str">
        <f t="array" ref="C153">+IFERROR(INDEX('Mã KH'!$C$2:$C$4984,MATCH('Xuất trả -T8'!$B153,'Mã KH'!$A$2:$A$4984,0)),"")</f>
        <v xml:space="preserve">số 46 phùng hưng , phường phúc la , hà đông </v>
      </c>
      <c r="D153" s="177">
        <v>5239</v>
      </c>
      <c r="E153" s="238"/>
      <c r="F153" s="238"/>
      <c r="G153" s="238">
        <v>3</v>
      </c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352"/>
      <c r="W153" s="352"/>
      <c r="X153" s="353"/>
      <c r="Y153" s="354"/>
      <c r="Z153" s="25"/>
      <c r="AA153" s="25"/>
    </row>
    <row r="154" spans="1:27" ht="19.5" customHeight="1">
      <c r="A154" s="101">
        <v>45874</v>
      </c>
      <c r="B154" s="95" t="s">
        <v>10315</v>
      </c>
      <c r="C154" s="110" t="str">
        <f t="array" ref="C154">+IFERROR(INDEX('Mã KH'!$C$2:$C$4984,MATCH('Xuất trả -T8'!$B154,'Mã KH'!$A$2:$A$4984,0)),"")</f>
        <v>BRGMART 198 Lò Đúc, Hai Bà Trưng, Hà Nội</v>
      </c>
      <c r="D154" s="177" t="s">
        <v>11931</v>
      </c>
      <c r="E154" s="238"/>
      <c r="F154" s="238"/>
      <c r="G154" s="238"/>
      <c r="H154" s="238"/>
      <c r="I154" s="238"/>
      <c r="J154" s="238"/>
      <c r="K154" s="238"/>
      <c r="L154" s="238">
        <v>1</v>
      </c>
      <c r="M154" s="238"/>
      <c r="N154" s="238"/>
      <c r="O154" s="238"/>
      <c r="P154" s="238"/>
      <c r="Q154" s="238"/>
      <c r="R154" s="238"/>
      <c r="S154" s="238"/>
      <c r="T154" s="238"/>
      <c r="U154" s="238"/>
      <c r="V154" s="352"/>
      <c r="W154" s="352"/>
      <c r="X154" s="353"/>
      <c r="Y154" s="354"/>
      <c r="Z154" s="25"/>
      <c r="AA154" s="25"/>
    </row>
    <row r="155" spans="1:27" ht="19.5" customHeight="1">
      <c r="A155" s="101">
        <v>45874</v>
      </c>
      <c r="B155" s="95" t="s">
        <v>11932</v>
      </c>
      <c r="C155" s="110" t="str">
        <f t="array" ref="C155">+IFERROR(INDEX('Mã KH'!$C$2:$C$4984,MATCH('Xuất trả -T8'!$B155,'Mã KH'!$A$2:$A$4984,0)),"")</f>
        <v>SH0105-SH0205 Park 8, KĐT Times City Park Hill, số 25, ngõ 13 đường Lĩnh Nam, Phường Mai Động, Hoàng Mai, Hà Nội</v>
      </c>
      <c r="D155" s="177">
        <v>5251</v>
      </c>
      <c r="E155" s="238"/>
      <c r="F155" s="238"/>
      <c r="G155" s="238">
        <v>2</v>
      </c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352"/>
      <c r="W155" s="352"/>
      <c r="X155" s="353"/>
      <c r="Y155" s="354"/>
      <c r="Z155" s="25"/>
      <c r="AA155" s="25"/>
    </row>
    <row r="156" spans="1:27" ht="19.5" customHeight="1">
      <c r="A156" s="101">
        <v>45874</v>
      </c>
      <c r="B156" s="95" t="s">
        <v>10315</v>
      </c>
      <c r="C156" s="110" t="str">
        <f t="array" ref="C156">+IFERROR(INDEX('Mã KH'!$C$2:$C$4984,MATCH('Xuất trả -T8'!$B156,'Mã KH'!$A$2:$A$4984,0)),"")</f>
        <v>BRGMART 198 Lò Đúc, Hai Bà Trưng, Hà Nội</v>
      </c>
      <c r="D156" s="177" t="s">
        <v>11933</v>
      </c>
      <c r="E156" s="238"/>
      <c r="F156" s="238"/>
      <c r="G156" s="238"/>
      <c r="H156" s="238"/>
      <c r="I156" s="238">
        <v>2</v>
      </c>
      <c r="J156" s="238"/>
      <c r="K156" s="238"/>
      <c r="L156" s="238">
        <v>1</v>
      </c>
      <c r="M156" s="238"/>
      <c r="N156" s="238"/>
      <c r="O156" s="238">
        <v>1</v>
      </c>
      <c r="P156" s="238"/>
      <c r="Q156" s="238"/>
      <c r="R156" s="238"/>
      <c r="S156" s="238"/>
      <c r="T156" s="238"/>
      <c r="U156" s="238"/>
      <c r="V156" s="352"/>
      <c r="W156" s="352"/>
      <c r="X156" s="353"/>
      <c r="Y156" s="354"/>
      <c r="Z156" s="25"/>
      <c r="AA156" s="25"/>
    </row>
    <row r="157" spans="1:27" ht="19.5" customHeight="1">
      <c r="A157" s="101">
        <v>45874</v>
      </c>
      <c r="B157" s="95" t="s">
        <v>10294</v>
      </c>
      <c r="C157" s="110" t="str">
        <f t="array" ref="C157">+IFERROR(INDEX('Mã KH'!$C$2:$C$4984,MATCH('Xuất trả -T8'!$B157,'Mã KH'!$A$2:$A$4984,0)),"")</f>
        <v xml:space="preserve">tầng 1 tòa nhà moonlight 1 , vân canh , an khánh , hoài đức </v>
      </c>
      <c r="D157" s="177" t="s">
        <v>11934</v>
      </c>
      <c r="E157" s="238"/>
      <c r="F157" s="238"/>
      <c r="G157" s="238"/>
      <c r="H157" s="238"/>
      <c r="I157" s="238">
        <v>2</v>
      </c>
      <c r="J157" s="238">
        <v>2</v>
      </c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352"/>
      <c r="W157" s="352"/>
      <c r="X157" s="353"/>
      <c r="Y157" s="354"/>
      <c r="Z157" s="25"/>
      <c r="AA157" s="25"/>
    </row>
    <row r="158" spans="1:27" ht="19.5" customHeight="1">
      <c r="A158" s="101">
        <v>45874</v>
      </c>
      <c r="B158" s="95" t="s">
        <v>11021</v>
      </c>
      <c r="C158" s="110" t="str">
        <f t="array" ref="C158">+IFERROR(INDEX('Mã KH'!$C$2:$C$4984,MATCH('Xuất trả -T8'!$B158,'Mã KH'!$A$2:$A$4984,0)),"")</f>
        <v xml:space="preserve">toaf nhà t9 times city , số 458 minh khai , p. Vĩnh tuy , hai bà trưng </v>
      </c>
      <c r="D158" s="177" t="s">
        <v>11935</v>
      </c>
      <c r="E158" s="238"/>
      <c r="F158" s="238"/>
      <c r="G158" s="238"/>
      <c r="H158" s="238"/>
      <c r="I158" s="238">
        <v>3</v>
      </c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352"/>
      <c r="W158" s="352"/>
      <c r="X158" s="353"/>
      <c r="Y158" s="354"/>
      <c r="Z158" s="25"/>
      <c r="AA158" s="25"/>
    </row>
    <row r="159" spans="1:27" ht="19.5" customHeight="1">
      <c r="A159" s="66"/>
      <c r="B159" s="95"/>
      <c r="C159" s="133">
        <v>45875</v>
      </c>
      <c r="D159" s="177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352"/>
      <c r="W159" s="352"/>
      <c r="X159" s="353"/>
      <c r="Y159" s="354"/>
      <c r="Z159" s="25"/>
      <c r="AA159" s="25"/>
    </row>
    <row r="160" spans="1:27" ht="19.5" customHeight="1">
      <c r="A160" s="101">
        <v>45875</v>
      </c>
      <c r="B160" s="95" t="s">
        <v>11726</v>
      </c>
      <c r="C160" s="110" t="str">
        <f t="array" ref="C160">+IFERROR(INDEX('Mã KH'!$C$2:$C$4984,MATCH('Xuất trả -T8'!$B160,'Mã KH'!$A$2:$A$4984,0)),"")</f>
        <v>Lô 4, TT19-20 Khu nhà CBNV VP TW Đảng, phường Xuân Phương, quận Nam Từ Liêm, thành phố Hà Nội</v>
      </c>
      <c r="D160" s="177">
        <v>9105756435</v>
      </c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>
        <v>1</v>
      </c>
      <c r="Q160" s="238"/>
      <c r="R160" s="238"/>
      <c r="S160" s="238"/>
      <c r="T160" s="238"/>
      <c r="U160" s="238"/>
      <c r="V160" s="352"/>
      <c r="W160" s="352"/>
      <c r="X160" s="353"/>
      <c r="Y160" s="354"/>
      <c r="Z160" s="25"/>
      <c r="AA160" s="25"/>
    </row>
    <row r="161" spans="1:27" ht="19.5" customHeight="1">
      <c r="A161" s="101">
        <v>45875</v>
      </c>
      <c r="B161" s="95" t="s">
        <v>11745</v>
      </c>
      <c r="C161" s="110" t="str">
        <f t="array" ref="C161">+IFERROR(INDEX('Mã KH'!$C$2:$C$4984,MATCH('Xuất trả -T8'!$B161,'Mã KH'!$A$2:$A$4984,0)),"")</f>
        <v>Số 44 Phúc Diễn, phường Phúc Diễn, quận Bắc Từ Liêm, HN</v>
      </c>
      <c r="D161" s="177">
        <v>9105756727</v>
      </c>
      <c r="E161" s="238"/>
      <c r="F161" s="238"/>
      <c r="G161" s="238"/>
      <c r="H161" s="238"/>
      <c r="I161" s="238"/>
      <c r="J161" s="238">
        <v>1</v>
      </c>
      <c r="K161" s="238">
        <v>2</v>
      </c>
      <c r="L161" s="238"/>
      <c r="M161" s="238">
        <v>2</v>
      </c>
      <c r="N161" s="238"/>
      <c r="O161" s="238"/>
      <c r="P161" s="238"/>
      <c r="Q161" s="238"/>
      <c r="R161" s="238"/>
      <c r="S161" s="238"/>
      <c r="T161" s="238"/>
      <c r="U161" s="238"/>
      <c r="V161" s="352"/>
      <c r="W161" s="352"/>
      <c r="X161" s="353"/>
      <c r="Y161" s="354"/>
      <c r="Z161" s="25"/>
      <c r="AA161" s="25"/>
    </row>
    <row r="162" spans="1:27" ht="19.5" customHeight="1">
      <c r="A162" s="101">
        <v>45875</v>
      </c>
      <c r="B162" s="95" t="s">
        <v>2257</v>
      </c>
      <c r="C162" s="110" t="str">
        <f t="array" ref="C162">+IFERROR(INDEX('Mã KH'!$C$2:$C$4984,MATCH('Xuất trả -T8'!$B162,'Mã KH'!$A$2:$A$4984,0)),"")</f>
        <v>Tầng 1,tòa nhà 2A, số 136 Hồ Tùng Mậu, phường Phú Diễn, quận Bắc Từ Liêm, Hà Nội</v>
      </c>
      <c r="D162" s="177">
        <v>9105756990</v>
      </c>
      <c r="E162" s="238"/>
      <c r="F162" s="238"/>
      <c r="G162" s="238"/>
      <c r="H162" s="238"/>
      <c r="I162" s="238"/>
      <c r="J162" s="238">
        <v>2</v>
      </c>
      <c r="K162" s="238"/>
      <c r="L162" s="238"/>
      <c r="M162" s="238">
        <v>4</v>
      </c>
      <c r="N162" s="238"/>
      <c r="O162" s="238"/>
      <c r="P162" s="238"/>
      <c r="Q162" s="238"/>
      <c r="R162" s="238"/>
      <c r="S162" s="238"/>
      <c r="T162" s="238"/>
      <c r="U162" s="238"/>
      <c r="V162" s="352"/>
      <c r="W162" s="352"/>
      <c r="X162" s="353"/>
      <c r="Y162" s="354"/>
      <c r="Z162" s="25"/>
      <c r="AA162" s="25"/>
    </row>
    <row r="163" spans="1:27" ht="19.5" customHeight="1">
      <c r="A163" s="101">
        <v>45875</v>
      </c>
      <c r="B163" s="95" t="s">
        <v>3286</v>
      </c>
      <c r="C163" s="110" t="str">
        <f t="array" ref="C163">+IFERROR(INDEX('Mã KH'!$C$2:$C$4984,MATCH('Xuất trả -T8'!$B163,'Mã KH'!$A$2:$A$4984,0)),"")</f>
        <v>Số 138 Phú Diễn, phường Phú Diễn, Quận Bắc Từ Liêm, Hà Nội</v>
      </c>
      <c r="D163" s="177">
        <v>9105757045</v>
      </c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>
        <v>2</v>
      </c>
      <c r="P163" s="238"/>
      <c r="Q163" s="238">
        <v>4</v>
      </c>
      <c r="R163" s="238"/>
      <c r="S163" s="238"/>
      <c r="T163" s="238"/>
      <c r="U163" s="238"/>
      <c r="V163" s="352"/>
      <c r="W163" s="352"/>
      <c r="X163" s="353"/>
      <c r="Y163" s="354"/>
      <c r="Z163" s="25"/>
      <c r="AA163" s="25"/>
    </row>
    <row r="164" spans="1:27" ht="19.5" customHeight="1">
      <c r="A164" s="101">
        <v>45875</v>
      </c>
      <c r="B164" s="95" t="s">
        <v>11936</v>
      </c>
      <c r="C164" s="110" t="str">
        <f t="array" ref="C164">+IFERROR(INDEX('Mã KH'!$C$2:$C$4984,MATCH('Xuất trả -T8'!$B164,'Mã KH'!$A$2:$A$4984,0)),"")</f>
        <v>Số 176 Ngõ 193 Phú Diễn, Phường Phú Diễn, Quận Bắc Từ Liêm, HN</v>
      </c>
      <c r="D164" s="177">
        <v>9105757372</v>
      </c>
      <c r="E164" s="238"/>
      <c r="F164" s="238"/>
      <c r="G164" s="238"/>
      <c r="H164" s="238"/>
      <c r="I164" s="238"/>
      <c r="J164" s="238">
        <v>2</v>
      </c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352"/>
      <c r="W164" s="352"/>
      <c r="X164" s="353"/>
      <c r="Y164" s="354"/>
      <c r="Z164" s="25"/>
      <c r="AA164" s="25"/>
    </row>
    <row r="165" spans="1:27" ht="19.5" customHeight="1">
      <c r="A165" s="101">
        <v>45875</v>
      </c>
      <c r="B165" s="95" t="s">
        <v>11744</v>
      </c>
      <c r="C165" s="110" t="str">
        <f t="array" ref="C165">+IFERROR(INDEX('Mã KH'!$C$2:$C$4984,MATCH('Xuất trả -T8'!$B165,'Mã KH'!$A$2:$A$4984,0)),"")</f>
        <v>22A Đức Diễn, Phường Phúc Diễn, Quận Bắc Từ Liêm, TP. Hà Nội Việt Nam</v>
      </c>
      <c r="D165" s="177">
        <v>9105757433</v>
      </c>
      <c r="E165" s="238"/>
      <c r="F165" s="238"/>
      <c r="G165" s="238"/>
      <c r="H165" s="238"/>
      <c r="I165" s="238"/>
      <c r="J165" s="238">
        <v>1</v>
      </c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352"/>
      <c r="W165" s="352"/>
      <c r="X165" s="353"/>
      <c r="Y165" s="354"/>
      <c r="Z165" s="25"/>
      <c r="AA165" s="25"/>
    </row>
    <row r="166" spans="1:27" ht="19.5" customHeight="1">
      <c r="A166" s="101">
        <v>45875</v>
      </c>
      <c r="B166" s="95" t="s">
        <v>193</v>
      </c>
      <c r="C166" s="110" t="str">
        <f t="array" ref="C166">+IFERROR(INDEX('Mã KH'!$C$2:$C$4984,MATCH('Xuất trả -T8'!$B166,'Mã KH'!$A$2:$A$4984,0)),"")</f>
        <v>TDP Nguyên Xá 1, Phường Minh Khai, Quận Bắc Từ Liêm, HN</v>
      </c>
      <c r="D166" s="177">
        <v>9105757962</v>
      </c>
      <c r="E166" s="238"/>
      <c r="F166" s="238"/>
      <c r="G166" s="238"/>
      <c r="H166" s="238"/>
      <c r="I166" s="238"/>
      <c r="J166" s="238">
        <v>2</v>
      </c>
      <c r="K166" s="238"/>
      <c r="L166" s="238"/>
      <c r="M166" s="238">
        <v>4</v>
      </c>
      <c r="N166" s="238"/>
      <c r="O166" s="238">
        <v>2</v>
      </c>
      <c r="P166" s="238"/>
      <c r="Q166" s="238"/>
      <c r="R166" s="238"/>
      <c r="S166" s="238"/>
      <c r="T166" s="238"/>
      <c r="U166" s="238"/>
      <c r="V166" s="352"/>
      <c r="W166" s="352"/>
      <c r="X166" s="353"/>
      <c r="Y166" s="354"/>
      <c r="Z166" s="25"/>
      <c r="AA166" s="25"/>
    </row>
    <row r="167" spans="1:27" ht="19.5" customHeight="1">
      <c r="A167" s="101">
        <v>45875</v>
      </c>
      <c r="B167" s="95" t="s">
        <v>428</v>
      </c>
      <c r="C167" s="110" t="str">
        <f t="array" ref="C167">+IFERROR(INDEX('Mã KH'!$C$2:$C$4984,MATCH('Xuất trả -T8'!$B167,'Mã KH'!$A$2:$A$4984,0)),"")</f>
        <v>Số 41 Đường Văn Tiến Dũng, P.Phúc Diễn, Q.Bắc Từ Liêm, HN</v>
      </c>
      <c r="D167" s="177">
        <v>9105758524</v>
      </c>
      <c r="E167" s="238"/>
      <c r="F167" s="238"/>
      <c r="G167" s="238"/>
      <c r="H167" s="238"/>
      <c r="I167" s="238"/>
      <c r="J167" s="238"/>
      <c r="K167" s="238"/>
      <c r="L167" s="238"/>
      <c r="M167" s="238">
        <v>1</v>
      </c>
      <c r="N167" s="238"/>
      <c r="O167" s="238"/>
      <c r="P167" s="238"/>
      <c r="Q167" s="238"/>
      <c r="R167" s="238"/>
      <c r="S167" s="238"/>
      <c r="T167" s="238"/>
      <c r="U167" s="238"/>
      <c r="V167" s="352"/>
      <c r="W167" s="352"/>
      <c r="X167" s="353"/>
      <c r="Y167" s="354"/>
      <c r="Z167" s="25"/>
      <c r="AA167" s="25"/>
    </row>
    <row r="168" spans="1:27" ht="19.5" customHeight="1">
      <c r="A168" s="101">
        <v>45875</v>
      </c>
      <c r="B168" s="95" t="s">
        <v>2498</v>
      </c>
      <c r="C168" s="110" t="str">
        <f t="array" ref="C168">+IFERROR(INDEX('Mã KH'!$C$2:$C$4984,MATCH('Xuất trả -T8'!$B168,'Mã KH'!$A$2:$A$4984,0)),"")</f>
        <v>Số 44-46 Kiều Mai, phường Phúc Diễn, quận Bắc Từ Liêm, HN</v>
      </c>
      <c r="D168" s="177">
        <v>9105670401</v>
      </c>
      <c r="E168" s="238"/>
      <c r="F168" s="238"/>
      <c r="G168" s="238"/>
      <c r="H168" s="238"/>
      <c r="I168" s="238"/>
      <c r="J168" s="238">
        <v>1</v>
      </c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352"/>
      <c r="W168" s="352"/>
      <c r="X168" s="353"/>
      <c r="Y168" s="354"/>
      <c r="Z168" s="25"/>
      <c r="AA168" s="25"/>
    </row>
    <row r="169" spans="1:27" ht="19.5" customHeight="1">
      <c r="A169" s="101">
        <v>45875</v>
      </c>
      <c r="B169" s="95" t="s">
        <v>2498</v>
      </c>
      <c r="C169" s="110" t="str">
        <f t="array" ref="C169">+IFERROR(INDEX('Mã KH'!$C$2:$C$4984,MATCH('Xuất trả -T8'!$B169,'Mã KH'!$A$2:$A$4984,0)),"")</f>
        <v>Số 44-46 Kiều Mai, phường Phúc Diễn, quận Bắc Từ Liêm, HN</v>
      </c>
      <c r="D169" s="177">
        <v>9105758668</v>
      </c>
      <c r="E169" s="238"/>
      <c r="F169" s="238"/>
      <c r="G169" s="238"/>
      <c r="H169" s="238"/>
      <c r="I169" s="238"/>
      <c r="J169" s="238"/>
      <c r="K169" s="238"/>
      <c r="L169" s="238"/>
      <c r="M169" s="238">
        <v>2</v>
      </c>
      <c r="N169" s="238"/>
      <c r="O169" s="238"/>
      <c r="P169" s="238"/>
      <c r="Q169" s="238"/>
      <c r="R169" s="238"/>
      <c r="S169" s="238"/>
      <c r="T169" s="238"/>
      <c r="U169" s="238"/>
      <c r="V169" s="352"/>
      <c r="W169" s="352"/>
      <c r="X169" s="353"/>
      <c r="Y169" s="354"/>
      <c r="Z169" s="25"/>
      <c r="AA169" s="25"/>
    </row>
    <row r="170" spans="1:27" ht="19.5" customHeight="1">
      <c r="A170" s="101">
        <v>45875</v>
      </c>
      <c r="B170" s="95" t="s">
        <v>11727</v>
      </c>
      <c r="C170" s="110" t="str">
        <f t="array" ref="C170">+IFERROR(INDEX('Mã KH'!$C$2:$C$4984,MATCH('Xuất trả -T8'!$B170,'Mã KH'!$A$2:$A$4984,0)),"")</f>
        <v>R2.119, số 28 lô X3 đường Trần Hữu Dực, phường Cầu Diễn, quận Nam Từ Liêm, HN</v>
      </c>
      <c r="D170" s="177">
        <v>9105759002</v>
      </c>
      <c r="E170" s="238"/>
      <c r="F170" s="238"/>
      <c r="G170" s="238"/>
      <c r="H170" s="238"/>
      <c r="I170" s="238"/>
      <c r="J170" s="238"/>
      <c r="K170" s="238"/>
      <c r="L170" s="238"/>
      <c r="M170" s="238">
        <v>1</v>
      </c>
      <c r="N170" s="238"/>
      <c r="O170" s="238"/>
      <c r="P170" s="238"/>
      <c r="Q170" s="238"/>
      <c r="R170" s="238"/>
      <c r="S170" s="238">
        <v>1</v>
      </c>
      <c r="T170" s="238"/>
      <c r="U170" s="238"/>
      <c r="V170" s="352"/>
      <c r="W170" s="352"/>
      <c r="X170" s="353"/>
      <c r="Y170" s="354"/>
      <c r="Z170" s="25"/>
      <c r="AA170" s="25"/>
    </row>
    <row r="171" spans="1:27" ht="19.5" customHeight="1">
      <c r="A171" s="101">
        <v>45875</v>
      </c>
      <c r="B171" s="95" t="s">
        <v>11728</v>
      </c>
      <c r="C171" s="110" t="str">
        <f t="array" ref="C171">+IFERROR(INDEX('Mã KH'!$C$2:$C$4984,MATCH('Xuất trả -T8'!$B171,'Mã KH'!$A$2:$A$4984,0)),"")</f>
        <v>8B7 Ngõ 64 Lưu Hữu Phước, Phường Mỹ Đình 1, Quận Nam Từ Liêm, HN</v>
      </c>
      <c r="D171" s="177">
        <v>9105759107</v>
      </c>
      <c r="E171" s="238"/>
      <c r="F171" s="238"/>
      <c r="G171" s="238"/>
      <c r="H171" s="238"/>
      <c r="I171" s="238"/>
      <c r="J171" s="238">
        <v>1</v>
      </c>
      <c r="K171" s="238"/>
      <c r="L171" s="238"/>
      <c r="M171" s="238"/>
      <c r="N171" s="238"/>
      <c r="O171" s="238"/>
      <c r="P171" s="238"/>
      <c r="Q171" s="238">
        <v>1</v>
      </c>
      <c r="R171" s="238"/>
      <c r="S171" s="238"/>
      <c r="T171" s="238"/>
      <c r="U171" s="238"/>
      <c r="V171" s="352"/>
      <c r="W171" s="352"/>
      <c r="X171" s="353"/>
      <c r="Y171" s="354"/>
      <c r="Z171" s="25"/>
      <c r="AA171" s="25"/>
    </row>
    <row r="172" spans="1:27" ht="19.5" customHeight="1">
      <c r="A172" s="101">
        <v>45875</v>
      </c>
      <c r="B172" s="95" t="s">
        <v>11677</v>
      </c>
      <c r="C172" s="110" t="str">
        <f t="array" ref="C172">+IFERROR(INDEX('Mã KH'!$C$2:$C$4984,MATCH('Xuất trả -T8'!$B172,'Mã KH'!$A$2:$A$4984,0)),"")</f>
        <v>50 phố tía , tô hiệu, thường tín, hà nội</v>
      </c>
      <c r="D172" s="177">
        <v>9105760138</v>
      </c>
      <c r="E172" s="238"/>
      <c r="F172" s="238"/>
      <c r="G172" s="238"/>
      <c r="H172" s="238"/>
      <c r="I172" s="238"/>
      <c r="J172" s="238"/>
      <c r="K172" s="238"/>
      <c r="L172" s="238"/>
      <c r="M172" s="238">
        <v>1</v>
      </c>
      <c r="N172" s="238"/>
      <c r="O172" s="238"/>
      <c r="P172" s="238"/>
      <c r="Q172" s="238"/>
      <c r="R172" s="238"/>
      <c r="S172" s="238"/>
      <c r="T172" s="238"/>
      <c r="U172" s="238"/>
      <c r="V172" s="352"/>
      <c r="W172" s="352"/>
      <c r="X172" s="353"/>
      <c r="Y172" s="354"/>
      <c r="Z172" s="25"/>
      <c r="AA172" s="25"/>
    </row>
    <row r="173" spans="1:27" ht="19.5" customHeight="1">
      <c r="A173" s="101">
        <v>45875</v>
      </c>
      <c r="B173" s="95" t="s">
        <v>7829</v>
      </c>
      <c r="C173" s="110" t="str">
        <f t="array" ref="C173">+IFERROR(INDEX('Mã KH'!$C$2:$C$4984,MATCH('Xuất trả -T8'!$B173,'Mã KH'!$A$2:$A$4984,0)),"")</f>
        <v>Tầng 01 tòa nhà CT5A thuộc dự án Văn Khê tại địa chỉ Khu đô thị Văn Khê, Hà Đông, HN</v>
      </c>
      <c r="D173" s="177" t="s">
        <v>11887</v>
      </c>
      <c r="E173" s="238"/>
      <c r="F173" s="238"/>
      <c r="G173" s="238"/>
      <c r="H173" s="238"/>
      <c r="I173" s="238"/>
      <c r="J173" s="238">
        <v>1</v>
      </c>
      <c r="K173" s="238">
        <v>1</v>
      </c>
      <c r="L173" s="238"/>
      <c r="M173" s="238"/>
      <c r="N173" s="238"/>
      <c r="O173" s="238"/>
      <c r="P173" s="238"/>
      <c r="Q173" s="238">
        <v>2</v>
      </c>
      <c r="R173" s="238"/>
      <c r="S173" s="238">
        <v>1</v>
      </c>
      <c r="T173" s="238"/>
      <c r="U173" s="238"/>
      <c r="V173" s="352"/>
      <c r="W173" s="352"/>
      <c r="X173" s="353"/>
      <c r="Y173" s="354"/>
      <c r="Z173" s="25"/>
      <c r="AA173" s="25"/>
    </row>
    <row r="174" spans="1:27" ht="19.5" customHeight="1">
      <c r="A174" s="101">
        <v>45875</v>
      </c>
      <c r="B174" s="95" t="s">
        <v>11937</v>
      </c>
      <c r="C174" s="110" t="str">
        <f t="array" ref="C174">+IFERROR(INDEX('Mã KH'!$C$2:$C$4984,MATCH('Xuất trả -T8'!$B174,'Mã KH'!$A$2:$A$4984,0)),"")</f>
        <v>Tầng 1, Tòa nhà CT3 khu đô thị Văn Khê, Hà Đông, Hà Nội</v>
      </c>
      <c r="D174" s="177" t="s">
        <v>11938</v>
      </c>
      <c r="E174" s="238"/>
      <c r="F174" s="238"/>
      <c r="G174" s="238"/>
      <c r="H174" s="238"/>
      <c r="I174" s="238"/>
      <c r="J174" s="238"/>
      <c r="K174" s="238"/>
      <c r="L174" s="238">
        <v>1</v>
      </c>
      <c r="M174" s="238"/>
      <c r="N174" s="238"/>
      <c r="O174" s="238">
        <v>1</v>
      </c>
      <c r="P174" s="238">
        <v>2</v>
      </c>
      <c r="Q174" s="238"/>
      <c r="R174" s="238"/>
      <c r="S174" s="238">
        <v>2</v>
      </c>
      <c r="T174" s="238"/>
      <c r="U174" s="238"/>
      <c r="V174" s="352"/>
      <c r="W174" s="352"/>
      <c r="X174" s="353"/>
      <c r="Y174" s="354"/>
      <c r="Z174" s="25"/>
      <c r="AA174" s="25"/>
    </row>
    <row r="175" spans="1:27" ht="19.5" customHeight="1">
      <c r="A175" s="101">
        <v>45875</v>
      </c>
      <c r="B175" s="95" t="s">
        <v>11939</v>
      </c>
      <c r="C175" s="110" t="str">
        <f t="array" ref="C175">+IFERROR(INDEX('Mã KH'!$C$2:$C$4984,MATCH('Xuất trả -T8'!$B175,'Mã KH'!$A$2:$A$4984,0)),"")</f>
        <v>Số nhà 9, Ngõ 7, Đường Lê Đức Thọ, Phường Mỹ Đình 2, Quận Nam Từ Liêm, Thành phố Hà Nội, Việt Nam</v>
      </c>
      <c r="D175" s="177" t="s">
        <v>11887</v>
      </c>
      <c r="E175" s="238"/>
      <c r="F175" s="238"/>
      <c r="G175" s="238"/>
      <c r="H175" s="238"/>
      <c r="I175" s="238">
        <v>2</v>
      </c>
      <c r="J175" s="238"/>
      <c r="K175" s="238"/>
      <c r="L175" s="238">
        <v>1</v>
      </c>
      <c r="M175" s="238"/>
      <c r="N175" s="238"/>
      <c r="O175" s="238">
        <v>1</v>
      </c>
      <c r="P175" s="238"/>
      <c r="Q175" s="238">
        <v>3</v>
      </c>
      <c r="R175" s="238"/>
      <c r="S175" s="238"/>
      <c r="T175" s="238"/>
      <c r="U175" s="238"/>
      <c r="V175" s="352"/>
      <c r="W175" s="352"/>
      <c r="X175" s="353"/>
      <c r="Y175" s="354"/>
      <c r="Z175" s="25"/>
      <c r="AA175" s="25"/>
    </row>
    <row r="176" spans="1:27" ht="19.5" customHeight="1">
      <c r="A176" s="101">
        <v>45875</v>
      </c>
      <c r="B176" s="95" t="s">
        <v>5420</v>
      </c>
      <c r="C176" s="110" t="str">
        <f t="array" ref="C176">+IFERROR(INDEX('Mã KH'!$C$2:$C$4984,MATCH('Xuất trả -T8'!$B176,'Mã KH'!$A$2:$A$4984,0)),"")</f>
        <v xml:space="preserve">TTTM Sảnh A , Khu chung cư Hòa BÌnh Green city . 505 Minh Khai , Vĩnh tuy , Hai bà Trưng </v>
      </c>
      <c r="D176" s="177">
        <v>8775</v>
      </c>
      <c r="E176" s="238"/>
      <c r="F176" s="238"/>
      <c r="G176" s="238"/>
      <c r="H176" s="238"/>
      <c r="I176" s="238"/>
      <c r="J176" s="238">
        <v>1</v>
      </c>
      <c r="K176" s="238"/>
      <c r="L176" s="238"/>
      <c r="M176" s="238">
        <v>1</v>
      </c>
      <c r="N176" s="238"/>
      <c r="O176" s="238">
        <v>1</v>
      </c>
      <c r="P176" s="238"/>
      <c r="Q176" s="238"/>
      <c r="R176" s="238"/>
      <c r="S176" s="238"/>
      <c r="T176" s="238"/>
      <c r="U176" s="238"/>
      <c r="V176" s="352"/>
      <c r="W176" s="352"/>
      <c r="X176" s="353"/>
      <c r="Y176" s="354"/>
      <c r="Z176" s="25"/>
      <c r="AA176" s="25"/>
    </row>
    <row r="177" spans="1:27" ht="19.5" customHeight="1">
      <c r="A177" s="101">
        <v>45875</v>
      </c>
      <c r="B177" s="95" t="s">
        <v>11756</v>
      </c>
      <c r="C177" s="110" t="str">
        <f t="array" ref="C177">+IFERROR(INDEX('Mã KH'!$C$2:$C$4984,MATCH('Xuất trả -T8'!$B177,'Mã KH'!$A$2:$A$4984,0)),"")</f>
        <v xml:space="preserve">20/14 Mễ Trì Hạ , Quận Nam Từ Liêm ,TP Hà Nội </v>
      </c>
      <c r="D177" s="177">
        <v>8061</v>
      </c>
      <c r="E177" s="238"/>
      <c r="F177" s="238"/>
      <c r="G177" s="238"/>
      <c r="H177" s="238"/>
      <c r="I177" s="238"/>
      <c r="J177" s="238">
        <v>1</v>
      </c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352"/>
      <c r="W177" s="352"/>
      <c r="X177" s="353"/>
      <c r="Y177" s="354"/>
      <c r="Z177" s="25"/>
      <c r="AA177" s="25"/>
    </row>
    <row r="178" spans="1:27" ht="19.5" customHeight="1">
      <c r="A178" s="101">
        <v>45875</v>
      </c>
      <c r="B178" s="95" t="s">
        <v>11668</v>
      </c>
      <c r="C178" s="110" t="str">
        <f t="array" ref="C178">+IFERROR(INDEX('Mã KH'!$C$2:$C$4984,MATCH('Xuất trả -T8'!$B178,'Mã KH'!$A$2:$A$4984,0)),"")</f>
        <v>125 đường Đông Mỹ, Xã Đông Mỹ, Huyện Thanh Trì, HN</v>
      </c>
      <c r="D178" s="177">
        <v>9105697500</v>
      </c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>
        <v>8</v>
      </c>
      <c r="Q178" s="238"/>
      <c r="R178" s="238"/>
      <c r="S178" s="238"/>
      <c r="T178" s="238"/>
      <c r="U178" s="238"/>
      <c r="V178" s="352"/>
      <c r="W178" s="352"/>
      <c r="X178" s="353"/>
      <c r="Y178" s="354"/>
      <c r="Z178" s="25"/>
      <c r="AA178" s="25"/>
    </row>
    <row r="179" spans="1:27" ht="19.5" customHeight="1">
      <c r="A179" s="101">
        <v>45875</v>
      </c>
      <c r="B179" s="95" t="s">
        <v>11668</v>
      </c>
      <c r="C179" s="110" t="str">
        <f t="array" ref="C179">+IFERROR(INDEX('Mã KH'!$C$2:$C$4984,MATCH('Xuất trả -T8'!$B179,'Mã KH'!$A$2:$A$4984,0)),"")</f>
        <v>125 đường Đông Mỹ, Xã Đông Mỹ, Huyện Thanh Trì, HN</v>
      </c>
      <c r="D179" s="177">
        <v>9105746301</v>
      </c>
      <c r="E179" s="238"/>
      <c r="F179" s="238"/>
      <c r="G179" s="238"/>
      <c r="H179" s="238"/>
      <c r="I179" s="238"/>
      <c r="J179" s="238">
        <v>1</v>
      </c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352"/>
      <c r="W179" s="352"/>
      <c r="X179" s="353"/>
      <c r="Y179" s="354"/>
      <c r="Z179" s="25"/>
      <c r="AA179" s="25"/>
    </row>
    <row r="180" spans="1:27" ht="19.5" customHeight="1">
      <c r="A180" s="101">
        <v>45875</v>
      </c>
      <c r="B180" s="95" t="s">
        <v>11668</v>
      </c>
      <c r="C180" s="110" t="str">
        <f t="array" ref="C180">+IFERROR(INDEX('Mã KH'!$C$2:$C$4984,MATCH('Xuất trả -T8'!$B180,'Mã KH'!$A$2:$A$4984,0)),"")</f>
        <v>125 đường Đông Mỹ, Xã Đông Mỹ, Huyện Thanh Trì, HN</v>
      </c>
      <c r="D180" s="177">
        <v>9105746349</v>
      </c>
      <c r="E180" s="238"/>
      <c r="F180" s="238"/>
      <c r="G180" s="238"/>
      <c r="H180" s="238"/>
      <c r="I180" s="238"/>
      <c r="J180" s="238"/>
      <c r="K180" s="238">
        <v>1</v>
      </c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352"/>
      <c r="W180" s="352"/>
      <c r="X180" s="353"/>
      <c r="Y180" s="354"/>
      <c r="Z180" s="25"/>
      <c r="AA180" s="25"/>
    </row>
    <row r="181" spans="1:27" ht="19.5" customHeight="1">
      <c r="A181" s="101">
        <v>45875</v>
      </c>
      <c r="B181" s="95" t="s">
        <v>177</v>
      </c>
      <c r="C181" s="110" t="str">
        <f t="array" ref="C181">+IFERROR(INDEX('Mã KH'!$C$2:$C$4984,MATCH('Xuất trả -T8'!$B181,'Mã KH'!$A$2:$A$4984,0)),"")</f>
        <v>Kiot TMDV – B07 Tecco Diamond, KĐT Tứ Hiệp, Xã Tứ Hiệp, Huyện Thanh Trì, HN</v>
      </c>
      <c r="D181" s="177">
        <v>9105753399</v>
      </c>
      <c r="E181" s="238"/>
      <c r="F181" s="238"/>
      <c r="G181" s="238"/>
      <c r="H181" s="238"/>
      <c r="I181" s="238"/>
      <c r="J181" s="238">
        <v>2</v>
      </c>
      <c r="K181" s="238"/>
      <c r="L181" s="238"/>
      <c r="M181" s="238">
        <v>1</v>
      </c>
      <c r="N181" s="238"/>
      <c r="O181" s="238">
        <v>3</v>
      </c>
      <c r="P181" s="238"/>
      <c r="Q181" s="238">
        <v>2</v>
      </c>
      <c r="R181" s="238"/>
      <c r="S181" s="238"/>
      <c r="T181" s="238"/>
      <c r="U181" s="238"/>
      <c r="V181" s="352"/>
      <c r="W181" s="352"/>
      <c r="X181" s="353"/>
      <c r="Y181" s="354"/>
      <c r="Z181" s="25"/>
      <c r="AA181" s="25"/>
    </row>
    <row r="182" spans="1:27" ht="19.5" customHeight="1">
      <c r="A182" s="101">
        <v>45875</v>
      </c>
      <c r="B182" s="95" t="s">
        <v>11676</v>
      </c>
      <c r="C182" s="110" t="str">
        <f t="array" ref="C182">+IFERROR(INDEX('Mã KH'!$C$2:$C$4984,MATCH('Xuất trả -T8'!$B182,'Mã KH'!$A$2:$A$4984,0)),"")</f>
        <v>Đội 7, Thôn Đỗ Xá, Xã Vạn Điểm, Huyện Thường Tín, HN</v>
      </c>
      <c r="D182" s="177">
        <v>9105753854</v>
      </c>
      <c r="E182" s="238"/>
      <c r="F182" s="238"/>
      <c r="G182" s="238"/>
      <c r="H182" s="238"/>
      <c r="I182" s="238"/>
      <c r="J182" s="238">
        <v>2</v>
      </c>
      <c r="K182" s="238"/>
      <c r="L182" s="238"/>
      <c r="M182" s="238">
        <v>1</v>
      </c>
      <c r="N182" s="238"/>
      <c r="O182" s="238"/>
      <c r="P182" s="238">
        <v>2</v>
      </c>
      <c r="Q182" s="238"/>
      <c r="R182" s="238"/>
      <c r="S182" s="238"/>
      <c r="T182" s="238"/>
      <c r="U182" s="238"/>
      <c r="V182" s="352"/>
      <c r="W182" s="352"/>
      <c r="X182" s="353"/>
      <c r="Y182" s="354"/>
      <c r="Z182" s="25"/>
      <c r="AA182" s="25"/>
    </row>
    <row r="183" spans="1:27" ht="19.5" customHeight="1">
      <c r="A183" s="101">
        <v>45875</v>
      </c>
      <c r="B183" s="95" t="s">
        <v>11678</v>
      </c>
      <c r="C183" s="110" t="str">
        <f t="array" ref="C183">+IFERROR(INDEX('Mã KH'!$C$2:$C$4984,MATCH('Xuất trả -T8'!$B183,'Mã KH'!$A$2:$A$4984,0)),"")</f>
        <v>Thôn An Duyên, Xã Tô Hiệu, Huyện Thường Tín, HN</v>
      </c>
      <c r="D183" s="177">
        <v>9105755093</v>
      </c>
      <c r="E183" s="238"/>
      <c r="F183" s="238"/>
      <c r="G183" s="238"/>
      <c r="H183" s="238"/>
      <c r="I183" s="238"/>
      <c r="J183" s="238"/>
      <c r="K183" s="238">
        <v>2</v>
      </c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352"/>
      <c r="W183" s="352"/>
      <c r="X183" s="353"/>
      <c r="Y183" s="354"/>
      <c r="Z183" s="25"/>
      <c r="AA183" s="25"/>
    </row>
    <row r="184" spans="1:27" ht="19.5" customHeight="1">
      <c r="A184" s="101">
        <v>45875</v>
      </c>
      <c r="B184" s="95" t="s">
        <v>11679</v>
      </c>
      <c r="C184" s="110" t="str">
        <f t="array" ref="C184">+IFERROR(INDEX('Mã KH'!$C$2:$C$4984,MATCH('Xuất trả -T8'!$B184,'Mã KH'!$A$2:$A$4984,0)),"")</f>
        <v>số 79 quán chè , khoái nội, thắng lợi, thường tín</v>
      </c>
      <c r="D184" s="177">
        <v>9105753955</v>
      </c>
      <c r="E184" s="238"/>
      <c r="F184" s="238"/>
      <c r="G184" s="238"/>
      <c r="H184" s="238"/>
      <c r="I184" s="238"/>
      <c r="J184" s="238">
        <v>1</v>
      </c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352"/>
      <c r="W184" s="352"/>
      <c r="X184" s="353"/>
      <c r="Y184" s="354"/>
      <c r="Z184" s="25"/>
      <c r="AA184" s="25"/>
    </row>
    <row r="185" spans="1:27" ht="19.5" customHeight="1">
      <c r="A185" s="101">
        <v>45875</v>
      </c>
      <c r="B185" s="95" t="s">
        <v>11681</v>
      </c>
      <c r="C185" s="110" t="str">
        <f t="array" ref="C185">+IFERROR(INDEX('Mã KH'!$C$2:$C$4984,MATCH('Xuất trả -T8'!$B185,'Mã KH'!$A$2:$A$4984,0)),"")</f>
        <v>132 Trần Phú, Thị trấn Thường Tín, Huyện Thường Tín, HN</v>
      </c>
      <c r="D185" s="177">
        <v>9105663655</v>
      </c>
      <c r="E185" s="238"/>
      <c r="F185" s="238"/>
      <c r="G185" s="238"/>
      <c r="H185" s="238"/>
      <c r="I185" s="238"/>
      <c r="J185" s="238">
        <v>1</v>
      </c>
      <c r="K185" s="238"/>
      <c r="L185" s="238"/>
      <c r="M185" s="238"/>
      <c r="N185" s="238"/>
      <c r="O185" s="238"/>
      <c r="P185" s="238">
        <v>2</v>
      </c>
      <c r="Q185" s="238"/>
      <c r="R185" s="238"/>
      <c r="S185" s="238"/>
      <c r="T185" s="238"/>
      <c r="U185" s="238"/>
      <c r="V185" s="352"/>
      <c r="W185" s="352"/>
      <c r="X185" s="353"/>
      <c r="Y185" s="354"/>
      <c r="Z185" s="25"/>
      <c r="AA185" s="25"/>
    </row>
    <row r="186" spans="1:27" ht="19.5" customHeight="1">
      <c r="A186" s="101">
        <v>45875</v>
      </c>
      <c r="B186" s="95" t="s">
        <v>11681</v>
      </c>
      <c r="C186" s="110" t="str">
        <f t="array" ref="C186">+IFERROR(INDEX('Mã KH'!$C$2:$C$4984,MATCH('Xuất trả -T8'!$B186,'Mã KH'!$A$2:$A$4984,0)),"")</f>
        <v>132 Trần Phú, Thị trấn Thường Tín, Huyện Thường Tín, HN</v>
      </c>
      <c r="D186" s="177">
        <v>9105681724</v>
      </c>
      <c r="E186" s="238"/>
      <c r="F186" s="238"/>
      <c r="G186" s="238"/>
      <c r="H186" s="238"/>
      <c r="I186" s="238"/>
      <c r="J186" s="238">
        <v>1</v>
      </c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352"/>
      <c r="W186" s="352"/>
      <c r="X186" s="353"/>
      <c r="Y186" s="354"/>
      <c r="Z186" s="25"/>
      <c r="AA186" s="25"/>
    </row>
    <row r="187" spans="1:27" ht="19.5" customHeight="1">
      <c r="A187" s="101">
        <v>45875</v>
      </c>
      <c r="B187" s="95" t="s">
        <v>10291</v>
      </c>
      <c r="C187" s="110" t="str">
        <f t="array" ref="C187">+IFERROR(INDEX('Mã KH'!$C$2:$C$4984,MATCH('Xuất trả -T8'!$B187,'Mã KH'!$A$2:$A$4984,0)),"")</f>
        <v>BRGMART 83 Nguyễn An Ninh, Hoàng Mai, Hà Nội</v>
      </c>
      <c r="D187" s="177" t="s">
        <v>11903</v>
      </c>
      <c r="E187" s="238"/>
      <c r="F187" s="238"/>
      <c r="G187" s="238"/>
      <c r="H187" s="238"/>
      <c r="I187" s="238"/>
      <c r="J187" s="238">
        <v>2</v>
      </c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352"/>
      <c r="W187" s="352"/>
      <c r="X187" s="353"/>
      <c r="Y187" s="354"/>
      <c r="Z187" s="25"/>
      <c r="AA187" s="25"/>
    </row>
    <row r="188" spans="1:27" ht="19.5" customHeight="1">
      <c r="A188" s="101">
        <v>45875</v>
      </c>
      <c r="B188" s="95" t="s">
        <v>11940</v>
      </c>
      <c r="C188" s="110" t="str">
        <f t="array" ref="C188">+IFERROR(INDEX('Mã KH'!$C$2:$C$4984,MATCH('Xuất trả -T8'!$B188,'Mã KH'!$A$2:$A$4984,0)),"")</f>
        <v>Số 17B phố Đoàn Thị Điểm, phường Quốc Tử Giám, quận Đống Đa, Hà Nội</v>
      </c>
      <c r="D188" s="177">
        <v>9105758851</v>
      </c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>
        <v>1</v>
      </c>
      <c r="P188" s="238"/>
      <c r="Q188" s="238">
        <v>4</v>
      </c>
      <c r="R188" s="238"/>
      <c r="S188" s="238">
        <v>1</v>
      </c>
      <c r="T188" s="238"/>
      <c r="U188" s="238"/>
      <c r="V188" s="352"/>
      <c r="W188" s="352"/>
      <c r="X188" s="353"/>
      <c r="Y188" s="354"/>
      <c r="Z188" s="25"/>
      <c r="AA188" s="25"/>
    </row>
    <row r="189" spans="1:27" ht="19.5" customHeight="1">
      <c r="A189" s="101">
        <v>45875</v>
      </c>
      <c r="B189" s="95" t="s">
        <v>11023</v>
      </c>
      <c r="C189" s="110" t="str">
        <f t="array" ref="C189">+IFERROR(INDEX('Mã KH'!$C$2:$C$4984,MATCH('Xuất trả -T8'!$B189,'Mã KH'!$A$2:$A$4984,0)),"")</f>
        <v xml:space="preserve">số 40 hào nam , phường ô chợ dừa , đống đa </v>
      </c>
      <c r="D189" s="177">
        <v>9105758488</v>
      </c>
      <c r="E189" s="238"/>
      <c r="F189" s="238"/>
      <c r="G189" s="238"/>
      <c r="H189" s="238"/>
      <c r="I189" s="238"/>
      <c r="J189" s="238">
        <v>3</v>
      </c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352"/>
      <c r="W189" s="352"/>
      <c r="X189" s="353"/>
      <c r="Y189" s="354"/>
      <c r="Z189" s="25"/>
      <c r="AA189" s="25"/>
    </row>
    <row r="190" spans="1:27" ht="19.5" customHeight="1">
      <c r="A190" s="101">
        <v>45875</v>
      </c>
      <c r="B190" s="95" t="s">
        <v>11702</v>
      </c>
      <c r="C190" s="110" t="str">
        <f t="array" ref="C190">+IFERROR(INDEX('Mã KH'!$C$2:$C$4984,MATCH('Xuất trả -T8'!$B190,'Mã KH'!$A$2:$A$4984,0)),"")</f>
        <v>Số 40 Ngõ Thông Phong, phố Tôn Đức Thắng, phường Quốc Tử Giám, quận Đống Đa, Hà Nội</v>
      </c>
      <c r="D190" s="177">
        <v>9105758972</v>
      </c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>
        <v>1</v>
      </c>
      <c r="T190" s="238"/>
      <c r="U190" s="238"/>
      <c r="V190" s="352"/>
      <c r="W190" s="352"/>
      <c r="X190" s="353"/>
      <c r="Y190" s="354"/>
      <c r="Z190" s="25"/>
      <c r="AA190" s="25"/>
    </row>
    <row r="191" spans="1:27" ht="19.5" customHeight="1">
      <c r="A191" s="101">
        <v>45875</v>
      </c>
      <c r="B191" s="95" t="s">
        <v>11441</v>
      </c>
      <c r="C191" s="110" t="str">
        <f t="array" ref="C191">+IFERROR(INDEX('Mã KH'!$C$2:$C$4984,MATCH('Xuất trả -T8'!$B191,'Mã KH'!$A$2:$A$4984,0)),"")</f>
        <v>Số 38 Đê Tô Hoàng, phường Cầu Dền, quận Hai Bà Trưng, Hà Nội</v>
      </c>
      <c r="D191" s="177">
        <v>9105668955</v>
      </c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>
        <v>3</v>
      </c>
      <c r="T191" s="238"/>
      <c r="U191" s="238"/>
      <c r="V191" s="352"/>
      <c r="W191" s="352"/>
      <c r="X191" s="353"/>
      <c r="Y191" s="354"/>
      <c r="Z191" s="25"/>
      <c r="AA191" s="25"/>
    </row>
    <row r="192" spans="1:27" ht="19.5" customHeight="1">
      <c r="A192" s="101">
        <v>45875</v>
      </c>
      <c r="B192" s="95" t="s">
        <v>11441</v>
      </c>
      <c r="C192" s="110" t="str">
        <f t="array" ref="C192">+IFERROR(INDEX('Mã KH'!$C$2:$C$4984,MATCH('Xuất trả -T8'!$B192,'Mã KH'!$A$2:$A$4984,0)),"")</f>
        <v>Số 38 Đê Tô Hoàng, phường Cầu Dền, quận Hai Bà Trưng, Hà Nội</v>
      </c>
      <c r="D192" s="177">
        <v>9105637571</v>
      </c>
      <c r="E192" s="238"/>
      <c r="F192" s="238"/>
      <c r="G192" s="238"/>
      <c r="H192" s="238"/>
      <c r="I192" s="238"/>
      <c r="J192" s="238">
        <v>1</v>
      </c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352"/>
      <c r="W192" s="352"/>
      <c r="X192" s="353"/>
      <c r="Y192" s="354"/>
      <c r="Z192" s="25"/>
      <c r="AA192" s="25"/>
    </row>
    <row r="193" spans="1:27" ht="19.5" customHeight="1">
      <c r="A193" s="101">
        <v>45875</v>
      </c>
      <c r="B193" s="95" t="s">
        <v>11457</v>
      </c>
      <c r="C193" s="110" t="str">
        <f t="array" ref="C193">+IFERROR(INDEX('Mã KH'!$C$2:$C$4984,MATCH('Xuất trả -T8'!$B193,'Mã KH'!$A$2:$A$4984,0)),"")</f>
        <v>Số 15 Trần Khánh Dư, tổ 53, phường Bạch Đằng, quận Hai Bà Trưng, HN</v>
      </c>
      <c r="D193" s="177">
        <v>9105733712</v>
      </c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>
        <v>2</v>
      </c>
      <c r="T193" s="238"/>
      <c r="U193" s="238"/>
      <c r="V193" s="352"/>
      <c r="W193" s="352"/>
      <c r="X193" s="353"/>
      <c r="Y193" s="354"/>
      <c r="Z193" s="25"/>
      <c r="AA193" s="25"/>
    </row>
    <row r="194" spans="1:27" ht="19.5" customHeight="1">
      <c r="A194" s="101">
        <v>45875</v>
      </c>
      <c r="B194" s="95" t="s">
        <v>11450</v>
      </c>
      <c r="C194" s="110" t="str">
        <f t="array" ref="C194">+IFERROR(INDEX('Mã KH'!$C$2:$C$4984,MATCH('Xuất trả -T8'!$B194,'Mã KH'!$A$2:$A$4984,0)),"")</f>
        <v>Số 409 Bạch Mai, P. Bạch Mai, Q. Hai Bà Trưng, Hà Nội</v>
      </c>
      <c r="D194" s="177">
        <v>9105689723</v>
      </c>
      <c r="E194" s="238"/>
      <c r="F194" s="238"/>
      <c r="G194" s="238"/>
      <c r="H194" s="238"/>
      <c r="I194" s="238"/>
      <c r="J194" s="238">
        <v>3</v>
      </c>
      <c r="K194" s="238"/>
      <c r="L194" s="238"/>
      <c r="M194" s="238">
        <v>1</v>
      </c>
      <c r="N194" s="238"/>
      <c r="O194" s="238"/>
      <c r="P194" s="238"/>
      <c r="Q194" s="238"/>
      <c r="R194" s="238"/>
      <c r="S194" s="238"/>
      <c r="T194" s="238"/>
      <c r="U194" s="238"/>
      <c r="V194" s="352"/>
      <c r="W194" s="352"/>
      <c r="X194" s="353"/>
      <c r="Y194" s="354"/>
      <c r="Z194" s="25"/>
      <c r="AA194" s="25"/>
    </row>
    <row r="195" spans="1:27" ht="19.5" customHeight="1">
      <c r="A195" s="101">
        <v>45875</v>
      </c>
      <c r="B195" s="95" t="s">
        <v>11703</v>
      </c>
      <c r="C195" s="110" t="str">
        <f t="array" ref="C195">+IFERROR(INDEX('Mã KH'!$C$2:$C$4984,MATCH('Xuất trả -T8'!$B195,'Mã KH'!$A$2:$A$4984,0)),"")</f>
        <v>Số 158 phố Thái Thịnh, phường Láng Hạ, quận Đống Đa, Hà Nội</v>
      </c>
      <c r="D195" s="177">
        <v>9105739425</v>
      </c>
      <c r="E195" s="238"/>
      <c r="F195" s="238"/>
      <c r="G195" s="238"/>
      <c r="H195" s="238"/>
      <c r="I195" s="238"/>
      <c r="J195" s="238"/>
      <c r="K195" s="238"/>
      <c r="L195" s="238"/>
      <c r="M195" s="238">
        <v>1</v>
      </c>
      <c r="N195" s="238"/>
      <c r="O195" s="238">
        <v>1</v>
      </c>
      <c r="P195" s="238"/>
      <c r="Q195" s="238"/>
      <c r="R195" s="238"/>
      <c r="S195" s="238"/>
      <c r="T195" s="238"/>
      <c r="U195" s="238"/>
      <c r="V195" s="352"/>
      <c r="W195" s="352"/>
      <c r="X195" s="353"/>
      <c r="Y195" s="354"/>
      <c r="Z195" s="25"/>
      <c r="AA195" s="25"/>
    </row>
    <row r="196" spans="1:27" ht="19.5" customHeight="1">
      <c r="A196" s="101">
        <v>45875</v>
      </c>
      <c r="B196" s="95" t="s">
        <v>11915</v>
      </c>
      <c r="C196" s="110" t="str">
        <f t="array" ref="C196">+IFERROR(INDEX('Mã KH'!$C$2:$C$4984,MATCH('Xuất trả -T8'!$B196,'Mã KH'!$A$2:$A$4984,0)),"")</f>
        <v>Số 68 Hoàng Như Tiếp, phường Bồ Đề, quận Long Biên, Hà Nội</v>
      </c>
      <c r="D196" s="177">
        <v>9105680111</v>
      </c>
      <c r="E196" s="238"/>
      <c r="F196" s="238"/>
      <c r="G196" s="238"/>
      <c r="H196" s="238"/>
      <c r="I196" s="238"/>
      <c r="J196" s="238">
        <v>5</v>
      </c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352"/>
      <c r="W196" s="352"/>
      <c r="X196" s="353"/>
      <c r="Y196" s="354"/>
      <c r="Z196" s="25"/>
      <c r="AA196" s="25"/>
    </row>
    <row r="197" spans="1:27" ht="19.5" customHeight="1">
      <c r="A197" s="101">
        <v>45875</v>
      </c>
      <c r="B197" s="95" t="s">
        <v>11941</v>
      </c>
      <c r="C197" s="110" t="str">
        <f t="array" ref="C197">+IFERROR(INDEX('Mã KH'!$C$2:$C$4984,MATCH('Xuất trả -T8'!$B197,'Mã KH'!$A$2:$A$4984,0)),"")</f>
        <v>28 phố Tôn Đức Thắng, P. Cát Linh, Q. Đống Đa, Hà Nội</v>
      </c>
      <c r="D197" s="177">
        <v>9105758644</v>
      </c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>
        <v>1</v>
      </c>
      <c r="P197" s="238"/>
      <c r="Q197" s="238"/>
      <c r="R197" s="238"/>
      <c r="S197" s="238"/>
      <c r="T197" s="238"/>
      <c r="U197" s="238"/>
      <c r="V197" s="352"/>
      <c r="W197" s="352"/>
      <c r="X197" s="353"/>
      <c r="Y197" s="354"/>
      <c r="Z197" s="25"/>
      <c r="AA197" s="25"/>
    </row>
    <row r="198" spans="1:27" ht="19.5" customHeight="1">
      <c r="A198" s="101">
        <v>45875</v>
      </c>
      <c r="B198" s="95" t="s">
        <v>11695</v>
      </c>
      <c r="C198" s="110" t="str">
        <f t="array" ref="C198">+IFERROR(INDEX('Mã KH'!$C$2:$C$4984,MATCH('Xuất trả -T8'!$B198,'Mã KH'!$A$2:$A$4984,0)),"")</f>
        <v>Lô 05, tầng 1, tòa N01, New Horizon city, 87 Lĩnh Nam, P.Mai Động, Q.Hoàng Mai, Hà Nội</v>
      </c>
      <c r="D198" s="177">
        <v>9105722952</v>
      </c>
      <c r="E198" s="238"/>
      <c r="F198" s="238"/>
      <c r="G198" s="238"/>
      <c r="H198" s="238"/>
      <c r="I198" s="238"/>
      <c r="J198" s="238">
        <v>2</v>
      </c>
      <c r="K198" s="238"/>
      <c r="L198" s="238"/>
      <c r="M198" s="238"/>
      <c r="N198" s="238"/>
      <c r="O198" s="238">
        <v>2</v>
      </c>
      <c r="P198" s="238"/>
      <c r="Q198" s="238"/>
      <c r="R198" s="238"/>
      <c r="S198" s="238"/>
      <c r="T198" s="238"/>
      <c r="U198" s="238"/>
      <c r="V198" s="352"/>
      <c r="W198" s="352"/>
      <c r="X198" s="353"/>
      <c r="Y198" s="354"/>
      <c r="Z198" s="25"/>
      <c r="AA198" s="25"/>
    </row>
    <row r="199" spans="1:27" ht="19.5" customHeight="1">
      <c r="A199" s="66"/>
      <c r="B199" s="95"/>
      <c r="C199" s="133">
        <v>45876</v>
      </c>
      <c r="D199" s="177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352"/>
      <c r="W199" s="352"/>
      <c r="X199" s="353"/>
      <c r="Y199" s="354"/>
      <c r="Z199" s="25"/>
      <c r="AA199" s="25"/>
    </row>
    <row r="200" spans="1:27" ht="19.5" customHeight="1">
      <c r="A200" s="101">
        <v>45876</v>
      </c>
      <c r="B200" s="95" t="s">
        <v>11942</v>
      </c>
      <c r="C200" s="110" t="str">
        <f t="array" ref="C200">+IFERROR(INDEX('Mã KH'!$C$2:$C$4984,MATCH('Xuất trả -T8'!$B200,'Mã KH'!$A$2:$A$4984,0)),"")</f>
        <v>Số 91 Đốc Ngữ, phường Liễu Giai, quận Ba Đình, Hà Nội</v>
      </c>
      <c r="D200" s="177">
        <v>9105765156</v>
      </c>
      <c r="E200" s="238"/>
      <c r="F200" s="238"/>
      <c r="G200" s="238"/>
      <c r="H200" s="238"/>
      <c r="I200" s="238"/>
      <c r="J200" s="238"/>
      <c r="K200" s="238"/>
      <c r="L200" s="238"/>
      <c r="M200" s="238">
        <v>3</v>
      </c>
      <c r="N200" s="238"/>
      <c r="O200" s="238"/>
      <c r="P200" s="238"/>
      <c r="Q200" s="238"/>
      <c r="R200" s="238"/>
      <c r="S200" s="238"/>
      <c r="T200" s="238"/>
      <c r="U200" s="238"/>
      <c r="V200" s="352"/>
      <c r="W200" s="352"/>
      <c r="X200" s="353"/>
      <c r="Y200" s="354"/>
      <c r="Z200" s="25"/>
      <c r="AA200" s="25"/>
    </row>
    <row r="201" spans="1:27" ht="19.5" customHeight="1">
      <c r="A201" s="101">
        <v>45876</v>
      </c>
      <c r="B201" s="95" t="s">
        <v>11943</v>
      </c>
      <c r="C201" s="110" t="str">
        <f t="array" ref="C201">+IFERROR(INDEX('Mã KH'!$C$2:$C$4984,MATCH('Xuất trả -T8'!$B201,'Mã KH'!$A$2:$A$4984,0)),"")</f>
        <v>Số 38 phố Linh Lang, phường Cống Vị, quận Ba Đình, Hà Nội</v>
      </c>
      <c r="D201" s="177">
        <v>9105765601</v>
      </c>
      <c r="E201" s="238"/>
      <c r="F201" s="238"/>
      <c r="G201" s="238"/>
      <c r="H201" s="238"/>
      <c r="I201" s="238"/>
      <c r="J201" s="238"/>
      <c r="K201" s="238">
        <v>1</v>
      </c>
      <c r="L201" s="238"/>
      <c r="M201" s="238"/>
      <c r="N201" s="238"/>
      <c r="O201" s="238">
        <v>1</v>
      </c>
      <c r="P201" s="238"/>
      <c r="Q201" s="238"/>
      <c r="R201" s="238"/>
      <c r="S201" s="238">
        <v>4</v>
      </c>
      <c r="T201" s="238"/>
      <c r="U201" s="238"/>
      <c r="V201" s="352"/>
      <c r="W201" s="352"/>
      <c r="X201" s="353"/>
      <c r="Y201" s="354"/>
      <c r="Z201" s="25"/>
      <c r="AA201" s="25"/>
    </row>
    <row r="202" spans="1:27" ht="19.5" customHeight="1">
      <c r="A202" s="101">
        <v>45876</v>
      </c>
      <c r="B202" s="95" t="s">
        <v>11558</v>
      </c>
      <c r="C202" s="110" t="str">
        <f t="array" ref="C202">+IFERROR(INDEX('Mã KH'!$C$2:$C$4984,MATCH('Xuất trả -T8'!$B202,'Mã KH'!$A$2:$A$4984,0)),"")</f>
        <v>số 8 núi trúc ba đình hà nội</v>
      </c>
      <c r="D202" s="177">
        <v>9105734589</v>
      </c>
      <c r="E202" s="238"/>
      <c r="F202" s="238"/>
      <c r="G202" s="238"/>
      <c r="H202" s="238"/>
      <c r="I202" s="238"/>
      <c r="J202" s="238">
        <v>1</v>
      </c>
      <c r="K202" s="238"/>
      <c r="L202" s="238"/>
      <c r="M202" s="238">
        <v>1</v>
      </c>
      <c r="N202" s="238"/>
      <c r="O202" s="238"/>
      <c r="P202" s="238"/>
      <c r="Q202" s="238"/>
      <c r="R202" s="238"/>
      <c r="S202" s="238"/>
      <c r="T202" s="238"/>
      <c r="U202" s="238"/>
      <c r="V202" s="352"/>
      <c r="W202" s="352"/>
      <c r="X202" s="353"/>
      <c r="Y202" s="354"/>
      <c r="Z202" s="25"/>
      <c r="AA202" s="25"/>
    </row>
    <row r="203" spans="1:27" ht="19.5" customHeight="1">
      <c r="A203" s="101">
        <v>45876</v>
      </c>
      <c r="B203" s="95" t="s">
        <v>11944</v>
      </c>
      <c r="C203" s="110" t="str">
        <f t="array" ref="C203">+IFERROR(INDEX('Mã KH'!$C$2:$C$4984,MATCH('Xuất trả -T8'!$B203,'Mã KH'!$A$2:$A$4984,0)),"")</f>
        <v>106 Dốc Chợ Thành Công, Phường Thành Công, Quận Ba Đình, Hà Nội</v>
      </c>
      <c r="D203" s="177">
        <v>9105764885</v>
      </c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>
        <v>1</v>
      </c>
      <c r="P203" s="238">
        <v>2</v>
      </c>
      <c r="Q203" s="238">
        <v>1</v>
      </c>
      <c r="R203" s="238"/>
      <c r="S203" s="238">
        <v>1</v>
      </c>
      <c r="T203" s="238"/>
      <c r="U203" s="238"/>
      <c r="V203" s="352"/>
      <c r="W203" s="352"/>
      <c r="X203" s="353"/>
      <c r="Y203" s="354"/>
      <c r="Z203" s="25"/>
      <c r="AA203" s="25"/>
    </row>
    <row r="204" spans="1:27" ht="19.5" customHeight="1">
      <c r="A204" s="101">
        <v>45876</v>
      </c>
      <c r="B204" s="95" t="s">
        <v>11944</v>
      </c>
      <c r="C204" s="110" t="str">
        <f t="array" ref="C204">+IFERROR(INDEX('Mã KH'!$C$2:$C$4984,MATCH('Xuất trả -T8'!$B204,'Mã KH'!$A$2:$A$4984,0)),"")</f>
        <v>106 Dốc Chợ Thành Công, Phường Thành Công, Quận Ba Đình, Hà Nội</v>
      </c>
      <c r="D204" s="177">
        <v>9105722704</v>
      </c>
      <c r="E204" s="238"/>
      <c r="F204" s="238"/>
      <c r="G204" s="238"/>
      <c r="H204" s="238"/>
      <c r="I204" s="238"/>
      <c r="J204" s="238">
        <v>4</v>
      </c>
      <c r="K204" s="238"/>
      <c r="L204" s="238"/>
      <c r="M204" s="238"/>
      <c r="N204" s="238"/>
      <c r="O204" s="238"/>
      <c r="P204" s="238">
        <v>1</v>
      </c>
      <c r="Q204" s="238"/>
      <c r="R204" s="238"/>
      <c r="S204" s="238">
        <v>1</v>
      </c>
      <c r="T204" s="238"/>
      <c r="U204" s="238"/>
      <c r="V204" s="352"/>
      <c r="W204" s="352"/>
      <c r="X204" s="353"/>
      <c r="Y204" s="354"/>
      <c r="Z204" s="25"/>
      <c r="AA204" s="25"/>
    </row>
    <row r="205" spans="1:27" ht="19.5" customHeight="1">
      <c r="A205" s="101">
        <v>45876</v>
      </c>
      <c r="B205" s="95" t="s">
        <v>11945</v>
      </c>
      <c r="C205" s="110" t="str">
        <f t="array" ref="C205">+IFERROR(INDEX('Mã KH'!$C$2:$C$4984,MATCH('Xuất trả -T8'!$B205,'Mã KH'!$A$2:$A$4984,0)),"")</f>
        <v>29A phố Nguyễn Công Hoan, P. Ngọc Khánh, Q. Ba Đình, Hà Nội</v>
      </c>
      <c r="D205" s="177">
        <v>9105729890</v>
      </c>
      <c r="E205" s="238"/>
      <c r="F205" s="238"/>
      <c r="G205" s="238"/>
      <c r="H205" s="238"/>
      <c r="I205" s="238"/>
      <c r="J205" s="238">
        <v>3</v>
      </c>
      <c r="K205" s="238"/>
      <c r="L205" s="238"/>
      <c r="M205" s="238"/>
      <c r="N205" s="238"/>
      <c r="O205" s="238"/>
      <c r="P205" s="238"/>
      <c r="Q205" s="238"/>
      <c r="R205" s="238"/>
      <c r="S205" s="238">
        <v>1</v>
      </c>
      <c r="T205" s="238"/>
      <c r="U205" s="238"/>
      <c r="V205" s="352"/>
      <c r="W205" s="352"/>
      <c r="X205" s="353"/>
      <c r="Y205" s="354"/>
      <c r="Z205" s="25"/>
      <c r="AA205" s="25"/>
    </row>
    <row r="206" spans="1:27" ht="19.5" customHeight="1">
      <c r="A206" s="101">
        <v>45876</v>
      </c>
      <c r="B206" s="95" t="s">
        <v>11030</v>
      </c>
      <c r="C206" s="110" t="str">
        <f t="array" ref="C206">+IFERROR(INDEX('Mã KH'!$C$2:$C$4984,MATCH('Xuất trả -T8'!$B206,'Mã KH'!$A$2:$A$4984,0)),"")</f>
        <v xml:space="preserve">số 25, thôn cốc thượng , xã hoàng diệu , huyện chương mỹ </v>
      </c>
      <c r="D206" s="177">
        <v>9105738942</v>
      </c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>
        <v>4</v>
      </c>
      <c r="P206" s="238"/>
      <c r="Q206" s="238"/>
      <c r="R206" s="238"/>
      <c r="S206" s="238"/>
      <c r="T206" s="238"/>
      <c r="U206" s="238"/>
      <c r="V206" s="352"/>
      <c r="W206" s="352"/>
      <c r="X206" s="353"/>
      <c r="Y206" s="354"/>
      <c r="Z206" s="25"/>
      <c r="AA206" s="25"/>
    </row>
    <row r="207" spans="1:27" ht="19.5" customHeight="1">
      <c r="A207" s="101">
        <v>45876</v>
      </c>
      <c r="B207" s="95" t="s">
        <v>11030</v>
      </c>
      <c r="C207" s="110" t="str">
        <f t="array" ref="C207">+IFERROR(INDEX('Mã KH'!$C$2:$C$4984,MATCH('Xuất trả -T8'!$B207,'Mã KH'!$A$2:$A$4984,0)),"")</f>
        <v xml:space="preserve">số 25, thôn cốc thượng , xã hoàng diệu , huyện chương mỹ </v>
      </c>
      <c r="D207" s="177">
        <v>9105738939</v>
      </c>
      <c r="E207" s="238"/>
      <c r="F207" s="238"/>
      <c r="G207" s="238"/>
      <c r="H207" s="238"/>
      <c r="I207" s="238"/>
      <c r="J207" s="238">
        <v>4</v>
      </c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352"/>
      <c r="W207" s="352"/>
      <c r="X207" s="353"/>
      <c r="Y207" s="354"/>
      <c r="Z207" s="25"/>
      <c r="AA207" s="25"/>
    </row>
    <row r="208" spans="1:27" ht="19.5" customHeight="1">
      <c r="A208" s="101">
        <v>45876</v>
      </c>
      <c r="B208" s="95" t="s">
        <v>11539</v>
      </c>
      <c r="C208" s="110" t="str">
        <f t="array" ref="C208">+IFERROR(INDEX('Mã KH'!$C$2:$C$4984,MATCH('Xuất trả -T8'!$B208,'Mã KH'!$A$2:$A$4984,0)),"")</f>
        <v>thôn đông tiến , huyện chương mỹ ,tp.HN</v>
      </c>
      <c r="D208" s="177">
        <v>9105757113</v>
      </c>
      <c r="E208" s="238"/>
      <c r="F208" s="238"/>
      <c r="G208" s="238"/>
      <c r="H208" s="238"/>
      <c r="I208" s="238"/>
      <c r="J208" s="238">
        <v>3</v>
      </c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352"/>
      <c r="W208" s="352"/>
      <c r="X208" s="353"/>
      <c r="Y208" s="354"/>
      <c r="Z208" s="25"/>
      <c r="AA208" s="25"/>
    </row>
    <row r="209" spans="1:27" ht="19.5" customHeight="1">
      <c r="A209" s="101">
        <v>45876</v>
      </c>
      <c r="B209" s="95" t="s">
        <v>248</v>
      </c>
      <c r="C209" s="110" t="str">
        <f t="array" ref="C209">+IFERROR(INDEX('Mã KH'!$C$2:$C$4984,MATCH('Xuất trả -T8'!$B209,'Mã KH'!$A$2:$A$4984,0)),"")</f>
        <v>Thôn Hòa Bình, Xã Hoàng Văn Thụ, Huyện Chương Mỹ, HN</v>
      </c>
      <c r="D209" s="177">
        <v>9105757399</v>
      </c>
      <c r="E209" s="238"/>
      <c r="F209" s="238"/>
      <c r="G209" s="238"/>
      <c r="H209" s="238"/>
      <c r="I209" s="238"/>
      <c r="J209" s="238"/>
      <c r="K209" s="238">
        <v>1</v>
      </c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352"/>
      <c r="W209" s="352"/>
      <c r="X209" s="353"/>
      <c r="Y209" s="354"/>
      <c r="Z209" s="25"/>
      <c r="AA209" s="25"/>
    </row>
    <row r="210" spans="1:27" ht="19.5" customHeight="1">
      <c r="A210" s="101">
        <v>45876</v>
      </c>
      <c r="B210" s="95" t="s">
        <v>11536</v>
      </c>
      <c r="C210" s="110" t="str">
        <f t="array" ref="C210">+IFERROR(INDEX('Mã KH'!$C$2:$C$4984,MATCH('Xuất trả -T8'!$B210,'Mã KH'!$A$2:$A$4984,0)),"")</f>
        <v>Số 118 Hòa Sơn, Thị Trấn Chúc Sơn, Huyện Chương Mỹ, HN</v>
      </c>
      <c r="D210" s="177">
        <v>9105758557</v>
      </c>
      <c r="E210" s="238"/>
      <c r="F210" s="238"/>
      <c r="G210" s="238"/>
      <c r="H210" s="238"/>
      <c r="I210" s="238"/>
      <c r="J210" s="238">
        <v>4</v>
      </c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352"/>
      <c r="W210" s="352"/>
      <c r="X210" s="353"/>
      <c r="Y210" s="354"/>
      <c r="Z210" s="25"/>
      <c r="AA210" s="25"/>
    </row>
    <row r="211" spans="1:27" ht="19.5" customHeight="1">
      <c r="A211" s="101">
        <v>45876</v>
      </c>
      <c r="B211" s="95" t="s">
        <v>11942</v>
      </c>
      <c r="C211" s="110" t="str">
        <f t="array" ref="C211">+IFERROR(INDEX('Mã KH'!$C$2:$C$4984,MATCH('Xuất trả -T8'!$B211,'Mã KH'!$A$2:$A$4984,0)),"")</f>
        <v>Số 91 Đốc Ngữ, phường Liễu Giai, quận Ba Đình, Hà Nội</v>
      </c>
      <c r="D211" s="177">
        <v>9105689171</v>
      </c>
      <c r="E211" s="238"/>
      <c r="F211" s="238"/>
      <c r="G211" s="238"/>
      <c r="H211" s="238"/>
      <c r="I211" s="238"/>
      <c r="J211" s="238">
        <v>2</v>
      </c>
      <c r="K211" s="238"/>
      <c r="L211" s="238"/>
      <c r="M211" s="238"/>
      <c r="N211" s="238"/>
      <c r="O211" s="238">
        <v>1</v>
      </c>
      <c r="P211" s="238">
        <v>1</v>
      </c>
      <c r="Q211" s="238"/>
      <c r="R211" s="238"/>
      <c r="S211" s="238"/>
      <c r="T211" s="238"/>
      <c r="U211" s="238"/>
      <c r="V211" s="352"/>
      <c r="W211" s="352"/>
      <c r="X211" s="353"/>
      <c r="Y211" s="354"/>
      <c r="Z211" s="25"/>
      <c r="AA211" s="25"/>
    </row>
    <row r="212" spans="1:27" ht="19.5" customHeight="1">
      <c r="A212" s="101">
        <v>45876</v>
      </c>
      <c r="B212" s="95" t="s">
        <v>11942</v>
      </c>
      <c r="C212" s="110" t="str">
        <f t="array" ref="C212">+IFERROR(INDEX('Mã KH'!$C$2:$C$4984,MATCH('Xuất trả -T8'!$B212,'Mã KH'!$A$2:$A$4984,0)),"")</f>
        <v>Số 91 Đốc Ngữ, phường Liễu Giai, quận Ba Đình, Hà Nội</v>
      </c>
      <c r="D212" s="177">
        <v>9105689174</v>
      </c>
      <c r="E212" s="238"/>
      <c r="F212" s="238"/>
      <c r="G212" s="238"/>
      <c r="H212" s="238"/>
      <c r="I212" s="238"/>
      <c r="J212" s="238">
        <v>2</v>
      </c>
      <c r="K212" s="238">
        <v>1</v>
      </c>
      <c r="L212" s="238"/>
      <c r="M212" s="238"/>
      <c r="N212" s="238"/>
      <c r="O212" s="238"/>
      <c r="P212" s="238"/>
      <c r="Q212" s="238">
        <v>1</v>
      </c>
      <c r="R212" s="238"/>
      <c r="S212" s="238"/>
      <c r="T212" s="238"/>
      <c r="U212" s="238"/>
      <c r="V212" s="352"/>
      <c r="W212" s="352"/>
      <c r="X212" s="353"/>
      <c r="Y212" s="354"/>
      <c r="Z212" s="25"/>
      <c r="AA212" s="25"/>
    </row>
    <row r="213" spans="1:27" ht="19.5" customHeight="1">
      <c r="A213" s="101">
        <v>45876</v>
      </c>
      <c r="B213" s="95" t="s">
        <v>11560</v>
      </c>
      <c r="C213" s="110" t="str">
        <f t="array" ref="C213">+IFERROR(INDEX('Mã KH'!$C$2:$C$4984,MATCH('Xuất trả -T8'!$B213,'Mã KH'!$A$2:$A$4984,0)),"")</f>
        <v>Số 109,Trần Huy Liệu tổ dân phố 7A, P. Giảng Võ, Ba Đình, Hà Nội</v>
      </c>
      <c r="D213" s="177">
        <v>9105764148</v>
      </c>
      <c r="E213" s="238"/>
      <c r="F213" s="238"/>
      <c r="G213" s="238"/>
      <c r="H213" s="238"/>
      <c r="I213" s="238"/>
      <c r="J213" s="238">
        <v>2</v>
      </c>
      <c r="K213" s="238">
        <v>1</v>
      </c>
      <c r="L213" s="238"/>
      <c r="M213" s="238">
        <v>1</v>
      </c>
      <c r="N213" s="238"/>
      <c r="O213" s="238"/>
      <c r="P213" s="238"/>
      <c r="Q213" s="238"/>
      <c r="R213" s="238"/>
      <c r="S213" s="238">
        <v>1</v>
      </c>
      <c r="T213" s="238"/>
      <c r="U213" s="238"/>
      <c r="V213" s="352"/>
      <c r="W213" s="352"/>
      <c r="X213" s="353"/>
      <c r="Y213" s="354"/>
      <c r="Z213" s="25"/>
      <c r="AA213" s="25"/>
    </row>
    <row r="214" spans="1:27" ht="19.5" customHeight="1">
      <c r="A214" s="101">
        <v>45876</v>
      </c>
      <c r="B214" s="95" t="s">
        <v>11541</v>
      </c>
      <c r="C214" s="110" t="str">
        <f t="array" ref="C214">+IFERROR(INDEX('Mã KH'!$C$2:$C$4984,MATCH('Xuất trả -T8'!$B214,'Mã KH'!$A$2:$A$4984,0)),"")</f>
        <v>Xóm Bến, Xã Tốt Động, Huyện Chương Mỹ, HN</v>
      </c>
      <c r="D214" s="177">
        <v>9105757726</v>
      </c>
      <c r="E214" s="238"/>
      <c r="F214" s="238"/>
      <c r="G214" s="238"/>
      <c r="H214" s="238"/>
      <c r="I214" s="238"/>
      <c r="J214" s="238">
        <v>2</v>
      </c>
      <c r="K214" s="238"/>
      <c r="L214" s="238"/>
      <c r="M214" s="238"/>
      <c r="N214" s="238"/>
      <c r="O214" s="238"/>
      <c r="P214" s="238">
        <v>4</v>
      </c>
      <c r="Q214" s="238"/>
      <c r="R214" s="238"/>
      <c r="S214" s="238"/>
      <c r="T214" s="238"/>
      <c r="U214" s="238"/>
      <c r="V214" s="352"/>
      <c r="W214" s="352"/>
      <c r="X214" s="353"/>
      <c r="Y214" s="354"/>
      <c r="Z214" s="25"/>
      <c r="AA214" s="25"/>
    </row>
    <row r="215" spans="1:27" ht="19.5" customHeight="1">
      <c r="A215" s="101">
        <v>45876</v>
      </c>
      <c r="B215" s="95" t="s">
        <v>11939</v>
      </c>
      <c r="C215" s="110" t="str">
        <f t="array" ref="C215">+IFERROR(INDEX('Mã KH'!$C$2:$C$4984,MATCH('Xuất trả -T8'!$B215,'Mã KH'!$A$2:$A$4984,0)),"")</f>
        <v>Số nhà 9, Ngõ 7, Đường Lê Đức Thọ, Phường Mỹ Đình 2, Quận Nam Từ Liêm, Thành phố Hà Nội, Việt Nam</v>
      </c>
      <c r="D215" s="177" t="s">
        <v>11887</v>
      </c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>
        <v>2</v>
      </c>
      <c r="P215" s="238"/>
      <c r="Q215" s="238"/>
      <c r="R215" s="238"/>
      <c r="S215" s="238"/>
      <c r="T215" s="238"/>
      <c r="U215" s="238"/>
      <c r="V215" s="352"/>
      <c r="W215" s="352"/>
      <c r="X215" s="353"/>
      <c r="Y215" s="354"/>
      <c r="Z215" s="25"/>
      <c r="AA215" s="25"/>
    </row>
    <row r="216" spans="1:27" ht="19.5" customHeight="1">
      <c r="A216" s="101">
        <v>45876</v>
      </c>
      <c r="B216" s="95" t="s">
        <v>11804</v>
      </c>
      <c r="C216" s="110" t="str">
        <f t="array" ref="C216">+IFERROR(INDEX('Mã KH'!$C$2:$C$4984,MATCH('Xuất trả -T8'!$B216,'Mã KH'!$A$2:$A$4984,0)),"")</f>
        <v>Tầng 1, Toà nhà PCC1 Thanh Xuân, số 44 Triều Khúc, Phường Thanh Xuân Nam, Quận Thanh Xuân, HN</v>
      </c>
      <c r="D216" s="177" t="s">
        <v>11946</v>
      </c>
      <c r="E216" s="238"/>
      <c r="F216" s="238"/>
      <c r="G216" s="238"/>
      <c r="H216" s="238"/>
      <c r="I216" s="238">
        <v>1</v>
      </c>
      <c r="J216" s="238"/>
      <c r="K216" s="238"/>
      <c r="L216" s="238"/>
      <c r="M216" s="238"/>
      <c r="N216" s="238"/>
      <c r="O216" s="238"/>
      <c r="P216" s="238">
        <v>2</v>
      </c>
      <c r="Q216" s="238"/>
      <c r="R216" s="238"/>
      <c r="S216" s="238"/>
      <c r="T216" s="238"/>
      <c r="U216" s="238"/>
      <c r="V216" s="352"/>
      <c r="W216" s="352"/>
      <c r="X216" s="353"/>
      <c r="Y216" s="354"/>
      <c r="Z216" s="25"/>
      <c r="AA216" s="25"/>
    </row>
    <row r="217" spans="1:27" ht="19.5" customHeight="1">
      <c r="A217" s="101">
        <v>45876</v>
      </c>
      <c r="B217" s="95" t="s">
        <v>10644</v>
      </c>
      <c r="C217" s="110" t="str">
        <f t="array" ref="C217">+IFERROR(INDEX('Mã KH'!$C$2:$C$4984,MATCH('Xuất trả -T8'!$B217,'Mã KH'!$A$2:$A$4984,0)),"")</f>
        <v xml:space="preserve">căn shophouse sh07-hh01'b tòa nhà anland 2 , khu đô thị mới dương nội , hà đông </v>
      </c>
      <c r="D217" s="177">
        <v>6327</v>
      </c>
      <c r="E217" s="238"/>
      <c r="F217" s="238"/>
      <c r="G217" s="238">
        <v>1</v>
      </c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352"/>
      <c r="W217" s="352"/>
      <c r="X217" s="353"/>
      <c r="Y217" s="354"/>
      <c r="Z217" s="25"/>
      <c r="AA217" s="25"/>
    </row>
    <row r="218" spans="1:27" ht="19.5" customHeight="1">
      <c r="A218" s="101">
        <v>45876</v>
      </c>
      <c r="B218" s="95" t="s">
        <v>11947</v>
      </c>
      <c r="C218" s="110" t="str">
        <f t="array" ref="C218">+IFERROR(INDEX('Mã KH'!$C$2:$C$4984,MATCH('Xuất trả -T8'!$B218,'Mã KH'!$A$2:$A$4984,0)),"")</f>
        <v>79 Hà Trung, Phường Hàng Bông, Hoàn Kiếm, Hà Nội</v>
      </c>
      <c r="D218" s="177">
        <v>6299</v>
      </c>
      <c r="E218" s="238"/>
      <c r="F218" s="238"/>
      <c r="G218" s="238">
        <v>2</v>
      </c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352"/>
      <c r="W218" s="352"/>
      <c r="X218" s="353"/>
      <c r="Y218" s="354"/>
      <c r="Z218" s="25"/>
      <c r="AA218" s="25"/>
    </row>
    <row r="219" spans="1:27" ht="19.5" customHeight="1">
      <c r="A219" s="101">
        <v>45876</v>
      </c>
      <c r="B219" s="95" t="s">
        <v>10370</v>
      </c>
      <c r="C219" s="110" t="str">
        <f t="array" ref="C219">+IFERROR(INDEX('Mã KH'!$C$2:$C$4984,MATCH('Xuất trả -T8'!$B219,'Mã KH'!$A$2:$A$4984,0)),"")</f>
        <v>BRGMART 36 Hoàng Cầu, Đống Đa, HN</v>
      </c>
      <c r="D219" s="177" t="s">
        <v>11948</v>
      </c>
      <c r="E219" s="238"/>
      <c r="F219" s="238"/>
      <c r="G219" s="238"/>
      <c r="H219" s="238"/>
      <c r="I219" s="238">
        <v>2</v>
      </c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352"/>
      <c r="W219" s="352"/>
      <c r="X219" s="353"/>
      <c r="Y219" s="354"/>
      <c r="Z219" s="25"/>
      <c r="AA219" s="25"/>
    </row>
    <row r="220" spans="1:27" ht="19.5" customHeight="1">
      <c r="A220" s="101">
        <v>45876</v>
      </c>
      <c r="B220" s="95" t="s">
        <v>11705</v>
      </c>
      <c r="C220" s="110" t="str">
        <f t="array" ref="C220">+IFERROR(INDEX('Mã KH'!$C$2:$C$4984,MATCH('Xuất trả -T8'!$B220,'Mã KH'!$A$2:$A$4984,0)),"")</f>
        <v>32 ngõ Láng Trung, phường Láng Hạ, quận Đống Đa, Hà Nội</v>
      </c>
      <c r="D220" s="177">
        <v>9105757214</v>
      </c>
      <c r="E220" s="238"/>
      <c r="F220" s="238"/>
      <c r="G220" s="238"/>
      <c r="H220" s="238"/>
      <c r="I220" s="238"/>
      <c r="J220" s="238">
        <v>1</v>
      </c>
      <c r="K220" s="238"/>
      <c r="L220" s="238"/>
      <c r="M220" s="238"/>
      <c r="N220" s="238"/>
      <c r="O220" s="238">
        <v>2</v>
      </c>
      <c r="P220" s="238"/>
      <c r="Q220" s="238"/>
      <c r="R220" s="238"/>
      <c r="S220" s="238"/>
      <c r="T220" s="238"/>
      <c r="U220" s="238"/>
      <c r="V220" s="352"/>
      <c r="W220" s="352"/>
      <c r="X220" s="353"/>
      <c r="Y220" s="354"/>
      <c r="Z220" s="25"/>
      <c r="AA220" s="25"/>
    </row>
    <row r="221" spans="1:27" ht="19.5" customHeight="1">
      <c r="A221" s="101">
        <v>45876</v>
      </c>
      <c r="B221" s="95" t="s">
        <v>10322</v>
      </c>
      <c r="C221" s="110" t="str">
        <f t="array" ref="C221">+IFERROR(INDEX('Mã KH'!$C$2:$C$4984,MATCH('Xuất trả -T8'!$B221,'Mã KH'!$A$2:$A$4984,0)),"")</f>
        <v>Tầng 1, nhà G3, TT Vĩnh Phúc, P.Vĩnh Phúc, Q.Ba Đình, HN</v>
      </c>
      <c r="D221" s="177" t="s">
        <v>11948</v>
      </c>
      <c r="E221" s="238"/>
      <c r="F221" s="238"/>
      <c r="G221" s="238"/>
      <c r="H221" s="238"/>
      <c r="I221" s="238"/>
      <c r="J221" s="238"/>
      <c r="K221" s="238"/>
      <c r="L221" s="238"/>
      <c r="M221" s="238">
        <v>3</v>
      </c>
      <c r="N221" s="238"/>
      <c r="O221" s="238"/>
      <c r="P221" s="238"/>
      <c r="Q221" s="238"/>
      <c r="R221" s="238"/>
      <c r="S221" s="238"/>
      <c r="T221" s="238"/>
      <c r="U221" s="238"/>
      <c r="V221" s="352"/>
      <c r="W221" s="352"/>
      <c r="X221" s="353"/>
      <c r="Y221" s="354"/>
      <c r="Z221" s="25"/>
      <c r="AA221" s="25"/>
    </row>
    <row r="222" spans="1:27" ht="19.5" customHeight="1">
      <c r="A222" s="101">
        <v>45876</v>
      </c>
      <c r="B222" s="95" t="s">
        <v>4399</v>
      </c>
      <c r="C222" s="110" t="str">
        <f t="array" ref="C222">+IFERROR(INDEX('Mã KH'!$C$2:$C$4984,MATCH('Xuất trả -T8'!$B222,'Mã KH'!$A$2:$A$4984,0)),"")</f>
        <v>Tầng 1 Tòa Sunshine Center, số 16 đường Phạm Hùng, Phường Mỹ Đình 2, Quận Nam Từ Liêm, HN</v>
      </c>
      <c r="D222" s="177" t="s">
        <v>11949</v>
      </c>
      <c r="E222" s="238"/>
      <c r="F222" s="238"/>
      <c r="G222" s="238"/>
      <c r="H222" s="238"/>
      <c r="I222" s="238"/>
      <c r="J222" s="238">
        <v>1</v>
      </c>
      <c r="K222" s="238"/>
      <c r="L222" s="238"/>
      <c r="M222" s="238">
        <v>2</v>
      </c>
      <c r="N222" s="238"/>
      <c r="O222" s="238"/>
      <c r="P222" s="238">
        <v>1</v>
      </c>
      <c r="Q222" s="238"/>
      <c r="R222" s="238"/>
      <c r="S222" s="238">
        <v>1</v>
      </c>
      <c r="T222" s="238"/>
      <c r="U222" s="238"/>
      <c r="V222" s="352"/>
      <c r="W222" s="352"/>
      <c r="X222" s="353"/>
      <c r="Y222" s="354"/>
      <c r="Z222" s="25"/>
      <c r="AA222" s="25"/>
    </row>
    <row r="223" spans="1:27" ht="19.5" customHeight="1">
      <c r="A223" s="101">
        <v>45876</v>
      </c>
      <c r="B223" s="95" t="s">
        <v>11950</v>
      </c>
      <c r="C223" s="110" t="str">
        <f t="array" ref="C223">+IFERROR(INDEX('Mã KH'!$C$2:$C$4984,MATCH('Xuất trả -T8'!$B223,'Mã KH'!$A$2:$A$4984,0)),"")</f>
        <v>79 Ngọc Đại, Phường Đại Mỗ, Quận Nam Từ Liêm, Hà Nôi</v>
      </c>
      <c r="D223" s="177">
        <v>9105678607</v>
      </c>
      <c r="E223" s="238"/>
      <c r="F223" s="238"/>
      <c r="G223" s="238"/>
      <c r="H223" s="238"/>
      <c r="I223" s="238"/>
      <c r="J223" s="238">
        <v>1</v>
      </c>
      <c r="K223" s="238"/>
      <c r="L223" s="238"/>
      <c r="M223" s="238">
        <v>2</v>
      </c>
      <c r="N223" s="238"/>
      <c r="O223" s="238">
        <v>1</v>
      </c>
      <c r="P223" s="238"/>
      <c r="Q223" s="238"/>
      <c r="R223" s="238"/>
      <c r="S223" s="238"/>
      <c r="T223" s="238"/>
      <c r="U223" s="238"/>
      <c r="V223" s="352"/>
      <c r="W223" s="352"/>
      <c r="X223" s="353"/>
      <c r="Y223" s="354"/>
      <c r="Z223" s="25"/>
      <c r="AA223" s="25"/>
    </row>
    <row r="224" spans="1:27" ht="19.5" customHeight="1">
      <c r="A224" s="101">
        <v>45876</v>
      </c>
      <c r="B224" s="95" t="s">
        <v>11950</v>
      </c>
      <c r="C224" s="110" t="str">
        <f t="array" ref="C224">+IFERROR(INDEX('Mã KH'!$C$2:$C$4984,MATCH('Xuất trả -T8'!$B224,'Mã KH'!$A$2:$A$4984,0)),"")</f>
        <v>79 Ngọc Đại, Phường Đại Mỗ, Quận Nam Từ Liêm, Hà Nôi</v>
      </c>
      <c r="D224" s="177">
        <v>9105755235</v>
      </c>
      <c r="E224" s="238"/>
      <c r="F224" s="238"/>
      <c r="G224" s="238"/>
      <c r="H224" s="238"/>
      <c r="I224" s="238"/>
      <c r="J224" s="238"/>
      <c r="K224" s="238"/>
      <c r="L224" s="238"/>
      <c r="M224" s="238"/>
      <c r="N224" s="238"/>
      <c r="O224" s="238"/>
      <c r="P224" s="238">
        <v>1</v>
      </c>
      <c r="Q224" s="238"/>
      <c r="R224" s="238"/>
      <c r="S224" s="238"/>
      <c r="T224" s="238"/>
      <c r="U224" s="238"/>
      <c r="V224" s="352"/>
      <c r="W224" s="352"/>
      <c r="X224" s="353"/>
      <c r="Y224" s="354"/>
      <c r="Z224" s="25"/>
      <c r="AA224" s="25"/>
    </row>
    <row r="225" spans="1:27" ht="19.5" customHeight="1">
      <c r="A225" s="101">
        <v>45876</v>
      </c>
      <c r="B225" s="95" t="s">
        <v>11951</v>
      </c>
      <c r="C225" s="110" t="str">
        <f t="array" ref="C225">+IFERROR(INDEX('Mã KH'!$C$2:$C$4984,MATCH('Xuất trả -T8'!$B225,'Mã KH'!$A$2:$A$4984,0)),"")</f>
        <v>Tổ Dân phố Tháp, phường Đại Mỗ, Nam Từ Liêm, Hà Nội</v>
      </c>
      <c r="D225" s="177">
        <v>9105761490</v>
      </c>
      <c r="E225" s="238"/>
      <c r="F225" s="238"/>
      <c r="G225" s="238"/>
      <c r="H225" s="238"/>
      <c r="I225" s="238"/>
      <c r="J225" s="238">
        <v>4</v>
      </c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352"/>
      <c r="W225" s="352"/>
      <c r="X225" s="353"/>
      <c r="Y225" s="354"/>
      <c r="Z225" s="25"/>
      <c r="AA225" s="25"/>
    </row>
    <row r="226" spans="1:27" ht="19.5" customHeight="1">
      <c r="A226" s="101">
        <v>45876</v>
      </c>
      <c r="B226" s="95" t="s">
        <v>11952</v>
      </c>
      <c r="C226" s="110" t="str">
        <f t="array" ref="C226">+IFERROR(INDEX('Mã KH'!$C$2:$C$4984,MATCH('Xuất trả -T8'!$B226,'Mã KH'!$A$2:$A$4984,0)),"")</f>
        <v>Số 29 đường Tây Mỗ, phường Tây Mỗ, quận Nam Từ Liêm, Hà Nội</v>
      </c>
      <c r="D226" s="177">
        <v>9105761761</v>
      </c>
      <c r="E226" s="238"/>
      <c r="F226" s="238"/>
      <c r="G226" s="238"/>
      <c r="H226" s="238"/>
      <c r="I226" s="238"/>
      <c r="J226" s="238">
        <v>3</v>
      </c>
      <c r="K226" s="238">
        <v>2</v>
      </c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352"/>
      <c r="W226" s="352"/>
      <c r="X226" s="353"/>
      <c r="Y226" s="354"/>
      <c r="Z226" s="25"/>
      <c r="AA226" s="25"/>
    </row>
    <row r="227" spans="1:27" ht="19.5" customHeight="1">
      <c r="A227" s="101">
        <v>45876</v>
      </c>
      <c r="B227" s="95" t="s">
        <v>11953</v>
      </c>
      <c r="C227" s="110" t="str">
        <f t="array" ref="C227">+IFERROR(INDEX('Mã KH'!$C$2:$C$4984,MATCH('Xuất trả -T8'!$B227,'Mã KH'!$A$2:$A$4984,0)),"")</f>
        <v>55 Cầu Cốc, Phường Tây Mỗ, Nam Từ Liêm, Hà Nội</v>
      </c>
      <c r="D227" s="177">
        <v>9105762207</v>
      </c>
      <c r="E227" s="238"/>
      <c r="F227" s="238"/>
      <c r="G227" s="238"/>
      <c r="H227" s="238"/>
      <c r="I227" s="238"/>
      <c r="J227" s="238">
        <v>2</v>
      </c>
      <c r="K227" s="238">
        <v>2</v>
      </c>
      <c r="L227" s="238"/>
      <c r="M227" s="238"/>
      <c r="N227" s="238"/>
      <c r="O227" s="238">
        <v>1</v>
      </c>
      <c r="P227" s="238">
        <v>2</v>
      </c>
      <c r="Q227" s="238">
        <v>2</v>
      </c>
      <c r="R227" s="238"/>
      <c r="S227" s="238"/>
      <c r="T227" s="238"/>
      <c r="U227" s="238"/>
      <c r="V227" s="352"/>
      <c r="W227" s="352"/>
      <c r="X227" s="353"/>
      <c r="Y227" s="354"/>
      <c r="Z227" s="25"/>
      <c r="AA227" s="25"/>
    </row>
    <row r="228" spans="1:27" ht="19.5" customHeight="1">
      <c r="A228" s="101">
        <v>45876</v>
      </c>
      <c r="B228" s="95" t="s">
        <v>11954</v>
      </c>
      <c r="C228" s="110" t="str">
        <f t="array" ref="C228">+IFERROR(INDEX('Mã KH'!$C$2:$C$4984,MATCH('Xuất trả -T8'!$B228,'Mã KH'!$A$2:$A$4984,0)),"")</f>
        <v>Số 153 Hữu Hưng, Phường Tây Mỗ, Quận Nam Từ Liêm, HN</v>
      </c>
      <c r="D228" s="177">
        <v>9105762271</v>
      </c>
      <c r="E228" s="238"/>
      <c r="F228" s="238"/>
      <c r="G228" s="238"/>
      <c r="H228" s="238"/>
      <c r="I228" s="238"/>
      <c r="J228" s="238">
        <v>3</v>
      </c>
      <c r="K228" s="238"/>
      <c r="L228" s="238"/>
      <c r="M228" s="238">
        <v>3</v>
      </c>
      <c r="N228" s="238"/>
      <c r="O228" s="238">
        <v>2</v>
      </c>
      <c r="P228" s="238"/>
      <c r="Q228" s="238">
        <v>1</v>
      </c>
      <c r="R228" s="238"/>
      <c r="S228" s="238"/>
      <c r="T228" s="238"/>
      <c r="U228" s="238"/>
      <c r="V228" s="352"/>
      <c r="W228" s="352"/>
      <c r="X228" s="353"/>
      <c r="Y228" s="354"/>
      <c r="Z228" s="25"/>
      <c r="AA228" s="25"/>
    </row>
    <row r="229" spans="1:27" ht="19.5" customHeight="1">
      <c r="A229" s="101">
        <v>45876</v>
      </c>
      <c r="B229" s="95" t="s">
        <v>11955</v>
      </c>
      <c r="C229" s="110" t="str">
        <f t="array" ref="C229">+IFERROR(INDEX('Mã KH'!$C$2:$C$4984,MATCH('Xuất trả -T8'!$B229,'Mã KH'!$A$2:$A$4984,0)),"")</f>
        <v>L1-08, tầng 1 tòa HH3 - Khu chức năng đô thị Đại Mỗ (FLC Đại Mỗ), phường Đại Mỗ, quận Nam Từ Liêm, HN</v>
      </c>
      <c r="D229" s="177">
        <v>9105762408</v>
      </c>
      <c r="E229" s="238"/>
      <c r="F229" s="238"/>
      <c r="G229" s="238"/>
      <c r="H229" s="238"/>
      <c r="I229" s="238"/>
      <c r="J229" s="238">
        <v>1</v>
      </c>
      <c r="K229" s="238"/>
      <c r="L229" s="238"/>
      <c r="M229" s="238"/>
      <c r="N229" s="238"/>
      <c r="O229" s="238"/>
      <c r="P229" s="238"/>
      <c r="Q229" s="238"/>
      <c r="R229" s="238"/>
      <c r="S229" s="238"/>
      <c r="T229" s="238"/>
      <c r="U229" s="238"/>
      <c r="V229" s="352"/>
      <c r="W229" s="352"/>
      <c r="X229" s="353"/>
      <c r="Y229" s="354"/>
      <c r="Z229" s="25"/>
      <c r="AA229" s="25"/>
    </row>
    <row r="230" spans="1:27" ht="19.5" customHeight="1">
      <c r="A230" s="101">
        <v>45876</v>
      </c>
      <c r="B230" s="95" t="s">
        <v>11415</v>
      </c>
      <c r="C230" s="110" t="str">
        <f t="array" ref="C230">+IFERROR(INDEX('Mã KH'!$C$2:$C$4984,MATCH('Xuất trả -T8'!$B230,'Mã KH'!$A$2:$A$4984,0)),"")</f>
        <v>SH A7, Tòa A, Anland Premium Khu ĐTM Dương Nội, Lê Văn Lương kéo dài, P.La Khê, Q.Hà Đông, HN</v>
      </c>
      <c r="D230" s="177">
        <v>9105762475</v>
      </c>
      <c r="E230" s="238"/>
      <c r="F230" s="238"/>
      <c r="G230" s="238"/>
      <c r="H230" s="238"/>
      <c r="I230" s="238"/>
      <c r="J230" s="238"/>
      <c r="K230" s="238"/>
      <c r="L230" s="238"/>
      <c r="M230" s="238"/>
      <c r="N230" s="238"/>
      <c r="O230" s="238"/>
      <c r="P230" s="238"/>
      <c r="Q230" s="238"/>
      <c r="R230" s="238"/>
      <c r="S230" s="238">
        <v>2</v>
      </c>
      <c r="T230" s="238"/>
      <c r="U230" s="238"/>
      <c r="V230" s="352"/>
      <c r="W230" s="352"/>
      <c r="X230" s="353"/>
      <c r="Y230" s="354"/>
      <c r="Z230" s="25"/>
      <c r="AA230" s="25"/>
    </row>
    <row r="231" spans="1:27" ht="19.5" customHeight="1">
      <c r="A231" s="101">
        <v>45876</v>
      </c>
      <c r="B231" s="95" t="s">
        <v>3420</v>
      </c>
      <c r="C231" s="110" t="str">
        <f t="array" ref="C231">+IFERROR(INDEX('Mã KH'!$C$2:$C$4984,MATCH('Xuất trả -T8'!$B231,'Mã KH'!$A$2:$A$4984,0)),"")</f>
        <v>8 Đường Quang Trung, P. Nguyễn Trãi, Hà Đông, Hà Nội</v>
      </c>
      <c r="D231" s="177">
        <v>9105763707</v>
      </c>
      <c r="E231" s="238"/>
      <c r="F231" s="238"/>
      <c r="G231" s="238"/>
      <c r="H231" s="238"/>
      <c r="I231" s="238">
        <v>4</v>
      </c>
      <c r="J231" s="238">
        <v>3</v>
      </c>
      <c r="K231" s="238"/>
      <c r="L231" s="238"/>
      <c r="M231" s="238"/>
      <c r="N231" s="238"/>
      <c r="O231" s="238">
        <v>1</v>
      </c>
      <c r="P231" s="238"/>
      <c r="Q231" s="238"/>
      <c r="R231" s="238"/>
      <c r="S231" s="238"/>
      <c r="T231" s="238"/>
      <c r="U231" s="238"/>
      <c r="V231" s="352"/>
      <c r="W231" s="352"/>
      <c r="X231" s="353"/>
      <c r="Y231" s="354"/>
      <c r="Z231" s="25"/>
      <c r="AA231" s="25"/>
    </row>
    <row r="232" spans="1:27" ht="19.5" customHeight="1">
      <c r="A232" s="101">
        <v>45876</v>
      </c>
      <c r="B232" s="95" t="s">
        <v>11708</v>
      </c>
      <c r="C232" s="110" t="str">
        <f t="array" ref="C232">+IFERROR(INDEX('Mã KH'!$C$2:$C$4984,MATCH('Xuất trả -T8'!$B232,'Mã KH'!$A$2:$A$4984,0)),"")</f>
        <v>Tầng 1, tháp B, HongKong Tower, 243A Đê La Thành, phường Láng Thượng, quận Đống Đa, HN</v>
      </c>
      <c r="D232" s="177">
        <v>9105691028</v>
      </c>
      <c r="E232" s="238"/>
      <c r="F232" s="238"/>
      <c r="G232" s="238"/>
      <c r="H232" s="238"/>
      <c r="I232" s="238"/>
      <c r="J232" s="238">
        <v>3</v>
      </c>
      <c r="K232" s="238"/>
      <c r="L232" s="238"/>
      <c r="M232" s="238">
        <v>1</v>
      </c>
      <c r="N232" s="238"/>
      <c r="O232" s="238"/>
      <c r="P232" s="238"/>
      <c r="Q232" s="238"/>
      <c r="R232" s="238"/>
      <c r="S232" s="238">
        <v>1</v>
      </c>
      <c r="T232" s="238"/>
      <c r="U232" s="238"/>
      <c r="V232" s="352"/>
      <c r="W232" s="352"/>
      <c r="X232" s="353"/>
      <c r="Y232" s="354"/>
      <c r="Z232" s="25"/>
      <c r="AA232" s="25"/>
    </row>
    <row r="233" spans="1:27" ht="19.5" customHeight="1">
      <c r="A233" s="101">
        <v>45876</v>
      </c>
      <c r="B233" s="95" t="s">
        <v>11601</v>
      </c>
      <c r="C233" s="110" t="str">
        <f t="array" ref="C233">+IFERROR(INDEX('Mã KH'!$C$2:$C$4984,MATCH('Xuất trả -T8'!$B233,'Mã KH'!$A$2:$A$4984,0)),"")</f>
        <v>Số 85 Yên Sở, P. Yên Sở, quận Hoàng Mai, Hà Nội</v>
      </c>
      <c r="D233" s="177">
        <v>9105713975</v>
      </c>
      <c r="E233" s="238"/>
      <c r="F233" s="238"/>
      <c r="G233" s="238"/>
      <c r="H233" s="238"/>
      <c r="I233" s="238"/>
      <c r="J233" s="238"/>
      <c r="K233" s="238">
        <v>1</v>
      </c>
      <c r="L233" s="238"/>
      <c r="M233" s="238">
        <v>1</v>
      </c>
      <c r="N233" s="238"/>
      <c r="O233" s="238"/>
      <c r="P233" s="238"/>
      <c r="Q233" s="238"/>
      <c r="R233" s="238"/>
      <c r="S233" s="238"/>
      <c r="T233" s="238"/>
      <c r="U233" s="238"/>
      <c r="V233" s="352"/>
      <c r="W233" s="352"/>
      <c r="X233" s="353"/>
      <c r="Y233" s="354"/>
      <c r="Z233" s="25"/>
      <c r="AA233" s="25"/>
    </row>
    <row r="234" spans="1:27" ht="19.5" customHeight="1">
      <c r="A234" s="101">
        <v>45876</v>
      </c>
      <c r="B234" s="95" t="s">
        <v>11707</v>
      </c>
      <c r="C234" s="110" t="str">
        <f t="array" ref="C234">+IFERROR(INDEX('Mã KH'!$C$2:$C$4984,MATCH('Xuất trả -T8'!$B234,'Mã KH'!$A$2:$A$4984,0)),"")</f>
        <v>Số 129 phố Pháo Đài Láng, phường Láng Thượng, quận Đống Đa, Hà Nội</v>
      </c>
      <c r="D234" s="177">
        <v>9105756386</v>
      </c>
      <c r="E234" s="238"/>
      <c r="F234" s="238"/>
      <c r="G234" s="238"/>
      <c r="H234" s="238"/>
      <c r="I234" s="238"/>
      <c r="J234" s="238">
        <v>1</v>
      </c>
      <c r="K234" s="238"/>
      <c r="L234" s="238"/>
      <c r="M234" s="238"/>
      <c r="N234" s="238"/>
      <c r="O234" s="238"/>
      <c r="P234" s="238">
        <v>2</v>
      </c>
      <c r="Q234" s="238"/>
      <c r="R234" s="238"/>
      <c r="S234" s="238"/>
      <c r="T234" s="238"/>
      <c r="U234" s="238"/>
      <c r="V234" s="352"/>
      <c r="W234" s="352"/>
      <c r="X234" s="353"/>
      <c r="Y234" s="354"/>
      <c r="Z234" s="25"/>
      <c r="AA234" s="25"/>
    </row>
    <row r="235" spans="1:27" ht="19.5" customHeight="1">
      <c r="A235" s="101">
        <v>45876</v>
      </c>
      <c r="B235" s="95" t="s">
        <v>11710</v>
      </c>
      <c r="C235" s="110" t="str">
        <f t="array" ref="C235">+IFERROR(INDEX('Mã KH'!$C$2:$C$4984,MATCH('Xuất trả -T8'!$B235,'Mã KH'!$A$2:$A$4984,0)),"")</f>
        <v>Số 1132 đường Láng, phường Láng Thượng, quận Đống Đa, Hà Nội</v>
      </c>
      <c r="D235" s="177">
        <v>9105756584</v>
      </c>
      <c r="E235" s="238"/>
      <c r="F235" s="238"/>
      <c r="G235" s="238"/>
      <c r="H235" s="238"/>
      <c r="I235" s="238"/>
      <c r="J235" s="238"/>
      <c r="K235" s="238"/>
      <c r="L235" s="238"/>
      <c r="M235" s="238"/>
      <c r="N235" s="238"/>
      <c r="O235" s="238">
        <v>1</v>
      </c>
      <c r="P235" s="238"/>
      <c r="Q235" s="238"/>
      <c r="R235" s="238"/>
      <c r="S235" s="238">
        <v>1</v>
      </c>
      <c r="T235" s="238"/>
      <c r="U235" s="238"/>
      <c r="V235" s="352"/>
      <c r="W235" s="352"/>
      <c r="X235" s="353"/>
      <c r="Y235" s="354"/>
      <c r="Z235" s="25"/>
      <c r="AA235" s="25"/>
    </row>
    <row r="236" spans="1:27" ht="19.5" customHeight="1">
      <c r="A236" s="101">
        <v>45876</v>
      </c>
      <c r="B236" s="95" t="s">
        <v>11956</v>
      </c>
      <c r="C236" s="110" t="str">
        <f t="array" ref="C236">+IFERROR(INDEX('Mã KH'!$C$2:$C$4984,MATCH('Xuất trả -T8'!$B236,'Mã KH'!$A$2:$A$4984,0)),"")</f>
        <v>Số 16, ngõ 80, Chùa Láng, Phường Láng Thượng, Quận Đống Đa, HN</v>
      </c>
      <c r="D236" s="177">
        <v>9105756783</v>
      </c>
      <c r="E236" s="238"/>
      <c r="F236" s="238"/>
      <c r="G236" s="238"/>
      <c r="H236" s="238"/>
      <c r="I236" s="238"/>
      <c r="J236" s="238">
        <v>1</v>
      </c>
      <c r="K236" s="238"/>
      <c r="L236" s="238"/>
      <c r="M236" s="238"/>
      <c r="N236" s="238"/>
      <c r="O236" s="238"/>
      <c r="P236" s="238"/>
      <c r="Q236" s="238"/>
      <c r="R236" s="238"/>
      <c r="S236" s="238"/>
      <c r="T236" s="238"/>
      <c r="U236" s="238"/>
      <c r="V236" s="352"/>
      <c r="W236" s="352"/>
      <c r="X236" s="353"/>
      <c r="Y236" s="354"/>
      <c r="Z236" s="25"/>
      <c r="AA236" s="25"/>
    </row>
    <row r="237" spans="1:27" ht="19.5" customHeight="1">
      <c r="A237" s="101">
        <v>45876</v>
      </c>
      <c r="B237" s="95" t="s">
        <v>11709</v>
      </c>
      <c r="C237" s="110" t="str">
        <f t="array" ref="C237">+IFERROR(INDEX('Mã KH'!$C$2:$C$4984,MATCH('Xuất trả -T8'!$B237,'Mã KH'!$A$2:$A$4984,0)),"")</f>
        <v>79 ngõ 1194 Đường Láng, phường Láng Thượng, quận Đống Đa, Hà Nội</v>
      </c>
      <c r="D237" s="177">
        <v>9105729197</v>
      </c>
      <c r="E237" s="238"/>
      <c r="F237" s="238"/>
      <c r="G237" s="238"/>
      <c r="H237" s="238"/>
      <c r="I237" s="238"/>
      <c r="J237" s="238"/>
      <c r="K237" s="238"/>
      <c r="L237" s="238"/>
      <c r="M237" s="238"/>
      <c r="N237" s="238"/>
      <c r="O237" s="238">
        <v>1</v>
      </c>
      <c r="P237" s="238"/>
      <c r="Q237" s="238"/>
      <c r="R237" s="238"/>
      <c r="S237" s="238"/>
      <c r="T237" s="238"/>
      <c r="U237" s="238"/>
      <c r="V237" s="352"/>
      <c r="W237" s="352"/>
      <c r="X237" s="353"/>
      <c r="Y237" s="354"/>
      <c r="Z237" s="25"/>
      <c r="AA237" s="25"/>
    </row>
    <row r="238" spans="1:27" ht="19.5" customHeight="1">
      <c r="A238" s="101">
        <v>45876</v>
      </c>
      <c r="B238" s="95" t="s">
        <v>11593</v>
      </c>
      <c r="C238" s="110" t="str">
        <f t="array" ref="C238">+IFERROR(INDEX('Mã KH'!$C$2:$C$4984,MATCH('Xuất trả -T8'!$B238,'Mã KH'!$A$2:$A$4984,0)),"")</f>
        <v>Số 9, phố Thịnh Liệt, phường Thịnh Liệt, quận Hoàng Mai, Hà Nội</v>
      </c>
      <c r="D238" s="177">
        <v>9105688685</v>
      </c>
      <c r="E238" s="238"/>
      <c r="F238" s="238"/>
      <c r="G238" s="238"/>
      <c r="H238" s="238"/>
      <c r="I238" s="238"/>
      <c r="J238" s="238"/>
      <c r="K238" s="238"/>
      <c r="L238" s="238"/>
      <c r="M238" s="238"/>
      <c r="N238" s="238"/>
      <c r="O238" s="238"/>
      <c r="P238" s="238"/>
      <c r="Q238" s="238">
        <v>3</v>
      </c>
      <c r="R238" s="238"/>
      <c r="S238" s="238"/>
      <c r="T238" s="238"/>
      <c r="U238" s="238"/>
      <c r="V238" s="352"/>
      <c r="W238" s="352"/>
      <c r="X238" s="353"/>
      <c r="Y238" s="354"/>
      <c r="Z238" s="25"/>
      <c r="AA238" s="25"/>
    </row>
    <row r="239" spans="1:27" ht="19.5" customHeight="1">
      <c r="A239" s="101">
        <v>45876</v>
      </c>
      <c r="B239" s="95" t="s">
        <v>11957</v>
      </c>
      <c r="C239" s="110" t="str">
        <f t="array" ref="C239">+IFERROR(INDEX('Mã KH'!$C$2:$C$4984,MATCH('Xuất trả -T8'!$B239,'Mã KH'!$A$2:$A$4984,0)),"")</f>
        <v>Số 10 tổ 30 phố Thịnh Liệt - KĐT Đồng Tàu, P.Thịnh Liệt, Q.Hoàng Mai, Hà Nội</v>
      </c>
      <c r="D239" s="177">
        <v>9105764710</v>
      </c>
      <c r="E239" s="238"/>
      <c r="F239" s="238"/>
      <c r="G239" s="238"/>
      <c r="H239" s="238"/>
      <c r="I239" s="238"/>
      <c r="J239" s="238">
        <v>1</v>
      </c>
      <c r="K239" s="238">
        <v>2</v>
      </c>
      <c r="L239" s="238"/>
      <c r="M239" s="238">
        <v>4</v>
      </c>
      <c r="N239" s="238"/>
      <c r="O239" s="238"/>
      <c r="P239" s="238"/>
      <c r="Q239" s="238"/>
      <c r="R239" s="238"/>
      <c r="S239" s="238"/>
      <c r="T239" s="238"/>
      <c r="U239" s="238"/>
      <c r="V239" s="352"/>
      <c r="W239" s="352"/>
      <c r="X239" s="353"/>
      <c r="Y239" s="354"/>
      <c r="Z239" s="25"/>
      <c r="AA239" s="25"/>
    </row>
    <row r="240" spans="1:27" ht="19.5" customHeight="1">
      <c r="A240" s="101">
        <v>45876</v>
      </c>
      <c r="B240" s="95" t="s">
        <v>11958</v>
      </c>
      <c r="C240" s="110" t="str">
        <f t="array" ref="C240">+IFERROR(INDEX('Mã KH'!$C$2:$C$4984,MATCH('Xuất trả -T8'!$B240,'Mã KH'!$A$2:$A$4984,0)),"")</f>
        <v>DVTM-05, tầng 1+2 tòa nhà CT1 Khu đô thị Gelexia Riverside
, 885 Tam Trinh, phường Yên Sở, quận Hoàng Mai, HN</v>
      </c>
      <c r="D240" s="177">
        <v>9105764448</v>
      </c>
      <c r="E240" s="238"/>
      <c r="F240" s="238"/>
      <c r="G240" s="238"/>
      <c r="H240" s="238"/>
      <c r="I240" s="238"/>
      <c r="J240" s="238">
        <v>1</v>
      </c>
      <c r="K240" s="238"/>
      <c r="L240" s="238"/>
      <c r="M240" s="238"/>
      <c r="N240" s="238"/>
      <c r="O240" s="238"/>
      <c r="P240" s="238"/>
      <c r="Q240" s="238">
        <v>1</v>
      </c>
      <c r="R240" s="238"/>
      <c r="S240" s="238"/>
      <c r="T240" s="238"/>
      <c r="U240" s="238"/>
      <c r="V240" s="352"/>
      <c r="W240" s="352"/>
      <c r="X240" s="353"/>
      <c r="Y240" s="354"/>
      <c r="Z240" s="25"/>
      <c r="AA240" s="25"/>
    </row>
    <row r="241" spans="1:27" ht="19.5" customHeight="1">
      <c r="A241" s="101">
        <v>45876</v>
      </c>
      <c r="B241" s="95" t="s">
        <v>3766</v>
      </c>
      <c r="C241" s="110" t="str">
        <f t="array" ref="C241">+IFERROR(INDEX('Mã KH'!$C$2:$C$4984,MATCH('Xuất trả -T8'!$B241,'Mã KH'!$A$2:$A$4984,0)),"")</f>
        <v xml:space="preserve">TK 2-01.S02 Vinhome smart city -Tây Mỗ , Nam Từ Liêm , Hà Nội </v>
      </c>
      <c r="D241" s="177">
        <v>8071</v>
      </c>
      <c r="E241" s="238"/>
      <c r="F241" s="238"/>
      <c r="G241" s="238"/>
      <c r="H241" s="238"/>
      <c r="I241" s="238"/>
      <c r="J241" s="238">
        <v>1</v>
      </c>
      <c r="K241" s="238"/>
      <c r="L241" s="238"/>
      <c r="M241" s="238"/>
      <c r="N241" s="238"/>
      <c r="O241" s="238"/>
      <c r="P241" s="238"/>
      <c r="Q241" s="238"/>
      <c r="R241" s="238"/>
      <c r="S241" s="238"/>
      <c r="T241" s="238"/>
      <c r="U241" s="238"/>
      <c r="V241" s="352"/>
      <c r="W241" s="352"/>
      <c r="X241" s="353"/>
      <c r="Y241" s="354"/>
      <c r="Z241" s="25"/>
      <c r="AA241" s="25"/>
    </row>
    <row r="242" spans="1:27" ht="19.5" customHeight="1">
      <c r="A242" s="66"/>
      <c r="B242" s="95"/>
      <c r="C242" s="133">
        <v>45877</v>
      </c>
      <c r="D242" s="177"/>
      <c r="E242" s="238"/>
      <c r="F242" s="238"/>
      <c r="G242" s="238"/>
      <c r="H242" s="238"/>
      <c r="I242" s="238"/>
      <c r="J242" s="238"/>
      <c r="K242" s="238"/>
      <c r="L242" s="238"/>
      <c r="M242" s="238"/>
      <c r="N242" s="238"/>
      <c r="O242" s="238"/>
      <c r="P242" s="238"/>
      <c r="Q242" s="238"/>
      <c r="R242" s="238"/>
      <c r="S242" s="238"/>
      <c r="T242" s="238"/>
      <c r="U242" s="238"/>
      <c r="V242" s="352"/>
      <c r="W242" s="352"/>
      <c r="X242" s="353"/>
      <c r="Y242" s="354"/>
      <c r="Z242" s="25"/>
      <c r="AA242" s="25"/>
    </row>
    <row r="243" spans="1:27" ht="19.5" customHeight="1">
      <c r="A243" s="101">
        <v>45877</v>
      </c>
      <c r="B243" s="95" t="s">
        <v>10746</v>
      </c>
      <c r="C243" s="110" t="str">
        <f t="array" ref="C243">+IFERROR(INDEX('Mã KH'!$C$2:$C$4984,MATCH('Xuất trả -T8'!$B243,'Mã KH'!$A$2:$A$4984,0)),"")</f>
        <v xml:space="preserve">Quầy Phúc thọ </v>
      </c>
      <c r="D243" s="177" t="s">
        <v>12034</v>
      </c>
      <c r="E243" s="238"/>
      <c r="F243" s="238"/>
      <c r="G243" s="238"/>
      <c r="H243" s="238">
        <v>2</v>
      </c>
      <c r="I243" s="238">
        <v>2</v>
      </c>
      <c r="J243" s="238"/>
      <c r="K243" s="238"/>
      <c r="L243" s="238"/>
      <c r="M243" s="238"/>
      <c r="N243" s="238"/>
      <c r="O243" s="238"/>
      <c r="P243" s="238"/>
      <c r="Q243" s="238"/>
      <c r="R243" s="238"/>
      <c r="S243" s="238">
        <v>2</v>
      </c>
      <c r="T243" s="238">
        <v>2</v>
      </c>
      <c r="U243" s="238"/>
      <c r="V243" s="352"/>
      <c r="W243" s="352"/>
      <c r="X243" s="353"/>
      <c r="Y243" s="354"/>
      <c r="Z243" s="25"/>
      <c r="AA243" s="25"/>
    </row>
    <row r="244" spans="1:27" ht="19.5" customHeight="1">
      <c r="A244" s="101">
        <v>45877</v>
      </c>
      <c r="B244" s="95" t="s">
        <v>10746</v>
      </c>
      <c r="C244" s="110" t="str">
        <f t="array" ref="C244">+IFERROR(INDEX('Mã KH'!$C$2:$C$4984,MATCH('Xuất trả -T8'!$B244,'Mã KH'!$A$2:$A$4984,0)),"")</f>
        <v xml:space="preserve">Quầy Phúc thọ </v>
      </c>
      <c r="D244" s="177" t="s">
        <v>12035</v>
      </c>
      <c r="E244" s="238"/>
      <c r="F244" s="238"/>
      <c r="G244" s="238"/>
      <c r="H244" s="238"/>
      <c r="I244" s="238"/>
      <c r="J244" s="238"/>
      <c r="K244" s="238"/>
      <c r="L244" s="238"/>
      <c r="M244" s="238"/>
      <c r="N244" s="238"/>
      <c r="O244" s="238">
        <v>3</v>
      </c>
      <c r="P244" s="238"/>
      <c r="Q244" s="238"/>
      <c r="R244" s="238"/>
      <c r="S244" s="238"/>
      <c r="T244" s="238"/>
      <c r="U244" s="238"/>
      <c r="V244" s="352"/>
      <c r="W244" s="352"/>
      <c r="X244" s="353"/>
      <c r="Y244" s="354"/>
      <c r="Z244" s="25"/>
      <c r="AA244" s="25"/>
    </row>
    <row r="245" spans="1:27" ht="19.5" customHeight="1">
      <c r="A245" s="101">
        <v>45877</v>
      </c>
      <c r="B245" s="95" t="s">
        <v>10746</v>
      </c>
      <c r="C245" s="110" t="str">
        <f t="array" ref="C245">+IFERROR(INDEX('Mã KH'!$C$2:$C$4984,MATCH('Xuất trả -T8'!$B245,'Mã KH'!$A$2:$A$4984,0)),"")</f>
        <v xml:space="preserve">Quầy Phúc thọ </v>
      </c>
      <c r="D245" s="177" t="s">
        <v>12036</v>
      </c>
      <c r="E245" s="238"/>
      <c r="F245" s="238"/>
      <c r="G245" s="238"/>
      <c r="H245" s="238">
        <v>1</v>
      </c>
      <c r="I245" s="238"/>
      <c r="J245" s="238"/>
      <c r="K245" s="238"/>
      <c r="L245" s="238"/>
      <c r="M245" s="238"/>
      <c r="N245" s="238"/>
      <c r="O245" s="238"/>
      <c r="P245" s="238"/>
      <c r="Q245" s="238"/>
      <c r="R245" s="238"/>
      <c r="S245" s="238"/>
      <c r="T245" s="238"/>
      <c r="U245" s="238"/>
      <c r="V245" s="352"/>
      <c r="W245" s="352"/>
      <c r="X245" s="353"/>
      <c r="Y245" s="354"/>
      <c r="Z245" s="25"/>
      <c r="AA245" s="25"/>
    </row>
    <row r="246" spans="1:27" ht="19.5" customHeight="1">
      <c r="A246" s="101">
        <v>45877</v>
      </c>
      <c r="B246" s="95" t="s">
        <v>113</v>
      </c>
      <c r="C246" s="110" t="str">
        <f t="array" ref="C246">+IFERROR(INDEX('Mã KH'!$C$2:$C$4984,MATCH('Xuất trả -T8'!$B246,'Mã KH'!$A$2:$A$4984,0)),"")</f>
        <v>Tầng 1, Tòa nhà HH2 Bắc Hà, Phố Tố Hữu, Phường Nhân Chính, Quận Thanh Xuân, HN</v>
      </c>
      <c r="D246" s="177">
        <v>9105726035</v>
      </c>
      <c r="E246" s="238"/>
      <c r="F246" s="238"/>
      <c r="G246" s="238"/>
      <c r="H246" s="238"/>
      <c r="I246" s="238"/>
      <c r="J246" s="238">
        <v>2</v>
      </c>
      <c r="K246" s="238"/>
      <c r="L246" s="238"/>
      <c r="M246" s="238">
        <v>3</v>
      </c>
      <c r="N246" s="238"/>
      <c r="O246" s="238">
        <v>2</v>
      </c>
      <c r="P246" s="238"/>
      <c r="Q246" s="238"/>
      <c r="R246" s="238"/>
      <c r="S246" s="238"/>
      <c r="T246" s="238"/>
      <c r="U246" s="238"/>
      <c r="V246" s="352"/>
      <c r="W246" s="352"/>
      <c r="X246" s="353"/>
      <c r="Y246" s="354"/>
      <c r="Z246" s="25"/>
      <c r="AA246" s="25"/>
    </row>
    <row r="247" spans="1:27" ht="19.5" customHeight="1">
      <c r="A247" s="101">
        <v>45877</v>
      </c>
      <c r="B247" s="95" t="s">
        <v>12037</v>
      </c>
      <c r="C247" s="110" t="str">
        <f t="array" ref="C247">+IFERROR(INDEX('Mã KH'!$C$2:$C$4984,MATCH('Xuất trả -T8'!$B247,'Mã KH'!$A$2:$A$4984,0)),"")</f>
        <v>Số 101/1 phố Nguyễn Quý Đức, phường Thanh Xuân Bắc, quận Thanh Xuân, Hà Nội</v>
      </c>
      <c r="D247" s="177">
        <v>9105722558</v>
      </c>
      <c r="E247" s="238"/>
      <c r="F247" s="238"/>
      <c r="G247" s="238"/>
      <c r="H247" s="238"/>
      <c r="I247" s="238"/>
      <c r="J247" s="238">
        <v>1</v>
      </c>
      <c r="K247" s="238"/>
      <c r="L247" s="238"/>
      <c r="M247" s="238"/>
      <c r="N247" s="238"/>
      <c r="O247" s="238"/>
      <c r="P247" s="238">
        <v>1</v>
      </c>
      <c r="Q247" s="238"/>
      <c r="R247" s="238"/>
      <c r="S247" s="238">
        <v>2</v>
      </c>
      <c r="T247" s="238"/>
      <c r="U247" s="238"/>
      <c r="V247" s="352"/>
      <c r="W247" s="352"/>
      <c r="X247" s="353"/>
      <c r="Y247" s="354"/>
      <c r="Z247" s="25"/>
      <c r="AA247" s="25"/>
    </row>
    <row r="248" spans="1:27" ht="19.5" customHeight="1">
      <c r="A248" s="101">
        <v>45877</v>
      </c>
      <c r="B248" s="95" t="s">
        <v>12038</v>
      </c>
      <c r="C248" s="110" t="str">
        <f t="array" ref="C248">+IFERROR(INDEX('Mã KH'!$C$2:$C$4984,MATCH('Xuất trả -T8'!$B248,'Mã KH'!$A$2:$A$4984,0)),"")</f>
        <v>TT6 Khu đô thị Tây Nam Kim Giang , XÃ Tân Triều , Huyện Thanh trì ,TP .HN</v>
      </c>
      <c r="D248" s="177">
        <v>9105768195</v>
      </c>
      <c r="E248" s="238"/>
      <c r="F248" s="238"/>
      <c r="G248" s="238"/>
      <c r="H248" s="238"/>
      <c r="I248" s="238"/>
      <c r="J248" s="238">
        <v>2</v>
      </c>
      <c r="K248" s="238"/>
      <c r="L248" s="238"/>
      <c r="M248" s="238"/>
      <c r="N248" s="238"/>
      <c r="O248" s="238">
        <v>1</v>
      </c>
      <c r="P248" s="238"/>
      <c r="Q248" s="238">
        <v>1</v>
      </c>
      <c r="R248" s="238"/>
      <c r="S248" s="238"/>
      <c r="T248" s="238"/>
      <c r="U248" s="238"/>
      <c r="V248" s="352"/>
      <c r="W248" s="352"/>
      <c r="X248" s="353"/>
      <c r="Y248" s="354"/>
      <c r="Z248" s="25"/>
      <c r="AA248" s="25"/>
    </row>
    <row r="249" spans="1:27" ht="19.5" customHeight="1">
      <c r="A249" s="101">
        <v>45877</v>
      </c>
      <c r="B249" s="95" t="s">
        <v>12039</v>
      </c>
      <c r="C249" s="110" t="str">
        <f t="array" ref="C249">+IFERROR(INDEX('Mã KH'!$C$2:$C$4984,MATCH('Xuất trả -T8'!$B249,'Mã KH'!$A$2:$A$4984,0)),"")</f>
        <v>Số 104C phố Ngọc Hà, phường , quận Ba Đình, Hà Nội</v>
      </c>
      <c r="D249" s="177">
        <v>9105769679</v>
      </c>
      <c r="E249" s="238"/>
      <c r="F249" s="238"/>
      <c r="G249" s="238"/>
      <c r="H249" s="238"/>
      <c r="I249" s="238"/>
      <c r="J249" s="238">
        <v>1</v>
      </c>
      <c r="K249" s="238"/>
      <c r="L249" s="238"/>
      <c r="M249" s="238"/>
      <c r="N249" s="238"/>
      <c r="O249" s="238"/>
      <c r="P249" s="238"/>
      <c r="Q249" s="238"/>
      <c r="R249" s="238"/>
      <c r="S249" s="238"/>
      <c r="T249" s="238"/>
      <c r="U249" s="238"/>
      <c r="V249" s="352"/>
      <c r="W249" s="352"/>
      <c r="X249" s="353"/>
      <c r="Y249" s="354"/>
      <c r="Z249" s="25"/>
      <c r="AA249" s="25"/>
    </row>
    <row r="250" spans="1:27" ht="19.5" customHeight="1">
      <c r="A250" s="101">
        <v>45877</v>
      </c>
      <c r="B250" s="95" t="s">
        <v>11563</v>
      </c>
      <c r="C250" s="110" t="str">
        <f t="array" ref="C250">+IFERROR(INDEX('Mã KH'!$C$2:$C$4984,MATCH('Xuất trả -T8'!$B250,'Mã KH'!$A$2:$A$4984,0)),"")</f>
        <v>Số 70B Đội cấn , phường , quận Ba Đình, Hà Nội</v>
      </c>
      <c r="D250" s="177">
        <v>9105769805</v>
      </c>
      <c r="E250" s="238"/>
      <c r="F250" s="238"/>
      <c r="G250" s="238"/>
      <c r="H250" s="238"/>
      <c r="I250" s="238"/>
      <c r="J250" s="238"/>
      <c r="K250" s="238"/>
      <c r="L250" s="238"/>
      <c r="M250" s="238"/>
      <c r="N250" s="238"/>
      <c r="O250" s="238"/>
      <c r="P250" s="238"/>
      <c r="Q250" s="238">
        <v>1</v>
      </c>
      <c r="R250" s="238"/>
      <c r="S250" s="238"/>
      <c r="T250" s="238"/>
      <c r="U250" s="238"/>
      <c r="V250" s="352"/>
      <c r="W250" s="352"/>
      <c r="X250" s="353"/>
      <c r="Y250" s="354"/>
      <c r="Z250" s="25"/>
      <c r="AA250" s="25"/>
    </row>
    <row r="251" spans="1:27" ht="19.5" customHeight="1">
      <c r="A251" s="101">
        <v>45877</v>
      </c>
      <c r="B251" s="95" t="s">
        <v>11847</v>
      </c>
      <c r="C251" s="110" t="str">
        <f t="array" ref="C251">+IFERROR(INDEX('Mã KH'!$C$2:$C$4984,MATCH('Xuất trả -T8'!$B251,'Mã KH'!$A$2:$A$4984,0)),"")</f>
        <v>17 Liễu Giai, Phường Cống Vị, Ba Đình, Hà Nội</v>
      </c>
      <c r="D251" s="177">
        <v>8460</v>
      </c>
      <c r="E251" s="238"/>
      <c r="F251" s="238"/>
      <c r="G251" s="238">
        <v>2</v>
      </c>
      <c r="H251" s="238">
        <v>1</v>
      </c>
      <c r="I251" s="238"/>
      <c r="J251" s="238"/>
      <c r="K251" s="238"/>
      <c r="L251" s="238"/>
      <c r="M251" s="238"/>
      <c r="N251" s="238"/>
      <c r="O251" s="238"/>
      <c r="P251" s="238"/>
      <c r="Q251" s="238"/>
      <c r="R251" s="238"/>
      <c r="S251" s="238"/>
      <c r="T251" s="238"/>
      <c r="U251" s="238"/>
      <c r="V251" s="352"/>
      <c r="W251" s="352"/>
      <c r="X251" s="353"/>
      <c r="Y251" s="354"/>
      <c r="Z251" s="25"/>
      <c r="AA251" s="25"/>
    </row>
    <row r="252" spans="1:27" ht="19.5" customHeight="1">
      <c r="A252" s="101">
        <v>45877</v>
      </c>
      <c r="B252" s="95" t="s">
        <v>11564</v>
      </c>
      <c r="C252" s="110" t="str">
        <f t="array" ref="C252">+IFERROR(INDEX('Mã KH'!$C$2:$C$4984,MATCH('Xuất trả -T8'!$B252,'Mã KH'!$A$2:$A$4984,0)),"")</f>
        <v>78 ngõ 179 Hoàng Hoa Thám, Ba Đình , Hà Nội</v>
      </c>
      <c r="D252" s="177">
        <v>9105770680</v>
      </c>
      <c r="E252" s="238"/>
      <c r="F252" s="238"/>
      <c r="G252" s="238"/>
      <c r="H252" s="238"/>
      <c r="I252" s="238"/>
      <c r="J252" s="238">
        <v>1</v>
      </c>
      <c r="K252" s="238"/>
      <c r="L252" s="238"/>
      <c r="M252" s="238"/>
      <c r="N252" s="238"/>
      <c r="O252" s="238">
        <v>1</v>
      </c>
      <c r="P252" s="238">
        <v>1</v>
      </c>
      <c r="Q252" s="238">
        <v>1</v>
      </c>
      <c r="R252" s="238"/>
      <c r="S252" s="238"/>
      <c r="T252" s="238"/>
      <c r="U252" s="238"/>
      <c r="V252" s="352"/>
      <c r="W252" s="352"/>
      <c r="X252" s="353"/>
      <c r="Y252" s="354"/>
      <c r="Z252" s="25"/>
      <c r="AA252" s="25"/>
    </row>
    <row r="253" spans="1:27" ht="19.5" customHeight="1">
      <c r="A253" s="101">
        <v>45877</v>
      </c>
      <c r="B253" s="95" t="s">
        <v>12040</v>
      </c>
      <c r="C253" s="110" t="str">
        <f t="array" ref="C253">+IFERROR(INDEX('Mã KH'!$C$2:$C$4984,MATCH('Xuất trả -T8'!$B253,'Mã KH'!$A$2:$A$4984,0)),"")</f>
        <v>200 Hoàng Hoa Thám, phường Thụy Khuê , Quận Tây Hồ, HN</v>
      </c>
      <c r="D253" s="177">
        <v>9105770624</v>
      </c>
      <c r="E253" s="238"/>
      <c r="F253" s="238"/>
      <c r="G253" s="238"/>
      <c r="H253" s="238"/>
      <c r="I253" s="238"/>
      <c r="J253" s="238">
        <v>3</v>
      </c>
      <c r="K253" s="238"/>
      <c r="L253" s="238"/>
      <c r="M253" s="238">
        <v>1</v>
      </c>
      <c r="N253" s="238"/>
      <c r="O253" s="238"/>
      <c r="P253" s="238"/>
      <c r="Q253" s="238"/>
      <c r="R253" s="238"/>
      <c r="S253" s="238">
        <v>1</v>
      </c>
      <c r="T253" s="238"/>
      <c r="U253" s="238"/>
      <c r="V253" s="352"/>
      <c r="W253" s="352"/>
      <c r="X253" s="353"/>
      <c r="Y253" s="354"/>
      <c r="Z253" s="25"/>
      <c r="AA253" s="25"/>
    </row>
    <row r="254" spans="1:27" ht="19.5" customHeight="1">
      <c r="A254" s="101">
        <v>45877</v>
      </c>
      <c r="B254" s="95" t="s">
        <v>12041</v>
      </c>
      <c r="C254" s="110" t="str">
        <f t="array" ref="C254">+IFERROR(INDEX('Mã KH'!$C$2:$C$4984,MATCH('Xuất trả -T8'!$B254,'Mã KH'!$A$2:$A$4984,0)),"")</f>
        <v>Số 133, phố Thụy Khuê, P. Thụy Khuê, Q. Tây Hồ, Hà Nội</v>
      </c>
      <c r="D254" s="177">
        <v>9105770858</v>
      </c>
      <c r="E254" s="238"/>
      <c r="F254" s="238"/>
      <c r="G254" s="238"/>
      <c r="H254" s="238"/>
      <c r="I254" s="238"/>
      <c r="J254" s="238">
        <v>2</v>
      </c>
      <c r="K254" s="238"/>
      <c r="L254" s="238"/>
      <c r="M254" s="238">
        <v>3</v>
      </c>
      <c r="N254" s="238"/>
      <c r="O254" s="238"/>
      <c r="P254" s="238"/>
      <c r="Q254" s="238"/>
      <c r="R254" s="238"/>
      <c r="S254" s="238"/>
      <c r="T254" s="238"/>
      <c r="U254" s="238"/>
      <c r="V254" s="352"/>
      <c r="W254" s="352"/>
      <c r="X254" s="353"/>
      <c r="Y254" s="354"/>
      <c r="Z254" s="25"/>
      <c r="AA254" s="25"/>
    </row>
    <row r="255" spans="1:27" ht="19.5" customHeight="1">
      <c r="A255" s="101">
        <v>45877</v>
      </c>
      <c r="B255" s="95" t="s">
        <v>12042</v>
      </c>
      <c r="C255" s="110" t="str">
        <f t="array" ref="C255">+IFERROR(INDEX('Mã KH'!$C$2:$C$4984,MATCH('Xuất trả -T8'!$B255,'Mã KH'!$A$2:$A$4984,0)),"")</f>
        <v>Tòa nhà Sun Plaza Thụy Khuê, Số nhà 69B đường Thụy Khuê, P. Thụy Khuê, Quận Tây Hồ, Hà Nội</v>
      </c>
      <c r="D255" s="177">
        <v>9105708739</v>
      </c>
      <c r="E255" s="238"/>
      <c r="F255" s="238"/>
      <c r="G255" s="238"/>
      <c r="H255" s="238"/>
      <c r="I255" s="238">
        <v>2</v>
      </c>
      <c r="J255" s="238"/>
      <c r="K255" s="238"/>
      <c r="L255" s="238"/>
      <c r="M255" s="238"/>
      <c r="N255" s="238"/>
      <c r="O255" s="238"/>
      <c r="P255" s="238">
        <v>3</v>
      </c>
      <c r="Q255" s="238"/>
      <c r="R255" s="238"/>
      <c r="S255" s="238"/>
      <c r="T255" s="238"/>
      <c r="U255" s="238"/>
      <c r="V255" s="352"/>
      <c r="W255" s="352"/>
      <c r="X255" s="353"/>
      <c r="Y255" s="354"/>
      <c r="Z255" s="25"/>
      <c r="AA255" s="25"/>
    </row>
    <row r="256" spans="1:27" ht="19.5" customHeight="1">
      <c r="A256" s="101">
        <v>45877</v>
      </c>
      <c r="B256" s="95" t="s">
        <v>12042</v>
      </c>
      <c r="C256" s="110" t="str">
        <f t="array" ref="C256">+IFERROR(INDEX('Mã KH'!$C$2:$C$4984,MATCH('Xuất trả -T8'!$B256,'Mã KH'!$A$2:$A$4984,0)),"")</f>
        <v>Tòa nhà Sun Plaza Thụy Khuê, Số nhà 69B đường Thụy Khuê, P. Thụy Khuê, Quận Tây Hồ, Hà Nội</v>
      </c>
      <c r="D256" s="177">
        <v>9105708635</v>
      </c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>
        <v>5</v>
      </c>
      <c r="U256" s="238"/>
      <c r="V256" s="352"/>
      <c r="W256" s="352"/>
      <c r="X256" s="353"/>
      <c r="Y256" s="354"/>
      <c r="Z256" s="25"/>
      <c r="AA256" s="25"/>
    </row>
    <row r="257" spans="1:27" ht="19.5" customHeight="1">
      <c r="A257" s="101">
        <v>45877</v>
      </c>
      <c r="B257" s="95" t="s">
        <v>12043</v>
      </c>
      <c r="C257" s="110" t="str">
        <f t="array" ref="C257">+IFERROR(INDEX('Mã KH'!$C$2:$C$4984,MATCH('Xuất trả -T8'!$B257,'Mã KH'!$A$2:$A$4984,0)),"")</f>
        <v>55 Thụy Khuê, phường Thụy Khuê, quận Tây Hồ, Hà Nội</v>
      </c>
      <c r="D257" s="177">
        <v>9105771023</v>
      </c>
      <c r="E257" s="238"/>
      <c r="F257" s="238"/>
      <c r="G257" s="238"/>
      <c r="H257" s="238"/>
      <c r="I257" s="238"/>
      <c r="J257" s="238">
        <v>2</v>
      </c>
      <c r="K257" s="238"/>
      <c r="L257" s="238"/>
      <c r="M257" s="238">
        <v>2</v>
      </c>
      <c r="N257" s="238"/>
      <c r="O257" s="238"/>
      <c r="P257" s="238"/>
      <c r="Q257" s="238"/>
      <c r="R257" s="238"/>
      <c r="S257" s="238"/>
      <c r="T257" s="238"/>
      <c r="U257" s="238"/>
      <c r="V257" s="352"/>
      <c r="W257" s="352"/>
      <c r="X257" s="353"/>
      <c r="Y257" s="354"/>
      <c r="Z257" s="25"/>
      <c r="AA257" s="25"/>
    </row>
    <row r="258" spans="1:27" ht="19.5" customHeight="1">
      <c r="A258" s="101">
        <v>45877</v>
      </c>
      <c r="B258" s="95" t="s">
        <v>12043</v>
      </c>
      <c r="C258" s="110" t="str">
        <f t="array" ref="C258">+IFERROR(INDEX('Mã KH'!$C$2:$C$4984,MATCH('Xuất trả -T8'!$B258,'Mã KH'!$A$2:$A$4984,0)),"")</f>
        <v>55 Thụy Khuê, phường Thụy Khuê, quận Tây Hồ, Hà Nội</v>
      </c>
      <c r="D258" s="177">
        <v>9105743479</v>
      </c>
      <c r="E258" s="238"/>
      <c r="F258" s="238"/>
      <c r="G258" s="238"/>
      <c r="H258" s="238"/>
      <c r="I258" s="238"/>
      <c r="J258" s="238"/>
      <c r="K258" s="238">
        <v>1</v>
      </c>
      <c r="L258" s="238"/>
      <c r="M258" s="238">
        <v>2</v>
      </c>
      <c r="N258" s="238"/>
      <c r="O258" s="238"/>
      <c r="P258" s="238">
        <v>3</v>
      </c>
      <c r="Q258" s="238"/>
      <c r="R258" s="238"/>
      <c r="S258" s="238"/>
      <c r="T258" s="238"/>
      <c r="U258" s="238"/>
      <c r="V258" s="352"/>
      <c r="W258" s="352"/>
      <c r="X258" s="353"/>
      <c r="Y258" s="354"/>
      <c r="Z258" s="25"/>
      <c r="AA258" s="25"/>
    </row>
    <row r="259" spans="1:27" ht="19.5" customHeight="1">
      <c r="A259" s="101">
        <v>45877</v>
      </c>
      <c r="B259" s="95" t="s">
        <v>10985</v>
      </c>
      <c r="C259" s="110" t="str">
        <f t="array" ref="C259">+IFERROR(INDEX('Mã KH'!$C$2:$C$4984,MATCH('Xuất trả -T8'!$B259,'Mã KH'!$A$2:$A$4984,0)),"")</f>
        <v xml:space="preserve">60 vũ xuấn thiều , long biên </v>
      </c>
      <c r="D259" s="177" t="s">
        <v>12044</v>
      </c>
      <c r="E259" s="238"/>
      <c r="F259" s="238"/>
      <c r="G259" s="238"/>
      <c r="H259" s="238"/>
      <c r="I259" s="238"/>
      <c r="J259" s="238">
        <v>2</v>
      </c>
      <c r="K259" s="238">
        <v>2</v>
      </c>
      <c r="L259" s="238"/>
      <c r="M259" s="238"/>
      <c r="N259" s="238"/>
      <c r="O259" s="238"/>
      <c r="P259" s="238"/>
      <c r="Q259" s="238"/>
      <c r="R259" s="238"/>
      <c r="S259" s="238"/>
      <c r="T259" s="238"/>
      <c r="U259" s="238"/>
      <c r="V259" s="352"/>
      <c r="W259" s="352"/>
      <c r="X259" s="353"/>
      <c r="Y259" s="354"/>
      <c r="Z259" s="25"/>
      <c r="AA259" s="25"/>
    </row>
    <row r="260" spans="1:27" ht="19.5" customHeight="1">
      <c r="A260" s="101">
        <v>45877</v>
      </c>
      <c r="B260" s="95" t="s">
        <v>12006</v>
      </c>
      <c r="C260" s="110" t="str">
        <f t="array" ref="C260">+IFERROR(INDEX('Mã KH'!$C$2:$C$4984,MATCH('Xuất trả -T8'!$B260,'Mã KH'!$A$2:$A$4984,0)),"")</f>
        <v>Thôn Công Đình, xã Đình Xuyên, huyện Gia Lâm, HN</v>
      </c>
      <c r="D260" s="177">
        <v>9105770219</v>
      </c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>
        <v>2</v>
      </c>
      <c r="P260" s="238">
        <v>2</v>
      </c>
      <c r="Q260" s="238">
        <v>1</v>
      </c>
      <c r="R260" s="238"/>
      <c r="S260" s="238"/>
      <c r="T260" s="238"/>
      <c r="U260" s="238"/>
      <c r="V260" s="352"/>
      <c r="W260" s="352"/>
      <c r="X260" s="353"/>
      <c r="Y260" s="354"/>
      <c r="Z260" s="25"/>
      <c r="AA260" s="25"/>
    </row>
    <row r="261" spans="1:27" ht="19.5" customHeight="1">
      <c r="A261" s="101">
        <v>45877</v>
      </c>
      <c r="B261" s="95" t="s">
        <v>11872</v>
      </c>
      <c r="C261" s="110" t="str">
        <f t="array" ref="C261">+IFERROR(INDEX('Mã KH'!$C$2:$C$4984,MATCH('Xuất trả -T8'!$B261,'Mã KH'!$A$2:$A$4984,0)),"")</f>
        <v>280- 282 Xuân Đỉnh, phường Xuân Đỉnh, quận Bắc Từ Liêm, Hà Nội</v>
      </c>
      <c r="D261" s="177" t="s">
        <v>12045</v>
      </c>
      <c r="E261" s="238"/>
      <c r="F261" s="238"/>
      <c r="G261" s="238"/>
      <c r="H261" s="238"/>
      <c r="I261" s="238"/>
      <c r="J261" s="238"/>
      <c r="K261" s="238">
        <v>1</v>
      </c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352"/>
      <c r="W261" s="352"/>
      <c r="X261" s="353"/>
      <c r="Y261" s="354"/>
      <c r="Z261" s="25"/>
      <c r="AA261" s="25"/>
    </row>
    <row r="262" spans="1:27" ht="19.5" customHeight="1">
      <c r="A262" s="101">
        <v>45877</v>
      </c>
      <c r="B262" s="95" t="s">
        <v>4452</v>
      </c>
      <c r="C262" s="110" t="str">
        <f t="array" ref="C262">+IFERROR(INDEX('Mã KH'!$C$2:$C$4984,MATCH('Xuất trả -T8'!$B262,'Mã KH'!$A$2:$A$4984,0)),"")</f>
        <v>Sàn thương mại dv số H5-TM11, khu nhà ở xã hội Hope Residence, P.Phúc Đồng, Q.Long Biên, HN</v>
      </c>
      <c r="D262" s="177" t="s">
        <v>11887</v>
      </c>
      <c r="E262" s="238"/>
      <c r="F262" s="238"/>
      <c r="G262" s="238"/>
      <c r="H262" s="238"/>
      <c r="I262" s="238"/>
      <c r="J262" s="238"/>
      <c r="K262" s="238"/>
      <c r="L262" s="238"/>
      <c r="M262" s="238">
        <v>2</v>
      </c>
      <c r="N262" s="238"/>
      <c r="O262" s="238"/>
      <c r="P262" s="238"/>
      <c r="Q262" s="238"/>
      <c r="R262" s="238"/>
      <c r="S262" s="238"/>
      <c r="T262" s="238"/>
      <c r="U262" s="238"/>
      <c r="V262" s="352"/>
      <c r="W262" s="352"/>
      <c r="X262" s="353"/>
      <c r="Y262" s="354"/>
      <c r="Z262" s="25"/>
      <c r="AA262" s="25"/>
    </row>
    <row r="263" spans="1:27" ht="19.5" customHeight="1">
      <c r="A263" s="101">
        <v>45877</v>
      </c>
      <c r="B263" s="95" t="s">
        <v>11605</v>
      </c>
      <c r="C263" s="110" t="str">
        <f t="array" ref="C263">+IFERROR(INDEX('Mã KH'!$C$2:$C$4984,MATCH('Xuất trả -T8'!$B263,'Mã KH'!$A$2:$A$4984,0)),"")</f>
        <v>Số 353 đường Nam Dư, phường Trần Phú, quận Hoàng Mai, Hà Nội</v>
      </c>
      <c r="D263" s="177">
        <v>9105676618</v>
      </c>
      <c r="E263" s="238"/>
      <c r="F263" s="238"/>
      <c r="G263" s="238"/>
      <c r="H263" s="238"/>
      <c r="I263" s="238"/>
      <c r="J263" s="238">
        <v>2</v>
      </c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352"/>
      <c r="W263" s="352"/>
      <c r="X263" s="353"/>
      <c r="Y263" s="354"/>
      <c r="Z263" s="25"/>
      <c r="AA263" s="25"/>
    </row>
    <row r="264" spans="1:27" ht="19.5" customHeight="1">
      <c r="A264" s="101">
        <v>45877</v>
      </c>
      <c r="B264" s="95" t="s">
        <v>12020</v>
      </c>
      <c r="C264" s="110" t="str">
        <f t="array" ref="C264">+IFERROR(INDEX('Mã KH'!$C$2:$C$4984,MATCH('Xuất trả -T8'!$B264,'Mã KH'!$A$2:$A$4984,0)),"")</f>
        <v xml:space="preserve">số 100 quầy trâu quỳ , gia lâm </v>
      </c>
      <c r="D264" s="177" t="s">
        <v>12046</v>
      </c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>
        <v>3</v>
      </c>
      <c r="P264" s="238"/>
      <c r="Q264" s="238"/>
      <c r="R264" s="238"/>
      <c r="S264" s="238"/>
      <c r="T264" s="238"/>
      <c r="U264" s="238"/>
      <c r="V264" s="352"/>
      <c r="W264" s="352"/>
      <c r="X264" s="353"/>
      <c r="Y264" s="354"/>
      <c r="Z264" s="25"/>
      <c r="AA264" s="25"/>
    </row>
    <row r="265" spans="1:27" ht="19.5" customHeight="1">
      <c r="A265" s="101">
        <v>45877</v>
      </c>
      <c r="B265" s="95" t="s">
        <v>12047</v>
      </c>
      <c r="C265" s="110" t="str">
        <f t="array" ref="C265">+IFERROR(INDEX('Mã KH'!$C$2:$C$4984,MATCH('Xuất trả -T8'!$B265,'Mã KH'!$A$2:$A$4984,0)),"")</f>
        <v xml:space="preserve">S2.10 Vinhomes Ocean Park , Đa Tốn ,Gia Lâm </v>
      </c>
      <c r="D265" s="177" t="s">
        <v>11887</v>
      </c>
      <c r="E265" s="238"/>
      <c r="F265" s="238"/>
      <c r="G265" s="238"/>
      <c r="H265" s="238"/>
      <c r="I265" s="238">
        <v>2</v>
      </c>
      <c r="J265" s="238"/>
      <c r="K265" s="238"/>
      <c r="L265" s="238"/>
      <c r="M265" s="238">
        <v>3</v>
      </c>
      <c r="N265" s="238"/>
      <c r="O265" s="238">
        <v>2</v>
      </c>
      <c r="P265" s="238"/>
      <c r="Q265" s="238">
        <v>1</v>
      </c>
      <c r="R265" s="238"/>
      <c r="S265" s="238"/>
      <c r="T265" s="238"/>
      <c r="U265" s="238"/>
      <c r="V265" s="352"/>
      <c r="W265" s="352"/>
      <c r="X265" s="353"/>
      <c r="Y265" s="354"/>
      <c r="Z265" s="25"/>
      <c r="AA265" s="25"/>
    </row>
    <row r="266" spans="1:27" ht="19.5" customHeight="1">
      <c r="A266" s="101">
        <v>45877</v>
      </c>
      <c r="B266" s="95" t="s">
        <v>12047</v>
      </c>
      <c r="C266" s="110" t="str">
        <f t="array" ref="C266">+IFERROR(INDEX('Mã KH'!$C$2:$C$4984,MATCH('Xuất trả -T8'!$B266,'Mã KH'!$A$2:$A$4984,0)),"")</f>
        <v xml:space="preserve">S2.10 Vinhomes Ocean Park , Đa Tốn ,Gia Lâm </v>
      </c>
      <c r="D266" s="177" t="s">
        <v>11887</v>
      </c>
      <c r="E266" s="238"/>
      <c r="F266" s="238"/>
      <c r="G266" s="238"/>
      <c r="H266" s="238"/>
      <c r="I266" s="238">
        <v>1</v>
      </c>
      <c r="J266" s="238">
        <v>1</v>
      </c>
      <c r="K266" s="238"/>
      <c r="L266" s="238"/>
      <c r="M266" s="238">
        <v>4</v>
      </c>
      <c r="N266" s="238"/>
      <c r="O266" s="238"/>
      <c r="P266" s="238"/>
      <c r="Q266" s="238">
        <v>1</v>
      </c>
      <c r="R266" s="238"/>
      <c r="S266" s="238"/>
      <c r="T266" s="238"/>
      <c r="U266" s="238"/>
      <c r="V266" s="352"/>
      <c r="W266" s="352"/>
      <c r="X266" s="353"/>
      <c r="Y266" s="354"/>
      <c r="Z266" s="25"/>
      <c r="AA266" s="25"/>
    </row>
    <row r="267" spans="1:27" ht="19.5" customHeight="1">
      <c r="A267" s="101">
        <v>45877</v>
      </c>
      <c r="B267" s="95" t="s">
        <v>11598</v>
      </c>
      <c r="C267" s="110" t="str">
        <f t="array" ref="C267">+IFERROR(INDEX('Mã KH'!$C$2:$C$4984,MATCH('Xuất trả -T8'!$B267,'Mã KH'!$A$2:$A$4984,0)),"")</f>
        <v>Ô 13A, lô Ơ2, khu nhà ở Bán đảo Linh Đàm, Hoàng Liệt, phường Hoàng Liệt , Quận Hoàng Mai, HN</v>
      </c>
      <c r="D267" s="177">
        <v>9105770049</v>
      </c>
      <c r="E267" s="238"/>
      <c r="F267" s="238"/>
      <c r="G267" s="238"/>
      <c r="H267" s="238"/>
      <c r="I267" s="238"/>
      <c r="J267" s="238"/>
      <c r="K267" s="238"/>
      <c r="L267" s="238"/>
      <c r="M267" s="238">
        <v>1</v>
      </c>
      <c r="N267" s="238"/>
      <c r="O267" s="238"/>
      <c r="P267" s="238"/>
      <c r="Q267" s="238"/>
      <c r="R267" s="238"/>
      <c r="S267" s="238"/>
      <c r="T267" s="238"/>
      <c r="U267" s="238"/>
      <c r="V267" s="352"/>
      <c r="W267" s="352"/>
      <c r="X267" s="353"/>
      <c r="Y267" s="354"/>
      <c r="Z267" s="25"/>
      <c r="AA267" s="25"/>
    </row>
    <row r="268" spans="1:27" ht="19.5" customHeight="1">
      <c r="A268" s="101">
        <v>45877</v>
      </c>
      <c r="B268" s="95" t="s">
        <v>11604</v>
      </c>
      <c r="C268" s="110" t="str">
        <f t="array" ref="C268">+IFERROR(INDEX('Mã KH'!$C$2:$C$4984,MATCH('Xuất trả -T8'!$B268,'Mã KH'!$A$2:$A$4984,0)),"")</f>
        <v>Số 9 Nam Dư, Phường Lĩnh Nam, Quận Hoàng Mai, HN</v>
      </c>
      <c r="D268" s="177">
        <v>9105767951</v>
      </c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>
        <v>2</v>
      </c>
      <c r="R268" s="238"/>
      <c r="S268" s="238"/>
      <c r="T268" s="238"/>
      <c r="U268" s="238"/>
      <c r="V268" s="352"/>
      <c r="W268" s="352"/>
      <c r="X268" s="353"/>
      <c r="Y268" s="354"/>
      <c r="Z268" s="25"/>
      <c r="AA268" s="25"/>
    </row>
    <row r="269" spans="1:27" ht="19.5" customHeight="1">
      <c r="A269" s="101">
        <v>45877</v>
      </c>
      <c r="B269" s="95" t="s">
        <v>11606</v>
      </c>
      <c r="C269" s="110" t="str">
        <f t="array" ref="C269">+IFERROR(INDEX('Mã KH'!$C$2:$C$4984,MATCH('Xuất trả -T8'!$B269,'Mã KH'!$A$2:$A$4984,0)),"")</f>
        <v>359 Lĩnh Nam, phường Vĩnh Hưng, quận Hoàng Mai, tp. Hà Nội</v>
      </c>
      <c r="D269" s="177">
        <v>9105756289</v>
      </c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8">
        <v>2</v>
      </c>
      <c r="P269" s="238">
        <v>2</v>
      </c>
      <c r="Q269" s="238">
        <v>2</v>
      </c>
      <c r="R269" s="238"/>
      <c r="S269" s="238"/>
      <c r="T269" s="238"/>
      <c r="U269" s="238"/>
      <c r="V269" s="352"/>
      <c r="W269" s="352"/>
      <c r="X269" s="353"/>
      <c r="Y269" s="354"/>
      <c r="Z269" s="25"/>
      <c r="AA269" s="25"/>
    </row>
    <row r="270" spans="1:27" ht="19.5" customHeight="1">
      <c r="A270" s="101">
        <v>45877</v>
      </c>
      <c r="B270" s="95" t="s">
        <v>11689</v>
      </c>
      <c r="C270" s="110" t="str">
        <f t="array" ref="C270">+IFERROR(INDEX('Mã KH'!$C$2:$C$4984,MATCH('Xuất trả -T8'!$B270,'Mã KH'!$A$2:$A$4984,0)),"")</f>
        <v>262 Lĩnh Nam, phường Lĩnh Nam, quận Hoàng Mai, HN</v>
      </c>
      <c r="D270" s="177">
        <v>9105683503</v>
      </c>
      <c r="E270" s="238"/>
      <c r="F270" s="238"/>
      <c r="G270" s="238"/>
      <c r="H270" s="238"/>
      <c r="I270" s="238"/>
      <c r="J270" s="238"/>
      <c r="K270" s="238"/>
      <c r="L270" s="238"/>
      <c r="M270" s="238"/>
      <c r="N270" s="238"/>
      <c r="O270" s="238"/>
      <c r="P270" s="238">
        <v>1</v>
      </c>
      <c r="Q270" s="238"/>
      <c r="R270" s="238"/>
      <c r="S270" s="238"/>
      <c r="T270" s="238"/>
      <c r="U270" s="238"/>
      <c r="V270" s="352"/>
      <c r="W270" s="352"/>
      <c r="X270" s="353"/>
      <c r="Y270" s="354"/>
      <c r="Z270" s="25"/>
      <c r="AA270" s="25"/>
    </row>
    <row r="271" spans="1:27" ht="19.5" customHeight="1">
      <c r="A271" s="101">
        <v>45877</v>
      </c>
      <c r="B271" s="95" t="s">
        <v>11603</v>
      </c>
      <c r="C271" s="110" t="str">
        <f t="array" ref="C271">+IFERROR(INDEX('Mã KH'!$C$2:$C$4984,MATCH('Xuất trả -T8'!$B271,'Mã KH'!$A$2:$A$4984,0)),"")</f>
        <v>Tổ dân phố số 17, Phường Thanh Trì, Quận Hoàng Mai, HN</v>
      </c>
      <c r="D271" s="177">
        <v>9105767956</v>
      </c>
      <c r="E271" s="238"/>
      <c r="F271" s="238"/>
      <c r="G271" s="238"/>
      <c r="H271" s="238"/>
      <c r="I271" s="238"/>
      <c r="J271" s="238">
        <v>1</v>
      </c>
      <c r="K271" s="238"/>
      <c r="L271" s="238"/>
      <c r="M271" s="238"/>
      <c r="N271" s="238"/>
      <c r="O271" s="238"/>
      <c r="P271" s="238"/>
      <c r="Q271" s="238"/>
      <c r="R271" s="238"/>
      <c r="S271" s="238"/>
      <c r="T271" s="238"/>
      <c r="U271" s="238"/>
      <c r="V271" s="352"/>
      <c r="W271" s="352"/>
      <c r="X271" s="353"/>
      <c r="Y271" s="354"/>
      <c r="Z271" s="25"/>
      <c r="AA271" s="25"/>
    </row>
    <row r="272" spans="1:27" ht="19.5" customHeight="1">
      <c r="A272" s="101">
        <v>45877</v>
      </c>
      <c r="B272" s="95" t="s">
        <v>10816</v>
      </c>
      <c r="C272" s="110" t="str">
        <f t="array" ref="C272">+IFERROR(INDEX('Mã KH'!$C$2:$C$4984,MATCH('Xuất trả -T8'!$B272,'Mã KH'!$A$2:$A$4984,0)),"")</f>
        <v xml:space="preserve">129 phố nam dư , tổ dân phố 01, phường lĩnh nam , hoàng mai </v>
      </c>
      <c r="D272" s="177">
        <v>9105709227</v>
      </c>
      <c r="E272" s="238"/>
      <c r="F272" s="238"/>
      <c r="G272" s="238"/>
      <c r="H272" s="238"/>
      <c r="I272" s="238"/>
      <c r="J272" s="238"/>
      <c r="K272" s="238">
        <v>2</v>
      </c>
      <c r="L272" s="238"/>
      <c r="M272" s="238"/>
      <c r="N272" s="238"/>
      <c r="O272" s="238"/>
      <c r="P272" s="238">
        <v>2</v>
      </c>
      <c r="Q272" s="238"/>
      <c r="R272" s="238"/>
      <c r="S272" s="238">
        <v>3</v>
      </c>
      <c r="T272" s="238"/>
      <c r="U272" s="238"/>
      <c r="V272" s="352"/>
      <c r="W272" s="352"/>
      <c r="X272" s="353"/>
      <c r="Y272" s="354"/>
      <c r="Z272" s="25"/>
      <c r="AA272" s="25"/>
    </row>
    <row r="273" spans="1:27" ht="19.5" customHeight="1">
      <c r="A273" s="101">
        <v>45877</v>
      </c>
      <c r="B273" s="95" t="s">
        <v>10660</v>
      </c>
      <c r="C273" s="110" t="str">
        <f t="array" ref="C273">+IFERROR(INDEX('Mã KH'!$C$2:$C$4984,MATCH('Xuất trả -T8'!$B273,'Mã KH'!$A$2:$A$4984,0)),"")</f>
        <v xml:space="preserve">số 1 , ngách 22/163 , đường khuyến lương , phường trần phú , hoàng mai </v>
      </c>
      <c r="D273" s="177">
        <v>9105660680</v>
      </c>
      <c r="E273" s="238"/>
      <c r="F273" s="238"/>
      <c r="G273" s="238"/>
      <c r="H273" s="238"/>
      <c r="I273" s="238"/>
      <c r="J273" s="238"/>
      <c r="K273" s="238"/>
      <c r="L273" s="238"/>
      <c r="M273" s="238"/>
      <c r="N273" s="238"/>
      <c r="O273" s="238"/>
      <c r="P273" s="238"/>
      <c r="Q273" s="238">
        <v>1</v>
      </c>
      <c r="R273" s="238"/>
      <c r="S273" s="238">
        <v>1</v>
      </c>
      <c r="T273" s="238"/>
      <c r="U273" s="238"/>
      <c r="V273" s="352"/>
      <c r="W273" s="352"/>
      <c r="X273" s="353"/>
      <c r="Y273" s="354"/>
      <c r="Z273" s="25"/>
      <c r="AA273" s="25"/>
    </row>
    <row r="274" spans="1:27" ht="19.5" customHeight="1">
      <c r="A274" s="101">
        <v>45877</v>
      </c>
      <c r="B274" s="95" t="s">
        <v>11602</v>
      </c>
      <c r="C274" s="110" t="str">
        <f t="array" ref="C274">+IFERROR(INDEX('Mã KH'!$C$2:$C$4984,MATCH('Xuất trả -T8'!$B274,'Mã KH'!$A$2:$A$4984,0)),"")</f>
        <v>Số 103 đường Thanh Đàm, phường Thanh Trì, quận Hoàng Mai, Hà Nội</v>
      </c>
      <c r="D274" s="177">
        <v>9105753535</v>
      </c>
      <c r="E274" s="238"/>
      <c r="F274" s="238"/>
      <c r="G274" s="238"/>
      <c r="H274" s="238"/>
      <c r="I274" s="238"/>
      <c r="J274" s="238">
        <v>1</v>
      </c>
      <c r="K274" s="238"/>
      <c r="L274" s="238"/>
      <c r="M274" s="238"/>
      <c r="N274" s="238"/>
      <c r="O274" s="238"/>
      <c r="P274" s="238"/>
      <c r="Q274" s="238"/>
      <c r="R274" s="238"/>
      <c r="S274" s="238"/>
      <c r="T274" s="238"/>
      <c r="U274" s="238"/>
      <c r="V274" s="352"/>
      <c r="W274" s="352"/>
      <c r="X274" s="353"/>
      <c r="Y274" s="354"/>
      <c r="Z274" s="25"/>
      <c r="AA274" s="25"/>
    </row>
    <row r="275" spans="1:27" ht="19.5" customHeight="1">
      <c r="A275" s="101">
        <v>45877</v>
      </c>
      <c r="B275" s="95" t="s">
        <v>11602</v>
      </c>
      <c r="C275" s="110" t="str">
        <f t="array" ref="C275">+IFERROR(INDEX('Mã KH'!$C$2:$C$4984,MATCH('Xuất trả -T8'!$B275,'Mã KH'!$A$2:$A$4984,0)),"")</f>
        <v>Số 103 đường Thanh Đàm, phường Thanh Trì, quận Hoàng Mai, Hà Nội</v>
      </c>
      <c r="D275" s="177">
        <v>9105722637</v>
      </c>
      <c r="E275" s="238"/>
      <c r="F275" s="238"/>
      <c r="G275" s="238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>
        <v>1</v>
      </c>
      <c r="R275" s="238"/>
      <c r="S275" s="238"/>
      <c r="T275" s="238"/>
      <c r="U275" s="238"/>
      <c r="V275" s="352"/>
      <c r="W275" s="352"/>
      <c r="X275" s="353"/>
      <c r="Y275" s="354"/>
      <c r="Z275" s="25"/>
      <c r="AA275" s="25"/>
    </row>
    <row r="276" spans="1:27" ht="19.5" customHeight="1">
      <c r="A276" s="101">
        <v>45877</v>
      </c>
      <c r="B276" s="95" t="s">
        <v>12048</v>
      </c>
      <c r="C276" s="110" t="str">
        <f t="array" ref="C276">+IFERROR(INDEX('Mã KH'!$C$2:$C$4984,MATCH('Xuất trả -T8'!$B276,'Mã KH'!$A$2:$A$4984,0)),"")</f>
        <v>Số 228 đường Vĩnh Hưng, phường Vĩnh Hưng, quận Hoàng Mai, Hà Nội</v>
      </c>
      <c r="D276" s="177">
        <v>9105662459</v>
      </c>
      <c r="E276" s="238"/>
      <c r="F276" s="238"/>
      <c r="G276" s="238"/>
      <c r="H276" s="238"/>
      <c r="I276" s="238"/>
      <c r="J276" s="238">
        <v>2</v>
      </c>
      <c r="K276" s="238"/>
      <c r="L276" s="238"/>
      <c r="M276" s="238">
        <v>1</v>
      </c>
      <c r="N276" s="238"/>
      <c r="O276" s="238"/>
      <c r="P276" s="238">
        <v>1</v>
      </c>
      <c r="Q276" s="238"/>
      <c r="R276" s="238"/>
      <c r="S276" s="238"/>
      <c r="T276" s="238"/>
      <c r="U276" s="238"/>
      <c r="V276" s="352"/>
      <c r="W276" s="352"/>
      <c r="X276" s="353"/>
      <c r="Y276" s="354"/>
      <c r="Z276" s="25"/>
      <c r="AA276" s="25"/>
    </row>
    <row r="277" spans="1:27" ht="19.5" customHeight="1">
      <c r="A277" s="101">
        <v>45877</v>
      </c>
      <c r="B277" s="95" t="s">
        <v>12049</v>
      </c>
      <c r="C277" s="110" t="str">
        <f t="array" ref="C277">+IFERROR(INDEX('Mã KH'!$C$2:$C$4984,MATCH('Xuất trả -T8'!$B277,'Mã KH'!$A$2:$A$4984,0)),"")</f>
        <v>Số 48 ngõ 467 Lĩnh Nam, phường Lĩnh Nam, quận Hoàng Mai, HN</v>
      </c>
      <c r="D277" s="177">
        <v>9105768405</v>
      </c>
      <c r="E277" s="238"/>
      <c r="F277" s="238"/>
      <c r="G277" s="238"/>
      <c r="H277" s="238"/>
      <c r="I277" s="238"/>
      <c r="J277" s="238">
        <v>2</v>
      </c>
      <c r="K277" s="238">
        <v>1</v>
      </c>
      <c r="L277" s="238"/>
      <c r="M277" s="238"/>
      <c r="N277" s="238"/>
      <c r="O277" s="238"/>
      <c r="P277" s="238">
        <v>1</v>
      </c>
      <c r="Q277" s="238">
        <v>2</v>
      </c>
      <c r="R277" s="238"/>
      <c r="S277" s="238">
        <v>2</v>
      </c>
      <c r="T277" s="238"/>
      <c r="U277" s="238"/>
      <c r="V277" s="352"/>
      <c r="W277" s="352"/>
      <c r="X277" s="353"/>
      <c r="Y277" s="354"/>
      <c r="Z277" s="25"/>
      <c r="AA277" s="25"/>
    </row>
    <row r="278" spans="1:27" ht="19.5" customHeight="1">
      <c r="A278" s="101">
        <v>45877</v>
      </c>
      <c r="B278" s="95" t="s">
        <v>11596</v>
      </c>
      <c r="C278" s="110" t="str">
        <f t="array" ref="C278">+IFERROR(INDEX('Mã KH'!$C$2:$C$4984,MATCH('Xuất trả -T8'!$B278,'Mã KH'!$A$2:$A$4984,0)),"")</f>
        <v>SH-5B tại tầng trệt tòa nhà thuộc dự án tại khu c1 , đường Pháp Vân , Hoàng Mai,HN</v>
      </c>
      <c r="D278" s="177">
        <v>9105769902</v>
      </c>
      <c r="E278" s="238"/>
      <c r="F278" s="238"/>
      <c r="G278" s="238"/>
      <c r="H278" s="238"/>
      <c r="I278" s="238"/>
      <c r="J278" s="238">
        <v>2</v>
      </c>
      <c r="K278" s="238"/>
      <c r="L278" s="238"/>
      <c r="M278" s="238"/>
      <c r="N278" s="238"/>
      <c r="O278" s="238"/>
      <c r="P278" s="238"/>
      <c r="Q278" s="238">
        <v>1</v>
      </c>
      <c r="R278" s="238"/>
      <c r="S278" s="238"/>
      <c r="T278" s="238"/>
      <c r="U278" s="238"/>
      <c r="V278" s="352"/>
      <c r="W278" s="352"/>
      <c r="X278" s="353"/>
      <c r="Y278" s="354"/>
      <c r="Z278" s="25"/>
      <c r="AA278" s="25"/>
    </row>
    <row r="279" spans="1:27" ht="19.5" customHeight="1">
      <c r="A279" s="101">
        <v>45877</v>
      </c>
      <c r="B279" s="95" t="s">
        <v>12050</v>
      </c>
      <c r="C279" s="110" t="str">
        <f t="array" ref="C279">+IFERROR(INDEX('Mã KH'!$C$2:$C$4984,MATCH('Xuất trả -T8'!$B279,'Mã KH'!$A$2:$A$4984,0)),"")</f>
        <v>Tầng 1, chung cư Đại Kim, đường Vũ Tông Phan, phường Đại Kim, quận Hoàng Mai, Hà Nội</v>
      </c>
      <c r="D279" s="177">
        <v>9105708974</v>
      </c>
      <c r="E279" s="238"/>
      <c r="F279" s="238"/>
      <c r="G279" s="238"/>
      <c r="H279" s="238"/>
      <c r="I279" s="238"/>
      <c r="J279" s="238"/>
      <c r="K279" s="238"/>
      <c r="L279" s="238"/>
      <c r="M279" s="238">
        <v>2</v>
      </c>
      <c r="N279" s="238"/>
      <c r="O279" s="238"/>
      <c r="P279" s="238">
        <v>4</v>
      </c>
      <c r="Q279" s="238">
        <v>2</v>
      </c>
      <c r="R279" s="238"/>
      <c r="S279" s="238"/>
      <c r="T279" s="238"/>
      <c r="U279" s="238"/>
      <c r="V279" s="352"/>
      <c r="W279" s="352"/>
      <c r="X279" s="353"/>
      <c r="Y279" s="354"/>
      <c r="Z279" s="25"/>
      <c r="AA279" s="25"/>
    </row>
    <row r="280" spans="1:27" ht="19.5" customHeight="1">
      <c r="A280" s="101">
        <v>45877</v>
      </c>
      <c r="B280" s="95" t="s">
        <v>12050</v>
      </c>
      <c r="C280" s="110" t="str">
        <f t="array" ref="C280">+IFERROR(INDEX('Mã KH'!$C$2:$C$4984,MATCH('Xuất trả -T8'!$B280,'Mã KH'!$A$2:$A$4984,0)),"")</f>
        <v>Tầng 1, chung cư Đại Kim, đường Vũ Tông Phan, phường Đại Kim, quận Hoàng Mai, Hà Nội</v>
      </c>
      <c r="D280" s="177">
        <v>9105770355</v>
      </c>
      <c r="E280" s="238"/>
      <c r="F280" s="238"/>
      <c r="G280" s="238"/>
      <c r="H280" s="238"/>
      <c r="I280" s="238"/>
      <c r="J280" s="238"/>
      <c r="K280" s="238">
        <v>1</v>
      </c>
      <c r="L280" s="238"/>
      <c r="M280" s="238">
        <v>1</v>
      </c>
      <c r="N280" s="238"/>
      <c r="O280" s="238"/>
      <c r="P280" s="238"/>
      <c r="Q280" s="238"/>
      <c r="R280" s="238"/>
      <c r="S280" s="238"/>
      <c r="T280" s="238"/>
      <c r="U280" s="238"/>
      <c r="V280" s="352"/>
      <c r="W280" s="352"/>
      <c r="X280" s="353"/>
      <c r="Y280" s="354"/>
      <c r="Z280" s="25"/>
      <c r="AA280" s="25"/>
    </row>
    <row r="281" spans="1:27" ht="19.5" customHeight="1">
      <c r="A281" s="101">
        <v>45877</v>
      </c>
      <c r="B281" s="95" t="s">
        <v>11697</v>
      </c>
      <c r="C281" s="110" t="str">
        <f t="array" ref="C281">+IFERROR(INDEX('Mã KH'!$C$2:$C$4984,MATCH('Xuất trả -T8'!$B281,'Mã KH'!$A$2:$A$4984,0)),"")</f>
        <v>Lô 01, Tầng 1 Tòa NO-DV02 CC Rose Town, Km 9 Ngọc Hồi, Phường Hoàng Liệt, quận Hoàng Mai, HN</v>
      </c>
      <c r="D281" s="177">
        <v>9105769799</v>
      </c>
      <c r="E281" s="238"/>
      <c r="F281" s="238"/>
      <c r="G281" s="238"/>
      <c r="H281" s="238"/>
      <c r="I281" s="238"/>
      <c r="J281" s="238">
        <v>1</v>
      </c>
      <c r="K281" s="238"/>
      <c r="L281" s="238"/>
      <c r="M281" s="238">
        <v>1</v>
      </c>
      <c r="N281" s="238"/>
      <c r="O281" s="238"/>
      <c r="P281" s="238"/>
      <c r="Q281" s="238"/>
      <c r="R281" s="238"/>
      <c r="S281" s="238"/>
      <c r="T281" s="238"/>
      <c r="U281" s="238"/>
      <c r="V281" s="352"/>
      <c r="W281" s="352"/>
      <c r="X281" s="353"/>
      <c r="Y281" s="354"/>
      <c r="Z281" s="25"/>
      <c r="AA281" s="25"/>
    </row>
    <row r="282" spans="1:27" ht="19.5" customHeight="1">
      <c r="A282" s="101">
        <v>45877</v>
      </c>
      <c r="B282" s="95" t="s">
        <v>11605</v>
      </c>
      <c r="C282" s="110" t="str">
        <f t="array" ref="C282">+IFERROR(INDEX('Mã KH'!$C$2:$C$4984,MATCH('Xuất trả -T8'!$B282,'Mã KH'!$A$2:$A$4984,0)),"")</f>
        <v>Số 353 đường Nam Dư, phường Trần Phú, quận Hoàng Mai, Hà Nội</v>
      </c>
      <c r="D282" s="177">
        <v>9105731615</v>
      </c>
      <c r="E282" s="238"/>
      <c r="F282" s="238"/>
      <c r="G282" s="238"/>
      <c r="H282" s="238"/>
      <c r="I282" s="238"/>
      <c r="J282" s="238"/>
      <c r="K282" s="238"/>
      <c r="L282" s="238"/>
      <c r="M282" s="238"/>
      <c r="N282" s="238"/>
      <c r="O282" s="238"/>
      <c r="P282" s="238">
        <v>2</v>
      </c>
      <c r="Q282" s="238">
        <v>2</v>
      </c>
      <c r="R282" s="238"/>
      <c r="S282" s="238"/>
      <c r="T282" s="238"/>
      <c r="U282" s="238"/>
      <c r="V282" s="352"/>
      <c r="W282" s="352"/>
      <c r="X282" s="353"/>
      <c r="Y282" s="354"/>
      <c r="Z282" s="25"/>
      <c r="AA282" s="25"/>
    </row>
    <row r="283" spans="1:27" ht="19.5" customHeight="1">
      <c r="A283" s="101">
        <v>45877</v>
      </c>
      <c r="B283" s="95" t="s">
        <v>10877</v>
      </c>
      <c r="C283" s="110" t="str">
        <f t="array" ref="C283">+IFERROR(INDEX('Mã KH'!$C$2:$C$4984,MATCH('Xuất trả -T8'!$B283,'Mã KH'!$A$2:$A$4984,0)),"")</f>
        <v xml:space="preserve">số nhà 108 đường 16 , thôn xuân dương , xã kim lũ , sóc sơn </v>
      </c>
      <c r="D283" s="177">
        <v>9105770158</v>
      </c>
      <c r="E283" s="238"/>
      <c r="F283" s="238"/>
      <c r="G283" s="238"/>
      <c r="H283" s="238"/>
      <c r="I283" s="238"/>
      <c r="J283" s="238"/>
      <c r="K283" s="238"/>
      <c r="L283" s="238"/>
      <c r="M283" s="238"/>
      <c r="N283" s="238"/>
      <c r="O283" s="238"/>
      <c r="P283" s="238">
        <v>2</v>
      </c>
      <c r="Q283" s="238"/>
      <c r="R283" s="238"/>
      <c r="S283" s="238"/>
      <c r="T283" s="238"/>
      <c r="U283" s="238"/>
      <c r="V283" s="352"/>
      <c r="W283" s="352"/>
      <c r="X283" s="353"/>
      <c r="Y283" s="354"/>
      <c r="Z283" s="25"/>
      <c r="AA283" s="25"/>
    </row>
    <row r="284" spans="1:27" ht="19.5" customHeight="1">
      <c r="A284" s="101">
        <v>45877</v>
      </c>
      <c r="B284" s="95" t="s">
        <v>11396</v>
      </c>
      <c r="C284" s="110" t="str">
        <f t="array" ref="C284">+IFERROR(INDEX('Mã KH'!$C$2:$C$4984,MATCH('Xuất trả -T8'!$B284,'Mã KH'!$A$2:$A$4984,0)),"")</f>
        <v>Số 371 Cao Lỗ, xã Uy Nỗ, huyện Đông Anh, HN</v>
      </c>
      <c r="D284" s="177">
        <v>9105769044</v>
      </c>
      <c r="E284" s="238"/>
      <c r="F284" s="238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>
        <v>8</v>
      </c>
      <c r="Q284" s="238"/>
      <c r="R284" s="238"/>
      <c r="S284" s="238"/>
      <c r="T284" s="238"/>
      <c r="U284" s="238"/>
      <c r="V284" s="352"/>
      <c r="W284" s="352"/>
      <c r="X284" s="353"/>
      <c r="Y284" s="354"/>
      <c r="Z284" s="25"/>
      <c r="AA284" s="25"/>
    </row>
    <row r="285" spans="1:27" ht="19.5" customHeight="1">
      <c r="A285" s="101">
        <v>45877</v>
      </c>
      <c r="B285" s="95" t="s">
        <v>11871</v>
      </c>
      <c r="C285" s="110" t="str">
        <f t="array" ref="C285">+IFERROR(INDEX('Mã KH'!$C$2:$C$4984,MATCH('Xuất trả -T8'!$B285,'Mã KH'!$A$2:$A$4984,0)),"")</f>
        <v>15 Dương Khuê, Phường Mai Dịch, Cầu Giấy, Hà Nội</v>
      </c>
      <c r="D285" s="177">
        <v>4159</v>
      </c>
      <c r="E285" s="238"/>
      <c r="F285" s="238"/>
      <c r="G285" s="238">
        <v>2</v>
      </c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238"/>
      <c r="S285" s="238"/>
      <c r="T285" s="238"/>
      <c r="U285" s="238"/>
      <c r="V285" s="352"/>
      <c r="W285" s="352"/>
      <c r="X285" s="353"/>
      <c r="Y285" s="354"/>
      <c r="Z285" s="25"/>
      <c r="AA285" s="25"/>
    </row>
    <row r="286" spans="1:27" ht="19.5" customHeight="1">
      <c r="A286" s="101">
        <v>45877</v>
      </c>
      <c r="B286" s="95" t="s">
        <v>12051</v>
      </c>
      <c r="C286" s="110" t="str">
        <f t="array" ref="C286">+IFERROR(INDEX('Mã KH'!$C$2:$C$4984,MATCH('Xuất trả -T8'!$B286,'Mã KH'!$A$2:$A$4984,0)),"")</f>
        <v>288 đường Giải Phóng, Phường Phương Liệt, Thanh Xuân, Hà Nội</v>
      </c>
      <c r="D286" s="177">
        <v>5209</v>
      </c>
      <c r="E286" s="238"/>
      <c r="F286" s="238"/>
      <c r="G286" s="238">
        <v>1</v>
      </c>
      <c r="H286" s="238">
        <v>1</v>
      </c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238"/>
      <c r="T286" s="238"/>
      <c r="U286" s="238"/>
      <c r="V286" s="352"/>
      <c r="W286" s="352"/>
      <c r="X286" s="353"/>
      <c r="Y286" s="354"/>
      <c r="Z286" s="25"/>
      <c r="AA286" s="25"/>
    </row>
    <row r="287" spans="1:27" ht="19.5" customHeight="1">
      <c r="A287" s="101">
        <v>45877</v>
      </c>
      <c r="B287" s="95" t="s">
        <v>12051</v>
      </c>
      <c r="C287" s="110" t="str">
        <f t="array" ref="C287">+IFERROR(INDEX('Mã KH'!$C$2:$C$4984,MATCH('Xuất trả -T8'!$B287,'Mã KH'!$A$2:$A$4984,0)),"")</f>
        <v>288 đường Giải Phóng, Phường Phương Liệt, Thanh Xuân, Hà Nội</v>
      </c>
      <c r="D287" s="177">
        <v>8435</v>
      </c>
      <c r="E287" s="238"/>
      <c r="F287" s="238"/>
      <c r="G287" s="238"/>
      <c r="H287" s="238">
        <v>1</v>
      </c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238"/>
      <c r="U287" s="238"/>
      <c r="V287" s="352"/>
      <c r="W287" s="352"/>
      <c r="X287" s="353"/>
      <c r="Y287" s="354"/>
      <c r="Z287" s="25"/>
      <c r="AA287" s="25"/>
    </row>
    <row r="288" spans="1:27" ht="19.5" customHeight="1">
      <c r="A288" s="101">
        <v>45877</v>
      </c>
      <c r="B288" s="95" t="s">
        <v>10207</v>
      </c>
      <c r="C288" s="110" t="str">
        <f t="array" ref="C288">+IFERROR(INDEX('Mã KH'!$C$2:$C$4984,MATCH('Xuất trả -T8'!$B288,'Mã KH'!$A$2:$A$4984,0)),"")</f>
        <v>Tầng 1, tòa A, chung cư Goldland, 275 Nguyễn Trãi, Q.Thanh Xuân, Hà Nội</v>
      </c>
      <c r="D288" s="177" t="s">
        <v>12052</v>
      </c>
      <c r="E288" s="238"/>
      <c r="F288" s="238"/>
      <c r="G288" s="238"/>
      <c r="H288" s="238"/>
      <c r="I288" s="238"/>
      <c r="J288" s="238">
        <v>1</v>
      </c>
      <c r="K288" s="238"/>
      <c r="L288" s="238"/>
      <c r="M288" s="238">
        <v>2</v>
      </c>
      <c r="N288" s="238"/>
      <c r="O288" s="238">
        <v>3</v>
      </c>
      <c r="P288" s="238"/>
      <c r="Q288" s="238"/>
      <c r="R288" s="238"/>
      <c r="S288" s="238"/>
      <c r="T288" s="238"/>
      <c r="U288" s="238"/>
      <c r="V288" s="352"/>
      <c r="W288" s="352"/>
      <c r="X288" s="353"/>
      <c r="Y288" s="354"/>
      <c r="Z288" s="25"/>
      <c r="AA288" s="25"/>
    </row>
    <row r="289" spans="1:27" ht="19.5" customHeight="1">
      <c r="A289" s="101">
        <v>45877</v>
      </c>
      <c r="B289" s="95" t="s">
        <v>12053</v>
      </c>
      <c r="C289" s="110" t="str">
        <f t="array" ref="C289">+IFERROR(INDEX('Mã KH'!$C$2:$C$4984,MATCH('Xuất trả -T8'!$B289,'Mã KH'!$A$2:$A$4984,0)),"")</f>
        <v>46 Lê Trọng Tấn, Phường Khương Mai, Thanh Xuân, Hà Nội</v>
      </c>
      <c r="D289" s="177">
        <v>2945</v>
      </c>
      <c r="E289" s="238"/>
      <c r="F289" s="238"/>
      <c r="G289" s="238">
        <v>1</v>
      </c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352"/>
      <c r="W289" s="352"/>
      <c r="X289" s="353"/>
      <c r="Y289" s="354"/>
      <c r="Z289" s="25"/>
      <c r="AA289" s="25"/>
    </row>
    <row r="290" spans="1:27" ht="19.5" customHeight="1">
      <c r="A290" s="101">
        <v>45877</v>
      </c>
      <c r="B290" s="95" t="s">
        <v>11860</v>
      </c>
      <c r="C290" s="110" t="str">
        <f t="array" ref="C290">+IFERROR(INDEX('Mã KH'!$C$2:$C$4984,MATCH('Xuất trả -T8'!$B290,'Mã KH'!$A$2:$A$4984,0)),"")</f>
        <v>2 Hoàng Ngân, Phường Trung Hòa, Cầu Giấy, Hà Nội</v>
      </c>
      <c r="D290" s="177">
        <v>8439</v>
      </c>
      <c r="E290" s="238"/>
      <c r="F290" s="238"/>
      <c r="G290" s="238">
        <v>1</v>
      </c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352"/>
      <c r="W290" s="352"/>
      <c r="X290" s="353"/>
      <c r="Y290" s="354"/>
      <c r="Z290" s="25"/>
      <c r="AA290" s="25"/>
    </row>
    <row r="291" spans="1:27" ht="19.5" customHeight="1">
      <c r="A291" s="101">
        <v>45877</v>
      </c>
      <c r="B291" s="95" t="s">
        <v>12054</v>
      </c>
      <c r="C291" s="110" t="str">
        <f t="array" ref="C291">+IFERROR(INDEX('Mã KH'!$C$2:$C$4984,MATCH('Xuất trả -T8'!$B291,'Mã KH'!$A$2:$A$4984,0)),"")</f>
        <v>118 Định Công, Phường Định Công, Hoàng Mai, Hà Nội</v>
      </c>
      <c r="D291" s="177">
        <v>8430</v>
      </c>
      <c r="E291" s="238"/>
      <c r="F291" s="238"/>
      <c r="G291" s="238">
        <v>3</v>
      </c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352"/>
      <c r="W291" s="352"/>
      <c r="X291" s="353"/>
      <c r="Y291" s="354"/>
      <c r="Z291" s="25"/>
      <c r="AA291" s="25"/>
    </row>
    <row r="292" spans="1:27" ht="19.5" customHeight="1">
      <c r="A292" s="101">
        <v>45877</v>
      </c>
      <c r="B292" s="95" t="s">
        <v>10346</v>
      </c>
      <c r="C292" s="110" t="str">
        <f t="array" ref="C292">+IFERROR(INDEX('Mã KH'!$C$2:$C$4984,MATCH('Xuất trả -T8'!$B292,'Mã KH'!$A$2:$A$4984,0)),"")</f>
        <v>Brg Mart The light - Tầng 1, Toà nhà The Light, Đ.Tố Hữu, P.Trung Văn, Q.Nam Từ Liêm, Hà Nội</v>
      </c>
      <c r="D292" s="177" t="s">
        <v>12055</v>
      </c>
      <c r="E292" s="238"/>
      <c r="F292" s="238"/>
      <c r="G292" s="238"/>
      <c r="H292" s="238"/>
      <c r="I292" s="238"/>
      <c r="J292" s="238">
        <v>4</v>
      </c>
      <c r="K292" s="238">
        <v>1</v>
      </c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352"/>
      <c r="W292" s="352"/>
      <c r="X292" s="353"/>
      <c r="Y292" s="354"/>
      <c r="Z292" s="25"/>
      <c r="AA292" s="25"/>
    </row>
    <row r="293" spans="1:27" ht="19.5" customHeight="1">
      <c r="A293" s="101">
        <v>45877</v>
      </c>
      <c r="B293" s="95" t="s">
        <v>11506</v>
      </c>
      <c r="C293" s="110" t="str">
        <f t="array" ref="C293">+IFERROR(INDEX('Mã KH'!$C$2:$C$4984,MATCH('Xuất trả -T8'!$B293,'Mã KH'!$A$2:$A$4984,0)),"")</f>
        <v>Phố Vân Trì, xã Vân Nội, huyện Đông Anh, HN</v>
      </c>
      <c r="D293" s="177">
        <v>9105771169</v>
      </c>
      <c r="E293" s="238"/>
      <c r="F293" s="238"/>
      <c r="G293" s="238"/>
      <c r="H293" s="238"/>
      <c r="I293" s="238"/>
      <c r="J293" s="238"/>
      <c r="K293" s="238">
        <v>1</v>
      </c>
      <c r="L293" s="238"/>
      <c r="M293" s="238"/>
      <c r="N293" s="238"/>
      <c r="O293" s="238"/>
      <c r="P293" s="238">
        <v>2</v>
      </c>
      <c r="Q293" s="238"/>
      <c r="R293" s="238"/>
      <c r="S293" s="238"/>
      <c r="T293" s="238"/>
      <c r="U293" s="238"/>
      <c r="V293" s="352"/>
      <c r="W293" s="352"/>
      <c r="X293" s="353"/>
      <c r="Y293" s="354"/>
      <c r="Z293" s="25"/>
      <c r="AA293" s="25"/>
    </row>
    <row r="294" spans="1:27" ht="19.5" customHeight="1">
      <c r="A294" s="101">
        <v>45877</v>
      </c>
      <c r="B294" s="95" t="s">
        <v>11742</v>
      </c>
      <c r="C294" s="110" t="str">
        <f t="array" ref="C294">+IFERROR(INDEX('Mã KH'!$C$2:$C$4984,MATCH('Xuất trả -T8'!$B294,'Mã KH'!$A$2:$A$4984,0)),"")</f>
        <v>30 Phạm Văn Đồng, phường Dịch Vọng, quận Cầu Giấy, HN</v>
      </c>
      <c r="D294" s="177">
        <v>9105758408</v>
      </c>
      <c r="E294" s="238"/>
      <c r="F294" s="238"/>
      <c r="G294" s="238"/>
      <c r="H294" s="238"/>
      <c r="I294" s="238"/>
      <c r="J294" s="238">
        <v>3</v>
      </c>
      <c r="K294" s="238"/>
      <c r="L294" s="238"/>
      <c r="M294" s="238"/>
      <c r="N294" s="238"/>
      <c r="O294" s="238"/>
      <c r="P294" s="238"/>
      <c r="Q294" s="238"/>
      <c r="R294" s="238"/>
      <c r="S294" s="238"/>
      <c r="T294" s="238"/>
      <c r="U294" s="238"/>
      <c r="V294" s="352"/>
      <c r="W294" s="352"/>
      <c r="X294" s="353"/>
      <c r="Y294" s="354"/>
      <c r="Z294" s="25"/>
      <c r="AA294" s="25"/>
    </row>
    <row r="295" spans="1:27" ht="19.5" customHeight="1">
      <c r="A295" s="101">
        <v>45877</v>
      </c>
      <c r="B295" s="95" t="s">
        <v>11742</v>
      </c>
      <c r="C295" s="110" t="str">
        <f t="array" ref="C295">+IFERROR(INDEX('Mã KH'!$C$2:$C$4984,MATCH('Xuất trả -T8'!$B295,'Mã KH'!$A$2:$A$4984,0)),"")</f>
        <v>30 Phạm Văn Đồng, phường Dịch Vọng, quận Cầu Giấy, HN</v>
      </c>
      <c r="D295" s="177">
        <v>9105757723</v>
      </c>
      <c r="E295" s="238"/>
      <c r="F295" s="238"/>
      <c r="G295" s="238"/>
      <c r="H295" s="238"/>
      <c r="I295" s="238"/>
      <c r="J295" s="238"/>
      <c r="K295" s="238"/>
      <c r="L295" s="238"/>
      <c r="M295" s="238">
        <v>2</v>
      </c>
      <c r="N295" s="238"/>
      <c r="O295" s="238"/>
      <c r="P295" s="238"/>
      <c r="Q295" s="238"/>
      <c r="R295" s="238"/>
      <c r="S295" s="238"/>
      <c r="T295" s="238"/>
      <c r="U295" s="238"/>
      <c r="V295" s="352"/>
      <c r="W295" s="352"/>
      <c r="X295" s="353"/>
      <c r="Y295" s="354"/>
      <c r="Z295" s="25"/>
      <c r="AA295" s="25"/>
    </row>
    <row r="296" spans="1:27" ht="19.5" customHeight="1">
      <c r="A296" s="101">
        <v>45877</v>
      </c>
      <c r="B296" s="95" t="s">
        <v>11739</v>
      </c>
      <c r="C296" s="110" t="str">
        <f t="array" ref="C296">+IFERROR(INDEX('Mã KH'!$C$2:$C$4984,MATCH('Xuất trả -T8'!$B296,'Mã KH'!$A$2:$A$4984,0)),"")</f>
        <v>Số 144 đường Hoa Bằng, phường Yên Hòa, quận Cầu Giấy, HN</v>
      </c>
      <c r="D296" s="177">
        <v>9105758423</v>
      </c>
      <c r="E296" s="238"/>
      <c r="F296" s="238"/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>
        <v>1</v>
      </c>
      <c r="R296" s="238"/>
      <c r="S296" s="238"/>
      <c r="T296" s="238"/>
      <c r="U296" s="238"/>
      <c r="V296" s="352"/>
      <c r="W296" s="352"/>
      <c r="X296" s="353"/>
      <c r="Y296" s="354"/>
      <c r="Z296" s="25"/>
      <c r="AA296" s="25"/>
    </row>
    <row r="297" spans="1:27" ht="19.5" customHeight="1">
      <c r="A297" s="101">
        <v>45877</v>
      </c>
      <c r="B297" s="95" t="s">
        <v>11734</v>
      </c>
      <c r="C297" s="110" t="str">
        <f t="array" ref="C297">+IFERROR(INDEX('Mã KH'!$C$2:$C$4984,MATCH('Xuất trả -T8'!$B297,'Mã KH'!$A$2:$A$4984,0)),"")</f>
        <v>27 Phùng chí Kiên</v>
      </c>
      <c r="D297" s="177">
        <v>9105705695</v>
      </c>
      <c r="E297" s="238"/>
      <c r="F297" s="238"/>
      <c r="G297" s="238"/>
      <c r="H297" s="238"/>
      <c r="I297" s="238"/>
      <c r="J297" s="238">
        <v>2</v>
      </c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352"/>
      <c r="W297" s="352"/>
      <c r="X297" s="353"/>
      <c r="Y297" s="354"/>
      <c r="Z297" s="25"/>
      <c r="AA297" s="25"/>
    </row>
    <row r="298" spans="1:27" ht="19.5" customHeight="1">
      <c r="A298" s="101">
        <v>45877</v>
      </c>
      <c r="B298" s="95" t="s">
        <v>11734</v>
      </c>
      <c r="C298" s="110" t="str">
        <f t="array" ref="C298">+IFERROR(INDEX('Mã KH'!$C$2:$C$4984,MATCH('Xuất trả -T8'!$B298,'Mã KH'!$A$2:$A$4984,0)),"")</f>
        <v>27 Phùng chí Kiên</v>
      </c>
      <c r="D298" s="177">
        <v>9105764462</v>
      </c>
      <c r="E298" s="238"/>
      <c r="F298" s="238"/>
      <c r="G298" s="238"/>
      <c r="H298" s="238"/>
      <c r="I298" s="238"/>
      <c r="J298" s="238"/>
      <c r="K298" s="238"/>
      <c r="L298" s="238"/>
      <c r="M298" s="238"/>
      <c r="N298" s="238"/>
      <c r="O298" s="238"/>
      <c r="P298" s="238">
        <v>2</v>
      </c>
      <c r="Q298" s="238">
        <v>2</v>
      </c>
      <c r="R298" s="238"/>
      <c r="S298" s="238">
        <v>1</v>
      </c>
      <c r="T298" s="238"/>
      <c r="U298" s="238"/>
      <c r="V298" s="352"/>
      <c r="W298" s="352"/>
      <c r="X298" s="353"/>
      <c r="Y298" s="354"/>
      <c r="Z298" s="25"/>
      <c r="AA298" s="25"/>
    </row>
    <row r="299" spans="1:27" ht="19.5" customHeight="1">
      <c r="A299" s="101">
        <v>45877</v>
      </c>
      <c r="B299" s="95" t="s">
        <v>11732</v>
      </c>
      <c r="C299" s="110" t="str">
        <f t="array" ref="C299">+IFERROR(INDEX('Mã KH'!$C$2:$C$4984,MATCH('Xuất trả -T8'!$B299,'Mã KH'!$A$2:$A$4984,0)),"")</f>
        <v>Số 10 ngõ 100 Hoàng Quốc Việt, phường Nghĩa Đô, quận Cầu Giấy, Hà Nội</v>
      </c>
      <c r="D299" s="177">
        <v>9105755988</v>
      </c>
      <c r="E299" s="238"/>
      <c r="F299" s="238"/>
      <c r="G299" s="238"/>
      <c r="H299" s="238"/>
      <c r="I299" s="238"/>
      <c r="J299" s="238">
        <v>2</v>
      </c>
      <c r="K299" s="238"/>
      <c r="L299" s="238"/>
      <c r="M299" s="238"/>
      <c r="N299" s="238"/>
      <c r="O299" s="238"/>
      <c r="P299" s="238"/>
      <c r="Q299" s="238"/>
      <c r="R299" s="238"/>
      <c r="S299" s="238"/>
      <c r="T299" s="238"/>
      <c r="U299" s="238"/>
      <c r="V299" s="352"/>
      <c r="W299" s="352"/>
      <c r="X299" s="353"/>
      <c r="Y299" s="354"/>
      <c r="Z299" s="25"/>
      <c r="AA299" s="25"/>
    </row>
    <row r="300" spans="1:27" ht="19.5" customHeight="1">
      <c r="A300" s="101">
        <v>45877</v>
      </c>
      <c r="B300" s="95" t="s">
        <v>12056</v>
      </c>
      <c r="C300" s="110" t="str">
        <f t="array" ref="C300">+IFERROR(INDEX('Mã KH'!$C$2:$C$4984,MATCH('Xuất trả -T8'!$B300,'Mã KH'!$A$2:$A$4984,0)),"")</f>
        <v>157 Đường Đình Thôn, Phường Mỹ Đình 1, Quận Nam Từ Liêm, HN</v>
      </c>
      <c r="D300" s="177">
        <v>9105767707</v>
      </c>
      <c r="E300" s="238"/>
      <c r="F300" s="238"/>
      <c r="G300" s="238"/>
      <c r="H300" s="238"/>
      <c r="I300" s="238"/>
      <c r="J300" s="238"/>
      <c r="K300" s="238"/>
      <c r="L300" s="238"/>
      <c r="M300" s="238"/>
      <c r="N300" s="238"/>
      <c r="O300" s="238"/>
      <c r="P300" s="238"/>
      <c r="Q300" s="238"/>
      <c r="R300" s="238"/>
      <c r="S300" s="238">
        <v>1</v>
      </c>
      <c r="T300" s="238"/>
      <c r="U300" s="238"/>
      <c r="V300" s="352"/>
      <c r="W300" s="352"/>
      <c r="X300" s="353"/>
      <c r="Y300" s="354"/>
      <c r="Z300" s="25"/>
      <c r="AA300" s="25"/>
    </row>
    <row r="301" spans="1:27" ht="19.5" customHeight="1">
      <c r="A301" s="101">
        <v>45877</v>
      </c>
      <c r="B301" s="95" t="s">
        <v>12057</v>
      </c>
      <c r="C301" s="110" t="str">
        <f t="array" ref="C301">+IFERROR(INDEX('Mã KH'!$C$2:$C$4984,MATCH('Xuất trả -T8'!$B301,'Mã KH'!$A$2:$A$4984,0)),"")</f>
        <v>E4.1.9 (SH09), tầng 1, Tòa nhà E4, thuộc tòa CT2 KĐTM Mỹ Đình - Mễ Trì (Dự án Emerald), đường Đình Thôn,
 phường Mỹ Đình 1, quận Nam Từ Liêm, HN</v>
      </c>
      <c r="D301" s="177">
        <v>9105767752</v>
      </c>
      <c r="E301" s="238"/>
      <c r="F301" s="238"/>
      <c r="G301" s="238"/>
      <c r="H301" s="238"/>
      <c r="I301" s="238"/>
      <c r="J301" s="238">
        <v>1</v>
      </c>
      <c r="K301" s="238"/>
      <c r="L301" s="238"/>
      <c r="M301" s="238"/>
      <c r="N301" s="238"/>
      <c r="O301" s="238"/>
      <c r="P301" s="238">
        <v>1</v>
      </c>
      <c r="Q301" s="238"/>
      <c r="R301" s="238"/>
      <c r="S301" s="238"/>
      <c r="T301" s="238"/>
      <c r="U301" s="238"/>
      <c r="V301" s="352"/>
      <c r="W301" s="352"/>
      <c r="X301" s="353"/>
      <c r="Y301" s="354"/>
      <c r="Z301" s="25"/>
      <c r="AA301" s="25"/>
    </row>
    <row r="302" spans="1:27" ht="19.5" customHeight="1">
      <c r="A302" s="101">
        <v>45877</v>
      </c>
      <c r="B302" s="95" t="s">
        <v>12058</v>
      </c>
      <c r="C302" s="110" t="str">
        <f t="array" ref="C302">+IFERROR(INDEX('Mã KH'!$C$2:$C$4984,MATCH('Xuất trả -T8'!$B302,'Mã KH'!$A$2:$A$4984,0)),"")</f>
        <v>Số 354-356 Mỹ Đình, phường Mỹ Đình 1, quận Nam Từ Liêm, Hà Nội</v>
      </c>
      <c r="D302" s="177">
        <v>9105768018</v>
      </c>
      <c r="E302" s="238"/>
      <c r="F302" s="238"/>
      <c r="G302" s="238"/>
      <c r="H302" s="238"/>
      <c r="I302" s="238"/>
      <c r="J302" s="238">
        <v>1</v>
      </c>
      <c r="K302" s="238"/>
      <c r="L302" s="238"/>
      <c r="M302" s="238"/>
      <c r="N302" s="238"/>
      <c r="O302" s="238"/>
      <c r="P302" s="238"/>
      <c r="Q302" s="238"/>
      <c r="R302" s="238"/>
      <c r="S302" s="238"/>
      <c r="T302" s="238"/>
      <c r="U302" s="238"/>
      <c r="V302" s="352"/>
      <c r="W302" s="352"/>
      <c r="X302" s="353"/>
      <c r="Y302" s="354"/>
      <c r="Z302" s="25"/>
      <c r="AA302" s="25"/>
    </row>
    <row r="303" spans="1:27" ht="19.5" customHeight="1">
      <c r="A303" s="101">
        <v>45877</v>
      </c>
      <c r="B303" s="95" t="s">
        <v>12059</v>
      </c>
      <c r="C303" s="110" t="str">
        <f t="array" ref="C303">+IFERROR(INDEX('Mã KH'!$C$2:$C$4984,MATCH('Xuất trả -T8'!$B303,'Mã KH'!$A$2:$A$4984,0)),"")</f>
        <v>Số 242 Đường Mỹ Đình, phường Mỹ Đình 2 Q. Nam Từ Liêm, HN</v>
      </c>
      <c r="D303" s="177">
        <v>9105768101</v>
      </c>
      <c r="E303" s="238"/>
      <c r="F303" s="238"/>
      <c r="G303" s="238"/>
      <c r="H303" s="238"/>
      <c r="I303" s="238"/>
      <c r="J303" s="238">
        <v>1</v>
      </c>
      <c r="K303" s="238"/>
      <c r="L303" s="238"/>
      <c r="M303" s="238"/>
      <c r="N303" s="238"/>
      <c r="O303" s="238"/>
      <c r="P303" s="238"/>
      <c r="Q303" s="238"/>
      <c r="R303" s="238"/>
      <c r="S303" s="238"/>
      <c r="T303" s="238"/>
      <c r="U303" s="238"/>
      <c r="V303" s="352"/>
      <c r="W303" s="352"/>
      <c r="X303" s="353"/>
      <c r="Y303" s="354"/>
      <c r="Z303" s="25"/>
      <c r="AA303" s="25"/>
    </row>
    <row r="304" spans="1:27" ht="19.5" customHeight="1">
      <c r="A304" s="101">
        <v>45877</v>
      </c>
      <c r="B304" s="95" t="s">
        <v>12060</v>
      </c>
      <c r="C304" s="110" t="str">
        <f t="array" ref="C304">+IFERROR(INDEX('Mã KH'!$C$2:$C$4984,MATCH('Xuất trả -T8'!$B304,'Mã KH'!$A$2:$A$4984,0)),"")</f>
        <v>L1 - 07, Tòa nhà FLC COMPLEX, Số 36 đường Phạm Hùng, phường Mỹ Đình 2, quận Nam Từ Liêm, HN</v>
      </c>
      <c r="D304" s="177">
        <v>9105757870</v>
      </c>
      <c r="E304" s="238"/>
      <c r="F304" s="238"/>
      <c r="G304" s="238"/>
      <c r="H304" s="238"/>
      <c r="I304" s="238"/>
      <c r="J304" s="238">
        <v>1</v>
      </c>
      <c r="K304" s="238">
        <v>1</v>
      </c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352"/>
      <c r="W304" s="352"/>
      <c r="X304" s="353"/>
      <c r="Y304" s="354"/>
      <c r="Z304" s="25"/>
      <c r="AA304" s="25"/>
    </row>
    <row r="305" spans="1:27" ht="19.5" customHeight="1">
      <c r="A305" s="101">
        <v>45877</v>
      </c>
      <c r="B305" s="95" t="s">
        <v>12061</v>
      </c>
      <c r="C305" s="110" t="str">
        <f t="array" ref="C305">+IFERROR(INDEX('Mã KH'!$C$2:$C$4984,MATCH('Xuất trả -T8'!$B305,'Mã KH'!$A$2:$A$4984,0)),"")</f>
        <v>96 Trần Bình</v>
      </c>
      <c r="D305" s="177">
        <v>9105768386</v>
      </c>
      <c r="E305" s="238"/>
      <c r="F305" s="238"/>
      <c r="G305" s="238"/>
      <c r="H305" s="238"/>
      <c r="I305" s="238"/>
      <c r="J305" s="238">
        <v>4</v>
      </c>
      <c r="K305" s="238"/>
      <c r="L305" s="238"/>
      <c r="M305" s="238"/>
      <c r="N305" s="238"/>
      <c r="O305" s="238"/>
      <c r="P305" s="238"/>
      <c r="Q305" s="238"/>
      <c r="R305" s="238"/>
      <c r="S305" s="238"/>
      <c r="T305" s="238"/>
      <c r="U305" s="238"/>
      <c r="V305" s="352"/>
      <c r="W305" s="352"/>
      <c r="X305" s="353"/>
      <c r="Y305" s="354"/>
      <c r="Z305" s="25"/>
      <c r="AA305" s="25"/>
    </row>
    <row r="306" spans="1:27" ht="19.5" customHeight="1">
      <c r="A306" s="101">
        <v>45877</v>
      </c>
      <c r="B306" s="95" t="s">
        <v>12062</v>
      </c>
      <c r="C306" s="110" t="str">
        <f t="array" ref="C306">+IFERROR(INDEX('Mã KH'!$C$2:$C$4984,MATCH('Xuất trả -T8'!$B306,'Mã KH'!$A$2:$A$4984,0)),"")</f>
        <v>17 Ngõ 75 Hồ Tùng Mậu, Phường Mai Dịch, Quận Cầu Giấy, HN</v>
      </c>
      <c r="D306" s="177">
        <v>9105768650</v>
      </c>
      <c r="E306" s="238"/>
      <c r="F306" s="238"/>
      <c r="G306" s="238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>
        <v>3</v>
      </c>
      <c r="R306" s="238"/>
      <c r="S306" s="238"/>
      <c r="T306" s="238"/>
      <c r="U306" s="238"/>
      <c r="V306" s="352"/>
      <c r="W306" s="352"/>
      <c r="X306" s="353"/>
      <c r="Y306" s="354"/>
      <c r="Z306" s="25"/>
      <c r="AA306" s="25"/>
    </row>
    <row r="307" spans="1:27" ht="19.5" customHeight="1">
      <c r="A307" s="101">
        <v>45877</v>
      </c>
      <c r="B307" s="95" t="s">
        <v>12062</v>
      </c>
      <c r="C307" s="110" t="str">
        <f t="array" ref="C307">+IFERROR(INDEX('Mã KH'!$C$2:$C$4984,MATCH('Xuất trả -T8'!$B307,'Mã KH'!$A$2:$A$4984,0)),"")</f>
        <v>17 Ngõ 75 Hồ Tùng Mậu, Phường Mai Dịch, Quận Cầu Giấy, HN</v>
      </c>
      <c r="D307" s="177">
        <v>9105689909</v>
      </c>
      <c r="E307" s="238"/>
      <c r="F307" s="238"/>
      <c r="G307" s="238"/>
      <c r="H307" s="238"/>
      <c r="I307" s="238"/>
      <c r="J307" s="238">
        <v>4</v>
      </c>
      <c r="K307" s="238">
        <v>2</v>
      </c>
      <c r="L307" s="238"/>
      <c r="M307" s="238"/>
      <c r="N307" s="238"/>
      <c r="O307" s="238"/>
      <c r="P307" s="238"/>
      <c r="Q307" s="238"/>
      <c r="R307" s="238"/>
      <c r="S307" s="238"/>
      <c r="T307" s="238"/>
      <c r="U307" s="238"/>
      <c r="V307" s="352"/>
      <c r="W307" s="352"/>
      <c r="X307" s="353"/>
      <c r="Y307" s="354"/>
      <c r="Z307" s="25"/>
      <c r="AA307" s="25"/>
    </row>
    <row r="308" spans="1:27" ht="19.5" customHeight="1">
      <c r="A308" s="101">
        <v>45877</v>
      </c>
      <c r="B308" s="95" t="s">
        <v>12063</v>
      </c>
      <c r="C308" s="110" t="str">
        <f t="array" ref="C308">+IFERROR(INDEX('Mã KH'!$C$2:$C$4984,MATCH('Xuất trả -T8'!$B308,'Mã KH'!$A$2:$A$4984,0)),"")</f>
        <v>14/59 Dương khuê</v>
      </c>
      <c r="D308" s="177">
        <v>9105769588</v>
      </c>
      <c r="E308" s="238"/>
      <c r="F308" s="238"/>
      <c r="G308" s="238"/>
      <c r="H308" s="238"/>
      <c r="I308" s="238"/>
      <c r="J308" s="238"/>
      <c r="K308" s="238"/>
      <c r="L308" s="238"/>
      <c r="M308" s="238"/>
      <c r="N308" s="238"/>
      <c r="O308" s="238"/>
      <c r="P308" s="238"/>
      <c r="Q308" s="238">
        <v>2</v>
      </c>
      <c r="R308" s="238"/>
      <c r="S308" s="238">
        <v>1</v>
      </c>
      <c r="T308" s="238"/>
      <c r="U308" s="238"/>
      <c r="V308" s="352"/>
      <c r="W308" s="352"/>
      <c r="X308" s="353"/>
      <c r="Y308" s="354"/>
      <c r="Z308" s="25"/>
      <c r="AA308" s="25"/>
    </row>
    <row r="309" spans="1:27" ht="19.5" customHeight="1">
      <c r="A309" s="101">
        <v>45877</v>
      </c>
      <c r="B309" s="95" t="s">
        <v>12064</v>
      </c>
      <c r="C309" s="110" t="str">
        <f t="array" ref="C309">+IFERROR(INDEX('Mã KH'!$C$2:$C$4984,MATCH('Xuất trả -T8'!$B309,'Mã KH'!$A$2:$A$4984,0)),"")</f>
        <v>Số 86 ngõ 20 đường Mỹ Đình, phường Mỹ Đình 2, Nam Từ Liêm, Hà Nội</v>
      </c>
      <c r="D309" s="177">
        <v>9105769832</v>
      </c>
      <c r="E309" s="238"/>
      <c r="F309" s="238"/>
      <c r="G309" s="238"/>
      <c r="H309" s="238"/>
      <c r="I309" s="238"/>
      <c r="J309" s="238">
        <v>4</v>
      </c>
      <c r="K309" s="238"/>
      <c r="L309" s="238"/>
      <c r="M309" s="238"/>
      <c r="N309" s="238"/>
      <c r="O309" s="238"/>
      <c r="P309" s="238">
        <v>2</v>
      </c>
      <c r="Q309" s="238"/>
      <c r="R309" s="238"/>
      <c r="S309" s="238">
        <v>2</v>
      </c>
      <c r="T309" s="238"/>
      <c r="U309" s="238"/>
      <c r="V309" s="352"/>
      <c r="W309" s="352"/>
      <c r="X309" s="353"/>
      <c r="Y309" s="354"/>
      <c r="Z309" s="25"/>
      <c r="AA309" s="25"/>
    </row>
    <row r="310" spans="1:27" ht="19.5" customHeight="1">
      <c r="A310" s="101">
        <v>45877</v>
      </c>
      <c r="B310" s="95" t="s">
        <v>12065</v>
      </c>
      <c r="C310" s="110" t="str">
        <f t="array" ref="C310">+IFERROR(INDEX('Mã KH'!$C$2:$C$4984,MATCH('Xuất trả -T8'!$B310,'Mã KH'!$A$2:$A$4984,0)),"")</f>
        <v>Số 8 ngõ 63 Lê Đức Thọ, Phường Mỹ Đình 2, Quận Nam Từ Liêm, HN</v>
      </c>
      <c r="D310" s="177">
        <v>9105769854</v>
      </c>
      <c r="E310" s="238"/>
      <c r="F310" s="238"/>
      <c r="G310" s="238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>
        <v>1</v>
      </c>
      <c r="R310" s="238"/>
      <c r="S310" s="238"/>
      <c r="T310" s="238"/>
      <c r="U310" s="238"/>
      <c r="V310" s="352"/>
      <c r="W310" s="352"/>
      <c r="X310" s="353"/>
      <c r="Y310" s="354"/>
      <c r="Z310" s="25"/>
      <c r="AA310" s="25"/>
    </row>
    <row r="311" spans="1:27" ht="19.5" customHeight="1">
      <c r="A311" s="101">
        <v>45877</v>
      </c>
      <c r="B311" s="95" t="s">
        <v>12066</v>
      </c>
      <c r="C311" s="110" t="str">
        <f t="array" ref="C311">+IFERROR(INDEX('Mã KH'!$C$2:$C$4984,MATCH('Xuất trả -T8'!$B311,'Mã KH'!$A$2:$A$4984,0)),"")</f>
        <v>tầng 01, Khối B, Tòa nhà NO-CT1, Hải Đăng City , Phường Mỹ Đình 2, Quận Nam Từ Liêm, TP Hà Nội</v>
      </c>
      <c r="D311" s="177">
        <v>9105770413</v>
      </c>
      <c r="E311" s="238"/>
      <c r="F311" s="238"/>
      <c r="G311" s="238"/>
      <c r="H311" s="238"/>
      <c r="I311" s="238"/>
      <c r="J311" s="238">
        <v>1</v>
      </c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352"/>
      <c r="W311" s="352"/>
      <c r="X311" s="353"/>
      <c r="Y311" s="354"/>
      <c r="Z311" s="25"/>
      <c r="AA311" s="25"/>
    </row>
    <row r="312" spans="1:27" ht="19.5" customHeight="1">
      <c r="A312" s="101">
        <v>45877</v>
      </c>
      <c r="B312" s="95" t="s">
        <v>12067</v>
      </c>
      <c r="C312" s="110" t="str">
        <f t="array" ref="C312">+IFERROR(INDEX('Mã KH'!$C$2:$C$4984,MATCH('Xuất trả -T8'!$B312,'Mã KH'!$A$2:$A$4984,0)),"")</f>
        <v>89 Lê Đức Thọ, Mỹ Đình 2, Nam Từ Liêm, Hà Nội</v>
      </c>
      <c r="D312" s="177">
        <v>9105770207</v>
      </c>
      <c r="E312" s="238"/>
      <c r="F312" s="238"/>
      <c r="G312" s="238"/>
      <c r="H312" s="238"/>
      <c r="I312" s="238"/>
      <c r="J312" s="238"/>
      <c r="K312" s="238">
        <v>1</v>
      </c>
      <c r="L312" s="238"/>
      <c r="M312" s="238"/>
      <c r="N312" s="238"/>
      <c r="O312" s="238"/>
      <c r="P312" s="238"/>
      <c r="Q312" s="238">
        <v>1</v>
      </c>
      <c r="R312" s="238"/>
      <c r="S312" s="238"/>
      <c r="T312" s="238"/>
      <c r="U312" s="238"/>
      <c r="V312" s="352"/>
      <c r="W312" s="352"/>
      <c r="X312" s="353"/>
      <c r="Y312" s="354"/>
      <c r="Z312" s="25"/>
      <c r="AA312" s="25"/>
    </row>
    <row r="313" spans="1:27" ht="19.5" customHeight="1">
      <c r="A313" s="101">
        <v>45877</v>
      </c>
      <c r="B313" s="95" t="s">
        <v>2592</v>
      </c>
      <c r="C313" s="110" t="str">
        <f t="array" ref="C313">+IFERROR(INDEX('Mã KH'!$C$2:$C$4984,MATCH('Xuất trả -T8'!$B313,'Mã KH'!$A$2:$A$4984,0)),"")</f>
        <v>20-22 đường Bia Bà, phường La Khê, quận Hà Đông, Hà Nội</v>
      </c>
      <c r="D313" s="177">
        <v>9105672915</v>
      </c>
      <c r="E313" s="238"/>
      <c r="F313" s="238"/>
      <c r="G313" s="238"/>
      <c r="H313" s="238"/>
      <c r="I313" s="238"/>
      <c r="J313" s="238"/>
      <c r="K313" s="238"/>
      <c r="L313" s="238"/>
      <c r="M313" s="238"/>
      <c r="N313" s="238"/>
      <c r="O313" s="238"/>
      <c r="P313" s="238">
        <v>3</v>
      </c>
      <c r="Q313" s="238"/>
      <c r="R313" s="238"/>
      <c r="S313" s="238"/>
      <c r="T313" s="238"/>
      <c r="U313" s="238"/>
      <c r="V313" s="352"/>
      <c r="W313" s="352"/>
      <c r="X313" s="353"/>
      <c r="Y313" s="354"/>
      <c r="Z313" s="25"/>
      <c r="AA313" s="25"/>
    </row>
    <row r="314" spans="1:27" ht="19.5" customHeight="1">
      <c r="A314" s="101">
        <v>45877</v>
      </c>
      <c r="B314" s="95" t="s">
        <v>2592</v>
      </c>
      <c r="C314" s="110" t="str">
        <f t="array" ref="C314">+IFERROR(INDEX('Mã KH'!$C$2:$C$4984,MATCH('Xuất trả -T8'!$B314,'Mã KH'!$A$2:$A$4984,0)),"")</f>
        <v>20-22 đường Bia Bà, phường La Khê, quận Hà Đông, Hà Nội</v>
      </c>
      <c r="D314" s="177">
        <v>9105731996</v>
      </c>
      <c r="E314" s="238"/>
      <c r="F314" s="238"/>
      <c r="G314" s="238"/>
      <c r="H314" s="238"/>
      <c r="I314" s="238"/>
      <c r="J314" s="238">
        <v>4</v>
      </c>
      <c r="K314" s="238"/>
      <c r="L314" s="238"/>
      <c r="M314" s="238"/>
      <c r="N314" s="238"/>
      <c r="O314" s="238"/>
      <c r="P314" s="238"/>
      <c r="Q314" s="238"/>
      <c r="R314" s="238"/>
      <c r="S314" s="238"/>
      <c r="T314" s="238"/>
      <c r="U314" s="238"/>
      <c r="V314" s="352"/>
      <c r="W314" s="352"/>
      <c r="X314" s="353"/>
      <c r="Y314" s="354"/>
      <c r="Z314" s="25"/>
      <c r="AA314" s="25"/>
    </row>
    <row r="315" spans="1:27" ht="19.5" customHeight="1">
      <c r="A315" s="101">
        <v>45877</v>
      </c>
      <c r="B315" s="95" t="s">
        <v>11604</v>
      </c>
      <c r="C315" s="110" t="str">
        <f t="array" ref="C315">+IFERROR(INDEX('Mã KH'!$C$2:$C$4984,MATCH('Xuất trả -T8'!$B315,'Mã KH'!$A$2:$A$4984,0)),"")</f>
        <v>Số 9 Nam Dư, Phường Lĩnh Nam, Quận Hoàng Mai, HN</v>
      </c>
      <c r="D315" s="177">
        <v>9105771413</v>
      </c>
      <c r="E315" s="238"/>
      <c r="F315" s="238"/>
      <c r="G315" s="238"/>
      <c r="H315" s="238"/>
      <c r="I315" s="238"/>
      <c r="J315" s="238"/>
      <c r="K315" s="238"/>
      <c r="L315" s="238"/>
      <c r="M315" s="238">
        <v>3</v>
      </c>
      <c r="N315" s="238"/>
      <c r="O315" s="238"/>
      <c r="P315" s="238"/>
      <c r="Q315" s="238"/>
      <c r="R315" s="238"/>
      <c r="S315" s="238"/>
      <c r="T315" s="238"/>
      <c r="U315" s="238"/>
      <c r="V315" s="352"/>
      <c r="W315" s="352"/>
      <c r="X315" s="353"/>
      <c r="Y315" s="354"/>
      <c r="Z315" s="25"/>
      <c r="AA315" s="25"/>
    </row>
    <row r="316" spans="1:27" s="439" customFormat="1" ht="19.5" customHeight="1">
      <c r="A316" s="101"/>
      <c r="B316" s="451"/>
      <c r="C316" s="452" t="s">
        <v>12068</v>
      </c>
      <c r="D316" s="452"/>
      <c r="E316" s="453"/>
      <c r="F316" s="453"/>
      <c r="G316" s="453"/>
      <c r="H316" s="453"/>
      <c r="I316" s="453"/>
      <c r="J316" s="453"/>
      <c r="K316" s="453"/>
      <c r="L316" s="453"/>
      <c r="M316" s="453"/>
      <c r="N316" s="453"/>
      <c r="O316" s="453"/>
      <c r="P316" s="453"/>
      <c r="Q316" s="453"/>
      <c r="R316" s="453"/>
      <c r="S316" s="453"/>
      <c r="T316" s="453"/>
      <c r="U316" s="453"/>
      <c r="V316" s="454"/>
      <c r="W316" s="454"/>
      <c r="X316" s="455"/>
      <c r="Y316" s="456"/>
      <c r="Z316" s="457"/>
      <c r="AA316" s="457"/>
    </row>
    <row r="317" spans="1:27" ht="19.5" customHeight="1">
      <c r="A317" s="101">
        <v>45877</v>
      </c>
      <c r="B317" s="95" t="s">
        <v>12005</v>
      </c>
      <c r="C317" s="110" t="str">
        <f t="array" ref="C317">+IFERROR(INDEX('Mã KH'!$C$2:$C$4984,MATCH('Xuất trả -T8'!$B317,'Mã KH'!$A$2:$A$4984,0)),"")</f>
        <v>Thôn yên Thường, xã yên thường, Gia Lâm, hà nội</v>
      </c>
      <c r="D317" s="177">
        <v>9105763690</v>
      </c>
      <c r="E317" s="238"/>
      <c r="F317" s="238"/>
      <c r="G317" s="238"/>
      <c r="H317" s="238"/>
      <c r="I317" s="238"/>
      <c r="J317" s="238"/>
      <c r="K317" s="238"/>
      <c r="L317" s="238"/>
      <c r="M317" s="238"/>
      <c r="N317" s="238"/>
      <c r="O317" s="238"/>
      <c r="P317" s="238"/>
      <c r="Q317" s="238">
        <v>2</v>
      </c>
      <c r="R317" s="238"/>
      <c r="S317" s="238"/>
      <c r="T317" s="238"/>
      <c r="U317" s="238"/>
      <c r="V317" s="352"/>
      <c r="W317" s="352"/>
      <c r="X317" s="353"/>
      <c r="Y317" s="354"/>
      <c r="Z317" s="25"/>
      <c r="AA317" s="25"/>
    </row>
    <row r="318" spans="1:27" ht="19.5" customHeight="1">
      <c r="A318" s="101">
        <v>45877</v>
      </c>
      <c r="B318" s="95" t="s">
        <v>12013</v>
      </c>
      <c r="C318" s="110" t="str">
        <f t="array" ref="C318">+IFERROR(INDEX('Mã KH'!$C$2:$C$4984,MATCH('Xuất trả -T8'!$B318,'Mã KH'!$A$2:$A$4984,0)),"")</f>
        <v>256 Giang Cao bát tràng</v>
      </c>
      <c r="D318" s="177">
        <v>9105768928</v>
      </c>
      <c r="E318" s="238"/>
      <c r="F318" s="238"/>
      <c r="G318" s="238"/>
      <c r="H318" s="238"/>
      <c r="I318" s="238"/>
      <c r="J318" s="238">
        <v>2</v>
      </c>
      <c r="K318" s="238"/>
      <c r="L318" s="238"/>
      <c r="M318" s="238"/>
      <c r="N318" s="238"/>
      <c r="O318" s="238"/>
      <c r="P318" s="238"/>
      <c r="Q318" s="238">
        <v>3</v>
      </c>
      <c r="R318" s="238">
        <v>2</v>
      </c>
      <c r="S318" s="238"/>
      <c r="T318" s="238"/>
      <c r="U318" s="238"/>
      <c r="V318" s="352"/>
      <c r="W318" s="352"/>
      <c r="X318" s="353"/>
      <c r="Y318" s="354"/>
      <c r="Z318" s="25"/>
      <c r="AA318" s="25"/>
    </row>
    <row r="319" spans="1:27" ht="19.5" customHeight="1">
      <c r="A319" s="101">
        <v>45877</v>
      </c>
      <c r="B319" s="95" t="s">
        <v>11602</v>
      </c>
      <c r="C319" s="110" t="str">
        <f t="array" ref="C319">+IFERROR(INDEX('Mã KH'!$C$2:$C$4984,MATCH('Xuất trả -T8'!$B319,'Mã KH'!$A$2:$A$4984,0)),"")</f>
        <v>Số 103 đường Thanh Đàm, phường Thanh Trì, quận Hoàng Mai, Hà Nội</v>
      </c>
      <c r="D319" s="177">
        <v>9105659133</v>
      </c>
      <c r="E319" s="238"/>
      <c r="F319" s="238"/>
      <c r="G319" s="238"/>
      <c r="H319" s="238"/>
      <c r="I319" s="238"/>
      <c r="J319" s="238">
        <v>2</v>
      </c>
      <c r="K319" s="238">
        <v>1</v>
      </c>
      <c r="L319" s="238"/>
      <c r="M319" s="238"/>
      <c r="N319" s="238"/>
      <c r="O319" s="238">
        <v>3</v>
      </c>
      <c r="P319" s="238"/>
      <c r="Q319" s="238">
        <v>3</v>
      </c>
      <c r="R319" s="238"/>
      <c r="S319" s="238"/>
      <c r="T319" s="238"/>
      <c r="U319" s="238"/>
      <c r="V319" s="352"/>
      <c r="W319" s="352"/>
      <c r="X319" s="353"/>
      <c r="Y319" s="354"/>
      <c r="Z319" s="25"/>
      <c r="AA319" s="25"/>
    </row>
    <row r="320" spans="1:27" ht="19.5" customHeight="1">
      <c r="A320" s="101">
        <v>45877</v>
      </c>
      <c r="B320" s="95" t="s">
        <v>11690</v>
      </c>
      <c r="C320" s="110" t="str">
        <f t="array" ref="C320">+IFERROR(INDEX('Mã KH'!$C$2:$C$4984,MATCH('Xuất trả -T8'!$B320,'Mã KH'!$A$2:$A$4984,0)),"")</f>
        <v>Số 74, đường Vĩnh Hưng, Tổ 25 phường Vĩnh Hưng, quận Hoàng Mai, Hà Nội.</v>
      </c>
      <c r="D320" s="177">
        <v>9105768256</v>
      </c>
      <c r="E320" s="238"/>
      <c r="F320" s="238"/>
      <c r="G320" s="238"/>
      <c r="H320" s="238"/>
      <c r="I320" s="238"/>
      <c r="J320" s="238"/>
      <c r="K320" s="238"/>
      <c r="L320" s="238"/>
      <c r="M320" s="238"/>
      <c r="N320" s="238"/>
      <c r="O320" s="238">
        <v>3</v>
      </c>
      <c r="P320" s="238">
        <v>1</v>
      </c>
      <c r="Q320" s="238"/>
      <c r="R320" s="238"/>
      <c r="S320" s="238">
        <v>1</v>
      </c>
      <c r="T320" s="238"/>
      <c r="U320" s="238"/>
      <c r="V320" s="352"/>
      <c r="W320" s="352"/>
      <c r="X320" s="353"/>
      <c r="Y320" s="354"/>
      <c r="Z320" s="25"/>
      <c r="AA320" s="25"/>
    </row>
    <row r="321" spans="1:27" ht="19.5" customHeight="1">
      <c r="A321" s="101">
        <v>45877</v>
      </c>
      <c r="B321" s="95" t="s">
        <v>12069</v>
      </c>
      <c r="C321" s="110" t="str">
        <f t="array" ref="C321">+IFERROR(INDEX('Mã KH'!$C$2:$C$4984,MATCH('Xuất trả -T8'!$B321,'Mã KH'!$A$2:$A$4984,0)),"")</f>
        <v>Số 26 ngõ 58 Trần Bình, phường Mai Dịch, Q. Cầu Giấy, Hà Nội</v>
      </c>
      <c r="D321" s="177">
        <v>9105768536</v>
      </c>
      <c r="E321" s="238"/>
      <c r="F321" s="238"/>
      <c r="G321" s="238"/>
      <c r="H321" s="238"/>
      <c r="I321" s="238"/>
      <c r="J321" s="238">
        <v>2</v>
      </c>
      <c r="K321" s="238">
        <v>1</v>
      </c>
      <c r="L321" s="238"/>
      <c r="M321" s="238"/>
      <c r="N321" s="238"/>
      <c r="O321" s="238"/>
      <c r="P321" s="238"/>
      <c r="Q321" s="238"/>
      <c r="R321" s="238"/>
      <c r="S321" s="238"/>
      <c r="T321" s="238"/>
      <c r="U321" s="238"/>
      <c r="V321" s="352"/>
      <c r="W321" s="352"/>
      <c r="X321" s="353"/>
      <c r="Y321" s="354"/>
      <c r="Z321" s="25"/>
      <c r="AA321" s="25"/>
    </row>
    <row r="322" spans="1:27" ht="19.5" customHeight="1">
      <c r="A322" s="101">
        <v>45877</v>
      </c>
      <c r="B322" s="95" t="s">
        <v>11906</v>
      </c>
      <c r="C322" s="110" t="str">
        <f t="array" ref="C322">+IFERROR(INDEX('Mã KH'!$C$2:$C$4984,MATCH('Xuất trả -T8'!$B322,'Mã KH'!$A$2:$A$4984,0)),"")</f>
        <v>Số 76 phố Nhân Hòa, P. Nhân Chính, Q. Thanh Xuân, Hà Nội</v>
      </c>
      <c r="D322" s="177">
        <v>9105736465</v>
      </c>
      <c r="E322" s="238"/>
      <c r="F322" s="238"/>
      <c r="G322" s="238"/>
      <c r="H322" s="238"/>
      <c r="I322" s="238"/>
      <c r="J322" s="238"/>
      <c r="K322" s="238">
        <v>1</v>
      </c>
      <c r="L322" s="238"/>
      <c r="M322" s="238">
        <v>2</v>
      </c>
      <c r="N322" s="238"/>
      <c r="O322" s="238">
        <v>2</v>
      </c>
      <c r="P322" s="238"/>
      <c r="Q322" s="238"/>
      <c r="R322" s="238"/>
      <c r="S322" s="238"/>
      <c r="T322" s="238"/>
      <c r="U322" s="238"/>
      <c r="V322" s="352"/>
      <c r="W322" s="352"/>
      <c r="X322" s="353"/>
      <c r="Y322" s="354"/>
      <c r="Z322" s="25"/>
      <c r="AA322" s="25"/>
    </row>
    <row r="323" spans="1:27" ht="19.5" customHeight="1">
      <c r="A323" s="101">
        <v>45877</v>
      </c>
      <c r="B323" s="95" t="s">
        <v>10211</v>
      </c>
      <c r="C323" s="110" t="str">
        <f t="array" ref="C323">+IFERROR(INDEX('Mã KH'!$C$2:$C$4984,MATCH('Xuất trả -T8'!$B323,'Mã KH'!$A$2:$A$4984,0)),"")</f>
        <v>BRG 1 Lý Nam Đế, Hoàn Kiếm, Hà Nội</v>
      </c>
      <c r="D323" s="177" t="s">
        <v>11903</v>
      </c>
      <c r="E323" s="238"/>
      <c r="F323" s="238"/>
      <c r="G323" s="238"/>
      <c r="H323" s="238"/>
      <c r="I323" s="238">
        <v>1</v>
      </c>
      <c r="J323" s="238"/>
      <c r="K323" s="238">
        <v>1</v>
      </c>
      <c r="L323" s="238"/>
      <c r="M323" s="238"/>
      <c r="N323" s="238"/>
      <c r="O323" s="238"/>
      <c r="P323" s="238"/>
      <c r="Q323" s="238"/>
      <c r="R323" s="238"/>
      <c r="S323" s="238"/>
      <c r="T323" s="238"/>
      <c r="U323" s="238"/>
      <c r="V323" s="352"/>
      <c r="W323" s="352"/>
      <c r="X323" s="353"/>
      <c r="Y323" s="354"/>
      <c r="Z323" s="25"/>
      <c r="AA323" s="25"/>
    </row>
    <row r="324" spans="1:27" ht="19.5" customHeight="1">
      <c r="A324" s="101">
        <v>45877</v>
      </c>
      <c r="B324" s="95" t="s">
        <v>12070</v>
      </c>
      <c r="C324" s="110" t="str">
        <f t="array" ref="C324">+IFERROR(INDEX('Mã KH'!$C$2:$C$4984,MATCH('Xuất trả -T8'!$B324,'Mã KH'!$A$2:$A$4984,0)),"")</f>
        <v>71 Ngõ 180 Tây Mỗ, Quận Nam Từ Liêm, Hà Nội</v>
      </c>
      <c r="D324" s="177">
        <v>9105761891</v>
      </c>
      <c r="E324" s="238"/>
      <c r="F324" s="238"/>
      <c r="G324" s="238"/>
      <c r="H324" s="238"/>
      <c r="I324" s="238"/>
      <c r="J324" s="238">
        <v>3</v>
      </c>
      <c r="K324" s="238"/>
      <c r="L324" s="238"/>
      <c r="M324" s="238">
        <v>1</v>
      </c>
      <c r="N324" s="238"/>
      <c r="O324" s="238"/>
      <c r="P324" s="238">
        <v>1</v>
      </c>
      <c r="Q324" s="238"/>
      <c r="R324" s="238"/>
      <c r="S324" s="238">
        <v>2</v>
      </c>
      <c r="T324" s="238"/>
      <c r="U324" s="238"/>
      <c r="V324" s="352"/>
      <c r="W324" s="352"/>
      <c r="X324" s="353"/>
      <c r="Y324" s="354"/>
      <c r="Z324" s="25"/>
      <c r="AA324" s="25"/>
    </row>
    <row r="325" spans="1:27" ht="19.5" customHeight="1">
      <c r="A325" s="101">
        <v>45877</v>
      </c>
      <c r="B325" s="95" t="s">
        <v>11601</v>
      </c>
      <c r="C325" s="110" t="str">
        <f t="array" ref="C325">+IFERROR(INDEX('Mã KH'!$C$2:$C$4984,MATCH('Xuất trả -T8'!$B325,'Mã KH'!$A$2:$A$4984,0)),"")</f>
        <v>Số 85 Yên Sở, P. Yên Sở, quận Hoàng Mai, Hà Nội</v>
      </c>
      <c r="D325" s="177">
        <v>9105629953</v>
      </c>
      <c r="E325" s="238"/>
      <c r="F325" s="238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>
        <v>2</v>
      </c>
      <c r="Q325" s="238">
        <v>3</v>
      </c>
      <c r="R325" s="238"/>
      <c r="S325" s="238">
        <v>2</v>
      </c>
      <c r="T325" s="238"/>
      <c r="U325" s="238"/>
      <c r="V325" s="352"/>
      <c r="W325" s="352"/>
      <c r="X325" s="353"/>
      <c r="Y325" s="354"/>
      <c r="Z325" s="25"/>
      <c r="AA325" s="25"/>
    </row>
    <row r="326" spans="1:27" ht="19.5" customHeight="1">
      <c r="A326" s="101">
        <v>45877</v>
      </c>
      <c r="B326" s="95" t="s">
        <v>11709</v>
      </c>
      <c r="C326" s="110" t="str">
        <f t="array" ref="C326">+IFERROR(INDEX('Mã KH'!$C$2:$C$4984,MATCH('Xuất trả -T8'!$B326,'Mã KH'!$A$2:$A$4984,0)),"")</f>
        <v>79 ngõ 1194 Đường Láng, phường Láng Thượng, quận Đống Đa, Hà Nội</v>
      </c>
      <c r="D326" s="177">
        <v>9105729279</v>
      </c>
      <c r="E326" s="238"/>
      <c r="F326" s="238"/>
      <c r="G326" s="238"/>
      <c r="H326" s="238"/>
      <c r="I326" s="238"/>
      <c r="J326" s="238"/>
      <c r="K326" s="238"/>
      <c r="L326" s="238"/>
      <c r="M326" s="238">
        <v>1</v>
      </c>
      <c r="N326" s="238"/>
      <c r="O326" s="238">
        <v>3</v>
      </c>
      <c r="P326" s="238"/>
      <c r="Q326" s="238"/>
      <c r="R326" s="238"/>
      <c r="S326" s="238"/>
      <c r="T326" s="238"/>
      <c r="U326" s="238"/>
      <c r="V326" s="352"/>
      <c r="W326" s="352"/>
      <c r="X326" s="353"/>
      <c r="Y326" s="354"/>
      <c r="Z326" s="25"/>
      <c r="AA326" s="25"/>
    </row>
    <row r="327" spans="1:27" ht="19.5" customHeight="1">
      <c r="A327" s="101">
        <v>45877</v>
      </c>
      <c r="B327" s="95" t="s">
        <v>12071</v>
      </c>
      <c r="C327" s="110" t="str">
        <f t="array" ref="C327">+IFERROR(INDEX('Mã KH'!$C$2:$C$4984,MATCH('Xuất trả -T8'!$B327,'Mã KH'!$A$2:$A$4984,0)),"")</f>
        <v>485 Vũ Tông Phan, Thanh Xuân, Hà Nội</v>
      </c>
      <c r="D327" s="177" t="s">
        <v>12072</v>
      </c>
      <c r="E327" s="238"/>
      <c r="F327" s="238"/>
      <c r="G327" s="238">
        <v>1</v>
      </c>
      <c r="H327" s="238">
        <v>1</v>
      </c>
      <c r="I327" s="238"/>
      <c r="J327" s="238"/>
      <c r="K327" s="238"/>
      <c r="L327" s="238"/>
      <c r="M327" s="238"/>
      <c r="N327" s="238"/>
      <c r="O327" s="238"/>
      <c r="P327" s="238">
        <v>1</v>
      </c>
      <c r="Q327" s="238">
        <v>1</v>
      </c>
      <c r="R327" s="238"/>
      <c r="S327" s="238"/>
      <c r="T327" s="238"/>
      <c r="U327" s="238"/>
      <c r="V327" s="352"/>
      <c r="W327" s="352"/>
      <c r="X327" s="353"/>
      <c r="Y327" s="354"/>
      <c r="Z327" s="25"/>
      <c r="AA327" s="25"/>
    </row>
    <row r="328" spans="1:27" ht="19.5" customHeight="1">
      <c r="A328" s="101">
        <v>45877</v>
      </c>
      <c r="B328" s="95" t="s">
        <v>11746</v>
      </c>
      <c r="C328" s="110" t="str">
        <f t="array" ref="C328">+IFERROR(INDEX('Mã KH'!$C$2:$C$4984,MATCH('Xuất trả -T8'!$B328,'Mã KH'!$A$2:$A$4984,0)),"")</f>
        <v>S4-02 Tòa Saphire 4, Tổ hợp Goldmark City, Số 136, Hồ Tùng Mậu, P. Phú Diễn, Q. Bắc Từ Liêm, HN</v>
      </c>
      <c r="D328" s="177">
        <v>9105756789</v>
      </c>
      <c r="E328" s="238"/>
      <c r="F328" s="238"/>
      <c r="G328" s="238"/>
      <c r="H328" s="238"/>
      <c r="I328" s="238"/>
      <c r="J328" s="238"/>
      <c r="K328" s="238"/>
      <c r="L328" s="238"/>
      <c r="M328" s="238"/>
      <c r="N328" s="238"/>
      <c r="O328" s="238">
        <v>2</v>
      </c>
      <c r="P328" s="238"/>
      <c r="Q328" s="238"/>
      <c r="R328" s="238"/>
      <c r="S328" s="238">
        <v>1</v>
      </c>
      <c r="T328" s="238"/>
      <c r="U328" s="238"/>
      <c r="V328" s="352"/>
      <c r="W328" s="352"/>
      <c r="X328" s="353"/>
      <c r="Y328" s="354"/>
      <c r="Z328" s="25"/>
      <c r="AA328" s="25"/>
    </row>
    <row r="329" spans="1:27" ht="19.5" customHeight="1">
      <c r="A329" s="101">
        <v>45877</v>
      </c>
      <c r="B329" s="95" t="s">
        <v>12073</v>
      </c>
      <c r="C329" s="110" t="str">
        <f t="array" ref="C329">+IFERROR(INDEX('Mã KH'!$C$2:$C$4984,MATCH('Xuất trả -T8'!$B329,'Mã KH'!$A$2:$A$4984,0)),"")</f>
        <v>Số 2 Kỳ Vũ, Phường Thượng Cát, Quận Bắc Từ Liêm, TP.Hà Nội</v>
      </c>
      <c r="D329" s="177">
        <v>9105758287</v>
      </c>
      <c r="E329" s="238"/>
      <c r="F329" s="238"/>
      <c r="G329" s="238"/>
      <c r="H329" s="238"/>
      <c r="I329" s="238"/>
      <c r="J329" s="238"/>
      <c r="K329" s="238"/>
      <c r="L329" s="238"/>
      <c r="M329" s="238"/>
      <c r="N329" s="238"/>
      <c r="O329" s="238">
        <v>4</v>
      </c>
      <c r="P329" s="238">
        <v>2</v>
      </c>
      <c r="Q329" s="238">
        <v>4</v>
      </c>
      <c r="R329" s="238"/>
      <c r="S329" s="238">
        <v>1</v>
      </c>
      <c r="T329" s="238"/>
      <c r="U329" s="238"/>
      <c r="V329" s="352"/>
      <c r="W329" s="352"/>
      <c r="X329" s="353"/>
      <c r="Y329" s="354"/>
      <c r="Z329" s="25"/>
      <c r="AA329" s="25"/>
    </row>
    <row r="330" spans="1:27" ht="19.5" customHeight="1">
      <c r="A330" s="101">
        <v>45877</v>
      </c>
      <c r="B330" s="95" t="s">
        <v>428</v>
      </c>
      <c r="C330" s="110" t="str">
        <f t="array" ref="C330">+IFERROR(INDEX('Mã KH'!$C$2:$C$4984,MATCH('Xuất trả -T8'!$B330,'Mã KH'!$A$2:$A$4984,0)),"")</f>
        <v>Số 41 Đường Văn Tiến Dũng, P.Phúc Diễn, Q.Bắc Từ Liêm, HN</v>
      </c>
      <c r="D330" s="177">
        <v>9105758569</v>
      </c>
      <c r="E330" s="238"/>
      <c r="F330" s="238"/>
      <c r="G330" s="238"/>
      <c r="H330" s="238"/>
      <c r="I330" s="238"/>
      <c r="J330" s="238"/>
      <c r="K330" s="238"/>
      <c r="L330" s="238"/>
      <c r="M330" s="238"/>
      <c r="N330" s="238"/>
      <c r="O330" s="238"/>
      <c r="P330" s="238"/>
      <c r="Q330" s="238">
        <v>1</v>
      </c>
      <c r="R330" s="238"/>
      <c r="S330" s="238"/>
      <c r="T330" s="238"/>
      <c r="U330" s="238"/>
      <c r="V330" s="352"/>
      <c r="W330" s="352"/>
      <c r="X330" s="353"/>
      <c r="Y330" s="354"/>
      <c r="Z330" s="25"/>
      <c r="AA330" s="25"/>
    </row>
    <row r="331" spans="1:27" ht="19.5" customHeight="1">
      <c r="A331" s="101">
        <v>45877</v>
      </c>
      <c r="B331" s="95" t="s">
        <v>12074</v>
      </c>
      <c r="C331" s="110" t="str">
        <f t="array" ref="C331">+IFERROR(INDEX('Mã KH'!$C$2:$C$4984,MATCH('Xuất trả -T8'!$B331,'Mã KH'!$A$2:$A$4984,0)),"")</f>
        <v>Số 100, đường K2, phường Cầu Diễn, quận Nam Từ Liêm, Hà Nội</v>
      </c>
      <c r="D331" s="177">
        <v>9105758847</v>
      </c>
      <c r="E331" s="238"/>
      <c r="F331" s="238"/>
      <c r="G331" s="238"/>
      <c r="H331" s="238"/>
      <c r="I331" s="238"/>
      <c r="J331" s="238"/>
      <c r="K331" s="238"/>
      <c r="L331" s="238"/>
      <c r="M331" s="238">
        <v>2</v>
      </c>
      <c r="N331" s="238"/>
      <c r="O331" s="238">
        <v>3</v>
      </c>
      <c r="P331" s="238">
        <v>2</v>
      </c>
      <c r="Q331" s="238"/>
      <c r="R331" s="238"/>
      <c r="S331" s="238">
        <v>1</v>
      </c>
      <c r="T331" s="238"/>
      <c r="U331" s="238"/>
      <c r="V331" s="352"/>
      <c r="W331" s="352"/>
      <c r="X331" s="353"/>
      <c r="Y331" s="354"/>
      <c r="Z331" s="25"/>
      <c r="AA331" s="25"/>
    </row>
    <row r="332" spans="1:27" ht="19.5" customHeight="1">
      <c r="A332" s="101">
        <v>45877</v>
      </c>
      <c r="B332" s="95" t="s">
        <v>11629</v>
      </c>
      <c r="C332" s="110" t="str">
        <f t="array" ref="C332">+IFERROR(INDEX('Mã KH'!$C$2:$C$4984,MATCH('Xuất trả -T8'!$B332,'Mã KH'!$A$2:$A$4984,0)),"")</f>
        <v>19T1 Kiến Hưng, KĐT Kiến Hưng, Hà Đông</v>
      </c>
      <c r="D332" s="177">
        <v>9105732287</v>
      </c>
      <c r="E332" s="238"/>
      <c r="F332" s="238"/>
      <c r="G332" s="238"/>
      <c r="H332" s="238"/>
      <c r="I332" s="238"/>
      <c r="J332" s="238">
        <v>2</v>
      </c>
      <c r="K332" s="238"/>
      <c r="L332" s="238"/>
      <c r="M332" s="238"/>
      <c r="N332" s="238"/>
      <c r="O332" s="238">
        <v>1</v>
      </c>
      <c r="P332" s="238"/>
      <c r="Q332" s="238">
        <v>1</v>
      </c>
      <c r="R332" s="238"/>
      <c r="S332" s="238"/>
      <c r="T332" s="238"/>
      <c r="U332" s="238"/>
      <c r="V332" s="352"/>
      <c r="W332" s="352"/>
      <c r="X332" s="353"/>
      <c r="Y332" s="354"/>
      <c r="Z332" s="25"/>
      <c r="AA332" s="25"/>
    </row>
    <row r="333" spans="1:27" ht="19.5" customHeight="1">
      <c r="A333" s="101">
        <v>45877</v>
      </c>
      <c r="B333" s="95" t="s">
        <v>430</v>
      </c>
      <c r="C333" s="110" t="str">
        <f t="array" ref="C333">+IFERROR(INDEX('Mã KH'!$C$2:$C$4984,MATCH('Xuất trả -T8'!$B333,'Mã KH'!$A$2:$A$4984,0)),"")</f>
        <v>613 Phố Mía, Xã Đường Lâm, Thị xã Sơn Tây, HN</v>
      </c>
      <c r="D333" s="177">
        <v>9105683378</v>
      </c>
      <c r="E333" s="238"/>
      <c r="F333" s="238"/>
      <c r="G333" s="238"/>
      <c r="H333" s="238"/>
      <c r="I333" s="238"/>
      <c r="J333" s="238">
        <v>1</v>
      </c>
      <c r="K333" s="238"/>
      <c r="L333" s="238"/>
      <c r="M333" s="238">
        <v>2</v>
      </c>
      <c r="N333" s="238"/>
      <c r="O333" s="238">
        <v>2</v>
      </c>
      <c r="P333" s="238"/>
      <c r="Q333" s="238"/>
      <c r="R333" s="238"/>
      <c r="S333" s="238"/>
      <c r="T333" s="238"/>
      <c r="U333" s="238"/>
      <c r="V333" s="352"/>
      <c r="W333" s="352"/>
      <c r="X333" s="353"/>
      <c r="Y333" s="354"/>
      <c r="Z333" s="25"/>
      <c r="AA333" s="25"/>
    </row>
    <row r="334" spans="1:27" ht="19.5" customHeight="1">
      <c r="A334" s="101">
        <v>45877</v>
      </c>
      <c r="B334" s="95" t="s">
        <v>430</v>
      </c>
      <c r="C334" s="110" t="str">
        <f t="array" ref="C334">+IFERROR(INDEX('Mã KH'!$C$2:$C$4984,MATCH('Xuất trả -T8'!$B334,'Mã KH'!$A$2:$A$4984,0)),"")</f>
        <v>613 Phố Mía, Xã Đường Lâm, Thị xã Sơn Tây, HN</v>
      </c>
      <c r="D334" s="177">
        <v>9105683381</v>
      </c>
      <c r="E334" s="238"/>
      <c r="F334" s="238"/>
      <c r="G334" s="238"/>
      <c r="H334" s="238"/>
      <c r="I334" s="238"/>
      <c r="J334" s="238"/>
      <c r="K334" s="238">
        <v>2</v>
      </c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352"/>
      <c r="W334" s="352"/>
      <c r="X334" s="353"/>
      <c r="Y334" s="354"/>
      <c r="Z334" s="25"/>
      <c r="AA334" s="25"/>
    </row>
    <row r="335" spans="1:27" ht="19.5" customHeight="1">
      <c r="A335" s="101">
        <v>45877</v>
      </c>
      <c r="B335" s="95" t="s">
        <v>1528</v>
      </c>
      <c r="C335" s="110" t="str">
        <f t="array" ref="C335">+IFERROR(INDEX('Mã KH'!$C$2:$C$4984,MATCH('Xuất trả -T8'!$B335,'Mã KH'!$A$2:$A$4984,0)),"")</f>
        <v>56B Đinh Tiên Hoàng, Phường Ngô Quyền, Thị xã Sơn Tây, HN</v>
      </c>
      <c r="D335" s="177">
        <v>9105702877</v>
      </c>
      <c r="E335" s="238"/>
      <c r="F335" s="238"/>
      <c r="G335" s="238"/>
      <c r="H335" s="238"/>
      <c r="I335" s="238"/>
      <c r="J335" s="238"/>
      <c r="K335" s="238"/>
      <c r="L335" s="238"/>
      <c r="M335" s="238"/>
      <c r="N335" s="238"/>
      <c r="O335" s="238">
        <v>3</v>
      </c>
      <c r="P335" s="238">
        <v>1</v>
      </c>
      <c r="Q335" s="238">
        <v>1</v>
      </c>
      <c r="R335" s="238"/>
      <c r="S335" s="238">
        <v>1</v>
      </c>
      <c r="T335" s="238"/>
      <c r="U335" s="238"/>
      <c r="V335" s="352"/>
      <c r="W335" s="352"/>
      <c r="X335" s="353"/>
      <c r="Y335" s="354"/>
      <c r="Z335" s="25"/>
      <c r="AA335" s="25"/>
    </row>
    <row r="336" spans="1:27" ht="19.5" customHeight="1">
      <c r="A336" s="101">
        <v>45877</v>
      </c>
      <c r="B336" s="95" t="s">
        <v>12075</v>
      </c>
      <c r="C336" s="110" t="str">
        <f t="array" ref="C336">+IFERROR(INDEX('Mã KH'!$C$2:$C$4984,MATCH('Xuất trả -T8'!$B336,'Mã KH'!$A$2:$A$4984,0)),"")</f>
        <v>Số 6 ngõ 22 Phú Viên, P. Bồ Đề, Q. Long Biên, Hà Nội</v>
      </c>
      <c r="D336" s="177">
        <v>9105721421</v>
      </c>
      <c r="E336" s="238"/>
      <c r="F336" s="238"/>
      <c r="G336" s="238"/>
      <c r="H336" s="238"/>
      <c r="I336" s="238"/>
      <c r="J336" s="238"/>
      <c r="K336" s="238"/>
      <c r="L336" s="238"/>
      <c r="M336" s="238"/>
      <c r="N336" s="238"/>
      <c r="O336" s="238">
        <v>2</v>
      </c>
      <c r="P336" s="238">
        <v>1</v>
      </c>
      <c r="Q336" s="238">
        <v>4</v>
      </c>
      <c r="R336" s="238"/>
      <c r="S336" s="238">
        <v>1</v>
      </c>
      <c r="T336" s="238"/>
      <c r="U336" s="238"/>
      <c r="V336" s="352"/>
      <c r="W336" s="352"/>
      <c r="X336" s="353"/>
      <c r="Y336" s="354"/>
      <c r="Z336" s="25"/>
      <c r="AA336" s="25"/>
    </row>
    <row r="337" spans="1:27" ht="19.5" customHeight="1">
      <c r="A337" s="101">
        <v>45877</v>
      </c>
      <c r="B337" s="95" t="s">
        <v>10394</v>
      </c>
      <c r="C337" s="110" t="str">
        <f t="array" ref="C337">+IFERROR(INDEX('Mã KH'!$C$2:$C$4984,MATCH('Xuất trả -T8'!$B337,'Mã KH'!$A$2:$A$4984,0)),"")</f>
        <v>Ngõ 390 tòa nhà Berriver, Nguyễn Văn Cừ, phường Bồ Đề, quận Long Biên, thành phố Hà Nội</v>
      </c>
      <c r="D337" s="177" t="s">
        <v>12076</v>
      </c>
      <c r="E337" s="238"/>
      <c r="F337" s="238"/>
      <c r="G337" s="238"/>
      <c r="H337" s="238"/>
      <c r="I337" s="238"/>
      <c r="J337" s="238">
        <v>5</v>
      </c>
      <c r="K337" s="238"/>
      <c r="L337" s="238"/>
      <c r="M337" s="238"/>
      <c r="N337" s="238"/>
      <c r="O337" s="238"/>
      <c r="P337" s="238"/>
      <c r="Q337" s="238"/>
      <c r="R337" s="238"/>
      <c r="S337" s="238"/>
      <c r="T337" s="238"/>
      <c r="U337" s="238"/>
      <c r="V337" s="352"/>
      <c r="W337" s="352"/>
      <c r="X337" s="353"/>
      <c r="Y337" s="354"/>
      <c r="Z337" s="25"/>
      <c r="AA337" s="25"/>
    </row>
    <row r="338" spans="1:27" ht="19.5" customHeight="1">
      <c r="A338" s="101">
        <v>45877</v>
      </c>
      <c r="B338" s="95" t="s">
        <v>11626</v>
      </c>
      <c r="C338" s="110" t="str">
        <f t="array" ref="C338">+IFERROR(INDEX('Mã KH'!$C$2:$C$4984,MATCH('Xuất trả -T8'!$B338,'Mã KH'!$A$2:$A$4984,0)),"")</f>
        <v>Ngõ 12 , đội 1 , xã tá thanh oai , thanh trì , tp.hn</v>
      </c>
      <c r="D338" s="177">
        <v>9105744227</v>
      </c>
      <c r="E338" s="238"/>
      <c r="F338" s="238"/>
      <c r="G338" s="238"/>
      <c r="H338" s="238"/>
      <c r="I338" s="238"/>
      <c r="J338" s="238"/>
      <c r="K338" s="238"/>
      <c r="L338" s="238"/>
      <c r="M338" s="238"/>
      <c r="N338" s="238"/>
      <c r="O338" s="238"/>
      <c r="P338" s="238"/>
      <c r="Q338" s="238">
        <v>2</v>
      </c>
      <c r="R338" s="238"/>
      <c r="S338" s="238"/>
      <c r="T338" s="238"/>
      <c r="U338" s="238"/>
      <c r="V338" s="352"/>
      <c r="W338" s="352"/>
      <c r="X338" s="353"/>
      <c r="Y338" s="354"/>
      <c r="Z338" s="25"/>
      <c r="AA338" s="25"/>
    </row>
    <row r="339" spans="1:27" ht="19.5" customHeight="1">
      <c r="A339" s="101">
        <v>45877</v>
      </c>
      <c r="B339" s="95" t="s">
        <v>11650</v>
      </c>
      <c r="C339" s="110" t="str">
        <f t="array" ref="C339">+IFERROR(INDEX('Mã KH'!$C$2:$C$4984,MATCH('Xuất trả -T8'!$B339,'Mã KH'!$A$2:$A$4984,0)),"")</f>
        <v>Số 271 Vũ Tông Phan, Phường Khương Trung, Quận Thanh Xuân, HN</v>
      </c>
      <c r="D339" s="177">
        <v>9105712830</v>
      </c>
      <c r="E339" s="238"/>
      <c r="F339" s="238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>
        <v>2</v>
      </c>
      <c r="R339" s="238"/>
      <c r="S339" s="238">
        <v>2</v>
      </c>
      <c r="T339" s="238"/>
      <c r="U339" s="238"/>
      <c r="V339" s="352"/>
      <c r="W339" s="352"/>
      <c r="X339" s="353"/>
      <c r="Y339" s="354"/>
      <c r="Z339" s="25"/>
      <c r="AA339" s="25"/>
    </row>
    <row r="340" spans="1:27" ht="19.5" customHeight="1">
      <c r="A340" s="101">
        <v>45877</v>
      </c>
      <c r="B340" s="95" t="s">
        <v>12077</v>
      </c>
      <c r="C340" s="110" t="str">
        <f t="array" ref="C340">+IFERROR(INDEX('Mã KH'!$C$2:$C$4984,MATCH('Xuất trả -T8'!$B340,'Mã KH'!$A$2:$A$4984,0)),"")</f>
        <v>347 Vũ Tông Phan, Phường Khương Đình,Quận Thanh Xuân, Thành phố Hà Nội</v>
      </c>
      <c r="D340" s="177">
        <v>9105744587</v>
      </c>
      <c r="E340" s="238"/>
      <c r="F340" s="238"/>
      <c r="G340" s="238"/>
      <c r="H340" s="238"/>
      <c r="I340" s="238"/>
      <c r="J340" s="238"/>
      <c r="K340" s="238"/>
      <c r="L340" s="238"/>
      <c r="M340" s="238"/>
      <c r="N340" s="238"/>
      <c r="O340" s="238"/>
      <c r="P340" s="238">
        <v>1</v>
      </c>
      <c r="Q340" s="238"/>
      <c r="R340" s="238"/>
      <c r="S340" s="238"/>
      <c r="T340" s="238"/>
      <c r="U340" s="238"/>
      <c r="V340" s="352"/>
      <c r="W340" s="352"/>
      <c r="X340" s="353"/>
      <c r="Y340" s="354"/>
      <c r="Z340" s="25"/>
      <c r="AA340" s="25"/>
    </row>
    <row r="341" spans="1:27" ht="19.5" customHeight="1">
      <c r="A341" s="101">
        <v>45877</v>
      </c>
      <c r="B341" s="95" t="s">
        <v>1238</v>
      </c>
      <c r="C341" s="110" t="str">
        <f t="array" ref="C341">+IFERROR(INDEX('Mã KH'!$C$2:$C$4984,MATCH('Xuất trả -T8'!$B341,'Mã KH'!$A$2:$A$4984,0)),"")</f>
        <v>37 Thôn Chằm, Xã Bình Minh, Huyện Thanh Oai, HN</v>
      </c>
      <c r="D341" s="177">
        <v>9105712461</v>
      </c>
      <c r="E341" s="238"/>
      <c r="F341" s="238"/>
      <c r="G341" s="238"/>
      <c r="H341" s="238"/>
      <c r="I341" s="238"/>
      <c r="J341" s="238"/>
      <c r="K341" s="238"/>
      <c r="L341" s="238"/>
      <c r="M341" s="238">
        <v>1</v>
      </c>
      <c r="N341" s="238"/>
      <c r="O341" s="238"/>
      <c r="P341" s="238">
        <v>1</v>
      </c>
      <c r="Q341" s="238"/>
      <c r="R341" s="238"/>
      <c r="S341" s="238"/>
      <c r="T341" s="238"/>
      <c r="U341" s="238"/>
      <c r="V341" s="352"/>
      <c r="W341" s="352"/>
      <c r="X341" s="353"/>
      <c r="Y341" s="354"/>
      <c r="Z341" s="25"/>
      <c r="AA341" s="25"/>
    </row>
    <row r="342" spans="1:27" ht="19.5" customHeight="1">
      <c r="A342" s="101">
        <v>45877</v>
      </c>
      <c r="B342" s="95" t="s">
        <v>10221</v>
      </c>
      <c r="C342" s="110" t="str">
        <f t="array" ref="C342">+IFERROR(INDEX('Mã KH'!$C$2:$C$4984,MATCH('Xuất trả -T8'!$B342,'Mã KH'!$A$2:$A$4984,0)),"")</f>
        <v>24 Trần Nhật Duật, Phường Đông Xuân, Q.Hoàn Kiếm, Hà Nội</v>
      </c>
      <c r="D342" s="177" t="s">
        <v>12078</v>
      </c>
      <c r="E342" s="238"/>
      <c r="F342" s="238"/>
      <c r="G342" s="238"/>
      <c r="H342" s="238"/>
      <c r="I342" s="238">
        <v>3</v>
      </c>
      <c r="J342" s="238">
        <v>1</v>
      </c>
      <c r="K342" s="238">
        <v>1</v>
      </c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352"/>
      <c r="W342" s="352"/>
      <c r="X342" s="353"/>
      <c r="Y342" s="354"/>
      <c r="Z342" s="25"/>
      <c r="AA342" s="25"/>
    </row>
    <row r="343" spans="1:27" ht="19.5" customHeight="1">
      <c r="A343" s="101">
        <v>45877</v>
      </c>
      <c r="B343" s="95" t="s">
        <v>10893</v>
      </c>
      <c r="C343" s="110" t="str">
        <f t="array" ref="C343">+IFERROR(INDEX('Mã KH'!$C$2:$C$4984,MATCH('Xuất trả -T8'!$B343,'Mã KH'!$A$2:$A$4984,0)),"")</f>
        <v xml:space="preserve">25 ql 2A , xã phú minh , sóc sơn </v>
      </c>
      <c r="D343" s="177" t="s">
        <v>12079</v>
      </c>
      <c r="E343" s="238"/>
      <c r="F343" s="238"/>
      <c r="G343" s="238">
        <v>3</v>
      </c>
      <c r="H343" s="238"/>
      <c r="I343" s="238"/>
      <c r="J343" s="238"/>
      <c r="K343" s="238"/>
      <c r="L343" s="238"/>
      <c r="M343" s="238"/>
      <c r="N343" s="238"/>
      <c r="O343" s="238"/>
      <c r="P343" s="238">
        <v>2</v>
      </c>
      <c r="Q343" s="238">
        <v>1</v>
      </c>
      <c r="R343" s="238"/>
      <c r="S343" s="238">
        <v>1</v>
      </c>
      <c r="T343" s="238">
        <v>1</v>
      </c>
      <c r="U343" s="238"/>
      <c r="V343" s="352"/>
      <c r="W343" s="352"/>
      <c r="X343" s="353"/>
      <c r="Y343" s="354"/>
      <c r="Z343" s="25"/>
      <c r="AA343" s="25"/>
    </row>
    <row r="344" spans="1:27" ht="19.5" customHeight="1">
      <c r="A344" s="101">
        <v>45877</v>
      </c>
      <c r="B344" s="95" t="s">
        <v>10780</v>
      </c>
      <c r="C344" s="110" t="str">
        <f t="array" ref="C344">+IFERROR(INDEX('Mã KH'!$C$2:$C$4984,MATCH('Xuất trả -T8'!$B344,'Mã KH'!$A$2:$A$4984,0)),"")</f>
        <v xml:space="preserve">siêu thị fujimart 67 trần phú , ba đình </v>
      </c>
      <c r="D344" s="177" t="s">
        <v>12052</v>
      </c>
      <c r="E344" s="238"/>
      <c r="F344" s="238"/>
      <c r="G344" s="238"/>
      <c r="H344" s="238"/>
      <c r="I344" s="238">
        <v>2</v>
      </c>
      <c r="J344" s="238"/>
      <c r="K344" s="238"/>
      <c r="L344" s="238">
        <v>1</v>
      </c>
      <c r="M344" s="238"/>
      <c r="N344" s="238"/>
      <c r="O344" s="238"/>
      <c r="P344" s="238"/>
      <c r="Q344" s="238"/>
      <c r="R344" s="238"/>
      <c r="S344" s="238"/>
      <c r="T344" s="238"/>
      <c r="U344" s="238"/>
      <c r="V344" s="352"/>
      <c r="W344" s="352"/>
      <c r="X344" s="353"/>
      <c r="Y344" s="354"/>
      <c r="Z344" s="25"/>
      <c r="AA344" s="25"/>
    </row>
    <row r="345" spans="1:27" ht="19.5" customHeight="1">
      <c r="A345" s="101">
        <v>45877</v>
      </c>
      <c r="B345" s="95" t="s">
        <v>12080</v>
      </c>
      <c r="C345" s="110" t="str">
        <f t="array" ref="C345">+IFERROR(INDEX('Mã KH'!$C$2:$C$4984,MATCH('Xuất trả -T8'!$B345,'Mã KH'!$A$2:$A$4984,0)),"")</f>
        <v>601 Nguyễn Văn Linh, TP Hưng Yên, Hưng Yên</v>
      </c>
      <c r="D345" s="177" t="s">
        <v>12081</v>
      </c>
      <c r="E345" s="238"/>
      <c r="F345" s="238"/>
      <c r="G345" s="238"/>
      <c r="H345" s="238"/>
      <c r="I345" s="238"/>
      <c r="J345" s="238">
        <v>1</v>
      </c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238"/>
      <c r="V345" s="352"/>
      <c r="W345" s="352"/>
      <c r="X345" s="353"/>
      <c r="Y345" s="354"/>
      <c r="Z345" s="25"/>
      <c r="AA345" s="25"/>
    </row>
    <row r="346" spans="1:27" ht="19.5" customHeight="1">
      <c r="A346" s="101">
        <v>45877</v>
      </c>
      <c r="B346" s="95" t="s">
        <v>12082</v>
      </c>
      <c r="C346" s="110" t="str">
        <f t="array" ref="C346">+IFERROR(INDEX('Mã KH'!$C$2:$C$4984,MATCH('Xuất trả -T8'!$B346,'Mã KH'!$A$2:$A$4984,0)),"")</f>
        <v xml:space="preserve">thôn 8 , xã liên hiệp , huyện phúc thọ , hà nội </v>
      </c>
      <c r="D346" s="177">
        <v>9105682869</v>
      </c>
      <c r="E346" s="238"/>
      <c r="F346" s="238"/>
      <c r="G346" s="238"/>
      <c r="H346" s="238"/>
      <c r="I346" s="238"/>
      <c r="J346" s="238">
        <v>4</v>
      </c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352"/>
      <c r="W346" s="352"/>
      <c r="X346" s="353"/>
      <c r="Y346" s="354"/>
      <c r="Z346" s="25"/>
      <c r="AA346" s="25"/>
    </row>
    <row r="347" spans="1:27" ht="19.5" customHeight="1">
      <c r="A347" s="101">
        <v>45877</v>
      </c>
      <c r="B347" s="95" t="s">
        <v>12083</v>
      </c>
      <c r="C347" s="110" t="str">
        <f t="array" ref="C347">+IFERROR(INDEX('Mã KH'!$C$2:$C$4984,MATCH('Xuất trả -T8'!$B347,'Mã KH'!$A$2:$A$4984,0)),"")</f>
        <v>Số 51, Kim Quan, TL84, huyện Thạch Thất, HN</v>
      </c>
      <c r="D347" s="177">
        <v>9105619661</v>
      </c>
      <c r="E347" s="238"/>
      <c r="F347" s="238"/>
      <c r="G347" s="238"/>
      <c r="H347" s="238"/>
      <c r="I347" s="238"/>
      <c r="J347" s="238"/>
      <c r="K347" s="238">
        <v>1</v>
      </c>
      <c r="L347" s="238"/>
      <c r="M347" s="238"/>
      <c r="N347" s="238"/>
      <c r="O347" s="238"/>
      <c r="P347" s="238">
        <v>2</v>
      </c>
      <c r="Q347" s="238"/>
      <c r="R347" s="238"/>
      <c r="S347" s="238"/>
      <c r="T347" s="238"/>
      <c r="U347" s="238"/>
      <c r="V347" s="352"/>
      <c r="W347" s="352"/>
      <c r="X347" s="353"/>
      <c r="Y347" s="354"/>
      <c r="Z347" s="25"/>
      <c r="AA347" s="25"/>
    </row>
    <row r="348" spans="1:27" ht="19.5" customHeight="1">
      <c r="A348" s="101">
        <v>45877</v>
      </c>
      <c r="B348" s="95" t="s">
        <v>10971</v>
      </c>
      <c r="C348" s="110" t="str">
        <f t="array" ref="C348">+IFERROR(INDEX('Mã KH'!$C$2:$C$4984,MATCH('Xuất trả -T8'!$B348,'Mã KH'!$A$2:$A$4984,0)),"")</f>
        <v xml:space="preserve">45 hiệu chân , xã tân hưng , huyện sóc sơn </v>
      </c>
      <c r="D348" s="177">
        <v>9105537594</v>
      </c>
      <c r="E348" s="238"/>
      <c r="F348" s="238"/>
      <c r="G348" s="238"/>
      <c r="H348" s="238"/>
      <c r="I348" s="238"/>
      <c r="J348" s="238"/>
      <c r="K348" s="238"/>
      <c r="L348" s="238"/>
      <c r="M348" s="238"/>
      <c r="N348" s="238"/>
      <c r="O348" s="238">
        <v>2</v>
      </c>
      <c r="P348" s="238"/>
      <c r="Q348" s="238"/>
      <c r="R348" s="238"/>
      <c r="S348" s="238"/>
      <c r="T348" s="238"/>
      <c r="U348" s="238"/>
      <c r="V348" s="352"/>
      <c r="W348" s="352"/>
      <c r="X348" s="353"/>
      <c r="Y348" s="354"/>
      <c r="Z348" s="25"/>
      <c r="AA348" s="25"/>
    </row>
    <row r="349" spans="1:27" ht="19.5" customHeight="1">
      <c r="A349" s="101">
        <v>45877</v>
      </c>
      <c r="B349" s="95" t="s">
        <v>10971</v>
      </c>
      <c r="C349" s="110" t="str">
        <f t="array" ref="C349">+IFERROR(INDEX('Mã KH'!$C$2:$C$4984,MATCH('Xuất trả -T8'!$B349,'Mã KH'!$A$2:$A$4984,0)),"")</f>
        <v xml:space="preserve">45 hiệu chân , xã tân hưng , huyện sóc sơn </v>
      </c>
      <c r="D349" s="177">
        <v>9105571627</v>
      </c>
      <c r="E349" s="238"/>
      <c r="F349" s="238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>
        <v>7</v>
      </c>
      <c r="Q349" s="238"/>
      <c r="R349" s="238"/>
      <c r="S349" s="238"/>
      <c r="T349" s="238"/>
      <c r="U349" s="238"/>
      <c r="V349" s="352"/>
      <c r="W349" s="352"/>
      <c r="X349" s="353"/>
      <c r="Y349" s="354"/>
      <c r="Z349" s="25"/>
      <c r="AA349" s="25"/>
    </row>
    <row r="350" spans="1:27" ht="19.5" customHeight="1">
      <c r="A350" s="101">
        <v>45877</v>
      </c>
      <c r="B350" s="95" t="s">
        <v>394</v>
      </c>
      <c r="C350" s="110" t="str">
        <f t="array" ref="C350">+IFERROR(INDEX('Mã KH'!$C$2:$C$4984,MATCH('Xuất trả -T8'!$B350,'Mã KH'!$A$2:$A$4984,0)),"")</f>
        <v>Số 40 Thôn Cao Trung, X.Đức Giang, H.Hoài Đức, HN</v>
      </c>
      <c r="D350" s="177">
        <v>9105729309</v>
      </c>
      <c r="E350" s="238"/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>
        <v>2</v>
      </c>
      <c r="Q350" s="238"/>
      <c r="R350" s="238"/>
      <c r="S350" s="238"/>
      <c r="T350" s="238"/>
      <c r="U350" s="238"/>
      <c r="V350" s="352"/>
      <c r="W350" s="352"/>
      <c r="X350" s="353"/>
      <c r="Y350" s="354"/>
      <c r="Z350" s="25"/>
      <c r="AA350" s="25"/>
    </row>
    <row r="351" spans="1:27" ht="19.5" customHeight="1">
      <c r="A351" s="101">
        <v>45877</v>
      </c>
      <c r="B351" s="95" t="s">
        <v>1330</v>
      </c>
      <c r="C351" s="110" t="str">
        <f t="array" ref="C351">+IFERROR(INDEX('Mã KH'!$C$2:$C$4984,MATCH('Xuất trả -T8'!$B351,'Mã KH'!$A$2:$A$4984,0)),"")</f>
        <v>Xóm Dền, Xã Di Trạch, Huyện Hoài Đức, HN</v>
      </c>
      <c r="D351" s="177">
        <v>9105729441</v>
      </c>
      <c r="E351" s="238"/>
      <c r="F351" s="238"/>
      <c r="G351" s="238"/>
      <c r="H351" s="238"/>
      <c r="I351" s="238"/>
      <c r="J351" s="238">
        <v>1</v>
      </c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  <c r="V351" s="352"/>
      <c r="W351" s="352"/>
      <c r="X351" s="353"/>
      <c r="Y351" s="354"/>
      <c r="Z351" s="25"/>
      <c r="AA351" s="25"/>
    </row>
    <row r="352" spans="1:27" ht="19.5" customHeight="1">
      <c r="A352" s="101">
        <v>45877</v>
      </c>
      <c r="B352" s="95" t="s">
        <v>10718</v>
      </c>
      <c r="C352" s="110" t="str">
        <f t="array" ref="C352">+IFERROR(INDEX('Mã KH'!$C$2:$C$4984,MATCH('Xuất trả -T8'!$B352,'Mã KH'!$A$2:$A$4984,0)),"")</f>
        <v xml:space="preserve">thôn 6 , xã trung châu , đan phượng , </v>
      </c>
      <c r="D352" s="177">
        <v>9105712244</v>
      </c>
      <c r="E352" s="238"/>
      <c r="F352" s="238"/>
      <c r="G352" s="238"/>
      <c r="H352" s="238"/>
      <c r="I352" s="238"/>
      <c r="J352" s="238"/>
      <c r="K352" s="238"/>
      <c r="L352" s="238"/>
      <c r="M352" s="238">
        <v>4</v>
      </c>
      <c r="N352" s="238"/>
      <c r="O352" s="238"/>
      <c r="P352" s="238"/>
      <c r="Q352" s="238"/>
      <c r="R352" s="238"/>
      <c r="S352" s="238"/>
      <c r="T352" s="238"/>
      <c r="U352" s="238"/>
      <c r="V352" s="352"/>
      <c r="W352" s="352"/>
      <c r="X352" s="353"/>
      <c r="Y352" s="354"/>
      <c r="Z352" s="25"/>
      <c r="AA352" s="25"/>
    </row>
    <row r="353" spans="1:27" ht="19.5" customHeight="1">
      <c r="A353" s="101">
        <v>45877</v>
      </c>
      <c r="B353" s="95" t="s">
        <v>996</v>
      </c>
      <c r="C353" s="110" t="str">
        <f t="array" ref="C353">+IFERROR(INDEX('Mã KH'!$C$2:$C$4984,MATCH('Xuất trả -T8'!$B353,'Mã KH'!$A$2:$A$4984,0)),"")</f>
        <v>174 – 176 Hạ Hội, Xã Tân Lập, Huyện Đan Phượng, HN</v>
      </c>
      <c r="D353" s="177">
        <v>9105716259</v>
      </c>
      <c r="E353" s="238"/>
      <c r="F353" s="238"/>
      <c r="G353" s="238"/>
      <c r="H353" s="238"/>
      <c r="I353" s="238"/>
      <c r="J353" s="238"/>
      <c r="K353" s="238">
        <v>3</v>
      </c>
      <c r="L353" s="238"/>
      <c r="M353" s="238">
        <v>5</v>
      </c>
      <c r="N353" s="238"/>
      <c r="O353" s="238"/>
      <c r="P353" s="238"/>
      <c r="Q353" s="238"/>
      <c r="R353" s="238"/>
      <c r="S353" s="238"/>
      <c r="T353" s="238"/>
      <c r="U353" s="238"/>
      <c r="V353" s="352"/>
      <c r="W353" s="352"/>
      <c r="X353" s="353"/>
      <c r="Y353" s="354"/>
      <c r="Z353" s="25"/>
      <c r="AA353" s="25"/>
    </row>
    <row r="354" spans="1:27" ht="19.5" customHeight="1">
      <c r="A354" s="66"/>
      <c r="B354" s="95"/>
      <c r="C354" s="133">
        <v>45878</v>
      </c>
      <c r="D354" s="177"/>
      <c r="E354" s="238"/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238"/>
      <c r="V354" s="352"/>
      <c r="W354" s="352"/>
      <c r="X354" s="353"/>
      <c r="Y354" s="354"/>
      <c r="Z354" s="25"/>
      <c r="AA354" s="25"/>
    </row>
    <row r="355" spans="1:27" ht="19.5" customHeight="1">
      <c r="A355" s="66"/>
      <c r="B355" s="486" t="s">
        <v>11487</v>
      </c>
      <c r="C355" s="110" t="str">
        <f t="array" ref="C355">+IFERROR(INDEX('Mã KH'!$C$2:$C$4984,MATCH('Xuất trả -T8'!$B355,'Mã KH'!$A$2:$A$4984,0)),"")</f>
        <v>Số 67 Đường 2, khu 2 xã Phú Minh, huyện Sóc Sơn, HN</v>
      </c>
      <c r="D355" s="177">
        <v>9105775283</v>
      </c>
      <c r="E355" s="238"/>
      <c r="F355" s="238"/>
      <c r="G355" s="238"/>
      <c r="H355" s="238"/>
      <c r="I355" s="238"/>
      <c r="J355" s="238"/>
      <c r="K355" s="238">
        <v>1</v>
      </c>
      <c r="L355" s="238"/>
      <c r="M355" s="238"/>
      <c r="N355" s="238"/>
      <c r="O355" s="238"/>
      <c r="P355" s="238"/>
      <c r="Q355" s="238"/>
      <c r="R355" s="238"/>
      <c r="S355" s="238"/>
      <c r="T355" s="238"/>
      <c r="U355" s="238"/>
      <c r="V355" s="352"/>
      <c r="W355" s="352"/>
      <c r="X355" s="353"/>
      <c r="Y355" s="354"/>
      <c r="Z355" s="25"/>
      <c r="AA355" s="25"/>
    </row>
    <row r="356" spans="1:27" ht="19.5" customHeight="1">
      <c r="A356" s="66"/>
      <c r="B356" s="486" t="s">
        <v>336</v>
      </c>
      <c r="C356" s="110" t="str">
        <f t="array" ref="C356">+IFERROR(INDEX('Mã KH'!$C$2:$C$4984,MATCH('Xuất trả -T8'!$B356,'Mã KH'!$A$2:$A$4984,0)),"")</f>
        <v>Thôn Bạch Trữ, Xã Tiến Thắng, Huyện Mê Linh, HN</v>
      </c>
      <c r="D356" s="177">
        <v>9105776499</v>
      </c>
      <c r="E356" s="238"/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>
        <v>1</v>
      </c>
      <c r="Q356" s="238"/>
      <c r="R356" s="238"/>
      <c r="S356" s="238"/>
      <c r="T356" s="238"/>
      <c r="U356" s="238"/>
      <c r="V356" s="352"/>
      <c r="W356" s="352"/>
      <c r="X356" s="353"/>
      <c r="Y356" s="354"/>
      <c r="Z356" s="25"/>
      <c r="AA356" s="25"/>
    </row>
    <row r="357" spans="1:27" ht="19.5" customHeight="1">
      <c r="A357" s="66"/>
      <c r="B357" s="486" t="s">
        <v>10907</v>
      </c>
      <c r="C357" s="110" t="str">
        <f t="array" ref="C357">+IFERROR(INDEX('Mã KH'!$C$2:$C$4984,MATCH('Xuất trả -T8'!$B357,'Mã KH'!$A$2:$A$4984,0)),"")</f>
        <v xml:space="preserve">thôn 3 , xã thạch đà , huyện mê linh </v>
      </c>
      <c r="D357" s="177">
        <v>9105617165</v>
      </c>
      <c r="E357" s="238"/>
      <c r="F357" s="238"/>
      <c r="G357" s="238"/>
      <c r="H357" s="238"/>
      <c r="I357" s="238"/>
      <c r="J357" s="238">
        <v>1</v>
      </c>
      <c r="K357" s="238">
        <v>1</v>
      </c>
      <c r="L357" s="238"/>
      <c r="M357" s="238"/>
      <c r="N357" s="238"/>
      <c r="O357" s="238"/>
      <c r="P357" s="238"/>
      <c r="Q357" s="238"/>
      <c r="R357" s="238"/>
      <c r="S357" s="238"/>
      <c r="T357" s="238"/>
      <c r="U357" s="238"/>
      <c r="V357" s="352"/>
      <c r="W357" s="352"/>
      <c r="X357" s="353"/>
      <c r="Y357" s="354"/>
      <c r="Z357" s="25"/>
      <c r="AA357" s="25"/>
    </row>
    <row r="358" spans="1:27" ht="19.5" customHeight="1">
      <c r="A358" s="66"/>
      <c r="B358" s="486" t="s">
        <v>12017</v>
      </c>
      <c r="C358" s="110" t="str">
        <f t="array" ref="C358">+IFERROR(INDEX('Mã KH'!$C$2:$C$4984,MATCH('Xuất trả -T8'!$B358,'Mã KH'!$A$2:$A$4984,0)),"")</f>
        <v>Tầng 1, toà nhà chung cư Ruby CT3 Phúc Lợi, Phường Phúc Lợi, Quận Long Biên, HN sđt: 0377308677</v>
      </c>
      <c r="D358" s="487" t="s">
        <v>12148</v>
      </c>
      <c r="E358" s="238"/>
      <c r="F358" s="238"/>
      <c r="G358" s="238"/>
      <c r="H358" s="238">
        <v>2</v>
      </c>
      <c r="I358" s="238"/>
      <c r="J358" s="238"/>
      <c r="K358" s="238"/>
      <c r="L358" s="238"/>
      <c r="M358" s="238"/>
      <c r="N358" s="238"/>
      <c r="O358" s="238"/>
      <c r="P358" s="238">
        <v>2</v>
      </c>
      <c r="Q358" s="238"/>
      <c r="R358" s="238"/>
      <c r="S358" s="238"/>
      <c r="T358" s="238"/>
      <c r="U358" s="238"/>
      <c r="V358" s="352"/>
      <c r="W358" s="352"/>
      <c r="X358" s="353"/>
      <c r="Y358" s="354"/>
      <c r="Z358" s="25"/>
      <c r="AA358" s="25"/>
    </row>
    <row r="359" spans="1:27" ht="19.5" customHeight="1">
      <c r="A359" s="66"/>
      <c r="B359" s="486" t="s">
        <v>12149</v>
      </c>
      <c r="C359" s="110" t="str">
        <f t="array" ref="C359">+IFERROR(INDEX('Mã KH'!$C$2:$C$4984,MATCH('Xuất trả -T8'!$B359,'Mã KH'!$A$2:$A$4984,0)),"")</f>
        <v>138-142 Hai Bà Trưng, Phường Đa Kao, Quận 1, Thành phố Hồ Chí Minh, Việt Nam</v>
      </c>
      <c r="D359" s="487" t="s">
        <v>11891</v>
      </c>
      <c r="E359" s="238"/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238"/>
      <c r="V359" s="352"/>
      <c r="W359" s="352">
        <v>1</v>
      </c>
      <c r="X359" s="353"/>
      <c r="Y359" s="354"/>
      <c r="Z359" s="25"/>
      <c r="AA359" s="25"/>
    </row>
    <row r="360" spans="1:27" ht="19.5" customHeight="1">
      <c r="A360" s="66"/>
      <c r="B360" s="486" t="s">
        <v>10318</v>
      </c>
      <c r="C360" s="110" t="str">
        <f t="array" ref="C360">+IFERROR(INDEX('Mã KH'!$C$2:$C$4984,MATCH('Xuất trả -T8'!$B360,'Mã KH'!$A$2:$A$4984,0)),"")</f>
        <v>BRGMART 5 Hàm Tử Quan, Hoàn Kiếm, Hà Nội</v>
      </c>
      <c r="D360" s="487" t="s">
        <v>11899</v>
      </c>
      <c r="E360" s="238"/>
      <c r="F360" s="238"/>
      <c r="G360" s="238"/>
      <c r="H360" s="238"/>
      <c r="I360" s="238"/>
      <c r="J360" s="238"/>
      <c r="K360" s="238"/>
      <c r="L360" s="238"/>
      <c r="M360" s="238">
        <v>3</v>
      </c>
      <c r="N360" s="238"/>
      <c r="O360" s="238"/>
      <c r="P360" s="238"/>
      <c r="Q360" s="238"/>
      <c r="R360" s="238"/>
      <c r="S360" s="238"/>
      <c r="T360" s="238"/>
      <c r="U360" s="238"/>
      <c r="V360" s="352"/>
      <c r="W360" s="352"/>
      <c r="X360" s="353"/>
      <c r="Y360" s="354"/>
      <c r="Z360" s="25"/>
      <c r="AA360" s="25"/>
    </row>
    <row r="361" spans="1:27" ht="19.5" customHeight="1">
      <c r="A361" s="66"/>
      <c r="B361" s="486" t="s">
        <v>11028</v>
      </c>
      <c r="C361" s="110" t="str">
        <f t="array" ref="C361">+IFERROR(INDEX('Mã KH'!$C$2:$C$4984,MATCH('Xuất trả -T8'!$B361,'Mã KH'!$A$2:$A$4984,0)),"")</f>
        <v xml:space="preserve">lô1.03A tầng 1 tòa nhà geleximco southem star , 897 đường giải phóng , phường giáp bát </v>
      </c>
      <c r="D361" s="487" t="s">
        <v>12150</v>
      </c>
      <c r="E361" s="238"/>
      <c r="F361" s="238"/>
      <c r="G361" s="238"/>
      <c r="H361" s="238"/>
      <c r="I361" s="238"/>
      <c r="J361" s="238"/>
      <c r="K361" s="238"/>
      <c r="L361" s="238"/>
      <c r="M361" s="238"/>
      <c r="N361" s="238"/>
      <c r="O361" s="238">
        <v>1</v>
      </c>
      <c r="P361" s="238">
        <v>1</v>
      </c>
      <c r="Q361" s="238"/>
      <c r="R361" s="238"/>
      <c r="S361" s="238"/>
      <c r="T361" s="238"/>
      <c r="U361" s="238"/>
      <c r="V361" s="352"/>
      <c r="W361" s="352">
        <v>2</v>
      </c>
      <c r="X361" s="353">
        <v>3</v>
      </c>
      <c r="Y361" s="354"/>
      <c r="Z361" s="25"/>
      <c r="AA361" s="25"/>
    </row>
    <row r="362" spans="1:27" ht="19.5" customHeight="1">
      <c r="A362" s="66"/>
      <c r="B362" s="486" t="s">
        <v>11475</v>
      </c>
      <c r="C362" s="110" t="str">
        <f t="array" ref="C362">+IFERROR(INDEX('Mã KH'!$C$2:$C$4984,MATCH('Xuất trả -T8'!$B362,'Mã KH'!$A$2:$A$4984,0)),"")</f>
        <v>Xóm Đồng Thố, Thôn 4, Xã Hồng Kỳ, Huyện Sóc Sơn, HN</v>
      </c>
      <c r="D362" s="177">
        <v>9105723816</v>
      </c>
      <c r="E362" s="238"/>
      <c r="F362" s="238"/>
      <c r="G362" s="238"/>
      <c r="H362" s="238"/>
      <c r="I362" s="238"/>
      <c r="J362" s="238">
        <v>2</v>
      </c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238"/>
      <c r="V362" s="352"/>
      <c r="W362" s="352"/>
      <c r="X362" s="353"/>
      <c r="Y362" s="354"/>
      <c r="Z362" s="25"/>
      <c r="AA362" s="25"/>
    </row>
    <row r="363" spans="1:27" ht="19.5" customHeight="1">
      <c r="A363" s="66"/>
      <c r="B363" s="486" t="s">
        <v>11475</v>
      </c>
      <c r="C363" s="110" t="str">
        <f t="array" ref="C363">+IFERROR(INDEX('Mã KH'!$C$2:$C$4984,MATCH('Xuất trả -T8'!$B363,'Mã KH'!$A$2:$A$4984,0)),"")</f>
        <v>Xóm Đồng Thố, Thôn 4, Xã Hồng Kỳ, Huyện Sóc Sơn, HN</v>
      </c>
      <c r="D363" s="177">
        <v>9105536779</v>
      </c>
      <c r="E363" s="238"/>
      <c r="F363" s="238"/>
      <c r="G363" s="238"/>
      <c r="H363" s="238"/>
      <c r="I363" s="238"/>
      <c r="J363" s="238">
        <v>1</v>
      </c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352"/>
      <c r="W363" s="352"/>
      <c r="X363" s="353"/>
      <c r="Y363" s="354"/>
      <c r="Z363" s="25"/>
      <c r="AA363" s="25"/>
    </row>
    <row r="364" spans="1:27" ht="19.5" customHeight="1">
      <c r="A364" s="66"/>
      <c r="B364" s="486" t="s">
        <v>11476</v>
      </c>
      <c r="C364" s="110" t="str">
        <f t="array" ref="C364">+IFERROR(INDEX('Mã KH'!$C$2:$C$4984,MATCH('Xuất trả -T8'!$B364,'Mã KH'!$A$2:$A$4984,0)),"")</f>
        <v>Thôn Bình An, Xã Trung Giã, Huyện Sóc Sơn, HN</v>
      </c>
      <c r="D364" s="177">
        <v>9105573098</v>
      </c>
      <c r="E364" s="238"/>
      <c r="F364" s="238"/>
      <c r="G364" s="238"/>
      <c r="H364" s="238"/>
      <c r="I364" s="238"/>
      <c r="J364" s="238"/>
      <c r="K364" s="238">
        <v>2</v>
      </c>
      <c r="L364" s="238"/>
      <c r="M364" s="238"/>
      <c r="N364" s="238"/>
      <c r="O364" s="238"/>
      <c r="P364" s="238"/>
      <c r="Q364" s="238"/>
      <c r="R364" s="238"/>
      <c r="S364" s="238"/>
      <c r="T364" s="238"/>
      <c r="U364" s="238"/>
      <c r="V364" s="352"/>
      <c r="W364" s="352"/>
      <c r="X364" s="353"/>
      <c r="Y364" s="354"/>
      <c r="Z364" s="25"/>
      <c r="AA364" s="25"/>
    </row>
    <row r="365" spans="1:27" ht="19.5" customHeight="1">
      <c r="A365" s="66"/>
      <c r="B365" s="486" t="s">
        <v>11476</v>
      </c>
      <c r="C365" s="110" t="str">
        <f t="array" ref="C365">+IFERROR(INDEX('Mã KH'!$C$2:$C$4984,MATCH('Xuất trả -T8'!$B365,'Mã KH'!$A$2:$A$4984,0)),"")</f>
        <v>Thôn Bình An, Xã Trung Giã, Huyện Sóc Sơn, HN</v>
      </c>
      <c r="D365" s="177">
        <v>9105581839</v>
      </c>
      <c r="E365" s="238"/>
      <c r="F365" s="238"/>
      <c r="G365" s="238"/>
      <c r="H365" s="238"/>
      <c r="I365" s="238"/>
      <c r="J365" s="238"/>
      <c r="K365" s="238"/>
      <c r="L365" s="238"/>
      <c r="M365" s="238"/>
      <c r="N365" s="238"/>
      <c r="O365" s="238">
        <v>2</v>
      </c>
      <c r="P365" s="238"/>
      <c r="Q365" s="238"/>
      <c r="R365" s="238"/>
      <c r="S365" s="238"/>
      <c r="T365" s="238"/>
      <c r="U365" s="238"/>
      <c r="V365" s="352"/>
      <c r="W365" s="352"/>
      <c r="X365" s="353"/>
      <c r="Y365" s="354"/>
      <c r="Z365" s="25"/>
      <c r="AA365" s="25"/>
    </row>
    <row r="366" spans="1:27" ht="19.5" customHeight="1">
      <c r="A366" s="66"/>
      <c r="B366" s="486" t="s">
        <v>11476</v>
      </c>
      <c r="C366" s="110" t="str">
        <f t="array" ref="C366">+IFERROR(INDEX('Mã KH'!$C$2:$C$4984,MATCH('Xuất trả -T8'!$B366,'Mã KH'!$A$2:$A$4984,0)),"")</f>
        <v>Thôn Bình An, Xã Trung Giã, Huyện Sóc Sơn, HN</v>
      </c>
      <c r="D366" s="177">
        <v>9105707325</v>
      </c>
      <c r="E366" s="238"/>
      <c r="F366" s="238"/>
      <c r="G366" s="238"/>
      <c r="H366" s="238"/>
      <c r="I366" s="238"/>
      <c r="J366" s="238">
        <v>1</v>
      </c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352"/>
      <c r="W366" s="352"/>
      <c r="X366" s="353"/>
      <c r="Y366" s="354"/>
      <c r="Z366" s="25"/>
      <c r="AA366" s="25"/>
    </row>
    <row r="367" spans="1:27" ht="19.5" customHeight="1">
      <c r="A367" s="66"/>
      <c r="B367" s="486" t="s">
        <v>11476</v>
      </c>
      <c r="C367" s="110" t="str">
        <f t="array" ref="C367">+IFERROR(INDEX('Mã KH'!$C$2:$C$4984,MATCH('Xuất trả -T8'!$B367,'Mã KH'!$A$2:$A$4984,0)),"")</f>
        <v>Thôn Bình An, Xã Trung Giã, Huyện Sóc Sơn, HN</v>
      </c>
      <c r="D367" s="177">
        <v>9105634560</v>
      </c>
      <c r="E367" s="238"/>
      <c r="F367" s="238"/>
      <c r="G367" s="238"/>
      <c r="H367" s="238"/>
      <c r="I367" s="238"/>
      <c r="J367" s="238">
        <v>1</v>
      </c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238"/>
      <c r="V367" s="352"/>
      <c r="W367" s="352"/>
      <c r="X367" s="353"/>
      <c r="Y367" s="354"/>
      <c r="Z367" s="25"/>
      <c r="AA367" s="25"/>
    </row>
    <row r="368" spans="1:27" ht="19.5" customHeight="1">
      <c r="A368" s="66"/>
      <c r="B368" s="486" t="s">
        <v>11474</v>
      </c>
      <c r="C368" s="110" t="str">
        <f t="array" ref="C368">+IFERROR(INDEX('Mã KH'!$C$2:$C$4984,MATCH('Xuất trả -T8'!$B368,'Mã KH'!$A$2:$A$4984,0)),"")</f>
        <v>Thôn Nam Lý, xã Bắc Sơn, huyện Sóc Sơn, HN</v>
      </c>
      <c r="D368" s="177">
        <v>9105705613</v>
      </c>
      <c r="E368" s="238"/>
      <c r="F368" s="238"/>
      <c r="G368" s="238"/>
      <c r="H368" s="238"/>
      <c r="I368" s="238"/>
      <c r="J368" s="238">
        <v>1</v>
      </c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238"/>
      <c r="V368" s="352"/>
      <c r="W368" s="352"/>
      <c r="X368" s="353"/>
      <c r="Y368" s="354"/>
      <c r="Z368" s="25"/>
      <c r="AA368" s="25"/>
    </row>
    <row r="369" spans="1:27" ht="19.5" customHeight="1">
      <c r="A369" s="66"/>
      <c r="B369" s="486" t="s">
        <v>11474</v>
      </c>
      <c r="C369" s="110" t="str">
        <f t="array" ref="C369">+IFERROR(INDEX('Mã KH'!$C$2:$C$4984,MATCH('Xuất trả -T8'!$B369,'Mã KH'!$A$2:$A$4984,0)),"")</f>
        <v>Thôn Nam Lý, xã Bắc Sơn, huyện Sóc Sơn, HN</v>
      </c>
      <c r="D369" s="177">
        <v>9105605670</v>
      </c>
      <c r="E369" s="238"/>
      <c r="F369" s="238"/>
      <c r="G369" s="238"/>
      <c r="H369" s="238"/>
      <c r="I369" s="238"/>
      <c r="J369" s="238">
        <v>1</v>
      </c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238"/>
      <c r="V369" s="352"/>
      <c r="W369" s="352"/>
      <c r="X369" s="353"/>
      <c r="Y369" s="354"/>
      <c r="Z369" s="25"/>
      <c r="AA369" s="25"/>
    </row>
    <row r="370" spans="1:27" ht="19.5" customHeight="1">
      <c r="A370" s="66"/>
      <c r="B370" s="486" t="s">
        <v>11474</v>
      </c>
      <c r="C370" s="110" t="str">
        <f t="array" ref="C370">+IFERROR(INDEX('Mã KH'!$C$2:$C$4984,MATCH('Xuất trả -T8'!$B370,'Mã KH'!$A$2:$A$4984,0)),"")</f>
        <v>Thôn Nam Lý, xã Bắc Sơn, huyện Sóc Sơn, HN</v>
      </c>
      <c r="D370" s="177">
        <v>9105776074</v>
      </c>
      <c r="E370" s="238"/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>
        <v>2</v>
      </c>
      <c r="Q370" s="238"/>
      <c r="R370" s="238"/>
      <c r="S370" s="238"/>
      <c r="T370" s="238"/>
      <c r="U370" s="238"/>
      <c r="V370" s="352"/>
      <c r="W370" s="352"/>
      <c r="X370" s="353"/>
      <c r="Y370" s="354"/>
      <c r="Z370" s="25"/>
      <c r="AA370" s="25"/>
    </row>
    <row r="371" spans="1:27" ht="19.5" customHeight="1">
      <c r="A371" s="66"/>
      <c r="B371" s="486" t="s">
        <v>11474</v>
      </c>
      <c r="C371" s="110" t="str">
        <f t="array" ref="C371">+IFERROR(INDEX('Mã KH'!$C$2:$C$4984,MATCH('Xuất trả -T8'!$B371,'Mã KH'!$A$2:$A$4984,0)),"")</f>
        <v>Thôn Nam Lý, xã Bắc Sơn, huyện Sóc Sơn, HN</v>
      </c>
      <c r="D371" s="177">
        <v>9105662064</v>
      </c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>
        <v>1</v>
      </c>
      <c r="Q371" s="238"/>
      <c r="R371" s="238"/>
      <c r="S371" s="238"/>
      <c r="T371" s="238"/>
      <c r="U371" s="238"/>
      <c r="V371" s="352"/>
      <c r="W371" s="352"/>
      <c r="X371" s="353"/>
      <c r="Y371" s="354"/>
      <c r="Z371" s="25"/>
      <c r="AA371" s="25"/>
    </row>
    <row r="372" spans="1:27" ht="19.5" customHeight="1">
      <c r="A372" s="66"/>
      <c r="B372" s="486" t="s">
        <v>12151</v>
      </c>
      <c r="C372" s="110" t="str">
        <f t="array" ref="C372">+IFERROR(INDEX('Mã KH'!$C$2:$C$4984,MATCH('Xuất trả -T8'!$B372,'Mã KH'!$A$2:$A$4984,0)),"")</f>
        <v>120 Phố Mã, Phù Linh, Sóc Sơn, Hà Nội</v>
      </c>
      <c r="D372" s="177">
        <v>9105758823</v>
      </c>
      <c r="E372" s="238"/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>
        <v>4</v>
      </c>
      <c r="Q372" s="238"/>
      <c r="R372" s="238"/>
      <c r="S372" s="238"/>
      <c r="T372" s="238"/>
      <c r="U372" s="238"/>
      <c r="V372" s="352"/>
      <c r="W372" s="352"/>
      <c r="X372" s="353"/>
      <c r="Y372" s="354"/>
      <c r="Z372" s="25"/>
      <c r="AA372" s="25"/>
    </row>
    <row r="373" spans="1:27" ht="19.5" customHeight="1">
      <c r="A373" s="66"/>
      <c r="B373" s="486" t="s">
        <v>12151</v>
      </c>
      <c r="C373" s="110" t="str">
        <f t="array" ref="C373">+IFERROR(INDEX('Mã KH'!$C$2:$C$4984,MATCH('Xuất trả -T8'!$B373,'Mã KH'!$A$2:$A$4984,0)),"")</f>
        <v>120 Phố Mã, Phù Linh, Sóc Sơn, Hà Nội</v>
      </c>
      <c r="D373" s="177">
        <v>9105574754</v>
      </c>
      <c r="E373" s="238"/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>
        <v>3</v>
      </c>
      <c r="R373" s="238"/>
      <c r="S373" s="238"/>
      <c r="T373" s="238"/>
      <c r="U373" s="238"/>
      <c r="V373" s="352"/>
      <c r="W373" s="352"/>
      <c r="X373" s="353"/>
      <c r="Y373" s="354"/>
      <c r="Z373" s="25"/>
      <c r="AA373" s="25"/>
    </row>
    <row r="374" spans="1:27" ht="19.5" customHeight="1">
      <c r="A374" s="66"/>
      <c r="B374" s="486" t="s">
        <v>12151</v>
      </c>
      <c r="C374" s="110" t="str">
        <f t="array" ref="C374">+IFERROR(INDEX('Mã KH'!$C$2:$C$4984,MATCH('Xuất trả -T8'!$B374,'Mã KH'!$A$2:$A$4984,0)),"")</f>
        <v>120 Phố Mã, Phù Linh, Sóc Sơn, Hà Nội</v>
      </c>
      <c r="D374" s="177">
        <v>9105603740</v>
      </c>
      <c r="E374" s="238"/>
      <c r="F374" s="238"/>
      <c r="G374" s="238"/>
      <c r="H374" s="238"/>
      <c r="I374" s="238"/>
      <c r="J374" s="238">
        <v>1</v>
      </c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238"/>
      <c r="V374" s="352"/>
      <c r="W374" s="352"/>
      <c r="X374" s="353"/>
      <c r="Y374" s="354"/>
      <c r="Z374" s="25"/>
      <c r="AA374" s="25"/>
    </row>
    <row r="375" spans="1:27" ht="19.5" customHeight="1">
      <c r="A375" s="66"/>
      <c r="B375" s="486" t="s">
        <v>10853</v>
      </c>
      <c r="C375" s="110" t="str">
        <f t="array" ref="C375">+IFERROR(INDEX('Mã KH'!$C$2:$C$4984,MATCH('Xuất trả -T8'!$B375,'Mã KH'!$A$2:$A$4984,0)),"")</f>
        <v xml:space="preserve">dược hạ , tiên dược , sóc sơn </v>
      </c>
      <c r="D375" s="177">
        <v>9105773764</v>
      </c>
      <c r="E375" s="238"/>
      <c r="F375" s="238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>
        <v>1</v>
      </c>
      <c r="Q375" s="238"/>
      <c r="R375" s="238"/>
      <c r="S375" s="238"/>
      <c r="T375" s="238"/>
      <c r="U375" s="238"/>
      <c r="V375" s="352"/>
      <c r="W375" s="352"/>
      <c r="X375" s="353"/>
      <c r="Y375" s="354"/>
      <c r="Z375" s="25"/>
      <c r="AA375" s="25"/>
    </row>
    <row r="376" spans="1:27" ht="19.5" customHeight="1">
      <c r="A376" s="66"/>
      <c r="B376" s="486" t="s">
        <v>11482</v>
      </c>
      <c r="C376" s="110" t="str">
        <f t="array" ref="C376">+IFERROR(INDEX('Mã KH'!$C$2:$C$4984,MATCH('Xuất trả -T8'!$B376,'Mã KH'!$A$2:$A$4984,0)),"")</f>
        <v>Xóm Mới, thôn Đức Hậu, xã Đức Hòa, huyện Sóc Sơn, Hà Nội</v>
      </c>
      <c r="D376" s="177">
        <v>9105710559</v>
      </c>
      <c r="E376" s="238"/>
      <c r="F376" s="238"/>
      <c r="G376" s="238"/>
      <c r="H376" s="238"/>
      <c r="I376" s="238"/>
      <c r="J376" s="238"/>
      <c r="K376" s="238"/>
      <c r="L376" s="238"/>
      <c r="M376" s="238"/>
      <c r="N376" s="238"/>
      <c r="O376" s="238">
        <v>2</v>
      </c>
      <c r="P376" s="238"/>
      <c r="Q376" s="238"/>
      <c r="R376" s="238"/>
      <c r="S376" s="238"/>
      <c r="T376" s="238"/>
      <c r="U376" s="238"/>
      <c r="V376" s="352"/>
      <c r="W376" s="352"/>
      <c r="X376" s="353"/>
      <c r="Y376" s="354"/>
      <c r="Z376" s="25"/>
      <c r="AA376" s="25"/>
    </row>
    <row r="377" spans="1:27" ht="19.5" customHeight="1">
      <c r="A377" s="66"/>
      <c r="B377" s="486" t="s">
        <v>12152</v>
      </c>
      <c r="C377" s="110" t="str">
        <f t="array" ref="C377">+IFERROR(INDEX('Mã KH'!$C$2:$C$4984,MATCH('Xuất trả -T8'!$B377,'Mã KH'!$A$2:$A$4984,0)),"")</f>
        <v>Thôn Xuân Tảo, xã Xuân Giang, huyện Sóc Sơn, HN</v>
      </c>
      <c r="D377" s="177">
        <v>9105776681</v>
      </c>
      <c r="E377" s="238"/>
      <c r="F377" s="238"/>
      <c r="G377" s="238"/>
      <c r="H377" s="238"/>
      <c r="I377" s="238"/>
      <c r="J377" s="238">
        <v>1</v>
      </c>
      <c r="K377" s="238"/>
      <c r="L377" s="238"/>
      <c r="M377" s="238"/>
      <c r="N377" s="238"/>
      <c r="O377" s="238"/>
      <c r="P377" s="238">
        <v>1</v>
      </c>
      <c r="Q377" s="238"/>
      <c r="R377" s="238"/>
      <c r="S377" s="238"/>
      <c r="T377" s="238"/>
      <c r="U377" s="238"/>
      <c r="V377" s="352"/>
      <c r="W377" s="352"/>
      <c r="X377" s="353"/>
      <c r="Y377" s="354"/>
      <c r="Z377" s="25"/>
      <c r="AA377" s="25"/>
    </row>
    <row r="378" spans="1:27" ht="19.5" customHeight="1">
      <c r="A378" s="66"/>
      <c r="B378" s="486" t="s">
        <v>11478</v>
      </c>
      <c r="C378" s="110" t="str">
        <f t="array" ref="C378">+IFERROR(INDEX('Mã KH'!$C$2:$C$4984,MATCH('Xuất trả -T8'!$B378,'Mã KH'!$A$2:$A$4984,0)),"")</f>
        <v>Ngã Ba Yên Tàng, Thôn Yên Tàng, Xã Bắc Phú, Huyện Sóc Sơn, HN</v>
      </c>
      <c r="D378" s="177">
        <v>9105668150</v>
      </c>
      <c r="E378" s="238"/>
      <c r="F378" s="238"/>
      <c r="G378" s="238"/>
      <c r="H378" s="238"/>
      <c r="I378" s="238"/>
      <c r="J378" s="238">
        <v>1</v>
      </c>
      <c r="K378" s="238"/>
      <c r="L378" s="238"/>
      <c r="M378" s="238"/>
      <c r="N378" s="238"/>
      <c r="O378" s="238"/>
      <c r="P378" s="238"/>
      <c r="Q378" s="238"/>
      <c r="R378" s="238"/>
      <c r="S378" s="238"/>
      <c r="T378" s="238"/>
      <c r="U378" s="238"/>
      <c r="V378" s="352"/>
      <c r="W378" s="352"/>
      <c r="X378" s="353"/>
      <c r="Y378" s="354"/>
      <c r="Z378" s="25"/>
      <c r="AA378" s="25"/>
    </row>
    <row r="379" spans="1:27" ht="19.5" customHeight="1">
      <c r="A379" s="66"/>
      <c r="B379" s="486" t="s">
        <v>10971</v>
      </c>
      <c r="C379" s="110" t="str">
        <f t="array" ref="C379">+IFERROR(INDEX('Mã KH'!$C$2:$C$4984,MATCH('Xuất trả -T8'!$B379,'Mã KH'!$A$2:$A$4984,0)),"")</f>
        <v xml:space="preserve">45 hiệu chân , xã tân hưng , huyện sóc sơn </v>
      </c>
      <c r="D379" s="177">
        <v>9105737253</v>
      </c>
      <c r="E379" s="238"/>
      <c r="F379" s="238"/>
      <c r="G379" s="238"/>
      <c r="H379" s="238"/>
      <c r="I379" s="238"/>
      <c r="J379" s="238"/>
      <c r="K379" s="238">
        <v>1</v>
      </c>
      <c r="L379" s="238"/>
      <c r="M379" s="238"/>
      <c r="N379" s="238"/>
      <c r="O379" s="238"/>
      <c r="P379" s="238"/>
      <c r="Q379" s="238"/>
      <c r="R379" s="238"/>
      <c r="S379" s="238"/>
      <c r="T379" s="238"/>
      <c r="U379" s="238"/>
      <c r="V379" s="352"/>
      <c r="W379" s="352"/>
      <c r="X379" s="353"/>
      <c r="Y379" s="354"/>
      <c r="Z379" s="25"/>
      <c r="AA379" s="25"/>
    </row>
    <row r="380" spans="1:27" ht="19.5" customHeight="1">
      <c r="A380" s="66"/>
      <c r="B380" s="486" t="s">
        <v>11131</v>
      </c>
      <c r="C380" s="110" t="str">
        <f t="array" ref="C380">+IFERROR(INDEX('Mã KH'!$C$2:$C$4984,MATCH('Xuất trả -T8'!$B380,'Mã KH'!$A$2:$A$4984,0)),"")</f>
        <v>thôn ngô dạo , xã tân hưng , huyện sóc sơn</v>
      </c>
      <c r="D380" s="177">
        <v>9105541155</v>
      </c>
      <c r="E380" s="238"/>
      <c r="F380" s="238"/>
      <c r="G380" s="238"/>
      <c r="H380" s="238"/>
      <c r="I380" s="238"/>
      <c r="J380" s="238">
        <v>1</v>
      </c>
      <c r="K380" s="238"/>
      <c r="L380" s="238"/>
      <c r="M380" s="238"/>
      <c r="N380" s="238"/>
      <c r="O380" s="238"/>
      <c r="P380" s="238"/>
      <c r="Q380" s="238"/>
      <c r="R380" s="238"/>
      <c r="S380" s="238"/>
      <c r="T380" s="238"/>
      <c r="U380" s="238"/>
      <c r="V380" s="352"/>
      <c r="W380" s="352"/>
      <c r="X380" s="353"/>
      <c r="Y380" s="354"/>
      <c r="Z380" s="25"/>
      <c r="AA380" s="25"/>
    </row>
    <row r="381" spans="1:27" ht="19.5" customHeight="1">
      <c r="A381" s="66"/>
      <c r="B381" s="95"/>
      <c r="C381" s="110" t="str">
        <f t="array" ref="C381">+IFERROR(INDEX('Mã KH'!$C$2:$C$4984,MATCH('Xuất trả -T8'!$B381,'Mã KH'!$A$2:$A$4984,0)),"")</f>
        <v/>
      </c>
      <c r="D381" s="177"/>
      <c r="E381" s="238"/>
      <c r="F381" s="238"/>
      <c r="G381" s="238"/>
      <c r="H381" s="238"/>
      <c r="I381" s="238"/>
      <c r="J381" s="238"/>
      <c r="K381" s="238"/>
      <c r="L381" s="238"/>
      <c r="M381" s="238"/>
      <c r="N381" s="238"/>
      <c r="O381" s="238"/>
      <c r="P381" s="238"/>
      <c r="Q381" s="238"/>
      <c r="R381" s="238"/>
      <c r="S381" s="238"/>
      <c r="T381" s="238"/>
      <c r="U381" s="238"/>
      <c r="V381" s="352"/>
      <c r="W381" s="352"/>
      <c r="X381" s="353"/>
      <c r="Y381" s="354"/>
      <c r="Z381" s="25"/>
      <c r="AA381" s="25"/>
    </row>
    <row r="382" spans="1:27" ht="19.5" customHeight="1">
      <c r="A382" s="66"/>
      <c r="B382" s="95"/>
      <c r="C382" s="110" t="str">
        <f t="array" ref="C382">+IFERROR(INDEX('Mã KH'!$C$2:$C$4984,MATCH('Xuất trả -T8'!$B382,'Mã KH'!$A$2:$A$4984,0)),"")</f>
        <v/>
      </c>
      <c r="D382" s="177"/>
      <c r="E382" s="238"/>
      <c r="F382" s="238"/>
      <c r="G382" s="238"/>
      <c r="H382" s="238"/>
      <c r="I382" s="238"/>
      <c r="J382" s="238"/>
      <c r="K382" s="238"/>
      <c r="L382" s="238"/>
      <c r="M382" s="238"/>
      <c r="N382" s="238"/>
      <c r="O382" s="238"/>
      <c r="P382" s="238"/>
      <c r="Q382" s="238"/>
      <c r="R382" s="238"/>
      <c r="S382" s="238"/>
      <c r="T382" s="238"/>
      <c r="U382" s="238"/>
      <c r="V382" s="352"/>
      <c r="W382" s="352"/>
      <c r="X382" s="353"/>
      <c r="Y382" s="354"/>
      <c r="Z382" s="25"/>
      <c r="AA382" s="25"/>
    </row>
    <row r="383" spans="1:27" ht="19.5" customHeight="1">
      <c r="A383" s="66"/>
      <c r="B383" s="95"/>
      <c r="C383" s="110" t="str">
        <f t="array" ref="C383">+IFERROR(INDEX('Mã KH'!$C$2:$C$4984,MATCH('Xuất trả -T8'!$B383,'Mã KH'!$A$2:$A$4984,0)),"")</f>
        <v/>
      </c>
      <c r="D383" s="177"/>
      <c r="E383" s="238"/>
      <c r="F383" s="238"/>
      <c r="G383" s="238"/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352"/>
      <c r="W383" s="352"/>
      <c r="X383" s="353"/>
      <c r="Y383" s="354"/>
      <c r="Z383" s="25"/>
      <c r="AA383" s="25"/>
    </row>
    <row r="384" spans="1:27" ht="19.5" customHeight="1">
      <c r="A384" s="66"/>
      <c r="B384" s="95"/>
      <c r="C384" s="110" t="str">
        <f t="array" ref="C384">+IFERROR(INDEX('Mã KH'!$C$2:$C$4984,MATCH('Xuất trả -T8'!$B384,'Mã KH'!$A$2:$A$4984,0)),"")</f>
        <v/>
      </c>
      <c r="D384" s="177"/>
      <c r="E384" s="238"/>
      <c r="F384" s="238"/>
      <c r="G384" s="238"/>
      <c r="H384" s="238"/>
      <c r="I384" s="238"/>
      <c r="J384" s="238"/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352"/>
      <c r="W384" s="352"/>
      <c r="X384" s="353"/>
      <c r="Y384" s="354"/>
      <c r="Z384" s="25"/>
      <c r="AA384" s="25"/>
    </row>
    <row r="385" spans="1:27" ht="19.5" customHeight="1">
      <c r="A385" s="66"/>
      <c r="B385" s="95"/>
      <c r="C385" s="110" t="str">
        <f t="array" ref="C385">+IFERROR(INDEX('Mã KH'!$C$2:$C$4984,MATCH('Xuất trả -T8'!$B385,'Mã KH'!$A$2:$A$4984,0)),"")</f>
        <v/>
      </c>
      <c r="D385" s="177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352"/>
      <c r="W385" s="352"/>
      <c r="X385" s="353"/>
      <c r="Y385" s="354"/>
      <c r="Z385" s="25"/>
      <c r="AA385" s="25"/>
    </row>
    <row r="386" spans="1:27" ht="19.5" customHeight="1">
      <c r="A386" s="66"/>
      <c r="B386" s="95"/>
      <c r="C386" s="110" t="str">
        <f t="array" ref="C386">+IFERROR(INDEX('Mã KH'!$C$2:$C$4984,MATCH('Xuất trả -T8'!$B386,'Mã KH'!$A$2:$A$4984,0)),"")</f>
        <v/>
      </c>
      <c r="D386" s="177"/>
      <c r="E386" s="238"/>
      <c r="F386" s="238"/>
      <c r="G386" s="238"/>
      <c r="H386" s="238"/>
      <c r="I386" s="238"/>
      <c r="J386" s="238"/>
      <c r="K386" s="238"/>
      <c r="L386" s="238"/>
      <c r="M386" s="238"/>
      <c r="N386" s="238"/>
      <c r="O386" s="238"/>
      <c r="P386" s="238"/>
      <c r="Q386" s="238"/>
      <c r="R386" s="238"/>
      <c r="S386" s="238"/>
      <c r="T386" s="238"/>
      <c r="U386" s="238"/>
      <c r="V386" s="352"/>
      <c r="W386" s="352"/>
      <c r="X386" s="353"/>
      <c r="Y386" s="354"/>
      <c r="Z386" s="25"/>
      <c r="AA386" s="25"/>
    </row>
    <row r="387" spans="1:27" ht="19.5" customHeight="1">
      <c r="A387" s="66"/>
      <c r="B387" s="95"/>
      <c r="C387" s="110" t="str">
        <f t="array" ref="C387">+IFERROR(INDEX('Mã KH'!$C$2:$C$4984,MATCH('Xuất trả -T8'!$B387,'Mã KH'!$A$2:$A$4984,0)),"")</f>
        <v/>
      </c>
      <c r="D387" s="177"/>
      <c r="E387" s="238"/>
      <c r="F387" s="238"/>
      <c r="G387" s="238"/>
      <c r="H387" s="238"/>
      <c r="I387" s="238"/>
      <c r="J387" s="238"/>
      <c r="K387" s="238"/>
      <c r="L387" s="238"/>
      <c r="M387" s="238"/>
      <c r="N387" s="238"/>
      <c r="O387" s="238"/>
      <c r="P387" s="238"/>
      <c r="Q387" s="238"/>
      <c r="R387" s="238"/>
      <c r="S387" s="238"/>
      <c r="T387" s="238"/>
      <c r="U387" s="238"/>
      <c r="V387" s="352"/>
      <c r="W387" s="352"/>
      <c r="X387" s="353"/>
      <c r="Y387" s="354"/>
      <c r="Z387" s="25"/>
      <c r="AA387" s="25"/>
    </row>
    <row r="388" spans="1:27" ht="19.5" customHeight="1">
      <c r="A388" s="66"/>
      <c r="B388" s="95"/>
      <c r="C388" s="110" t="str">
        <f t="array" ref="C388">+IFERROR(INDEX('Mã KH'!$C$2:$C$4984,MATCH('Xuất trả -T8'!$B388,'Mã KH'!$A$2:$A$4984,0)),"")</f>
        <v/>
      </c>
      <c r="D388" s="177"/>
      <c r="E388" s="238"/>
      <c r="F388" s="238"/>
      <c r="G388" s="238"/>
      <c r="H388" s="238"/>
      <c r="I388" s="238"/>
      <c r="J388" s="238"/>
      <c r="K388" s="238"/>
      <c r="L388" s="238"/>
      <c r="M388" s="238"/>
      <c r="N388" s="238"/>
      <c r="O388" s="238"/>
      <c r="P388" s="238"/>
      <c r="Q388" s="238"/>
      <c r="R388" s="238"/>
      <c r="S388" s="238"/>
      <c r="T388" s="238"/>
      <c r="U388" s="238"/>
      <c r="V388" s="352"/>
      <c r="W388" s="352"/>
      <c r="X388" s="353"/>
      <c r="Y388" s="354"/>
      <c r="Z388" s="25"/>
      <c r="AA388" s="25"/>
    </row>
    <row r="389" spans="1:27" ht="19.5" customHeight="1">
      <c r="A389" s="66"/>
      <c r="B389" s="95"/>
      <c r="C389" s="110" t="str">
        <f t="array" ref="C389">+IFERROR(INDEX('Mã KH'!$C$2:$C$4984,MATCH('Xuất trả -T8'!$B389,'Mã KH'!$A$2:$A$4984,0)),"")</f>
        <v/>
      </c>
      <c r="D389" s="177"/>
      <c r="E389" s="238"/>
      <c r="F389" s="238"/>
      <c r="G389" s="238"/>
      <c r="H389" s="238"/>
      <c r="I389" s="238"/>
      <c r="J389" s="238"/>
      <c r="K389" s="238"/>
      <c r="L389" s="238"/>
      <c r="M389" s="238"/>
      <c r="N389" s="238"/>
      <c r="O389" s="238"/>
      <c r="P389" s="238"/>
      <c r="Q389" s="238"/>
      <c r="R389" s="238"/>
      <c r="S389" s="238"/>
      <c r="T389" s="238"/>
      <c r="U389" s="238"/>
      <c r="V389" s="352"/>
      <c r="W389" s="352"/>
      <c r="X389" s="353"/>
      <c r="Y389" s="354"/>
      <c r="Z389" s="25"/>
      <c r="AA389" s="25"/>
    </row>
    <row r="390" spans="1:27" ht="19.5" customHeight="1">
      <c r="A390" s="66"/>
      <c r="B390" s="95"/>
      <c r="C390" s="110" t="str">
        <f t="array" ref="C390">+IFERROR(INDEX('Mã KH'!$C$2:$C$4984,MATCH('Xuất trả -T8'!$B390,'Mã KH'!$A$2:$A$4984,0)),"")</f>
        <v/>
      </c>
      <c r="D390" s="177"/>
      <c r="E390" s="238"/>
      <c r="F390" s="238"/>
      <c r="G390" s="238"/>
      <c r="H390" s="238"/>
      <c r="I390" s="238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352"/>
      <c r="W390" s="352"/>
      <c r="X390" s="353"/>
      <c r="Y390" s="354"/>
      <c r="Z390" s="25"/>
      <c r="AA390" s="25"/>
    </row>
    <row r="391" spans="1:27" ht="19.5" customHeight="1">
      <c r="A391" s="66"/>
      <c r="B391" s="95"/>
      <c r="C391" s="110" t="str">
        <f t="array" ref="C391">+IFERROR(INDEX('Mã KH'!$C$2:$C$4984,MATCH('Xuất trả -T8'!$B391,'Mã KH'!$A$2:$A$4984,0)),"")</f>
        <v/>
      </c>
      <c r="D391" s="177"/>
      <c r="E391" s="238"/>
      <c r="F391" s="238"/>
      <c r="G391" s="238"/>
      <c r="H391" s="238"/>
      <c r="I391" s="238"/>
      <c r="J391" s="238"/>
      <c r="K391" s="238"/>
      <c r="L391" s="238"/>
      <c r="M391" s="238"/>
      <c r="N391" s="238"/>
      <c r="O391" s="238"/>
      <c r="P391" s="238"/>
      <c r="Q391" s="238"/>
      <c r="R391" s="238"/>
      <c r="S391" s="238"/>
      <c r="T391" s="238"/>
      <c r="U391" s="238"/>
      <c r="V391" s="352"/>
      <c r="W391" s="352"/>
      <c r="X391" s="353"/>
      <c r="Y391" s="354"/>
      <c r="Z391" s="25"/>
      <c r="AA391" s="25"/>
    </row>
    <row r="392" spans="1:27" ht="19.5" customHeight="1">
      <c r="A392" s="66"/>
      <c r="B392" s="95"/>
      <c r="C392" s="110" t="str">
        <f t="array" ref="C392">+IFERROR(INDEX('Mã KH'!$C$2:$C$4984,MATCH('Xuất trả -T8'!$B392,'Mã KH'!$A$2:$A$4984,0)),"")</f>
        <v/>
      </c>
      <c r="D392" s="177"/>
      <c r="E392" s="238"/>
      <c r="F392" s="238"/>
      <c r="G392" s="238"/>
      <c r="H392" s="238"/>
      <c r="I392" s="238"/>
      <c r="J392" s="238"/>
      <c r="K392" s="238"/>
      <c r="L392" s="238"/>
      <c r="M392" s="238"/>
      <c r="N392" s="238"/>
      <c r="O392" s="238"/>
      <c r="P392" s="238"/>
      <c r="Q392" s="238"/>
      <c r="R392" s="238"/>
      <c r="S392" s="238"/>
      <c r="T392" s="238"/>
      <c r="U392" s="238"/>
      <c r="V392" s="352"/>
      <c r="W392" s="352"/>
      <c r="X392" s="353"/>
      <c r="Y392" s="354"/>
      <c r="Z392" s="25"/>
      <c r="AA392" s="25"/>
    </row>
    <row r="393" spans="1:27" ht="19.5" customHeight="1">
      <c r="A393" s="66"/>
      <c r="B393" s="95"/>
      <c r="C393" s="110" t="str">
        <f t="array" ref="C393">+IFERROR(INDEX('Mã KH'!$C$2:$C$4984,MATCH('Xuất trả -T8'!$B393,'Mã KH'!$A$2:$A$4984,0)),"")</f>
        <v/>
      </c>
      <c r="D393" s="177"/>
      <c r="E393" s="238"/>
      <c r="F393" s="238"/>
      <c r="G393" s="238"/>
      <c r="H393" s="238"/>
      <c r="I393" s="238"/>
      <c r="J393" s="238"/>
      <c r="K393" s="238"/>
      <c r="L393" s="238"/>
      <c r="M393" s="238"/>
      <c r="N393" s="238"/>
      <c r="O393" s="238"/>
      <c r="P393" s="238"/>
      <c r="Q393" s="238"/>
      <c r="R393" s="238"/>
      <c r="S393" s="238"/>
      <c r="T393" s="238"/>
      <c r="U393" s="238"/>
      <c r="V393" s="352"/>
      <c r="W393" s="352"/>
      <c r="X393" s="353"/>
      <c r="Y393" s="354"/>
      <c r="Z393" s="25"/>
      <c r="AA393" s="25"/>
    </row>
    <row r="394" spans="1:27" ht="19.5" customHeight="1">
      <c r="A394" s="66"/>
      <c r="B394" s="95"/>
      <c r="C394" s="110" t="str">
        <f t="array" ref="C394">+IFERROR(INDEX('Mã KH'!$C$2:$C$4984,MATCH('Xuất trả -T8'!$B394,'Mã KH'!$A$2:$A$4984,0)),"")</f>
        <v/>
      </c>
      <c r="D394" s="177"/>
      <c r="E394" s="238"/>
      <c r="F394" s="238"/>
      <c r="G394" s="238"/>
      <c r="H394" s="238"/>
      <c r="I394" s="238"/>
      <c r="J394" s="238"/>
      <c r="K394" s="238"/>
      <c r="L394" s="238"/>
      <c r="M394" s="238"/>
      <c r="N394" s="238"/>
      <c r="O394" s="238"/>
      <c r="P394" s="238"/>
      <c r="Q394" s="238"/>
      <c r="R394" s="238"/>
      <c r="S394" s="238"/>
      <c r="T394" s="238"/>
      <c r="U394" s="238"/>
      <c r="V394" s="352"/>
      <c r="W394" s="352"/>
      <c r="X394" s="353"/>
      <c r="Y394" s="354"/>
      <c r="Z394" s="25"/>
      <c r="AA394" s="25"/>
    </row>
    <row r="395" spans="1:27" ht="19.5" customHeight="1">
      <c r="A395" s="66"/>
      <c r="B395" s="95"/>
      <c r="C395" s="110" t="str">
        <f t="array" ref="C395">+IFERROR(INDEX('Mã KH'!$C$2:$C$4984,MATCH('Xuất trả -T8'!$B395,'Mã KH'!$A$2:$A$4984,0)),"")</f>
        <v/>
      </c>
      <c r="D395" s="177"/>
      <c r="E395" s="238"/>
      <c r="F395" s="238"/>
      <c r="G395" s="238"/>
      <c r="H395" s="238"/>
      <c r="I395" s="238"/>
      <c r="J395" s="238"/>
      <c r="K395" s="238"/>
      <c r="L395" s="238"/>
      <c r="M395" s="238"/>
      <c r="N395" s="238"/>
      <c r="O395" s="238"/>
      <c r="P395" s="238"/>
      <c r="Q395" s="238"/>
      <c r="R395" s="238"/>
      <c r="S395" s="238"/>
      <c r="T395" s="238"/>
      <c r="U395" s="238"/>
      <c r="V395" s="352"/>
      <c r="W395" s="352"/>
      <c r="X395" s="353"/>
      <c r="Y395" s="354"/>
      <c r="Z395" s="25"/>
      <c r="AA395" s="25"/>
    </row>
    <row r="396" spans="1:27" ht="19.5" customHeight="1">
      <c r="A396" s="66"/>
      <c r="B396" s="95"/>
      <c r="C396" s="110" t="str">
        <f t="array" ref="C396">+IFERROR(INDEX('Mã KH'!$C$2:$C$4984,MATCH('Xuất trả -T8'!$B396,'Mã KH'!$A$2:$A$4984,0)),"")</f>
        <v/>
      </c>
      <c r="D396" s="177"/>
      <c r="E396" s="238"/>
      <c r="F396" s="238"/>
      <c r="G396" s="238"/>
      <c r="H396" s="238"/>
      <c r="I396" s="238"/>
      <c r="J396" s="238"/>
      <c r="K396" s="238"/>
      <c r="L396" s="238"/>
      <c r="M396" s="238"/>
      <c r="N396" s="238"/>
      <c r="O396" s="238"/>
      <c r="P396" s="238"/>
      <c r="Q396" s="238"/>
      <c r="R396" s="238"/>
      <c r="S396" s="238"/>
      <c r="T396" s="238"/>
      <c r="U396" s="238"/>
      <c r="V396" s="352"/>
      <c r="W396" s="352"/>
      <c r="X396" s="353"/>
      <c r="Y396" s="354"/>
      <c r="Z396" s="25"/>
      <c r="AA396" s="25"/>
    </row>
    <row r="397" spans="1:27" ht="19.5" customHeight="1">
      <c r="A397" s="66"/>
      <c r="B397" s="95"/>
      <c r="C397" s="110" t="str">
        <f t="array" ref="C397">+IFERROR(INDEX('Mã KH'!$C$2:$C$4984,MATCH('Xuất trả -T8'!$B397,'Mã KH'!$A$2:$A$4984,0)),"")</f>
        <v/>
      </c>
      <c r="D397" s="177"/>
      <c r="E397" s="238"/>
      <c r="F397" s="238"/>
      <c r="G397" s="238"/>
      <c r="H397" s="238"/>
      <c r="I397" s="238"/>
      <c r="J397" s="238"/>
      <c r="K397" s="238"/>
      <c r="L397" s="238"/>
      <c r="M397" s="238"/>
      <c r="N397" s="238"/>
      <c r="O397" s="238"/>
      <c r="P397" s="238"/>
      <c r="Q397" s="238"/>
      <c r="R397" s="238"/>
      <c r="S397" s="238"/>
      <c r="T397" s="238"/>
      <c r="U397" s="238"/>
      <c r="V397" s="352"/>
      <c r="W397" s="352"/>
      <c r="X397" s="353"/>
      <c r="Y397" s="354"/>
      <c r="Z397" s="25"/>
      <c r="AA397" s="25"/>
    </row>
    <row r="398" spans="1:27" ht="19.5" customHeight="1">
      <c r="A398" s="66"/>
      <c r="B398" s="95"/>
      <c r="C398" s="110" t="str">
        <f t="array" ref="C398">+IFERROR(INDEX('Mã KH'!$C$2:$C$4984,MATCH('Xuất trả -T8'!$B398,'Mã KH'!$A$2:$A$4984,0)),"")</f>
        <v/>
      </c>
      <c r="D398" s="177"/>
      <c r="E398" s="238"/>
      <c r="F398" s="238"/>
      <c r="G398" s="238"/>
      <c r="H398" s="238"/>
      <c r="I398" s="238"/>
      <c r="J398" s="238"/>
      <c r="K398" s="238"/>
      <c r="L398" s="238"/>
      <c r="M398" s="238"/>
      <c r="N398" s="238"/>
      <c r="O398" s="238"/>
      <c r="P398" s="238"/>
      <c r="Q398" s="238"/>
      <c r="R398" s="238"/>
      <c r="S398" s="238"/>
      <c r="T398" s="238"/>
      <c r="U398" s="238"/>
      <c r="V398" s="352"/>
      <c r="W398" s="352"/>
      <c r="X398" s="353"/>
      <c r="Y398" s="354"/>
      <c r="Z398" s="25"/>
      <c r="AA398" s="25"/>
    </row>
    <row r="399" spans="1:27" ht="19.5" customHeight="1">
      <c r="A399" s="66"/>
      <c r="B399" s="95"/>
      <c r="C399" s="110" t="str">
        <f t="array" ref="C399">+IFERROR(INDEX('Mã KH'!$C$2:$C$4984,MATCH('Xuất trả -T8'!$B399,'Mã KH'!$A$2:$A$4984,0)),"")</f>
        <v/>
      </c>
      <c r="D399" s="177"/>
      <c r="E399" s="238"/>
      <c r="F399" s="238"/>
      <c r="G399" s="238"/>
      <c r="H399" s="238"/>
      <c r="I399" s="238"/>
      <c r="J399" s="238"/>
      <c r="K399" s="238"/>
      <c r="L399" s="238"/>
      <c r="M399" s="238"/>
      <c r="N399" s="238"/>
      <c r="O399" s="238"/>
      <c r="P399" s="238"/>
      <c r="Q399" s="238"/>
      <c r="R399" s="238"/>
      <c r="S399" s="238"/>
      <c r="T399" s="238"/>
      <c r="U399" s="238"/>
      <c r="V399" s="352"/>
      <c r="W399" s="352"/>
      <c r="X399" s="353"/>
      <c r="Y399" s="354"/>
      <c r="Z399" s="25"/>
      <c r="AA399" s="25"/>
    </row>
    <row r="400" spans="1:27" ht="19.5" customHeight="1">
      <c r="A400" s="66"/>
      <c r="B400" s="95"/>
      <c r="C400" s="110" t="str">
        <f t="array" ref="C400">+IFERROR(INDEX('Mã KH'!$C$2:$C$4984,MATCH('Xuất trả -T8'!$B400,'Mã KH'!$A$2:$A$4984,0)),"")</f>
        <v/>
      </c>
      <c r="D400" s="177"/>
      <c r="E400" s="238"/>
      <c r="F400" s="238"/>
      <c r="G400" s="238"/>
      <c r="H400" s="238"/>
      <c r="I400" s="238"/>
      <c r="J400" s="238"/>
      <c r="K400" s="238"/>
      <c r="L400" s="238"/>
      <c r="M400" s="238"/>
      <c r="N400" s="238"/>
      <c r="O400" s="238"/>
      <c r="P400" s="238"/>
      <c r="Q400" s="238"/>
      <c r="R400" s="238"/>
      <c r="S400" s="238"/>
      <c r="T400" s="238"/>
      <c r="U400" s="238"/>
      <c r="V400" s="352"/>
      <c r="W400" s="352"/>
      <c r="X400" s="353"/>
      <c r="Y400" s="354"/>
      <c r="Z400" s="25"/>
      <c r="AA400" s="25"/>
    </row>
    <row r="401" spans="1:27" ht="19.5" customHeight="1">
      <c r="A401" s="66"/>
      <c r="B401" s="95"/>
      <c r="C401" s="110" t="str">
        <f t="array" ref="C401">+IFERROR(INDEX('Mã KH'!$C$2:$C$4984,MATCH('Xuất trả -T8'!$B401,'Mã KH'!$A$2:$A$4984,0)),"")</f>
        <v/>
      </c>
      <c r="D401" s="177"/>
      <c r="E401" s="238"/>
      <c r="F401" s="238"/>
      <c r="G401" s="238"/>
      <c r="H401" s="238"/>
      <c r="I401" s="238"/>
      <c r="J401" s="238"/>
      <c r="K401" s="238"/>
      <c r="L401" s="238"/>
      <c r="M401" s="238"/>
      <c r="N401" s="238"/>
      <c r="O401" s="238"/>
      <c r="P401" s="238"/>
      <c r="Q401" s="238"/>
      <c r="R401" s="238"/>
      <c r="S401" s="238"/>
      <c r="T401" s="238"/>
      <c r="U401" s="238"/>
      <c r="V401" s="352"/>
      <c r="W401" s="352"/>
      <c r="X401" s="353"/>
      <c r="Y401" s="354"/>
      <c r="Z401" s="25"/>
      <c r="AA401" s="25"/>
    </row>
    <row r="402" spans="1:27" ht="19.5" customHeight="1">
      <c r="A402" s="66"/>
      <c r="B402" s="95"/>
      <c r="C402" s="110" t="str">
        <f t="array" ref="C402">+IFERROR(INDEX('Mã KH'!$C$2:$C$4984,MATCH('Xuất trả -T8'!$B402,'Mã KH'!$A$2:$A$4984,0)),"")</f>
        <v/>
      </c>
      <c r="D402" s="177"/>
      <c r="E402" s="238"/>
      <c r="F402" s="238"/>
      <c r="G402" s="238"/>
      <c r="H402" s="238"/>
      <c r="I402" s="238"/>
      <c r="J402" s="238"/>
      <c r="K402" s="238"/>
      <c r="L402" s="238"/>
      <c r="M402" s="238"/>
      <c r="N402" s="238"/>
      <c r="O402" s="238"/>
      <c r="P402" s="238"/>
      <c r="Q402" s="238"/>
      <c r="R402" s="238"/>
      <c r="S402" s="238"/>
      <c r="T402" s="238"/>
      <c r="U402" s="238"/>
      <c r="V402" s="352"/>
      <c r="W402" s="352"/>
      <c r="X402" s="353"/>
      <c r="Y402" s="354"/>
      <c r="Z402" s="25"/>
      <c r="AA402" s="25"/>
    </row>
    <row r="403" spans="1:27" ht="19.5" customHeight="1">
      <c r="A403" s="66"/>
      <c r="B403" s="95"/>
      <c r="C403" s="110" t="str">
        <f t="array" ref="C403">+IFERROR(INDEX('Mã KH'!$C$2:$C$4984,MATCH('Xuất trả -T8'!$B403,'Mã KH'!$A$2:$A$4984,0)),"")</f>
        <v/>
      </c>
      <c r="D403" s="177"/>
      <c r="E403" s="238"/>
      <c r="F403" s="238"/>
      <c r="G403" s="238"/>
      <c r="H403" s="238"/>
      <c r="I403" s="238"/>
      <c r="J403" s="238"/>
      <c r="K403" s="238"/>
      <c r="L403" s="238"/>
      <c r="M403" s="238"/>
      <c r="N403" s="238"/>
      <c r="O403" s="238"/>
      <c r="P403" s="238"/>
      <c r="Q403" s="238"/>
      <c r="R403" s="238"/>
      <c r="S403" s="238"/>
      <c r="T403" s="238"/>
      <c r="U403" s="238"/>
      <c r="V403" s="352"/>
      <c r="W403" s="352"/>
      <c r="X403" s="353"/>
      <c r="Y403" s="354"/>
      <c r="Z403" s="25"/>
      <c r="AA403" s="25"/>
    </row>
    <row r="404" spans="1:27" ht="19.5" customHeight="1">
      <c r="A404" s="66"/>
      <c r="B404" s="95"/>
      <c r="C404" s="110" t="str">
        <f t="array" ref="C404">+IFERROR(INDEX('Mã KH'!$C$2:$C$4984,MATCH('Xuất trả -T8'!$B404,'Mã KH'!$A$2:$A$4984,0)),"")</f>
        <v/>
      </c>
      <c r="D404" s="177"/>
      <c r="E404" s="238"/>
      <c r="F404" s="238"/>
      <c r="G404" s="238"/>
      <c r="H404" s="238"/>
      <c r="I404" s="238"/>
      <c r="J404" s="238"/>
      <c r="K404" s="238"/>
      <c r="L404" s="238"/>
      <c r="M404" s="238"/>
      <c r="N404" s="238"/>
      <c r="O404" s="238"/>
      <c r="P404" s="238"/>
      <c r="Q404" s="238"/>
      <c r="R404" s="238"/>
      <c r="S404" s="238"/>
      <c r="T404" s="238"/>
      <c r="U404" s="238"/>
      <c r="V404" s="352"/>
      <c r="W404" s="352"/>
      <c r="X404" s="353"/>
      <c r="Y404" s="354"/>
      <c r="Z404" s="25"/>
      <c r="AA404" s="25"/>
    </row>
    <row r="405" spans="1:27" ht="19.5" customHeight="1">
      <c r="A405" s="66"/>
      <c r="B405" s="95"/>
      <c r="C405" s="110" t="str">
        <f t="array" ref="C405">+IFERROR(INDEX('Mã KH'!$C$2:$C$4984,MATCH('Xuất trả -T8'!$B405,'Mã KH'!$A$2:$A$4984,0)),"")</f>
        <v/>
      </c>
      <c r="D405" s="177"/>
      <c r="E405" s="238"/>
      <c r="F405" s="238"/>
      <c r="G405" s="238"/>
      <c r="H405" s="238"/>
      <c r="I405" s="238"/>
      <c r="J405" s="238"/>
      <c r="K405" s="238"/>
      <c r="L405" s="238"/>
      <c r="M405" s="238"/>
      <c r="N405" s="238"/>
      <c r="O405" s="238"/>
      <c r="P405" s="238"/>
      <c r="Q405" s="238"/>
      <c r="R405" s="238"/>
      <c r="S405" s="238"/>
      <c r="T405" s="238"/>
      <c r="U405" s="238"/>
      <c r="V405" s="352"/>
      <c r="W405" s="352"/>
      <c r="X405" s="353"/>
      <c r="Y405" s="354"/>
      <c r="Z405" s="25"/>
      <c r="AA405" s="25"/>
    </row>
    <row r="406" spans="1:27" ht="19.5" customHeight="1">
      <c r="A406" s="66"/>
      <c r="B406" s="95"/>
      <c r="C406" s="110" t="str">
        <f t="array" ref="C406">+IFERROR(INDEX('Mã KH'!$C$2:$C$4984,MATCH('Xuất trả -T8'!$B406,'Mã KH'!$A$2:$A$4984,0)),"")</f>
        <v/>
      </c>
      <c r="D406" s="177"/>
      <c r="E406" s="238"/>
      <c r="F406" s="238"/>
      <c r="G406" s="238"/>
      <c r="H406" s="238"/>
      <c r="I406" s="238"/>
      <c r="J406" s="238"/>
      <c r="K406" s="238"/>
      <c r="L406" s="238"/>
      <c r="M406" s="238"/>
      <c r="N406" s="238"/>
      <c r="O406" s="238"/>
      <c r="P406" s="238"/>
      <c r="Q406" s="238"/>
      <c r="R406" s="238"/>
      <c r="S406" s="238"/>
      <c r="T406" s="238"/>
      <c r="U406" s="238"/>
      <c r="V406" s="352"/>
      <c r="W406" s="352"/>
      <c r="X406" s="353"/>
      <c r="Y406" s="354"/>
      <c r="Z406" s="25"/>
      <c r="AA406" s="25"/>
    </row>
    <row r="407" spans="1:27" ht="19.5" customHeight="1">
      <c r="A407" s="66"/>
      <c r="B407" s="95"/>
      <c r="C407" s="110" t="str">
        <f t="array" ref="C407">+IFERROR(INDEX('Mã KH'!$C$2:$C$4984,MATCH('Xuất trả -T8'!$B407,'Mã KH'!$A$2:$A$4984,0)),"")</f>
        <v/>
      </c>
      <c r="D407" s="177"/>
      <c r="E407" s="238"/>
      <c r="F407" s="238"/>
      <c r="G407" s="238"/>
      <c r="H407" s="238"/>
      <c r="I407" s="238"/>
      <c r="J407" s="238"/>
      <c r="K407" s="238"/>
      <c r="L407" s="238"/>
      <c r="M407" s="238"/>
      <c r="N407" s="238"/>
      <c r="O407" s="238"/>
      <c r="P407" s="238"/>
      <c r="Q407" s="238"/>
      <c r="R407" s="238"/>
      <c r="S407" s="238"/>
      <c r="T407" s="238"/>
      <c r="U407" s="238"/>
      <c r="V407" s="352"/>
      <c r="W407" s="352"/>
      <c r="X407" s="353"/>
      <c r="Y407" s="354"/>
      <c r="Z407" s="25"/>
      <c r="AA407" s="25"/>
    </row>
    <row r="408" spans="1:27" ht="19.5" customHeight="1">
      <c r="A408" s="66"/>
      <c r="B408" s="95"/>
      <c r="C408" s="110" t="str">
        <f t="array" ref="C408">+IFERROR(INDEX('Mã KH'!$C$2:$C$4984,MATCH('Xuất trả -T8'!$B408,'Mã KH'!$A$2:$A$4984,0)),"")</f>
        <v/>
      </c>
      <c r="D408" s="177"/>
      <c r="E408" s="238"/>
      <c r="F408" s="238"/>
      <c r="G408" s="238"/>
      <c r="H408" s="238"/>
      <c r="I408" s="238"/>
      <c r="J408" s="238"/>
      <c r="K408" s="238"/>
      <c r="L408" s="238"/>
      <c r="M408" s="238"/>
      <c r="N408" s="238"/>
      <c r="O408" s="238"/>
      <c r="P408" s="238"/>
      <c r="Q408" s="238"/>
      <c r="R408" s="238"/>
      <c r="S408" s="238"/>
      <c r="T408" s="238"/>
      <c r="U408" s="238"/>
      <c r="V408" s="352"/>
      <c r="W408" s="352"/>
      <c r="X408" s="353"/>
      <c r="Y408" s="354"/>
      <c r="Z408" s="25"/>
      <c r="AA408" s="25"/>
    </row>
    <row r="409" spans="1:27" ht="19.5" customHeight="1">
      <c r="A409" s="66"/>
      <c r="B409" s="95"/>
      <c r="C409" s="110" t="str">
        <f t="array" ref="C409">+IFERROR(INDEX('Mã KH'!$C$2:$C$4984,MATCH('Xuất trả -T8'!$B409,'Mã KH'!$A$2:$A$4984,0)),"")</f>
        <v/>
      </c>
      <c r="D409" s="177"/>
      <c r="E409" s="238"/>
      <c r="F409" s="238"/>
      <c r="G409" s="238"/>
      <c r="H409" s="238"/>
      <c r="I409" s="238"/>
      <c r="J409" s="238"/>
      <c r="K409" s="238"/>
      <c r="L409" s="238"/>
      <c r="M409" s="238"/>
      <c r="N409" s="238"/>
      <c r="O409" s="238"/>
      <c r="P409" s="238"/>
      <c r="Q409" s="238"/>
      <c r="R409" s="238"/>
      <c r="S409" s="238"/>
      <c r="T409" s="238"/>
      <c r="U409" s="238"/>
      <c r="V409" s="352"/>
      <c r="W409" s="352"/>
      <c r="X409" s="353"/>
      <c r="Y409" s="354"/>
      <c r="Z409" s="25"/>
      <c r="AA409" s="25"/>
    </row>
    <row r="410" spans="1:27" ht="19.5" customHeight="1">
      <c r="A410" s="66"/>
      <c r="B410" s="95"/>
      <c r="C410" s="110" t="str">
        <f t="array" ref="C410">+IFERROR(INDEX('Mã KH'!$C$2:$C$4984,MATCH('Xuất trả -T8'!$B410,'Mã KH'!$A$2:$A$4984,0)),"")</f>
        <v/>
      </c>
      <c r="D410" s="177"/>
      <c r="E410" s="238"/>
      <c r="F410" s="238"/>
      <c r="G410" s="238"/>
      <c r="H410" s="238"/>
      <c r="I410" s="238"/>
      <c r="J410" s="238"/>
      <c r="K410" s="238"/>
      <c r="L410" s="238"/>
      <c r="M410" s="238"/>
      <c r="N410" s="238"/>
      <c r="O410" s="238"/>
      <c r="P410" s="238"/>
      <c r="Q410" s="238"/>
      <c r="R410" s="238"/>
      <c r="S410" s="238"/>
      <c r="T410" s="238"/>
      <c r="U410" s="238"/>
      <c r="V410" s="352"/>
      <c r="W410" s="352"/>
      <c r="X410" s="353"/>
      <c r="Y410" s="354"/>
      <c r="Z410" s="25"/>
      <c r="AA410" s="25"/>
    </row>
    <row r="411" spans="1:27" ht="19.5" customHeight="1">
      <c r="A411" s="66"/>
      <c r="B411" s="95"/>
      <c r="C411" s="110" t="str">
        <f t="array" ref="C411">+IFERROR(INDEX('Mã KH'!$C$2:$C$4984,MATCH('Xuất trả -T8'!$B411,'Mã KH'!$A$2:$A$4984,0)),"")</f>
        <v/>
      </c>
      <c r="D411" s="177"/>
      <c r="E411" s="238"/>
      <c r="F411" s="238"/>
      <c r="G411" s="238"/>
      <c r="H411" s="238"/>
      <c r="I411" s="238"/>
      <c r="J411" s="238"/>
      <c r="K411" s="238"/>
      <c r="L411" s="238"/>
      <c r="M411" s="238"/>
      <c r="N411" s="238"/>
      <c r="O411" s="238"/>
      <c r="P411" s="238"/>
      <c r="Q411" s="238"/>
      <c r="R411" s="238"/>
      <c r="S411" s="238"/>
      <c r="T411" s="238"/>
      <c r="U411" s="238"/>
      <c r="V411" s="352"/>
      <c r="W411" s="352"/>
      <c r="X411" s="353"/>
      <c r="Y411" s="354"/>
      <c r="Z411" s="25"/>
      <c r="AA411" s="25"/>
    </row>
    <row r="412" spans="1:27" ht="19.5" customHeight="1">
      <c r="A412" s="66"/>
      <c r="B412" s="95"/>
      <c r="C412" s="110" t="str">
        <f t="array" ref="C412">+IFERROR(INDEX('Mã KH'!$C$2:$C$4984,MATCH('Xuất trả -T8'!$B412,'Mã KH'!$A$2:$A$4984,0)),"")</f>
        <v/>
      </c>
      <c r="D412" s="177"/>
      <c r="E412" s="238"/>
      <c r="F412" s="238"/>
      <c r="G412" s="238"/>
      <c r="H412" s="238"/>
      <c r="I412" s="238"/>
      <c r="J412" s="238"/>
      <c r="K412" s="238"/>
      <c r="L412" s="238"/>
      <c r="M412" s="238"/>
      <c r="N412" s="238"/>
      <c r="O412" s="238"/>
      <c r="P412" s="238"/>
      <c r="Q412" s="238"/>
      <c r="R412" s="238"/>
      <c r="S412" s="238"/>
      <c r="T412" s="238"/>
      <c r="U412" s="238"/>
      <c r="V412" s="352"/>
      <c r="W412" s="352"/>
      <c r="X412" s="353"/>
      <c r="Y412" s="354"/>
      <c r="Z412" s="25"/>
      <c r="AA412" s="25"/>
    </row>
    <row r="413" spans="1:27" ht="19.5" customHeight="1">
      <c r="A413" s="66"/>
      <c r="B413" s="95"/>
      <c r="C413" s="110" t="str">
        <f t="array" ref="C413">+IFERROR(INDEX('Mã KH'!$C$2:$C$4984,MATCH('Xuất trả -T8'!$B413,'Mã KH'!$A$2:$A$4984,0)),"")</f>
        <v/>
      </c>
      <c r="D413" s="177"/>
      <c r="E413" s="238"/>
      <c r="F413" s="238"/>
      <c r="G413" s="238"/>
      <c r="H413" s="238"/>
      <c r="I413" s="238"/>
      <c r="J413" s="238"/>
      <c r="K413" s="238"/>
      <c r="L413" s="238"/>
      <c r="M413" s="238"/>
      <c r="N413" s="238"/>
      <c r="O413" s="238"/>
      <c r="P413" s="238"/>
      <c r="Q413" s="238"/>
      <c r="R413" s="238"/>
      <c r="S413" s="238"/>
      <c r="T413" s="238"/>
      <c r="U413" s="238"/>
      <c r="V413" s="352"/>
      <c r="W413" s="352"/>
      <c r="X413" s="353"/>
      <c r="Y413" s="354"/>
      <c r="Z413" s="25"/>
      <c r="AA413" s="25"/>
    </row>
    <row r="414" spans="1:27" ht="19.5" customHeight="1">
      <c r="A414" s="66"/>
      <c r="B414" s="95"/>
      <c r="C414" s="110" t="str">
        <f t="array" ref="C414">+IFERROR(INDEX('Mã KH'!$C$2:$C$4984,MATCH('Xuất trả -T8'!$B414,'Mã KH'!$A$2:$A$4984,0)),"")</f>
        <v/>
      </c>
      <c r="D414" s="177"/>
      <c r="E414" s="238"/>
      <c r="F414" s="238"/>
      <c r="G414" s="238"/>
      <c r="H414" s="238"/>
      <c r="I414" s="238"/>
      <c r="J414" s="238"/>
      <c r="K414" s="238"/>
      <c r="L414" s="238"/>
      <c r="M414" s="238"/>
      <c r="N414" s="238"/>
      <c r="O414" s="238"/>
      <c r="P414" s="238"/>
      <c r="Q414" s="238"/>
      <c r="R414" s="238"/>
      <c r="S414" s="238"/>
      <c r="T414" s="238"/>
      <c r="U414" s="238"/>
      <c r="V414" s="352"/>
      <c r="W414" s="352"/>
      <c r="X414" s="353"/>
      <c r="Y414" s="354"/>
      <c r="Z414" s="25"/>
      <c r="AA414" s="25"/>
    </row>
    <row r="415" spans="1:27" ht="19.5" customHeight="1">
      <c r="A415" s="66"/>
      <c r="B415" s="95"/>
      <c r="C415" s="110" t="str">
        <f t="array" ref="C415">+IFERROR(INDEX('Mã KH'!$C$2:$C$4984,MATCH('Xuất trả -T8'!$B415,'Mã KH'!$A$2:$A$4984,0)),"")</f>
        <v/>
      </c>
      <c r="D415" s="177"/>
      <c r="E415" s="238"/>
      <c r="F415" s="238"/>
      <c r="G415" s="238"/>
      <c r="H415" s="238"/>
      <c r="I415" s="238"/>
      <c r="J415" s="238"/>
      <c r="K415" s="238"/>
      <c r="L415" s="238"/>
      <c r="M415" s="238"/>
      <c r="N415" s="238"/>
      <c r="O415" s="238"/>
      <c r="P415" s="238"/>
      <c r="Q415" s="238"/>
      <c r="R415" s="238"/>
      <c r="S415" s="238"/>
      <c r="T415" s="238"/>
      <c r="U415" s="238"/>
      <c r="V415" s="352"/>
      <c r="W415" s="352"/>
      <c r="X415" s="353"/>
      <c r="Y415" s="354"/>
      <c r="Z415" s="25"/>
      <c r="AA415" s="25"/>
    </row>
    <row r="416" spans="1:27" ht="19.5" customHeight="1">
      <c r="A416" s="66"/>
      <c r="B416" s="95"/>
      <c r="C416" s="110" t="str">
        <f t="array" ref="C416">+IFERROR(INDEX('Mã KH'!$C$2:$C$4984,MATCH('Xuất trả -T8'!$B416,'Mã KH'!$A$2:$A$4984,0)),"")</f>
        <v/>
      </c>
      <c r="D416" s="177"/>
      <c r="E416" s="238"/>
      <c r="F416" s="238"/>
      <c r="G416" s="238"/>
      <c r="H416" s="238"/>
      <c r="I416" s="238"/>
      <c r="J416" s="238"/>
      <c r="K416" s="238"/>
      <c r="L416" s="238"/>
      <c r="M416" s="238"/>
      <c r="N416" s="238"/>
      <c r="O416" s="238"/>
      <c r="P416" s="238"/>
      <c r="Q416" s="238"/>
      <c r="R416" s="238"/>
      <c r="S416" s="238"/>
      <c r="T416" s="238"/>
      <c r="U416" s="238"/>
      <c r="V416" s="352"/>
      <c r="W416" s="352"/>
      <c r="X416" s="353"/>
      <c r="Y416" s="354"/>
      <c r="Z416" s="25"/>
      <c r="AA416" s="25"/>
    </row>
    <row r="417" spans="1:27" ht="19.5" customHeight="1">
      <c r="A417" s="66"/>
      <c r="B417" s="95"/>
      <c r="C417" s="110" t="str">
        <f t="array" ref="C417">+IFERROR(INDEX('Mã KH'!$C$2:$C$4984,MATCH('Xuất trả -T8'!$B417,'Mã KH'!$A$2:$A$4984,0)),"")</f>
        <v/>
      </c>
      <c r="D417" s="177"/>
      <c r="E417" s="238"/>
      <c r="F417" s="238"/>
      <c r="G417" s="238"/>
      <c r="H417" s="238"/>
      <c r="I417" s="238"/>
      <c r="J417" s="238"/>
      <c r="K417" s="238"/>
      <c r="L417" s="238"/>
      <c r="M417" s="238"/>
      <c r="N417" s="238"/>
      <c r="O417" s="238"/>
      <c r="P417" s="238"/>
      <c r="Q417" s="238"/>
      <c r="R417" s="238"/>
      <c r="S417" s="238"/>
      <c r="T417" s="238"/>
      <c r="U417" s="238"/>
      <c r="V417" s="352"/>
      <c r="W417" s="352"/>
      <c r="X417" s="353"/>
      <c r="Y417" s="354"/>
      <c r="Z417" s="25"/>
      <c r="AA417" s="25"/>
    </row>
    <row r="418" spans="1:27" ht="19.5" customHeight="1">
      <c r="A418" s="66"/>
      <c r="B418" s="95"/>
      <c r="C418" s="110" t="str">
        <f t="array" ref="C418">+IFERROR(INDEX('Mã KH'!$C$2:$C$4984,MATCH('Xuất trả -T8'!$B418,'Mã KH'!$A$2:$A$4984,0)),"")</f>
        <v/>
      </c>
      <c r="D418" s="177"/>
      <c r="E418" s="238"/>
      <c r="F418" s="238"/>
      <c r="G418" s="238"/>
      <c r="H418" s="238"/>
      <c r="I418" s="238"/>
      <c r="J418" s="238"/>
      <c r="K418" s="238"/>
      <c r="L418" s="238"/>
      <c r="M418" s="238"/>
      <c r="N418" s="238"/>
      <c r="O418" s="238"/>
      <c r="P418" s="238"/>
      <c r="Q418" s="238"/>
      <c r="R418" s="238"/>
      <c r="S418" s="238"/>
      <c r="T418" s="238"/>
      <c r="U418" s="238"/>
      <c r="V418" s="352"/>
      <c r="W418" s="352"/>
      <c r="X418" s="353"/>
      <c r="Y418" s="354"/>
      <c r="Z418" s="25"/>
      <c r="AA418" s="25"/>
    </row>
    <row r="419" spans="1:27" ht="19.5" customHeight="1">
      <c r="A419" s="66"/>
      <c r="B419" s="95"/>
      <c r="C419" s="110" t="str">
        <f t="array" ref="C419">+IFERROR(INDEX('Mã KH'!$C$2:$C$4984,MATCH('Xuất trả -T8'!$B419,'Mã KH'!$A$2:$A$4984,0)),"")</f>
        <v/>
      </c>
      <c r="D419" s="177"/>
      <c r="E419" s="238"/>
      <c r="F419" s="238"/>
      <c r="G419" s="238"/>
      <c r="H419" s="238"/>
      <c r="I419" s="238"/>
      <c r="J419" s="238"/>
      <c r="K419" s="238"/>
      <c r="L419" s="238"/>
      <c r="M419" s="238"/>
      <c r="N419" s="238"/>
      <c r="O419" s="238"/>
      <c r="P419" s="238"/>
      <c r="Q419" s="238"/>
      <c r="R419" s="238"/>
      <c r="S419" s="238"/>
      <c r="T419" s="238"/>
      <c r="U419" s="238"/>
      <c r="V419" s="352"/>
      <c r="W419" s="352"/>
      <c r="X419" s="353"/>
      <c r="Y419" s="354"/>
      <c r="Z419" s="25"/>
      <c r="AA419" s="25"/>
    </row>
    <row r="420" spans="1:27" ht="19.5" customHeight="1">
      <c r="A420" s="66"/>
      <c r="B420" s="95"/>
      <c r="C420" s="110" t="str">
        <f t="array" ref="C420">+IFERROR(INDEX('Mã KH'!$C$2:$C$4984,MATCH('Xuất trả -T8'!$B420,'Mã KH'!$A$2:$A$4984,0)),"")</f>
        <v/>
      </c>
      <c r="D420" s="177"/>
      <c r="E420" s="238"/>
      <c r="F420" s="238"/>
      <c r="G420" s="238"/>
      <c r="H420" s="238"/>
      <c r="I420" s="238"/>
      <c r="J420" s="238"/>
      <c r="K420" s="238"/>
      <c r="L420" s="238"/>
      <c r="M420" s="238"/>
      <c r="N420" s="238"/>
      <c r="O420" s="238"/>
      <c r="P420" s="238"/>
      <c r="Q420" s="238"/>
      <c r="R420" s="238"/>
      <c r="S420" s="238"/>
      <c r="T420" s="238"/>
      <c r="U420" s="238"/>
      <c r="V420" s="352"/>
      <c r="W420" s="352"/>
      <c r="X420" s="353"/>
      <c r="Y420" s="354"/>
      <c r="Z420" s="25"/>
      <c r="AA420" s="25"/>
    </row>
    <row r="421" spans="1:27" ht="19.5" customHeight="1">
      <c r="A421" s="66"/>
      <c r="B421" s="95"/>
      <c r="C421" s="110" t="str">
        <f t="array" ref="C421">+IFERROR(INDEX('Mã KH'!$C$2:$C$4984,MATCH('Xuất trả -T8'!$B421,'Mã KH'!$A$2:$A$4984,0)),"")</f>
        <v/>
      </c>
      <c r="D421" s="177"/>
      <c r="E421" s="238"/>
      <c r="F421" s="238"/>
      <c r="G421" s="238"/>
      <c r="H421" s="238"/>
      <c r="I421" s="238"/>
      <c r="J421" s="238"/>
      <c r="K421" s="238"/>
      <c r="L421" s="238"/>
      <c r="M421" s="238"/>
      <c r="N421" s="238"/>
      <c r="O421" s="238"/>
      <c r="P421" s="238"/>
      <c r="Q421" s="238"/>
      <c r="R421" s="238"/>
      <c r="S421" s="238"/>
      <c r="T421" s="238"/>
      <c r="U421" s="238"/>
      <c r="V421" s="352"/>
      <c r="W421" s="352"/>
      <c r="X421" s="353"/>
      <c r="Y421" s="354"/>
      <c r="Z421" s="25"/>
      <c r="AA421" s="25"/>
    </row>
    <row r="422" spans="1:27" ht="19.5" customHeight="1">
      <c r="A422" s="66"/>
      <c r="B422" s="95"/>
      <c r="C422" s="110" t="str">
        <f t="array" ref="C422">+IFERROR(INDEX('Mã KH'!$C$2:$C$4984,MATCH('Xuất trả -T8'!$B422,'Mã KH'!$A$2:$A$4984,0)),"")</f>
        <v/>
      </c>
      <c r="D422" s="177"/>
      <c r="E422" s="238"/>
      <c r="F422" s="238"/>
      <c r="G422" s="238"/>
      <c r="H422" s="238"/>
      <c r="I422" s="238"/>
      <c r="J422" s="238"/>
      <c r="K422" s="238"/>
      <c r="L422" s="238"/>
      <c r="M422" s="238"/>
      <c r="N422" s="238"/>
      <c r="O422" s="238"/>
      <c r="P422" s="238"/>
      <c r="Q422" s="238"/>
      <c r="R422" s="238"/>
      <c r="S422" s="238"/>
      <c r="T422" s="238"/>
      <c r="U422" s="238"/>
      <c r="V422" s="352"/>
      <c r="W422" s="352"/>
      <c r="X422" s="353"/>
      <c r="Y422" s="354"/>
      <c r="Z422" s="25"/>
      <c r="AA422" s="25"/>
    </row>
    <row r="423" spans="1:27" ht="19.5" customHeight="1">
      <c r="A423" s="66"/>
      <c r="B423" s="95"/>
      <c r="C423" s="110" t="str">
        <f t="array" ref="C423">+IFERROR(INDEX('Mã KH'!$C$2:$C$4984,MATCH('Xuất trả -T8'!$B423,'Mã KH'!$A$2:$A$4984,0)),"")</f>
        <v/>
      </c>
      <c r="D423" s="177"/>
      <c r="E423" s="238"/>
      <c r="F423" s="238"/>
      <c r="G423" s="238"/>
      <c r="H423" s="238"/>
      <c r="I423" s="238"/>
      <c r="J423" s="238"/>
      <c r="K423" s="238"/>
      <c r="L423" s="238"/>
      <c r="M423" s="238"/>
      <c r="N423" s="238"/>
      <c r="O423" s="238"/>
      <c r="P423" s="238"/>
      <c r="Q423" s="238"/>
      <c r="R423" s="238"/>
      <c r="S423" s="238"/>
      <c r="T423" s="238"/>
      <c r="U423" s="238"/>
      <c r="V423" s="352"/>
      <c r="W423" s="352"/>
      <c r="X423" s="353"/>
      <c r="Y423" s="354"/>
      <c r="Z423" s="25"/>
      <c r="AA423" s="25"/>
    </row>
    <row r="424" spans="1:27" ht="19.5" customHeight="1">
      <c r="A424" s="66"/>
      <c r="B424" s="95"/>
      <c r="C424" s="110" t="str">
        <f t="array" ref="C424">+IFERROR(INDEX('Mã KH'!$C$2:$C$4984,MATCH('Xuất trả -T8'!$B424,'Mã KH'!$A$2:$A$4984,0)),"")</f>
        <v/>
      </c>
      <c r="D424" s="177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8"/>
      <c r="R424" s="238"/>
      <c r="S424" s="238"/>
      <c r="T424" s="238"/>
      <c r="U424" s="238"/>
      <c r="V424" s="352"/>
      <c r="W424" s="352"/>
      <c r="X424" s="353"/>
      <c r="Y424" s="354"/>
      <c r="Z424" s="25"/>
      <c r="AA424" s="25"/>
    </row>
    <row r="425" spans="1:27" ht="19.5" customHeight="1">
      <c r="A425" s="66"/>
      <c r="B425" s="95"/>
      <c r="C425" s="110" t="str">
        <f t="array" ref="C425">+IFERROR(INDEX('Mã KH'!$C$2:$C$4984,MATCH('Xuất trả -T8'!$B425,'Mã KH'!$A$2:$A$4984,0)),"")</f>
        <v/>
      </c>
      <c r="D425" s="177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352"/>
      <c r="W425" s="352"/>
      <c r="X425" s="353"/>
      <c r="Y425" s="354"/>
      <c r="Z425" s="25"/>
      <c r="AA425" s="25"/>
    </row>
    <row r="426" spans="1:27" ht="19.5" customHeight="1">
      <c r="A426" s="66"/>
      <c r="B426" s="95"/>
      <c r="C426" s="110" t="str">
        <f t="array" ref="C426">+IFERROR(INDEX('Mã KH'!$C$2:$C$4984,MATCH('Xuất trả -T8'!$B426,'Mã KH'!$A$2:$A$4984,0)),"")</f>
        <v/>
      </c>
      <c r="D426" s="177"/>
      <c r="E426" s="238"/>
      <c r="F426" s="238"/>
      <c r="G426" s="238"/>
      <c r="H426" s="238"/>
      <c r="I426" s="238"/>
      <c r="J426" s="238"/>
      <c r="K426" s="238"/>
      <c r="L426" s="238"/>
      <c r="M426" s="238"/>
      <c r="N426" s="238"/>
      <c r="O426" s="238"/>
      <c r="P426" s="238"/>
      <c r="Q426" s="238"/>
      <c r="R426" s="238"/>
      <c r="S426" s="238"/>
      <c r="T426" s="238"/>
      <c r="U426" s="238"/>
      <c r="V426" s="352"/>
      <c r="W426" s="352"/>
      <c r="X426" s="353"/>
      <c r="Y426" s="354"/>
      <c r="Z426" s="25"/>
      <c r="AA426" s="25"/>
    </row>
    <row r="427" spans="1:27" ht="19.5" customHeight="1">
      <c r="A427" s="66"/>
      <c r="B427" s="95"/>
      <c r="C427" s="110" t="str">
        <f t="array" ref="C427">+IFERROR(INDEX('Mã KH'!$C$2:$C$4984,MATCH('Xuất trả -T8'!$B427,'Mã KH'!$A$2:$A$4984,0)),"")</f>
        <v/>
      </c>
      <c r="D427" s="177"/>
      <c r="E427" s="238"/>
      <c r="F427" s="238"/>
      <c r="G427" s="238"/>
      <c r="H427" s="238"/>
      <c r="I427" s="238"/>
      <c r="J427" s="238"/>
      <c r="K427" s="238"/>
      <c r="L427" s="238"/>
      <c r="M427" s="238"/>
      <c r="N427" s="238"/>
      <c r="O427" s="238"/>
      <c r="P427" s="238"/>
      <c r="Q427" s="238"/>
      <c r="R427" s="238"/>
      <c r="S427" s="238"/>
      <c r="T427" s="238"/>
      <c r="U427" s="238"/>
      <c r="V427" s="352"/>
      <c r="W427" s="352"/>
      <c r="X427" s="353"/>
      <c r="Y427" s="354"/>
      <c r="Z427" s="25"/>
      <c r="AA427" s="25"/>
    </row>
    <row r="428" spans="1:27" ht="19.5" customHeight="1">
      <c r="A428" s="66"/>
      <c r="B428" s="95"/>
      <c r="C428" s="110" t="str">
        <f t="array" ref="C428">+IFERROR(INDEX('Mã KH'!$C$2:$C$4984,MATCH('Xuất trả -T8'!$B428,'Mã KH'!$A$2:$A$4984,0)),"")</f>
        <v/>
      </c>
      <c r="D428" s="177"/>
      <c r="E428" s="238"/>
      <c r="F428" s="238"/>
      <c r="G428" s="238"/>
      <c r="H428" s="238"/>
      <c r="I428" s="238"/>
      <c r="J428" s="238"/>
      <c r="K428" s="238"/>
      <c r="L428" s="238"/>
      <c r="M428" s="238"/>
      <c r="N428" s="238"/>
      <c r="O428" s="238"/>
      <c r="P428" s="238"/>
      <c r="Q428" s="238"/>
      <c r="R428" s="238"/>
      <c r="S428" s="238"/>
      <c r="T428" s="238"/>
      <c r="U428" s="238"/>
      <c r="V428" s="352"/>
      <c r="W428" s="352"/>
      <c r="X428" s="353"/>
      <c r="Y428" s="354"/>
      <c r="Z428" s="25"/>
      <c r="AA428" s="25"/>
    </row>
    <row r="429" spans="1:27" ht="19.5" customHeight="1">
      <c r="A429" s="66"/>
      <c r="B429" s="95"/>
      <c r="C429" s="110" t="str">
        <f t="array" ref="C429">+IFERROR(INDEX('Mã KH'!$C$2:$C$4984,MATCH('Xuất trả -T8'!$B429,'Mã KH'!$A$2:$A$4984,0)),"")</f>
        <v/>
      </c>
      <c r="D429" s="177"/>
      <c r="E429" s="238"/>
      <c r="F429" s="238"/>
      <c r="G429" s="238"/>
      <c r="H429" s="238"/>
      <c r="I429" s="238"/>
      <c r="J429" s="238"/>
      <c r="K429" s="238"/>
      <c r="L429" s="238"/>
      <c r="M429" s="238"/>
      <c r="N429" s="238"/>
      <c r="O429" s="238"/>
      <c r="P429" s="238"/>
      <c r="Q429" s="238"/>
      <c r="R429" s="238"/>
      <c r="S429" s="238"/>
      <c r="T429" s="238"/>
      <c r="U429" s="238"/>
      <c r="V429" s="352"/>
      <c r="W429" s="352"/>
      <c r="X429" s="353"/>
      <c r="Y429" s="354"/>
      <c r="Z429" s="25"/>
      <c r="AA429" s="25"/>
    </row>
    <row r="430" spans="1:27" ht="19.5" customHeight="1">
      <c r="A430" s="66"/>
      <c r="B430" s="95"/>
      <c r="C430" s="110" t="str">
        <f t="array" ref="C430">+IFERROR(INDEX('Mã KH'!$C$2:$C$4984,MATCH('Xuất trả -T8'!$B430,'Mã KH'!$A$2:$A$4984,0)),"")</f>
        <v/>
      </c>
      <c r="D430" s="177"/>
      <c r="E430" s="238"/>
      <c r="F430" s="238"/>
      <c r="G430" s="238"/>
      <c r="H430" s="238"/>
      <c r="I430" s="238"/>
      <c r="J430" s="238"/>
      <c r="K430" s="238"/>
      <c r="L430" s="238"/>
      <c r="M430" s="238"/>
      <c r="N430" s="238"/>
      <c r="O430" s="238"/>
      <c r="P430" s="238"/>
      <c r="Q430" s="238"/>
      <c r="R430" s="238"/>
      <c r="S430" s="238"/>
      <c r="T430" s="238"/>
      <c r="U430" s="238"/>
      <c r="V430" s="352"/>
      <c r="W430" s="352"/>
      <c r="X430" s="353"/>
      <c r="Y430" s="354"/>
      <c r="Z430" s="25"/>
      <c r="AA430" s="25"/>
    </row>
    <row r="431" spans="1:27" ht="19.5" customHeight="1">
      <c r="A431" s="66"/>
      <c r="B431" s="95"/>
      <c r="C431" s="110" t="str">
        <f t="array" ref="C431">+IFERROR(INDEX('Mã KH'!$C$2:$C$4984,MATCH('Xuất trả -T8'!$B431,'Mã KH'!$A$2:$A$4984,0)),"")</f>
        <v/>
      </c>
      <c r="D431" s="177"/>
      <c r="E431" s="238"/>
      <c r="F431" s="238"/>
      <c r="G431" s="238"/>
      <c r="H431" s="238"/>
      <c r="I431" s="238"/>
      <c r="J431" s="238"/>
      <c r="K431" s="238"/>
      <c r="L431" s="238"/>
      <c r="M431" s="238"/>
      <c r="N431" s="238"/>
      <c r="O431" s="238"/>
      <c r="P431" s="238"/>
      <c r="Q431" s="238"/>
      <c r="R431" s="238"/>
      <c r="S431" s="238"/>
      <c r="T431" s="238"/>
      <c r="U431" s="238"/>
      <c r="V431" s="352"/>
      <c r="W431" s="352"/>
      <c r="X431" s="353"/>
      <c r="Y431" s="354"/>
      <c r="Z431" s="25"/>
      <c r="AA431" s="25"/>
    </row>
    <row r="432" spans="1:27" ht="19.5" customHeight="1">
      <c r="A432" s="66"/>
      <c r="B432" s="95"/>
      <c r="C432" s="110" t="str">
        <f t="array" ref="C432">+IFERROR(INDEX('Mã KH'!$C$2:$C$4984,MATCH('Xuất trả -T8'!$B432,'Mã KH'!$A$2:$A$4984,0)),"")</f>
        <v/>
      </c>
      <c r="D432" s="177"/>
      <c r="E432" s="238"/>
      <c r="F432" s="238"/>
      <c r="G432" s="238"/>
      <c r="H432" s="238"/>
      <c r="I432" s="238"/>
      <c r="J432" s="238"/>
      <c r="K432" s="238"/>
      <c r="L432" s="238"/>
      <c r="M432" s="238"/>
      <c r="N432" s="238"/>
      <c r="O432" s="238"/>
      <c r="P432" s="238"/>
      <c r="Q432" s="238"/>
      <c r="R432" s="238"/>
      <c r="S432" s="238"/>
      <c r="T432" s="238"/>
      <c r="U432" s="238"/>
      <c r="V432" s="352"/>
      <c r="W432" s="352"/>
      <c r="X432" s="353"/>
      <c r="Y432" s="354"/>
      <c r="Z432" s="25"/>
      <c r="AA432" s="25"/>
    </row>
    <row r="433" spans="1:27" ht="19.5" customHeight="1">
      <c r="A433" s="66"/>
      <c r="B433" s="95"/>
      <c r="C433" s="110" t="str">
        <f t="array" ref="C433">+IFERROR(INDEX('Mã KH'!$C$2:$C$4984,MATCH('Xuất trả -T8'!$B433,'Mã KH'!$A$2:$A$4984,0)),"")</f>
        <v/>
      </c>
      <c r="D433" s="177"/>
      <c r="E433" s="238"/>
      <c r="F433" s="238"/>
      <c r="G433" s="238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352"/>
      <c r="W433" s="352"/>
      <c r="X433" s="353"/>
      <c r="Y433" s="354"/>
      <c r="Z433" s="25"/>
      <c r="AA433" s="25"/>
    </row>
    <row r="434" spans="1:27" ht="19.5" customHeight="1">
      <c r="A434" s="66"/>
      <c r="B434" s="95"/>
      <c r="C434" s="110" t="str">
        <f t="array" ref="C434">+IFERROR(INDEX('Mã KH'!$C$2:$C$4984,MATCH('Xuất trả -T8'!$B434,'Mã KH'!$A$2:$A$4984,0)),"")</f>
        <v/>
      </c>
      <c r="D434" s="177"/>
      <c r="E434" s="238"/>
      <c r="F434" s="238"/>
      <c r="G434" s="238"/>
      <c r="H434" s="238"/>
      <c r="I434" s="238"/>
      <c r="J434" s="238"/>
      <c r="K434" s="238"/>
      <c r="L434" s="238"/>
      <c r="M434" s="238"/>
      <c r="N434" s="238"/>
      <c r="O434" s="238"/>
      <c r="P434" s="238"/>
      <c r="Q434" s="238"/>
      <c r="R434" s="238"/>
      <c r="S434" s="238"/>
      <c r="T434" s="238"/>
      <c r="U434" s="238"/>
      <c r="V434" s="352"/>
      <c r="W434" s="352"/>
      <c r="X434" s="353"/>
      <c r="Y434" s="354"/>
      <c r="Z434" s="25"/>
      <c r="AA434" s="25"/>
    </row>
    <row r="435" spans="1:27" ht="19.5" customHeight="1">
      <c r="A435" s="66"/>
      <c r="B435" s="95"/>
      <c r="C435" s="110" t="str">
        <f t="array" ref="C435">+IFERROR(INDEX('Mã KH'!$C$2:$C$4984,MATCH('Xuất trả -T8'!$B435,'Mã KH'!$A$2:$A$4984,0)),"")</f>
        <v/>
      </c>
      <c r="D435" s="177"/>
      <c r="E435" s="238"/>
      <c r="F435" s="238"/>
      <c r="G435" s="238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352"/>
      <c r="W435" s="352"/>
      <c r="X435" s="353"/>
      <c r="Y435" s="354"/>
      <c r="Z435" s="25"/>
      <c r="AA435" s="25"/>
    </row>
    <row r="436" spans="1:27" ht="19.5" customHeight="1">
      <c r="A436" s="66"/>
      <c r="B436" s="95"/>
      <c r="C436" s="110" t="str">
        <f t="array" ref="C436">+IFERROR(INDEX('Mã KH'!$C$2:$C$4984,MATCH('Xuất trả -T8'!$B436,'Mã KH'!$A$2:$A$4984,0)),"")</f>
        <v/>
      </c>
      <c r="D436" s="177"/>
      <c r="E436" s="238"/>
      <c r="F436" s="238"/>
      <c r="G436" s="238"/>
      <c r="H436" s="238"/>
      <c r="I436" s="238"/>
      <c r="J436" s="238"/>
      <c r="K436" s="238"/>
      <c r="L436" s="238"/>
      <c r="M436" s="238"/>
      <c r="N436" s="238"/>
      <c r="O436" s="238"/>
      <c r="P436" s="238"/>
      <c r="Q436" s="238"/>
      <c r="R436" s="238"/>
      <c r="S436" s="238"/>
      <c r="T436" s="238"/>
      <c r="U436" s="238"/>
      <c r="V436" s="352"/>
      <c r="W436" s="352"/>
      <c r="X436" s="353"/>
      <c r="Y436" s="354"/>
      <c r="Z436" s="25"/>
      <c r="AA436" s="25"/>
    </row>
    <row r="437" spans="1:27" ht="19.5" customHeight="1">
      <c r="A437" s="66"/>
      <c r="B437" s="95"/>
      <c r="C437" s="110" t="str">
        <f t="array" ref="C437">+IFERROR(INDEX('Mã KH'!$C$2:$C$4984,MATCH('Xuất trả -T8'!$B437,'Mã KH'!$A$2:$A$4984,0)),"")</f>
        <v/>
      </c>
      <c r="D437" s="177"/>
      <c r="E437" s="238"/>
      <c r="F437" s="238"/>
      <c r="G437" s="238"/>
      <c r="H437" s="238"/>
      <c r="I437" s="238"/>
      <c r="J437" s="238"/>
      <c r="K437" s="238"/>
      <c r="L437" s="238"/>
      <c r="M437" s="238"/>
      <c r="N437" s="238"/>
      <c r="O437" s="238"/>
      <c r="P437" s="238"/>
      <c r="Q437" s="238"/>
      <c r="R437" s="238"/>
      <c r="S437" s="238"/>
      <c r="T437" s="238"/>
      <c r="U437" s="238"/>
      <c r="V437" s="352"/>
      <c r="W437" s="352"/>
      <c r="X437" s="353"/>
      <c r="Y437" s="354"/>
      <c r="Z437" s="25"/>
      <c r="AA437" s="25"/>
    </row>
    <row r="438" spans="1:27" ht="19.5" customHeight="1">
      <c r="A438" s="66"/>
      <c r="B438" s="95"/>
      <c r="C438" s="110" t="str">
        <f t="array" ref="C438">+IFERROR(INDEX('Mã KH'!$C$2:$C$4984,MATCH('Xuất trả -T8'!$B438,'Mã KH'!$A$2:$A$4984,0)),"")</f>
        <v/>
      </c>
      <c r="D438" s="177"/>
      <c r="E438" s="238"/>
      <c r="F438" s="238"/>
      <c r="G438" s="238"/>
      <c r="H438" s="238"/>
      <c r="I438" s="238"/>
      <c r="J438" s="238"/>
      <c r="K438" s="238"/>
      <c r="L438" s="238"/>
      <c r="M438" s="238"/>
      <c r="N438" s="238"/>
      <c r="O438" s="238"/>
      <c r="P438" s="238"/>
      <c r="Q438" s="238"/>
      <c r="R438" s="238"/>
      <c r="S438" s="238"/>
      <c r="T438" s="238"/>
      <c r="U438" s="238"/>
      <c r="V438" s="352"/>
      <c r="W438" s="352"/>
      <c r="X438" s="353"/>
      <c r="Y438" s="354"/>
      <c r="Z438" s="25"/>
      <c r="AA438" s="25"/>
    </row>
    <row r="439" spans="1:27" ht="19.5" customHeight="1">
      <c r="A439" s="66"/>
      <c r="B439" s="95"/>
      <c r="C439" s="110" t="str">
        <f t="array" ref="C439">+IFERROR(INDEX('Mã KH'!$C$2:$C$4984,MATCH('Xuất trả -T8'!$B439,'Mã KH'!$A$2:$A$4984,0)),"")</f>
        <v/>
      </c>
      <c r="D439" s="177"/>
      <c r="E439" s="238"/>
      <c r="F439" s="238"/>
      <c r="G439" s="238"/>
      <c r="H439" s="238"/>
      <c r="I439" s="238"/>
      <c r="J439" s="238"/>
      <c r="K439" s="238"/>
      <c r="L439" s="238"/>
      <c r="M439" s="238"/>
      <c r="N439" s="238"/>
      <c r="O439" s="238"/>
      <c r="P439" s="238"/>
      <c r="Q439" s="238"/>
      <c r="R439" s="238"/>
      <c r="S439" s="238"/>
      <c r="T439" s="238"/>
      <c r="U439" s="238"/>
      <c r="V439" s="352"/>
      <c r="W439" s="352"/>
      <c r="X439" s="353"/>
      <c r="Y439" s="354"/>
      <c r="Z439" s="25"/>
      <c r="AA439" s="25"/>
    </row>
    <row r="440" spans="1:27" ht="19.5" customHeight="1">
      <c r="A440" s="66"/>
      <c r="B440" s="95"/>
      <c r="C440" s="110" t="str">
        <f t="array" ref="C440">+IFERROR(INDEX('Mã KH'!$C$2:$C$4984,MATCH('Xuất trả -T8'!$B440,'Mã KH'!$A$2:$A$4984,0)),"")</f>
        <v/>
      </c>
      <c r="D440" s="177"/>
      <c r="E440" s="238"/>
      <c r="F440" s="238"/>
      <c r="G440" s="238"/>
      <c r="H440" s="238"/>
      <c r="I440" s="238"/>
      <c r="J440" s="238"/>
      <c r="K440" s="238"/>
      <c r="L440" s="238"/>
      <c r="M440" s="238"/>
      <c r="N440" s="238"/>
      <c r="O440" s="238"/>
      <c r="P440" s="238"/>
      <c r="Q440" s="238"/>
      <c r="R440" s="238"/>
      <c r="S440" s="238"/>
      <c r="T440" s="238"/>
      <c r="U440" s="238"/>
      <c r="V440" s="352"/>
      <c r="W440" s="352"/>
      <c r="X440" s="353"/>
      <c r="Y440" s="354"/>
      <c r="Z440" s="25"/>
      <c r="AA440" s="25"/>
    </row>
    <row r="441" spans="1:27" ht="19.5" customHeight="1">
      <c r="A441" s="66"/>
      <c r="B441" s="95"/>
      <c r="C441" s="110" t="str">
        <f t="array" ref="C441">+IFERROR(INDEX('Mã KH'!$C$2:$C$4984,MATCH('Xuất trả -T8'!$B441,'Mã KH'!$A$2:$A$4984,0)),"")</f>
        <v/>
      </c>
      <c r="D441" s="177"/>
      <c r="E441" s="238"/>
      <c r="F441" s="238"/>
      <c r="G441" s="238"/>
      <c r="H441" s="238"/>
      <c r="I441" s="238"/>
      <c r="J441" s="238"/>
      <c r="K441" s="238"/>
      <c r="L441" s="238"/>
      <c r="M441" s="238"/>
      <c r="N441" s="238"/>
      <c r="O441" s="238"/>
      <c r="P441" s="238"/>
      <c r="Q441" s="238"/>
      <c r="R441" s="238"/>
      <c r="S441" s="238"/>
      <c r="T441" s="238"/>
      <c r="U441" s="238"/>
      <c r="V441" s="352"/>
      <c r="W441" s="352"/>
      <c r="X441" s="353"/>
      <c r="Y441" s="354"/>
      <c r="Z441" s="25"/>
      <c r="AA441" s="25"/>
    </row>
    <row r="442" spans="1:27" ht="19.5" customHeight="1">
      <c r="A442" s="66"/>
      <c r="B442" s="95"/>
      <c r="C442" s="110" t="str">
        <f t="array" ref="C442">+IFERROR(INDEX('Mã KH'!$C$2:$C$4984,MATCH('Xuất trả -T8'!$B442,'Mã KH'!$A$2:$A$4984,0)),"")</f>
        <v/>
      </c>
      <c r="D442" s="177"/>
      <c r="E442" s="238"/>
      <c r="F442" s="238"/>
      <c r="G442" s="238"/>
      <c r="H442" s="238"/>
      <c r="I442" s="238"/>
      <c r="J442" s="238"/>
      <c r="K442" s="238"/>
      <c r="L442" s="238"/>
      <c r="M442" s="238"/>
      <c r="N442" s="238"/>
      <c r="O442" s="238"/>
      <c r="P442" s="238"/>
      <c r="Q442" s="238"/>
      <c r="R442" s="238"/>
      <c r="S442" s="238"/>
      <c r="T442" s="238"/>
      <c r="U442" s="238"/>
      <c r="V442" s="352"/>
      <c r="W442" s="352"/>
      <c r="X442" s="353"/>
      <c r="Y442" s="354"/>
      <c r="Z442" s="25"/>
      <c r="AA442" s="25"/>
    </row>
    <row r="443" spans="1:27" ht="19.5" customHeight="1">
      <c r="A443" s="66"/>
      <c r="B443" s="95"/>
      <c r="C443" s="110" t="str">
        <f t="array" ref="C443">+IFERROR(INDEX('Mã KH'!$C$2:$C$4984,MATCH('Xuất trả -T8'!$B443,'Mã KH'!$A$2:$A$4984,0)),"")</f>
        <v/>
      </c>
      <c r="D443" s="177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352"/>
      <c r="W443" s="352"/>
      <c r="X443" s="353"/>
      <c r="Y443" s="354"/>
      <c r="Z443" s="25"/>
      <c r="AA443" s="25"/>
    </row>
    <row r="444" spans="1:27" ht="19.5" customHeight="1">
      <c r="A444" s="66"/>
      <c r="B444" s="95"/>
      <c r="C444" s="110" t="str">
        <f t="array" ref="C444">+IFERROR(INDEX('Mã KH'!$C$2:$C$4984,MATCH('Xuất trả -T8'!$B444,'Mã KH'!$A$2:$A$4984,0)),"")</f>
        <v/>
      </c>
      <c r="D444" s="177"/>
      <c r="E444" s="238"/>
      <c r="F444" s="238"/>
      <c r="G444" s="238"/>
      <c r="H444" s="238"/>
      <c r="I444" s="238"/>
      <c r="J444" s="238"/>
      <c r="K444" s="238"/>
      <c r="L444" s="238"/>
      <c r="M444" s="238"/>
      <c r="N444" s="238"/>
      <c r="O444" s="238"/>
      <c r="P444" s="238"/>
      <c r="Q444" s="238"/>
      <c r="R444" s="238"/>
      <c r="S444" s="238"/>
      <c r="T444" s="238"/>
      <c r="U444" s="238"/>
      <c r="V444" s="352"/>
      <c r="W444" s="352"/>
      <c r="X444" s="353"/>
      <c r="Y444" s="354"/>
      <c r="Z444" s="25"/>
      <c r="AA444" s="25"/>
    </row>
    <row r="445" spans="1:27" ht="19.5" customHeight="1">
      <c r="A445" s="66"/>
      <c r="B445" s="95"/>
      <c r="C445" s="110" t="str">
        <f t="array" ref="C445">+IFERROR(INDEX('Mã KH'!$C$2:$C$4984,MATCH('Xuất trả -T8'!$B445,'Mã KH'!$A$2:$A$4984,0)),"")</f>
        <v/>
      </c>
      <c r="D445" s="177"/>
      <c r="E445" s="238"/>
      <c r="F445" s="238"/>
      <c r="G445" s="238"/>
      <c r="H445" s="238"/>
      <c r="I445" s="238"/>
      <c r="J445" s="238"/>
      <c r="K445" s="238"/>
      <c r="L445" s="238"/>
      <c r="M445" s="238"/>
      <c r="N445" s="238"/>
      <c r="O445" s="238"/>
      <c r="P445" s="238"/>
      <c r="Q445" s="238"/>
      <c r="R445" s="238"/>
      <c r="S445" s="238"/>
      <c r="T445" s="238"/>
      <c r="U445" s="238"/>
      <c r="V445" s="352"/>
      <c r="W445" s="352"/>
      <c r="X445" s="353"/>
      <c r="Y445" s="354"/>
      <c r="Z445" s="25"/>
      <c r="AA445" s="25"/>
    </row>
    <row r="446" spans="1:27" ht="19.5" customHeight="1">
      <c r="A446" s="66"/>
      <c r="B446" s="95"/>
      <c r="C446" s="110" t="str">
        <f t="array" ref="C446">+IFERROR(INDEX('Mã KH'!$C$2:$C$4984,MATCH('Xuất trả -T8'!$B446,'Mã KH'!$A$2:$A$4984,0)),"")</f>
        <v/>
      </c>
      <c r="D446" s="177"/>
      <c r="E446" s="238"/>
      <c r="F446" s="238"/>
      <c r="G446" s="238"/>
      <c r="H446" s="238"/>
      <c r="I446" s="238"/>
      <c r="J446" s="238"/>
      <c r="K446" s="238"/>
      <c r="L446" s="238"/>
      <c r="M446" s="238"/>
      <c r="N446" s="238"/>
      <c r="O446" s="238"/>
      <c r="P446" s="238"/>
      <c r="Q446" s="238"/>
      <c r="R446" s="238"/>
      <c r="S446" s="238"/>
      <c r="T446" s="238"/>
      <c r="U446" s="238"/>
      <c r="V446" s="352"/>
      <c r="W446" s="352"/>
      <c r="X446" s="353"/>
      <c r="Y446" s="354"/>
      <c r="Z446" s="25"/>
      <c r="AA446" s="25"/>
    </row>
    <row r="447" spans="1:27" ht="19.5" customHeight="1">
      <c r="A447" s="66"/>
      <c r="B447" s="95"/>
      <c r="C447" s="110" t="str">
        <f t="array" ref="C447">+IFERROR(INDEX('Mã KH'!$C$2:$C$4984,MATCH('Xuất trả -T8'!$B447,'Mã KH'!$A$2:$A$4984,0)),"")</f>
        <v/>
      </c>
      <c r="D447" s="177"/>
      <c r="E447" s="238"/>
      <c r="F447" s="238"/>
      <c r="G447" s="238"/>
      <c r="H447" s="238"/>
      <c r="I447" s="238"/>
      <c r="J447" s="238"/>
      <c r="K447" s="238"/>
      <c r="L447" s="238"/>
      <c r="M447" s="238"/>
      <c r="N447" s="238"/>
      <c r="O447" s="238"/>
      <c r="P447" s="238"/>
      <c r="Q447" s="238"/>
      <c r="R447" s="238"/>
      <c r="S447" s="238"/>
      <c r="T447" s="238"/>
      <c r="U447" s="238"/>
      <c r="V447" s="352"/>
      <c r="W447" s="352"/>
      <c r="X447" s="353"/>
      <c r="Y447" s="354"/>
      <c r="Z447" s="25"/>
      <c r="AA447" s="25"/>
    </row>
    <row r="448" spans="1:27" ht="19.5" customHeight="1">
      <c r="A448" s="66"/>
      <c r="B448" s="95"/>
      <c r="C448" s="110" t="str">
        <f t="array" ref="C448">+IFERROR(INDEX('Mã KH'!$C$2:$C$4984,MATCH('Xuất trả -T8'!$B448,'Mã KH'!$A$2:$A$4984,0)),"")</f>
        <v/>
      </c>
      <c r="D448" s="177"/>
      <c r="E448" s="238"/>
      <c r="F448" s="238"/>
      <c r="G448" s="238"/>
      <c r="H448" s="238"/>
      <c r="I448" s="238"/>
      <c r="J448" s="238"/>
      <c r="K448" s="238"/>
      <c r="L448" s="238"/>
      <c r="M448" s="238"/>
      <c r="N448" s="238"/>
      <c r="O448" s="238"/>
      <c r="P448" s="238"/>
      <c r="Q448" s="238"/>
      <c r="R448" s="238"/>
      <c r="S448" s="238"/>
      <c r="T448" s="238"/>
      <c r="U448" s="238"/>
      <c r="V448" s="352"/>
      <c r="W448" s="352"/>
      <c r="X448" s="353"/>
      <c r="Y448" s="354"/>
      <c r="Z448" s="25"/>
      <c r="AA448" s="25"/>
    </row>
    <row r="449" spans="1:27" ht="19.5" customHeight="1">
      <c r="A449" s="66"/>
      <c r="B449" s="95"/>
      <c r="C449" s="110" t="str">
        <f t="array" ref="C449">+IFERROR(INDEX('Mã KH'!$C$2:$C$4984,MATCH('Xuất trả -T8'!$B449,'Mã KH'!$A$2:$A$4984,0)),"")</f>
        <v/>
      </c>
      <c r="D449" s="177"/>
      <c r="E449" s="238"/>
      <c r="F449" s="238"/>
      <c r="G449" s="238"/>
      <c r="H449" s="238"/>
      <c r="I449" s="238"/>
      <c r="J449" s="238"/>
      <c r="K449" s="238"/>
      <c r="L449" s="238"/>
      <c r="M449" s="238"/>
      <c r="N449" s="238"/>
      <c r="O449" s="238"/>
      <c r="P449" s="238"/>
      <c r="Q449" s="238"/>
      <c r="R449" s="238"/>
      <c r="S449" s="238"/>
      <c r="T449" s="238"/>
      <c r="U449" s="238"/>
      <c r="V449" s="352"/>
      <c r="W449" s="352"/>
      <c r="X449" s="353"/>
      <c r="Y449" s="354"/>
      <c r="Z449" s="25"/>
      <c r="AA449" s="25"/>
    </row>
    <row r="450" spans="1:27" ht="19.5" customHeight="1">
      <c r="A450" s="66"/>
      <c r="B450" s="95"/>
      <c r="C450" s="110" t="str">
        <f t="array" ref="C450">+IFERROR(INDEX('Mã KH'!$C$2:$C$4984,MATCH('Xuất trả -T8'!$B450,'Mã KH'!$A$2:$A$4984,0)),"")</f>
        <v/>
      </c>
      <c r="D450" s="177"/>
      <c r="E450" s="238"/>
      <c r="F450" s="238"/>
      <c r="G450" s="238"/>
      <c r="H450" s="238"/>
      <c r="I450" s="238"/>
      <c r="J450" s="238"/>
      <c r="K450" s="238"/>
      <c r="L450" s="238"/>
      <c r="M450" s="238"/>
      <c r="N450" s="238"/>
      <c r="O450" s="238"/>
      <c r="P450" s="238"/>
      <c r="Q450" s="238"/>
      <c r="R450" s="238"/>
      <c r="S450" s="238"/>
      <c r="T450" s="238"/>
      <c r="U450" s="238"/>
      <c r="V450" s="352"/>
      <c r="W450" s="352"/>
      <c r="X450" s="353"/>
      <c r="Y450" s="354"/>
      <c r="Z450" s="25"/>
      <c r="AA450" s="25"/>
    </row>
    <row r="451" spans="1:27" ht="19.5" customHeight="1">
      <c r="A451" s="66"/>
      <c r="B451" s="95"/>
      <c r="C451" s="110" t="str">
        <f t="array" ref="C451">+IFERROR(INDEX('Mã KH'!$C$2:$C$4984,MATCH('Xuất trả -T8'!$B451,'Mã KH'!$A$2:$A$4984,0)),"")</f>
        <v/>
      </c>
      <c r="D451" s="177"/>
      <c r="E451" s="238"/>
      <c r="F451" s="238"/>
      <c r="G451" s="238"/>
      <c r="H451" s="238"/>
      <c r="I451" s="238"/>
      <c r="J451" s="238"/>
      <c r="K451" s="238"/>
      <c r="L451" s="238"/>
      <c r="M451" s="238"/>
      <c r="N451" s="238"/>
      <c r="O451" s="238"/>
      <c r="P451" s="238"/>
      <c r="Q451" s="238"/>
      <c r="R451" s="238"/>
      <c r="S451" s="238"/>
      <c r="T451" s="238"/>
      <c r="U451" s="238"/>
      <c r="V451" s="352"/>
      <c r="W451" s="352"/>
      <c r="X451" s="353"/>
      <c r="Y451" s="354"/>
      <c r="Z451" s="25"/>
      <c r="AA451" s="25"/>
    </row>
    <row r="452" spans="1:27" ht="19.5" customHeight="1">
      <c r="A452" s="66"/>
      <c r="B452" s="95"/>
      <c r="C452" s="110" t="str">
        <f t="array" ref="C452">+IFERROR(INDEX('Mã KH'!$C$2:$C$4984,MATCH('Xuất trả -T8'!$B452,'Mã KH'!$A$2:$A$4984,0)),"")</f>
        <v/>
      </c>
      <c r="D452" s="177"/>
      <c r="E452" s="238"/>
      <c r="F452" s="238"/>
      <c r="G452" s="238"/>
      <c r="H452" s="238"/>
      <c r="I452" s="238"/>
      <c r="J452" s="238"/>
      <c r="K452" s="238"/>
      <c r="L452" s="238"/>
      <c r="M452" s="238"/>
      <c r="N452" s="238"/>
      <c r="O452" s="238"/>
      <c r="P452" s="238"/>
      <c r="Q452" s="238"/>
      <c r="R452" s="238"/>
      <c r="S452" s="238"/>
      <c r="T452" s="238"/>
      <c r="U452" s="238"/>
      <c r="V452" s="352"/>
      <c r="W452" s="352"/>
      <c r="X452" s="353"/>
      <c r="Y452" s="354"/>
      <c r="Z452" s="25"/>
      <c r="AA452" s="25"/>
    </row>
    <row r="453" spans="1:27" ht="19.5" customHeight="1">
      <c r="A453" s="66"/>
      <c r="B453" s="95"/>
      <c r="C453" s="110" t="str">
        <f t="array" ref="C453">+IFERROR(INDEX('Mã KH'!$C$2:$C$4984,MATCH('Xuất trả -T8'!$B453,'Mã KH'!$A$2:$A$4984,0)),"")</f>
        <v/>
      </c>
      <c r="D453" s="177"/>
      <c r="E453" s="238"/>
      <c r="F453" s="238"/>
      <c r="G453" s="238"/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352"/>
      <c r="W453" s="352"/>
      <c r="X453" s="353"/>
      <c r="Y453" s="354"/>
      <c r="Z453" s="25"/>
      <c r="AA453" s="25"/>
    </row>
    <row r="454" spans="1:27" ht="19.5" customHeight="1">
      <c r="A454" s="66"/>
      <c r="B454" s="95"/>
      <c r="C454" s="110" t="str">
        <f t="array" ref="C454">+IFERROR(INDEX('Mã KH'!$C$2:$C$4984,MATCH('Xuất trả -T8'!$B454,'Mã KH'!$A$2:$A$4984,0)),"")</f>
        <v/>
      </c>
      <c r="D454" s="177"/>
      <c r="E454" s="238"/>
      <c r="F454" s="238"/>
      <c r="G454" s="238"/>
      <c r="H454" s="238"/>
      <c r="I454" s="238"/>
      <c r="J454" s="238"/>
      <c r="K454" s="238"/>
      <c r="L454" s="238"/>
      <c r="M454" s="238"/>
      <c r="N454" s="238"/>
      <c r="O454" s="238"/>
      <c r="P454" s="238"/>
      <c r="Q454" s="238"/>
      <c r="R454" s="238"/>
      <c r="S454" s="238"/>
      <c r="T454" s="238"/>
      <c r="U454" s="238"/>
      <c r="V454" s="352"/>
      <c r="W454" s="352"/>
      <c r="X454" s="353"/>
      <c r="Y454" s="354"/>
      <c r="Z454" s="25"/>
      <c r="AA454" s="25"/>
    </row>
    <row r="455" spans="1:27" ht="19.5" customHeight="1">
      <c r="A455" s="66"/>
      <c r="B455" s="95"/>
      <c r="C455" s="110" t="str">
        <f t="array" ref="C455">+IFERROR(INDEX('Mã KH'!$C$2:$C$4984,MATCH('Xuất trả -T8'!$B455,'Mã KH'!$A$2:$A$4984,0)),"")</f>
        <v/>
      </c>
      <c r="D455" s="177"/>
      <c r="E455" s="238"/>
      <c r="F455" s="238"/>
      <c r="G455" s="238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352"/>
      <c r="W455" s="352"/>
      <c r="X455" s="353"/>
      <c r="Y455" s="354"/>
      <c r="Z455" s="25"/>
      <c r="AA455" s="25"/>
    </row>
    <row r="456" spans="1:27" ht="19.5" customHeight="1">
      <c r="A456" s="66"/>
      <c r="B456" s="95"/>
      <c r="C456" s="110" t="str">
        <f t="array" ref="C456">+IFERROR(INDEX('Mã KH'!$C$2:$C$4984,MATCH('Xuất trả -T8'!$B456,'Mã KH'!$A$2:$A$4984,0)),"")</f>
        <v/>
      </c>
      <c r="D456" s="177"/>
      <c r="E456" s="238"/>
      <c r="F456" s="238"/>
      <c r="G456" s="238"/>
      <c r="H456" s="238"/>
      <c r="I456" s="238"/>
      <c r="J456" s="238"/>
      <c r="K456" s="238"/>
      <c r="L456" s="238"/>
      <c r="M456" s="238"/>
      <c r="N456" s="238"/>
      <c r="O456" s="238"/>
      <c r="P456" s="238"/>
      <c r="Q456" s="238"/>
      <c r="R456" s="238"/>
      <c r="S456" s="238"/>
      <c r="T456" s="238"/>
      <c r="U456" s="238"/>
      <c r="V456" s="352"/>
      <c r="W456" s="352"/>
      <c r="X456" s="353"/>
      <c r="Y456" s="354"/>
      <c r="Z456" s="25"/>
      <c r="AA456" s="25"/>
    </row>
    <row r="457" spans="1:27" ht="19.5" customHeight="1">
      <c r="A457" s="66"/>
      <c r="B457" s="95"/>
      <c r="C457" s="110" t="str">
        <f t="array" ref="C457">+IFERROR(INDEX('Mã KH'!$C$2:$C$4984,MATCH('Xuất trả -T8'!$B457,'Mã KH'!$A$2:$A$4984,0)),"")</f>
        <v/>
      </c>
      <c r="D457" s="177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352"/>
      <c r="W457" s="352"/>
      <c r="X457" s="353"/>
      <c r="Y457" s="354"/>
      <c r="Z457" s="25"/>
      <c r="AA457" s="25"/>
    </row>
    <row r="458" spans="1:27" ht="19.5" customHeight="1">
      <c r="A458" s="66"/>
      <c r="B458" s="95"/>
      <c r="C458" s="110" t="str">
        <f t="array" ref="C458">+IFERROR(INDEX('Mã KH'!$C$2:$C$4984,MATCH('Xuất trả -T8'!$B458,'Mã KH'!$A$2:$A$4984,0)),"")</f>
        <v/>
      </c>
      <c r="D458" s="177"/>
      <c r="E458" s="238"/>
      <c r="F458" s="238"/>
      <c r="G458" s="238"/>
      <c r="H458" s="238"/>
      <c r="I458" s="238"/>
      <c r="J458" s="238"/>
      <c r="K458" s="238"/>
      <c r="L458" s="238"/>
      <c r="M458" s="238"/>
      <c r="N458" s="238"/>
      <c r="O458" s="238"/>
      <c r="P458" s="238"/>
      <c r="Q458" s="238"/>
      <c r="R458" s="238"/>
      <c r="S458" s="238"/>
      <c r="T458" s="238"/>
      <c r="U458" s="238"/>
      <c r="V458" s="352"/>
      <c r="W458" s="352"/>
      <c r="X458" s="353"/>
      <c r="Y458" s="354"/>
      <c r="Z458" s="25"/>
      <c r="AA458" s="25"/>
    </row>
    <row r="459" spans="1:27" ht="19.5" customHeight="1">
      <c r="A459" s="66"/>
      <c r="B459" s="95"/>
      <c r="C459" s="110" t="str">
        <f t="array" ref="C459">+IFERROR(INDEX('Mã KH'!$C$2:$C$4984,MATCH('Xuất trả -T8'!$B459,'Mã KH'!$A$2:$A$4984,0)),"")</f>
        <v/>
      </c>
      <c r="D459" s="177"/>
      <c r="E459" s="238"/>
      <c r="F459" s="238"/>
      <c r="G459" s="238"/>
      <c r="H459" s="238"/>
      <c r="I459" s="238"/>
      <c r="J459" s="238"/>
      <c r="K459" s="238"/>
      <c r="L459" s="238"/>
      <c r="M459" s="238"/>
      <c r="N459" s="238"/>
      <c r="O459" s="238"/>
      <c r="P459" s="238"/>
      <c r="Q459" s="238"/>
      <c r="R459" s="238"/>
      <c r="S459" s="238"/>
      <c r="T459" s="238"/>
      <c r="U459" s="238"/>
      <c r="V459" s="352"/>
      <c r="W459" s="352"/>
      <c r="X459" s="353"/>
      <c r="Y459" s="354"/>
      <c r="Z459" s="25"/>
      <c r="AA459" s="25"/>
    </row>
    <row r="460" spans="1:27" ht="19.5" customHeight="1">
      <c r="A460" s="66"/>
      <c r="B460" s="95"/>
      <c r="C460" s="110" t="str">
        <f t="array" ref="C460">+IFERROR(INDEX('Mã KH'!$C$2:$C$4984,MATCH('Xuất trả -T8'!$B460,'Mã KH'!$A$2:$A$4984,0)),"")</f>
        <v/>
      </c>
      <c r="D460" s="177"/>
      <c r="E460" s="238"/>
      <c r="F460" s="238"/>
      <c r="G460" s="238"/>
      <c r="H460" s="238"/>
      <c r="I460" s="238"/>
      <c r="J460" s="238"/>
      <c r="K460" s="238"/>
      <c r="L460" s="238"/>
      <c r="M460" s="238"/>
      <c r="N460" s="238"/>
      <c r="O460" s="238"/>
      <c r="P460" s="238"/>
      <c r="Q460" s="238"/>
      <c r="R460" s="238"/>
      <c r="S460" s="238"/>
      <c r="T460" s="238"/>
      <c r="U460" s="238"/>
      <c r="V460" s="352"/>
      <c r="W460" s="352"/>
      <c r="X460" s="353"/>
      <c r="Y460" s="354"/>
      <c r="Z460" s="25"/>
      <c r="AA460" s="25"/>
    </row>
    <row r="461" spans="1:27" ht="19.5" customHeight="1">
      <c r="A461" s="66"/>
      <c r="B461" s="95"/>
      <c r="C461" s="110" t="str">
        <f t="array" ref="C461">+IFERROR(INDEX('Mã KH'!$C$2:$C$4984,MATCH('Xuất trả -T8'!$B461,'Mã KH'!$A$2:$A$4984,0)),"")</f>
        <v/>
      </c>
      <c r="D461" s="177"/>
      <c r="E461" s="238"/>
      <c r="F461" s="238"/>
      <c r="G461" s="238"/>
      <c r="H461" s="238"/>
      <c r="I461" s="238"/>
      <c r="J461" s="238"/>
      <c r="K461" s="238"/>
      <c r="L461" s="238"/>
      <c r="M461" s="238"/>
      <c r="N461" s="238"/>
      <c r="O461" s="238"/>
      <c r="P461" s="238"/>
      <c r="Q461" s="238"/>
      <c r="R461" s="238"/>
      <c r="S461" s="238"/>
      <c r="T461" s="238"/>
      <c r="U461" s="238"/>
      <c r="V461" s="352"/>
      <c r="W461" s="352"/>
      <c r="X461" s="353"/>
      <c r="Y461" s="354"/>
      <c r="Z461" s="25"/>
      <c r="AA461" s="25"/>
    </row>
    <row r="462" spans="1:27" ht="19.5" customHeight="1">
      <c r="A462" s="66"/>
      <c r="B462" s="95"/>
      <c r="C462" s="110" t="str">
        <f t="array" ref="C462">+IFERROR(INDEX('Mã KH'!$C$2:$C$4984,MATCH('Xuất trả -T8'!$B462,'Mã KH'!$A$2:$A$4984,0)),"")</f>
        <v/>
      </c>
      <c r="D462" s="177"/>
      <c r="E462" s="238"/>
      <c r="F462" s="238"/>
      <c r="G462" s="238"/>
      <c r="H462" s="238"/>
      <c r="I462" s="238"/>
      <c r="J462" s="238"/>
      <c r="K462" s="238"/>
      <c r="L462" s="238"/>
      <c r="M462" s="238"/>
      <c r="N462" s="238"/>
      <c r="O462" s="238"/>
      <c r="P462" s="238"/>
      <c r="Q462" s="238"/>
      <c r="R462" s="238"/>
      <c r="S462" s="238"/>
      <c r="T462" s="238"/>
      <c r="U462" s="238"/>
      <c r="V462" s="352"/>
      <c r="W462" s="352"/>
      <c r="X462" s="353"/>
      <c r="Y462" s="354"/>
      <c r="Z462" s="25"/>
      <c r="AA462" s="25"/>
    </row>
    <row r="463" spans="1:27" ht="19.5" customHeight="1">
      <c r="A463" s="66"/>
      <c r="B463" s="95"/>
      <c r="C463" s="110" t="str">
        <f t="array" ref="C463">+IFERROR(INDEX('Mã KH'!$C$2:$C$4984,MATCH('Xuất trả -T8'!$B463,'Mã KH'!$A$2:$A$4984,0)),"")</f>
        <v/>
      </c>
      <c r="D463" s="177"/>
      <c r="E463" s="238"/>
      <c r="F463" s="238"/>
      <c r="G463" s="238"/>
      <c r="H463" s="238"/>
      <c r="I463" s="238"/>
      <c r="J463" s="238"/>
      <c r="K463" s="238"/>
      <c r="L463" s="238"/>
      <c r="M463" s="238"/>
      <c r="N463" s="238"/>
      <c r="O463" s="238"/>
      <c r="P463" s="238"/>
      <c r="Q463" s="238"/>
      <c r="R463" s="238"/>
      <c r="S463" s="238"/>
      <c r="T463" s="238"/>
      <c r="U463" s="238"/>
      <c r="V463" s="352"/>
      <c r="W463" s="352"/>
      <c r="X463" s="353"/>
      <c r="Y463" s="354"/>
      <c r="Z463" s="25"/>
      <c r="AA463" s="25"/>
    </row>
    <row r="464" spans="1:27" ht="19.5" customHeight="1">
      <c r="A464" s="66"/>
      <c r="B464" s="95"/>
      <c r="C464" s="110" t="str">
        <f t="array" ref="C464">+IFERROR(INDEX('Mã KH'!$C$2:$C$4984,MATCH('Xuất trả -T8'!$B464,'Mã KH'!$A$2:$A$4984,0)),"")</f>
        <v/>
      </c>
      <c r="D464" s="177"/>
      <c r="E464" s="238"/>
      <c r="F464" s="238"/>
      <c r="G464" s="238"/>
      <c r="H464" s="238"/>
      <c r="I464" s="238"/>
      <c r="J464" s="238"/>
      <c r="K464" s="238"/>
      <c r="L464" s="238"/>
      <c r="M464" s="238"/>
      <c r="N464" s="238"/>
      <c r="O464" s="238"/>
      <c r="P464" s="238"/>
      <c r="Q464" s="238"/>
      <c r="R464" s="238"/>
      <c r="S464" s="238"/>
      <c r="T464" s="238"/>
      <c r="U464" s="238"/>
      <c r="V464" s="352"/>
      <c r="W464" s="352"/>
      <c r="X464" s="353"/>
      <c r="Y464" s="354"/>
      <c r="Z464" s="25"/>
      <c r="AA464" s="25"/>
    </row>
    <row r="465" spans="1:27" ht="19.5" customHeight="1">
      <c r="A465" s="66"/>
      <c r="B465" s="95"/>
      <c r="C465" s="110" t="str">
        <f t="array" ref="C465">+IFERROR(INDEX('Mã KH'!$C$2:$C$4984,MATCH('Xuất trả -T8'!$B465,'Mã KH'!$A$2:$A$4984,0)),"")</f>
        <v/>
      </c>
      <c r="D465" s="177"/>
      <c r="E465" s="238"/>
      <c r="F465" s="238"/>
      <c r="G465" s="238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352"/>
      <c r="W465" s="352"/>
      <c r="X465" s="353"/>
      <c r="Y465" s="354"/>
      <c r="Z465" s="25"/>
      <c r="AA465" s="25"/>
    </row>
    <row r="466" spans="1:27" ht="19.5" customHeight="1">
      <c r="A466" s="66"/>
      <c r="B466" s="95"/>
      <c r="C466" s="110" t="str">
        <f t="array" ref="C466">+IFERROR(INDEX('Mã KH'!$C$2:$C$4984,MATCH('Xuất trả -T8'!$B466,'Mã KH'!$A$2:$A$4984,0)),"")</f>
        <v/>
      </c>
      <c r="D466" s="177"/>
      <c r="E466" s="238"/>
      <c r="F466" s="238"/>
      <c r="G466" s="238"/>
      <c r="H466" s="238"/>
      <c r="I466" s="238"/>
      <c r="J466" s="238"/>
      <c r="K466" s="238"/>
      <c r="L466" s="238"/>
      <c r="M466" s="238"/>
      <c r="N466" s="238"/>
      <c r="O466" s="238"/>
      <c r="P466" s="238"/>
      <c r="Q466" s="238"/>
      <c r="R466" s="238"/>
      <c r="S466" s="238"/>
      <c r="T466" s="238"/>
      <c r="U466" s="238"/>
      <c r="V466" s="352"/>
      <c r="W466" s="352"/>
      <c r="X466" s="353"/>
      <c r="Y466" s="354"/>
      <c r="Z466" s="25"/>
      <c r="AA466" s="25"/>
    </row>
    <row r="467" spans="1:27" ht="19.5" customHeight="1">
      <c r="A467" s="66"/>
      <c r="B467" s="95"/>
      <c r="C467" s="110" t="str">
        <f t="array" ref="C467">+IFERROR(INDEX('Mã KH'!$C$2:$C$4984,MATCH('Xuất trả -T8'!$B467,'Mã KH'!$A$2:$A$4984,0)),"")</f>
        <v/>
      </c>
      <c r="D467" s="177"/>
      <c r="E467" s="238"/>
      <c r="F467" s="238"/>
      <c r="G467" s="238"/>
      <c r="H467" s="238"/>
      <c r="I467" s="238"/>
      <c r="J467" s="238"/>
      <c r="K467" s="238"/>
      <c r="L467" s="238"/>
      <c r="M467" s="238"/>
      <c r="N467" s="238"/>
      <c r="O467" s="238"/>
      <c r="P467" s="238"/>
      <c r="Q467" s="238"/>
      <c r="R467" s="238"/>
      <c r="S467" s="238"/>
      <c r="T467" s="238"/>
      <c r="U467" s="238"/>
      <c r="V467" s="352"/>
      <c r="W467" s="352"/>
      <c r="X467" s="353"/>
      <c r="Y467" s="354"/>
      <c r="Z467" s="25"/>
      <c r="AA467" s="25"/>
    </row>
    <row r="468" spans="1:27" ht="19.5" customHeight="1">
      <c r="A468" s="66"/>
      <c r="B468" s="95"/>
      <c r="C468" s="110" t="str">
        <f t="array" ref="C468">+IFERROR(INDEX('Mã KH'!$C$2:$C$4984,MATCH('Xuất trả -T8'!$B468,'Mã KH'!$A$2:$A$4984,0)),"")</f>
        <v/>
      </c>
      <c r="D468" s="177"/>
      <c r="E468" s="238"/>
      <c r="F468" s="238"/>
      <c r="G468" s="238"/>
      <c r="H468" s="238"/>
      <c r="I468" s="238"/>
      <c r="J468" s="238"/>
      <c r="K468" s="238"/>
      <c r="L468" s="238"/>
      <c r="M468" s="238"/>
      <c r="N468" s="238"/>
      <c r="O468" s="238"/>
      <c r="P468" s="238"/>
      <c r="Q468" s="238"/>
      <c r="R468" s="238"/>
      <c r="S468" s="238"/>
      <c r="T468" s="238"/>
      <c r="U468" s="238"/>
      <c r="V468" s="352"/>
      <c r="W468" s="352"/>
      <c r="X468" s="353"/>
      <c r="Y468" s="354"/>
      <c r="Z468" s="25"/>
      <c r="AA468" s="25"/>
    </row>
    <row r="469" spans="1:27" ht="19.5" customHeight="1">
      <c r="A469" s="66"/>
      <c r="B469" s="95"/>
      <c r="C469" s="110" t="str">
        <f t="array" ref="C469">+IFERROR(INDEX('Mã KH'!$C$2:$C$4984,MATCH('Xuất trả -T8'!$B469,'Mã KH'!$A$2:$A$4984,0)),"")</f>
        <v/>
      </c>
      <c r="D469" s="177"/>
      <c r="E469" s="238"/>
      <c r="F469" s="238"/>
      <c r="G469" s="238"/>
      <c r="H469" s="238"/>
      <c r="I469" s="238"/>
      <c r="J469" s="238"/>
      <c r="K469" s="238"/>
      <c r="L469" s="238"/>
      <c r="M469" s="238"/>
      <c r="N469" s="238"/>
      <c r="O469" s="238"/>
      <c r="P469" s="238"/>
      <c r="Q469" s="238"/>
      <c r="R469" s="238"/>
      <c r="S469" s="238"/>
      <c r="T469" s="238"/>
      <c r="U469" s="238"/>
      <c r="V469" s="352"/>
      <c r="W469" s="352"/>
      <c r="X469" s="353"/>
      <c r="Y469" s="354"/>
      <c r="Z469" s="25"/>
      <c r="AA469" s="25"/>
    </row>
    <row r="470" spans="1:27" ht="19.5" customHeight="1">
      <c r="A470" s="66"/>
      <c r="B470" s="95"/>
      <c r="C470" s="110" t="str">
        <f t="array" ref="C470">+IFERROR(INDEX('Mã KH'!$C$2:$C$4984,MATCH('Xuất trả -T8'!$B470,'Mã KH'!$A$2:$A$4984,0)),"")</f>
        <v/>
      </c>
      <c r="D470" s="177"/>
      <c r="E470" s="238"/>
      <c r="F470" s="238"/>
      <c r="G470" s="238"/>
      <c r="H470" s="238"/>
      <c r="I470" s="238"/>
      <c r="J470" s="238"/>
      <c r="K470" s="238"/>
      <c r="L470" s="238"/>
      <c r="M470" s="238"/>
      <c r="N470" s="238"/>
      <c r="O470" s="238"/>
      <c r="P470" s="238"/>
      <c r="Q470" s="238"/>
      <c r="R470" s="238"/>
      <c r="S470" s="238"/>
      <c r="T470" s="238"/>
      <c r="U470" s="238"/>
      <c r="V470" s="352"/>
      <c r="W470" s="352"/>
      <c r="X470" s="353"/>
      <c r="Y470" s="354"/>
      <c r="Z470" s="25"/>
      <c r="AA470" s="25"/>
    </row>
    <row r="471" spans="1:27" ht="19.5" customHeight="1">
      <c r="A471" s="66"/>
      <c r="B471" s="95"/>
      <c r="C471" s="110" t="str">
        <f t="array" ref="C471">+IFERROR(INDEX('Mã KH'!$C$2:$C$4984,MATCH('Xuất trả -T8'!$B471,'Mã KH'!$A$2:$A$4984,0)),"")</f>
        <v/>
      </c>
      <c r="D471" s="177"/>
      <c r="E471" s="238"/>
      <c r="F471" s="238"/>
      <c r="G471" s="238"/>
      <c r="H471" s="238"/>
      <c r="I471" s="238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352"/>
      <c r="W471" s="352"/>
      <c r="X471" s="353"/>
      <c r="Y471" s="354"/>
      <c r="Z471" s="25"/>
      <c r="AA471" s="25"/>
    </row>
    <row r="472" spans="1:27" ht="19.5" customHeight="1">
      <c r="A472" s="66"/>
      <c r="B472" s="95"/>
      <c r="C472" s="110" t="str">
        <f t="array" ref="C472">+IFERROR(INDEX('Mã KH'!$C$2:$C$4984,MATCH('Xuất trả -T8'!$B472,'Mã KH'!$A$2:$A$4984,0)),"")</f>
        <v/>
      </c>
      <c r="D472" s="177"/>
      <c r="E472" s="238"/>
      <c r="F472" s="238"/>
      <c r="G472" s="238"/>
      <c r="H472" s="238"/>
      <c r="I472" s="238"/>
      <c r="J472" s="238"/>
      <c r="K472" s="238"/>
      <c r="L472" s="238"/>
      <c r="M472" s="238"/>
      <c r="N472" s="238"/>
      <c r="O472" s="238"/>
      <c r="P472" s="238"/>
      <c r="Q472" s="238"/>
      <c r="R472" s="238"/>
      <c r="S472" s="238"/>
      <c r="T472" s="238"/>
      <c r="U472" s="238"/>
      <c r="V472" s="352"/>
      <c r="W472" s="352"/>
      <c r="X472" s="353"/>
      <c r="Y472" s="354"/>
      <c r="Z472" s="25"/>
      <c r="AA472" s="25"/>
    </row>
    <row r="473" spans="1:27" ht="19.5" customHeight="1">
      <c r="A473" s="66"/>
      <c r="B473" s="95"/>
      <c r="C473" s="110" t="str">
        <f t="array" ref="C473">+IFERROR(INDEX('Mã KH'!$C$2:$C$4984,MATCH('Xuất trả -T8'!$B473,'Mã KH'!$A$2:$A$4984,0)),"")</f>
        <v/>
      </c>
      <c r="D473" s="177"/>
      <c r="E473" s="238"/>
      <c r="F473" s="238"/>
      <c r="G473" s="238"/>
      <c r="H473" s="238"/>
      <c r="I473" s="238"/>
      <c r="J473" s="238"/>
      <c r="K473" s="238"/>
      <c r="L473" s="238"/>
      <c r="M473" s="238"/>
      <c r="N473" s="238"/>
      <c r="O473" s="238"/>
      <c r="P473" s="238"/>
      <c r="Q473" s="238"/>
      <c r="R473" s="238"/>
      <c r="S473" s="238"/>
      <c r="T473" s="238"/>
      <c r="U473" s="238"/>
      <c r="V473" s="352"/>
      <c r="W473" s="352"/>
      <c r="X473" s="353"/>
      <c r="Y473" s="354"/>
      <c r="Z473" s="25"/>
      <c r="AA473" s="25"/>
    </row>
    <row r="474" spans="1:27" ht="19.5" customHeight="1">
      <c r="A474" s="66"/>
      <c r="B474" s="95"/>
      <c r="C474" s="110" t="str">
        <f t="array" ref="C474">+IFERROR(INDEX('Mã KH'!$C$2:$C$4984,MATCH('Xuất trả -T8'!$B474,'Mã KH'!$A$2:$A$4984,0)),"")</f>
        <v/>
      </c>
      <c r="D474" s="177"/>
      <c r="E474" s="238"/>
      <c r="F474" s="238"/>
      <c r="G474" s="238"/>
      <c r="H474" s="238"/>
      <c r="I474" s="238"/>
      <c r="J474" s="238"/>
      <c r="K474" s="238"/>
      <c r="L474" s="238"/>
      <c r="M474" s="238"/>
      <c r="N474" s="238"/>
      <c r="O474" s="238"/>
      <c r="P474" s="238"/>
      <c r="Q474" s="238"/>
      <c r="R474" s="238"/>
      <c r="S474" s="238"/>
      <c r="T474" s="238"/>
      <c r="U474" s="238"/>
      <c r="V474" s="352"/>
      <c r="W474" s="352"/>
      <c r="X474" s="353"/>
      <c r="Y474" s="354"/>
      <c r="Z474" s="25"/>
      <c r="AA474" s="25"/>
    </row>
    <row r="475" spans="1:27" ht="19.5" customHeight="1">
      <c r="A475" s="66"/>
      <c r="B475" s="95"/>
      <c r="C475" s="110" t="str">
        <f t="array" ref="C475">+IFERROR(INDEX('Mã KH'!$C$2:$C$4984,MATCH('Xuất trả -T8'!$B475,'Mã KH'!$A$2:$A$4984,0)),"")</f>
        <v/>
      </c>
      <c r="D475" s="177"/>
      <c r="E475" s="238"/>
      <c r="F475" s="238"/>
      <c r="G475" s="238"/>
      <c r="H475" s="238"/>
      <c r="I475" s="238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352"/>
      <c r="W475" s="352"/>
      <c r="X475" s="353"/>
      <c r="Y475" s="354"/>
      <c r="Z475" s="25"/>
      <c r="AA475" s="25"/>
    </row>
    <row r="476" spans="1:27" ht="19.5" customHeight="1">
      <c r="A476" s="66"/>
      <c r="B476" s="95"/>
      <c r="C476" s="110" t="str">
        <f t="array" ref="C476">+IFERROR(INDEX('Mã KH'!$C$2:$C$4984,MATCH('Xuất trả -T8'!$B476,'Mã KH'!$A$2:$A$4984,0)),"")</f>
        <v/>
      </c>
      <c r="D476" s="177"/>
      <c r="E476" s="238"/>
      <c r="F476" s="238"/>
      <c r="G476" s="238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352"/>
      <c r="W476" s="352"/>
      <c r="X476" s="353"/>
      <c r="Y476" s="354"/>
      <c r="Z476" s="25"/>
      <c r="AA476" s="25"/>
    </row>
    <row r="477" spans="1:27" ht="19.5" customHeight="1">
      <c r="A477" s="66"/>
      <c r="B477" s="95"/>
      <c r="C477" s="110" t="str">
        <f t="array" ref="C477">+IFERROR(INDEX('Mã KH'!$C$2:$C$4984,MATCH('Xuất trả -T8'!$B477,'Mã KH'!$A$2:$A$4984,0)),"")</f>
        <v/>
      </c>
      <c r="D477" s="177"/>
      <c r="E477" s="238"/>
      <c r="F477" s="238"/>
      <c r="G477" s="23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352"/>
      <c r="W477" s="352"/>
      <c r="X477" s="353"/>
      <c r="Y477" s="354"/>
      <c r="Z477" s="25"/>
      <c r="AA477" s="25"/>
    </row>
    <row r="478" spans="1:27" ht="19.5" customHeight="1">
      <c r="A478" s="66"/>
      <c r="B478" s="95"/>
      <c r="C478" s="110" t="str">
        <f t="array" ref="C478">+IFERROR(INDEX('Mã KH'!$C$2:$C$4984,MATCH('Xuất trả -T8'!$B478,'Mã KH'!$A$2:$A$4984,0)),"")</f>
        <v/>
      </c>
      <c r="D478" s="177"/>
      <c r="E478" s="238"/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352"/>
      <c r="W478" s="352"/>
      <c r="X478" s="353"/>
      <c r="Y478" s="354"/>
      <c r="Z478" s="25"/>
      <c r="AA478" s="25"/>
    </row>
    <row r="479" spans="1:27" ht="19.5" customHeight="1">
      <c r="A479" s="66"/>
      <c r="B479" s="95"/>
      <c r="C479" s="110" t="str">
        <f t="array" ref="C479">+IFERROR(INDEX('Mã KH'!$C$2:$C$4984,MATCH('Xuất trả -T8'!$B479,'Mã KH'!$A$2:$A$4984,0)),"")</f>
        <v/>
      </c>
      <c r="D479" s="177"/>
      <c r="E479" s="238"/>
      <c r="F479" s="238"/>
      <c r="G479" s="238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352"/>
      <c r="W479" s="352"/>
      <c r="X479" s="353"/>
      <c r="Y479" s="354"/>
      <c r="Z479" s="25"/>
      <c r="AA479" s="25"/>
    </row>
    <row r="480" spans="1:27" ht="19.5" customHeight="1">
      <c r="A480" s="66"/>
      <c r="B480" s="95"/>
      <c r="C480" s="110" t="str">
        <f t="array" ref="C480">+IFERROR(INDEX('Mã KH'!$C$2:$C$4984,MATCH('Xuất trả -T8'!$B480,'Mã KH'!$A$2:$A$4984,0)),"")</f>
        <v/>
      </c>
      <c r="D480" s="177"/>
      <c r="E480" s="238"/>
      <c r="F480" s="238"/>
      <c r="G480" s="23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352"/>
      <c r="W480" s="352"/>
      <c r="X480" s="353"/>
      <c r="Y480" s="354"/>
      <c r="Z480" s="25"/>
      <c r="AA480" s="25"/>
    </row>
    <row r="481" spans="1:27" ht="19.5" customHeight="1">
      <c r="A481" s="66"/>
      <c r="B481" s="95"/>
      <c r="C481" s="110" t="str">
        <f t="array" ref="C481">+IFERROR(INDEX('Mã KH'!$C$2:$C$4984,MATCH('Xuất trả -T8'!$B481,'Mã KH'!$A$2:$A$4984,0)),"")</f>
        <v/>
      </c>
      <c r="D481" s="177"/>
      <c r="E481" s="238"/>
      <c r="F481" s="238"/>
      <c r="G481" s="238"/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352"/>
      <c r="W481" s="352"/>
      <c r="X481" s="353"/>
      <c r="Y481" s="354"/>
      <c r="Z481" s="25"/>
      <c r="AA481" s="25"/>
    </row>
    <row r="482" spans="1:27" ht="19.5" customHeight="1">
      <c r="A482" s="66"/>
      <c r="B482" s="95"/>
      <c r="C482" s="110" t="str">
        <f t="array" ref="C482">+IFERROR(INDEX('Mã KH'!$C$2:$C$4984,MATCH('Xuất trả -T8'!$B482,'Mã KH'!$A$2:$A$4984,0)),"")</f>
        <v/>
      </c>
      <c r="D482" s="177"/>
      <c r="E482" s="238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  <c r="U482" s="238"/>
      <c r="V482" s="352"/>
      <c r="W482" s="352"/>
      <c r="X482" s="353"/>
      <c r="Y482" s="354"/>
      <c r="Z482" s="25"/>
      <c r="AA482" s="25"/>
    </row>
    <row r="483" spans="1:27" ht="19.5" customHeight="1">
      <c r="A483" s="66"/>
      <c r="B483" s="95"/>
      <c r="C483" s="110" t="str">
        <f t="array" ref="C483">+IFERROR(INDEX('Mã KH'!$C$2:$C$4984,MATCH('Xuất trả -T8'!$B483,'Mã KH'!$A$2:$A$4984,0)),"")</f>
        <v/>
      </c>
      <c r="D483" s="177"/>
      <c r="E483" s="238"/>
      <c r="F483" s="238"/>
      <c r="G483" s="238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352"/>
      <c r="W483" s="352"/>
      <c r="X483" s="353"/>
      <c r="Y483" s="354"/>
      <c r="Z483" s="25"/>
      <c r="AA483" s="25"/>
    </row>
    <row r="484" spans="1:27" ht="19.5" customHeight="1">
      <c r="A484" s="66"/>
      <c r="B484" s="95"/>
      <c r="C484" s="110" t="str">
        <f t="array" ref="C484">+IFERROR(INDEX('Mã KH'!$C$2:$C$4984,MATCH('Xuất trả -T8'!$B484,'Mã KH'!$A$2:$A$4984,0)),"")</f>
        <v/>
      </c>
      <c r="D484" s="177"/>
      <c r="E484" s="238"/>
      <c r="F484" s="238"/>
      <c r="G484" s="238"/>
      <c r="H484" s="238"/>
      <c r="I484" s="238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352"/>
      <c r="W484" s="352"/>
      <c r="X484" s="353"/>
      <c r="Y484" s="354"/>
      <c r="Z484" s="25"/>
      <c r="AA484" s="25"/>
    </row>
    <row r="485" spans="1:27" ht="19.5" customHeight="1">
      <c r="A485" s="66"/>
      <c r="B485" s="95"/>
      <c r="C485" s="110" t="str">
        <f t="array" ref="C485">+IFERROR(INDEX('Mã KH'!$C$2:$C$4984,MATCH('Xuất trả -T8'!$B485,'Mã KH'!$A$2:$A$4984,0)),"")</f>
        <v/>
      </c>
      <c r="D485" s="177"/>
      <c r="E485" s="238"/>
      <c r="F485" s="238"/>
      <c r="G485" s="238"/>
      <c r="H485" s="238"/>
      <c r="I485" s="238"/>
      <c r="J485" s="238"/>
      <c r="K485" s="238"/>
      <c r="L485" s="238"/>
      <c r="M485" s="238"/>
      <c r="N485" s="238"/>
      <c r="O485" s="238"/>
      <c r="P485" s="238"/>
      <c r="Q485" s="238"/>
      <c r="R485" s="238"/>
      <c r="S485" s="238"/>
      <c r="T485" s="238"/>
      <c r="U485" s="238"/>
      <c r="V485" s="352"/>
      <c r="W485" s="352"/>
      <c r="X485" s="353"/>
      <c r="Y485" s="354"/>
      <c r="Z485" s="25"/>
      <c r="AA485" s="25"/>
    </row>
    <row r="486" spans="1:27" ht="19.5" customHeight="1">
      <c r="A486" s="66"/>
      <c r="B486" s="95"/>
      <c r="C486" s="110" t="str">
        <f t="array" ref="C486">+IFERROR(INDEX('Mã KH'!$C$2:$C$4984,MATCH('Xuất trả -T8'!$B486,'Mã KH'!$A$2:$A$4984,0)),"")</f>
        <v/>
      </c>
      <c r="D486" s="177"/>
      <c r="E486" s="238"/>
      <c r="F486" s="238"/>
      <c r="G486" s="238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352"/>
      <c r="W486" s="352"/>
      <c r="X486" s="353"/>
      <c r="Y486" s="354"/>
      <c r="Z486" s="25"/>
      <c r="AA486" s="25"/>
    </row>
    <row r="487" spans="1:27" ht="19.5" customHeight="1">
      <c r="A487" s="66"/>
      <c r="B487" s="95"/>
      <c r="C487" s="110" t="str">
        <f t="array" ref="C487">+IFERROR(INDEX('Mã KH'!$C$2:$C$4984,MATCH('Xuất trả -T8'!$B487,'Mã KH'!$A$2:$A$4984,0)),"")</f>
        <v/>
      </c>
      <c r="D487" s="177"/>
      <c r="E487" s="238"/>
      <c r="F487" s="238"/>
      <c r="G487" s="238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352"/>
      <c r="W487" s="352"/>
      <c r="X487" s="353"/>
      <c r="Y487" s="354"/>
      <c r="Z487" s="25"/>
      <c r="AA487" s="25"/>
    </row>
    <row r="488" spans="1:27" ht="19.5" customHeight="1">
      <c r="A488" s="66"/>
      <c r="B488" s="95"/>
      <c r="C488" s="110" t="str">
        <f t="array" ref="C488">+IFERROR(INDEX('Mã KH'!$C$2:$C$4984,MATCH('Xuất trả -T8'!$B488,'Mã KH'!$A$2:$A$4984,0)),"")</f>
        <v/>
      </c>
      <c r="D488" s="177"/>
      <c r="E488" s="238"/>
      <c r="F488" s="238"/>
      <c r="G488" s="238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352"/>
      <c r="W488" s="352"/>
      <c r="X488" s="353"/>
      <c r="Y488" s="354"/>
      <c r="Z488" s="25"/>
      <c r="AA488" s="25"/>
    </row>
    <row r="489" spans="1:27" ht="19.5" customHeight="1">
      <c r="A489" s="66"/>
      <c r="B489" s="95"/>
      <c r="C489" s="110" t="str">
        <f t="array" ref="C489">+IFERROR(INDEX('Mã KH'!$C$2:$C$4984,MATCH('Xuất trả -T8'!$B489,'Mã KH'!$A$2:$A$4984,0)),"")</f>
        <v/>
      </c>
      <c r="D489" s="177"/>
      <c r="E489" s="238"/>
      <c r="F489" s="238"/>
      <c r="G489" s="238"/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352"/>
      <c r="W489" s="352"/>
      <c r="X489" s="353"/>
      <c r="Y489" s="354"/>
      <c r="Z489" s="25"/>
      <c r="AA489" s="25"/>
    </row>
    <row r="490" spans="1:27" ht="19.5" customHeight="1">
      <c r="A490" s="66"/>
      <c r="B490" s="95"/>
      <c r="C490" s="110" t="str">
        <f t="array" ref="C490">+IFERROR(INDEX('Mã KH'!$C$2:$C$4984,MATCH('Xuất trả -T8'!$B490,'Mã KH'!$A$2:$A$4984,0)),"")</f>
        <v/>
      </c>
      <c r="D490" s="177"/>
      <c r="E490" s="238"/>
      <c r="F490" s="238"/>
      <c r="G490" s="238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352"/>
      <c r="W490" s="352"/>
      <c r="X490" s="353"/>
      <c r="Y490" s="354"/>
      <c r="Z490" s="25"/>
      <c r="AA490" s="25"/>
    </row>
    <row r="491" spans="1:27" ht="19.5" customHeight="1">
      <c r="A491" s="66"/>
      <c r="B491" s="95"/>
      <c r="C491" s="110" t="str">
        <f t="array" ref="C491">+IFERROR(INDEX('Mã KH'!$C$2:$C$4984,MATCH('Xuất trả -T8'!$B491,'Mã KH'!$A$2:$A$4984,0)),"")</f>
        <v/>
      </c>
      <c r="D491" s="177"/>
      <c r="E491" s="238"/>
      <c r="F491" s="238"/>
      <c r="G491" s="238"/>
      <c r="H491" s="238"/>
      <c r="I491" s="238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352"/>
      <c r="W491" s="352"/>
      <c r="X491" s="353"/>
      <c r="Y491" s="354"/>
      <c r="Z491" s="25"/>
      <c r="AA491" s="25"/>
    </row>
    <row r="492" spans="1:27" ht="19.5" customHeight="1">
      <c r="A492" s="66"/>
      <c r="B492" s="95"/>
      <c r="C492" s="110" t="str">
        <f t="array" ref="C492">+IFERROR(INDEX('Mã KH'!$C$2:$C$4984,MATCH('Xuất trả -T8'!$B492,'Mã KH'!$A$2:$A$4984,0)),"")</f>
        <v/>
      </c>
      <c r="D492" s="177"/>
      <c r="E492" s="238"/>
      <c r="F492" s="238"/>
      <c r="G492" s="238"/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352"/>
      <c r="W492" s="352"/>
      <c r="X492" s="353"/>
      <c r="Y492" s="354"/>
      <c r="Z492" s="25"/>
      <c r="AA492" s="25"/>
    </row>
    <row r="493" spans="1:27" ht="19.5" customHeight="1">
      <c r="A493" s="66"/>
      <c r="B493" s="95"/>
      <c r="C493" s="110" t="str">
        <f t="array" ref="C493">+IFERROR(INDEX('Mã KH'!$C$2:$C$4984,MATCH('Xuất trả -T8'!$B493,'Mã KH'!$A$2:$A$4984,0)),"")</f>
        <v/>
      </c>
      <c r="D493" s="177"/>
      <c r="E493" s="238"/>
      <c r="F493" s="238"/>
      <c r="G493" s="238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352"/>
      <c r="W493" s="352"/>
      <c r="X493" s="353"/>
      <c r="Y493" s="354"/>
      <c r="Z493" s="25"/>
      <c r="AA493" s="25"/>
    </row>
    <row r="494" spans="1:27" ht="19.5" customHeight="1">
      <c r="A494" s="66"/>
      <c r="B494" s="95"/>
      <c r="C494" s="110" t="str">
        <f t="array" ref="C494">+IFERROR(INDEX('Mã KH'!$C$2:$C$4984,MATCH('Xuất trả -T8'!$B494,'Mã KH'!$A$2:$A$4984,0)),"")</f>
        <v/>
      </c>
      <c r="D494" s="177"/>
      <c r="E494" s="238"/>
      <c r="F494" s="238"/>
      <c r="G494" s="238"/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352"/>
      <c r="W494" s="352"/>
      <c r="X494" s="353"/>
      <c r="Y494" s="354"/>
      <c r="Z494" s="25"/>
      <c r="AA494" s="25"/>
    </row>
    <row r="495" spans="1:27" ht="19.5" customHeight="1">
      <c r="A495" s="66"/>
      <c r="B495" s="95"/>
      <c r="C495" s="110" t="str">
        <f t="array" ref="C495">+IFERROR(INDEX('Mã KH'!$C$2:$C$4984,MATCH('Xuất trả -T8'!$B495,'Mã KH'!$A$2:$A$4984,0)),"")</f>
        <v/>
      </c>
      <c r="D495" s="177"/>
      <c r="E495" s="238"/>
      <c r="F495" s="238"/>
      <c r="G495" s="238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352"/>
      <c r="W495" s="352"/>
      <c r="X495" s="353"/>
      <c r="Y495" s="354"/>
      <c r="Z495" s="25"/>
      <c r="AA495" s="25"/>
    </row>
    <row r="496" spans="1:27" ht="19.5" customHeight="1">
      <c r="A496" s="66"/>
      <c r="B496" s="95"/>
      <c r="C496" s="110" t="str">
        <f t="array" ref="C496">+IFERROR(INDEX('Mã KH'!$C$2:$C$4984,MATCH('Xuất trả -T8'!$B496,'Mã KH'!$A$2:$A$4984,0)),"")</f>
        <v/>
      </c>
      <c r="D496" s="177"/>
      <c r="E496" s="238"/>
      <c r="F496" s="238"/>
      <c r="G496" s="238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352"/>
      <c r="W496" s="352"/>
      <c r="X496" s="353"/>
      <c r="Y496" s="354"/>
      <c r="Z496" s="25"/>
      <c r="AA496" s="25"/>
    </row>
    <row r="497" spans="1:27" ht="19.5" customHeight="1">
      <c r="A497" s="66"/>
      <c r="B497" s="95"/>
      <c r="C497" s="110" t="str">
        <f t="array" ref="C497">+IFERROR(INDEX('Mã KH'!$C$2:$C$4984,MATCH('Xuất trả -T8'!$B497,'Mã KH'!$A$2:$A$4984,0)),"")</f>
        <v/>
      </c>
      <c r="D497" s="177"/>
      <c r="E497" s="238"/>
      <c r="F497" s="238"/>
      <c r="G497" s="238"/>
      <c r="H497" s="238"/>
      <c r="I497" s="238"/>
      <c r="J497" s="238"/>
      <c r="K497" s="238"/>
      <c r="L497" s="238"/>
      <c r="M497" s="238"/>
      <c r="N497" s="238"/>
      <c r="O497" s="238"/>
      <c r="P497" s="238"/>
      <c r="Q497" s="238"/>
      <c r="R497" s="238"/>
      <c r="S497" s="238"/>
      <c r="T497" s="238"/>
      <c r="U497" s="238"/>
      <c r="V497" s="352"/>
      <c r="W497" s="352"/>
      <c r="X497" s="353"/>
      <c r="Y497" s="354"/>
      <c r="Z497" s="25"/>
      <c r="AA497" s="25"/>
    </row>
    <row r="498" spans="1:27" ht="19.5" customHeight="1">
      <c r="A498" s="66"/>
      <c r="B498" s="95"/>
      <c r="C498" s="110" t="str">
        <f t="array" ref="C498">+IFERROR(INDEX('Mã KH'!$C$2:$C$4984,MATCH('Xuất trả -T8'!$B498,'Mã KH'!$A$2:$A$4984,0)),"")</f>
        <v/>
      </c>
      <c r="D498" s="177"/>
      <c r="E498" s="238"/>
      <c r="F498" s="238"/>
      <c r="G498" s="238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38"/>
      <c r="T498" s="238"/>
      <c r="U498" s="238"/>
      <c r="V498" s="352"/>
      <c r="W498" s="352"/>
      <c r="X498" s="353"/>
      <c r="Y498" s="354"/>
      <c r="Z498" s="25"/>
      <c r="AA498" s="25"/>
    </row>
    <row r="499" spans="1:27" ht="19.5" customHeight="1">
      <c r="A499" s="66"/>
      <c r="B499" s="95"/>
      <c r="C499" s="110" t="str">
        <f t="array" ref="C499">+IFERROR(INDEX('Mã KH'!$C$2:$C$4984,MATCH('Xuất trả -T8'!$B499,'Mã KH'!$A$2:$A$4984,0)),"")</f>
        <v/>
      </c>
      <c r="D499" s="177"/>
      <c r="E499" s="238"/>
      <c r="F499" s="238"/>
      <c r="G499" s="238"/>
      <c r="H499" s="238"/>
      <c r="I499" s="238"/>
      <c r="J499" s="238"/>
      <c r="K499" s="238"/>
      <c r="L499" s="238"/>
      <c r="M499" s="238"/>
      <c r="N499" s="238"/>
      <c r="O499" s="238"/>
      <c r="P499" s="238"/>
      <c r="Q499" s="238"/>
      <c r="R499" s="238"/>
      <c r="S499" s="238"/>
      <c r="T499" s="238"/>
      <c r="U499" s="238"/>
      <c r="V499" s="352"/>
      <c r="W499" s="352"/>
      <c r="X499" s="353"/>
      <c r="Y499" s="354"/>
      <c r="Z499" s="25"/>
      <c r="AA499" s="25"/>
    </row>
    <row r="500" spans="1:27" ht="19.5" customHeight="1">
      <c r="A500" s="66"/>
      <c r="B500" s="95"/>
      <c r="C500" s="110" t="str">
        <f t="array" ref="C500">+IFERROR(INDEX('Mã KH'!$C$2:$C$4984,MATCH('Xuất trả -T8'!$B500,'Mã KH'!$A$2:$A$4984,0)),"")</f>
        <v/>
      </c>
      <c r="D500" s="177"/>
      <c r="E500" s="238"/>
      <c r="F500" s="238"/>
      <c r="G500" s="238"/>
      <c r="H500" s="238"/>
      <c r="I500" s="238"/>
      <c r="J500" s="238"/>
      <c r="K500" s="238"/>
      <c r="L500" s="238"/>
      <c r="M500" s="238"/>
      <c r="N500" s="238"/>
      <c r="O500" s="238"/>
      <c r="P500" s="238"/>
      <c r="Q500" s="238"/>
      <c r="R500" s="238"/>
      <c r="S500" s="238"/>
      <c r="T500" s="238"/>
      <c r="U500" s="238"/>
      <c r="V500" s="352"/>
      <c r="W500" s="352"/>
      <c r="X500" s="353"/>
      <c r="Y500" s="354"/>
      <c r="Z500" s="25"/>
      <c r="AA500" s="25"/>
    </row>
    <row r="501" spans="1:27" ht="19.5" customHeight="1">
      <c r="A501" s="66"/>
      <c r="B501" s="95"/>
      <c r="C501" s="110" t="str">
        <f t="array" ref="C501">+IFERROR(INDEX('Mã KH'!$C$2:$C$4984,MATCH('Xuất trả -T8'!$B501,'Mã KH'!$A$2:$A$4984,0)),"")</f>
        <v/>
      </c>
      <c r="D501" s="177"/>
      <c r="E501" s="238"/>
      <c r="F501" s="238"/>
      <c r="G501" s="238"/>
      <c r="H501" s="2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352"/>
      <c r="W501" s="352"/>
      <c r="X501" s="353"/>
      <c r="Y501" s="354"/>
      <c r="Z501" s="25"/>
      <c r="AA501" s="25"/>
    </row>
    <row r="502" spans="1:27" ht="19.5" customHeight="1">
      <c r="A502" s="66"/>
      <c r="B502" s="95"/>
      <c r="C502" s="110" t="str">
        <f t="array" ref="C502">+IFERROR(INDEX('Mã KH'!$C$2:$C$4984,MATCH('Xuất trả -T8'!$B502,'Mã KH'!$A$2:$A$4984,0)),"")</f>
        <v/>
      </c>
      <c r="D502" s="177"/>
      <c r="E502" s="238"/>
      <c r="F502" s="238"/>
      <c r="G502" s="238"/>
      <c r="H502" s="238"/>
      <c r="I502" s="238"/>
      <c r="J502" s="238"/>
      <c r="K502" s="238"/>
      <c r="L502" s="238"/>
      <c r="M502" s="238"/>
      <c r="N502" s="238"/>
      <c r="O502" s="238"/>
      <c r="P502" s="238"/>
      <c r="Q502" s="238"/>
      <c r="R502" s="238"/>
      <c r="S502" s="238"/>
      <c r="T502" s="238"/>
      <c r="U502" s="238"/>
      <c r="V502" s="352"/>
      <c r="W502" s="352"/>
      <c r="X502" s="353"/>
      <c r="Y502" s="354"/>
      <c r="Z502" s="25"/>
      <c r="AA502" s="25"/>
    </row>
    <row r="503" spans="1:27" ht="19.5" customHeight="1">
      <c r="A503" s="66"/>
      <c r="B503" s="95"/>
      <c r="C503" s="110" t="str">
        <f t="array" ref="C503">+IFERROR(INDEX('Mã KH'!$C$2:$C$4984,MATCH('Xuất trả -T8'!$B503,'Mã KH'!$A$2:$A$4984,0)),"")</f>
        <v/>
      </c>
      <c r="D503" s="177"/>
      <c r="E503" s="238"/>
      <c r="F503" s="238"/>
      <c r="G503" s="238"/>
      <c r="H503" s="238"/>
      <c r="I503" s="238"/>
      <c r="J503" s="238"/>
      <c r="K503" s="238"/>
      <c r="L503" s="238"/>
      <c r="M503" s="238"/>
      <c r="N503" s="238"/>
      <c r="O503" s="238"/>
      <c r="P503" s="238"/>
      <c r="Q503" s="238"/>
      <c r="R503" s="238"/>
      <c r="S503" s="238"/>
      <c r="T503" s="238"/>
      <c r="U503" s="238"/>
      <c r="V503" s="352"/>
      <c r="W503" s="352"/>
      <c r="X503" s="353"/>
      <c r="Y503" s="354"/>
      <c r="Z503" s="25"/>
      <c r="AA503" s="25"/>
    </row>
    <row r="504" spans="1:27" ht="19.5" customHeight="1">
      <c r="A504" s="66"/>
      <c r="B504" s="95"/>
      <c r="C504" s="110" t="str">
        <f t="array" ref="C504">+IFERROR(INDEX('Mã KH'!$C$2:$C$4984,MATCH('Xuất trả -T8'!$B504,'Mã KH'!$A$2:$A$4984,0)),"")</f>
        <v/>
      </c>
      <c r="D504" s="177"/>
      <c r="E504" s="238"/>
      <c r="F504" s="238"/>
      <c r="G504" s="238"/>
      <c r="H504" s="238"/>
      <c r="I504" s="238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352"/>
      <c r="W504" s="352"/>
      <c r="X504" s="353"/>
      <c r="Y504" s="354"/>
      <c r="Z504" s="25"/>
      <c r="AA504" s="25"/>
    </row>
    <row r="505" spans="1:27" ht="19.5" customHeight="1">
      <c r="A505" s="66"/>
      <c r="B505" s="95"/>
      <c r="C505" s="110" t="str">
        <f t="array" ref="C505">+IFERROR(INDEX('Mã KH'!$C$2:$C$4984,MATCH('Xuất trả -T8'!$B505,'Mã KH'!$A$2:$A$4984,0)),"")</f>
        <v/>
      </c>
      <c r="D505" s="177"/>
      <c r="E505" s="238"/>
      <c r="F505" s="238"/>
      <c r="G505" s="238"/>
      <c r="H505" s="238"/>
      <c r="I505" s="238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352"/>
      <c r="W505" s="352"/>
      <c r="X505" s="353"/>
      <c r="Y505" s="354"/>
      <c r="Z505" s="25"/>
      <c r="AA505" s="25"/>
    </row>
    <row r="506" spans="1:27" ht="19.5" customHeight="1">
      <c r="A506" s="66"/>
      <c r="B506" s="95"/>
      <c r="C506" s="110" t="str">
        <f t="array" ref="C506">+IFERROR(INDEX('Mã KH'!$C$2:$C$4984,MATCH('Xuất trả -T8'!$B506,'Mã KH'!$A$2:$A$4984,0)),"")</f>
        <v/>
      </c>
      <c r="D506" s="177"/>
      <c r="E506" s="238"/>
      <c r="F506" s="238"/>
      <c r="G506" s="238"/>
      <c r="H506" s="238"/>
      <c r="I506" s="238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352"/>
      <c r="W506" s="352"/>
      <c r="X506" s="353"/>
      <c r="Y506" s="354"/>
      <c r="Z506" s="25"/>
      <c r="AA506" s="25"/>
    </row>
    <row r="507" spans="1:27" ht="19.5" customHeight="1">
      <c r="A507" s="66"/>
      <c r="B507" s="95"/>
      <c r="C507" s="110" t="str">
        <f t="array" ref="C507">+IFERROR(INDEX('Mã KH'!$C$2:$C$4984,MATCH('Xuất trả -T8'!$B507,'Mã KH'!$A$2:$A$4984,0)),"")</f>
        <v/>
      </c>
      <c r="D507" s="177"/>
      <c r="E507" s="238"/>
      <c r="F507" s="238"/>
      <c r="G507" s="238"/>
      <c r="H507" s="238"/>
      <c r="I507" s="238"/>
      <c r="J507" s="238"/>
      <c r="K507" s="238"/>
      <c r="L507" s="238"/>
      <c r="M507" s="238"/>
      <c r="N507" s="238"/>
      <c r="O507" s="238"/>
      <c r="P507" s="238"/>
      <c r="Q507" s="238"/>
      <c r="R507" s="238"/>
      <c r="S507" s="238"/>
      <c r="T507" s="238"/>
      <c r="U507" s="238"/>
      <c r="V507" s="352"/>
      <c r="W507" s="352"/>
      <c r="X507" s="353"/>
      <c r="Y507" s="354"/>
      <c r="Z507" s="25"/>
      <c r="AA507" s="25"/>
    </row>
    <row r="508" spans="1:27" ht="19.5" customHeight="1">
      <c r="A508" s="66"/>
      <c r="B508" s="95"/>
      <c r="C508" s="110" t="str">
        <f t="array" ref="C508">+IFERROR(INDEX('Mã KH'!$C$2:$C$4984,MATCH('Xuất trả -T8'!$B508,'Mã KH'!$A$2:$A$4984,0)),"")</f>
        <v/>
      </c>
      <c r="D508" s="177"/>
      <c r="E508" s="238"/>
      <c r="F508" s="238"/>
      <c r="G508" s="238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352"/>
      <c r="W508" s="352"/>
      <c r="X508" s="353"/>
      <c r="Y508" s="354"/>
      <c r="Z508" s="25"/>
      <c r="AA508" s="25"/>
    </row>
    <row r="509" spans="1:27" ht="19.5" customHeight="1">
      <c r="A509" s="66"/>
      <c r="B509" s="95"/>
      <c r="C509" s="110" t="str">
        <f t="array" ref="C509">+IFERROR(INDEX('Mã KH'!$C$2:$C$4984,MATCH('Xuất trả -T8'!$B509,'Mã KH'!$A$2:$A$4984,0)),"")</f>
        <v/>
      </c>
      <c r="D509" s="177"/>
      <c r="E509" s="238"/>
      <c r="F509" s="238"/>
      <c r="G509" s="238"/>
      <c r="H509" s="238"/>
      <c r="I509" s="238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352"/>
      <c r="W509" s="352"/>
      <c r="X509" s="353"/>
      <c r="Y509" s="354"/>
      <c r="Z509" s="25"/>
      <c r="AA509" s="25"/>
    </row>
    <row r="510" spans="1:27" ht="19.5" customHeight="1">
      <c r="A510" s="66"/>
      <c r="B510" s="95"/>
      <c r="C510" s="110" t="str">
        <f t="array" ref="C510">+IFERROR(INDEX('Mã KH'!$C$2:$C$4984,MATCH('Xuất trả -T8'!$B510,'Mã KH'!$A$2:$A$4984,0)),"")</f>
        <v/>
      </c>
      <c r="D510" s="177"/>
      <c r="E510" s="238"/>
      <c r="F510" s="238"/>
      <c r="G510" s="238"/>
      <c r="H510" s="238"/>
      <c r="I510" s="238"/>
      <c r="J510" s="238"/>
      <c r="K510" s="238"/>
      <c r="L510" s="238"/>
      <c r="M510" s="238"/>
      <c r="N510" s="238"/>
      <c r="O510" s="238"/>
      <c r="P510" s="238"/>
      <c r="Q510" s="238"/>
      <c r="R510" s="238"/>
      <c r="S510" s="238"/>
      <c r="T510" s="238"/>
      <c r="U510" s="238"/>
      <c r="V510" s="352"/>
      <c r="W510" s="352"/>
      <c r="X510" s="353"/>
      <c r="Y510" s="354"/>
      <c r="Z510" s="25"/>
      <c r="AA510" s="25"/>
    </row>
    <row r="511" spans="1:27" ht="19.5" customHeight="1">
      <c r="A511" s="66"/>
      <c r="B511" s="95"/>
      <c r="C511" s="110" t="str">
        <f t="array" ref="C511">+IFERROR(INDEX('Mã KH'!$C$2:$C$4984,MATCH('Xuất trả -T8'!$B511,'Mã KH'!$A$2:$A$4984,0)),"")</f>
        <v/>
      </c>
      <c r="D511" s="177"/>
      <c r="E511" s="238"/>
      <c r="F511" s="238"/>
      <c r="G511" s="238"/>
      <c r="H511" s="238"/>
      <c r="I511" s="238"/>
      <c r="J511" s="238"/>
      <c r="K511" s="238"/>
      <c r="L511" s="238"/>
      <c r="M511" s="238"/>
      <c r="N511" s="238"/>
      <c r="O511" s="238"/>
      <c r="P511" s="238"/>
      <c r="Q511" s="238"/>
      <c r="R511" s="238"/>
      <c r="S511" s="238"/>
      <c r="T511" s="238"/>
      <c r="U511" s="238"/>
      <c r="V511" s="352"/>
      <c r="W511" s="352"/>
      <c r="X511" s="353"/>
      <c r="Y511" s="354"/>
      <c r="Z511" s="25"/>
      <c r="AA511" s="25"/>
    </row>
    <row r="512" spans="1:27" ht="19.5" customHeight="1">
      <c r="A512" s="66"/>
      <c r="B512" s="95"/>
      <c r="C512" s="110" t="str">
        <f t="array" ref="C512">+IFERROR(INDEX('Mã KH'!$C$2:$C$4984,MATCH('Xuất trả -T8'!$B512,'Mã KH'!$A$2:$A$4984,0)),"")</f>
        <v/>
      </c>
      <c r="D512" s="177"/>
      <c r="E512" s="238"/>
      <c r="F512" s="238"/>
      <c r="G512" s="238"/>
      <c r="H512" s="238"/>
      <c r="I512" s="238"/>
      <c r="J512" s="238"/>
      <c r="K512" s="238"/>
      <c r="L512" s="238"/>
      <c r="M512" s="238"/>
      <c r="N512" s="238"/>
      <c r="O512" s="238"/>
      <c r="P512" s="238"/>
      <c r="Q512" s="238"/>
      <c r="R512" s="238"/>
      <c r="S512" s="238"/>
      <c r="T512" s="238"/>
      <c r="U512" s="238"/>
      <c r="V512" s="352"/>
      <c r="W512" s="352"/>
      <c r="X512" s="353"/>
      <c r="Y512" s="354"/>
      <c r="Z512" s="25"/>
      <c r="AA512" s="25"/>
    </row>
    <row r="513" spans="1:27" ht="19.5" customHeight="1">
      <c r="A513" s="66"/>
      <c r="B513" s="95"/>
      <c r="C513" s="110" t="str">
        <f t="array" ref="C513">+IFERROR(INDEX('Mã KH'!$C$2:$C$4984,MATCH('Xuất trả -T8'!$B513,'Mã KH'!$A$2:$A$4984,0)),"")</f>
        <v/>
      </c>
      <c r="D513" s="177"/>
      <c r="E513" s="238"/>
      <c r="F513" s="238"/>
      <c r="G513" s="238"/>
      <c r="H513" s="238"/>
      <c r="I513" s="238"/>
      <c r="J513" s="238"/>
      <c r="K513" s="238"/>
      <c r="L513" s="238"/>
      <c r="M513" s="238"/>
      <c r="N513" s="238"/>
      <c r="O513" s="238"/>
      <c r="P513" s="238"/>
      <c r="Q513" s="238"/>
      <c r="R513" s="238"/>
      <c r="S513" s="238"/>
      <c r="T513" s="238"/>
      <c r="U513" s="238"/>
      <c r="V513" s="352"/>
      <c r="W513" s="352"/>
      <c r="X513" s="353"/>
      <c r="Y513" s="354"/>
      <c r="Z513" s="25"/>
      <c r="AA513" s="25"/>
    </row>
    <row r="514" spans="1:27" ht="19.5" customHeight="1">
      <c r="A514" s="66"/>
      <c r="B514" s="95"/>
      <c r="C514" s="110" t="str">
        <f t="array" ref="C514">+IFERROR(INDEX('Mã KH'!$C$2:$C$4984,MATCH('Xuất trả -T8'!$B514,'Mã KH'!$A$2:$A$4984,0)),"")</f>
        <v/>
      </c>
      <c r="D514" s="177"/>
      <c r="E514" s="238"/>
      <c r="F514" s="238"/>
      <c r="G514" s="238"/>
      <c r="H514" s="238"/>
      <c r="I514" s="238"/>
      <c r="J514" s="238"/>
      <c r="K514" s="238"/>
      <c r="L514" s="238"/>
      <c r="M514" s="238"/>
      <c r="N514" s="238"/>
      <c r="O514" s="238"/>
      <c r="P514" s="238"/>
      <c r="Q514" s="238"/>
      <c r="R514" s="238"/>
      <c r="S514" s="238"/>
      <c r="T514" s="238"/>
      <c r="U514" s="238"/>
      <c r="V514" s="352"/>
      <c r="W514" s="352"/>
      <c r="X514" s="353"/>
      <c r="Y514" s="354"/>
      <c r="Z514" s="25"/>
      <c r="AA514" s="25"/>
    </row>
    <row r="515" spans="1:27" ht="19.5" customHeight="1">
      <c r="A515" s="66"/>
      <c r="B515" s="95"/>
      <c r="C515" s="110" t="str">
        <f t="array" ref="C515">+IFERROR(INDEX('Mã KH'!$C$2:$C$4984,MATCH('Xuất trả -T8'!$B515,'Mã KH'!$A$2:$A$4984,0)),"")</f>
        <v/>
      </c>
      <c r="D515" s="177"/>
      <c r="E515" s="238"/>
      <c r="F515" s="238"/>
      <c r="G515" s="238"/>
      <c r="H515" s="238"/>
      <c r="I515" s="238"/>
      <c r="J515" s="238"/>
      <c r="K515" s="238"/>
      <c r="L515" s="238"/>
      <c r="M515" s="238"/>
      <c r="N515" s="238"/>
      <c r="O515" s="238"/>
      <c r="P515" s="238"/>
      <c r="Q515" s="238"/>
      <c r="R515" s="238"/>
      <c r="S515" s="238"/>
      <c r="T515" s="238"/>
      <c r="U515" s="238"/>
      <c r="V515" s="352"/>
      <c r="W515" s="352"/>
      <c r="X515" s="353"/>
      <c r="Y515" s="354"/>
      <c r="Z515" s="25"/>
      <c r="AA515" s="25"/>
    </row>
    <row r="516" spans="1:27" ht="19.5" customHeight="1">
      <c r="A516" s="66"/>
      <c r="B516" s="95"/>
      <c r="C516" s="110" t="str">
        <f t="array" ref="C516">+IFERROR(INDEX('Mã KH'!$C$2:$C$4984,MATCH('Xuất trả -T8'!$B516,'Mã KH'!$A$2:$A$4984,0)),"")</f>
        <v/>
      </c>
      <c r="D516" s="177"/>
      <c r="E516" s="238"/>
      <c r="F516" s="238"/>
      <c r="G516" s="238"/>
      <c r="H516" s="238"/>
      <c r="I516" s="238"/>
      <c r="J516" s="238"/>
      <c r="K516" s="238"/>
      <c r="L516" s="238"/>
      <c r="M516" s="238"/>
      <c r="N516" s="238"/>
      <c r="O516" s="238"/>
      <c r="P516" s="238"/>
      <c r="Q516" s="238"/>
      <c r="R516" s="238"/>
      <c r="S516" s="238"/>
      <c r="T516" s="238"/>
      <c r="U516" s="238"/>
      <c r="V516" s="352"/>
      <c r="W516" s="352"/>
      <c r="X516" s="353"/>
      <c r="Y516" s="354"/>
      <c r="Z516" s="25"/>
      <c r="AA516" s="25"/>
    </row>
    <row r="517" spans="1:27" ht="19.5" customHeight="1">
      <c r="A517" s="66"/>
      <c r="B517" s="95"/>
      <c r="C517" s="110" t="str">
        <f t="array" ref="C517">+IFERROR(INDEX('Mã KH'!$C$2:$C$4984,MATCH('Xuất trả -T8'!$B517,'Mã KH'!$A$2:$A$4984,0)),"")</f>
        <v/>
      </c>
      <c r="D517" s="177"/>
      <c r="E517" s="238"/>
      <c r="F517" s="238"/>
      <c r="G517" s="238"/>
      <c r="H517" s="238"/>
      <c r="I517" s="238"/>
      <c r="J517" s="238"/>
      <c r="K517" s="238"/>
      <c r="L517" s="238"/>
      <c r="M517" s="238"/>
      <c r="N517" s="238"/>
      <c r="O517" s="238"/>
      <c r="P517" s="238"/>
      <c r="Q517" s="238"/>
      <c r="R517" s="238"/>
      <c r="S517" s="238"/>
      <c r="T517" s="238"/>
      <c r="U517" s="238"/>
      <c r="V517" s="352"/>
      <c r="W517" s="352"/>
      <c r="X517" s="353"/>
      <c r="Y517" s="354"/>
      <c r="Z517" s="25"/>
      <c r="AA517" s="25"/>
    </row>
    <row r="518" spans="1:27" ht="19.5" customHeight="1">
      <c r="A518" s="66"/>
      <c r="B518" s="95"/>
      <c r="C518" s="110" t="str">
        <f t="array" ref="C518">+IFERROR(INDEX('Mã KH'!$C$2:$C$4984,MATCH('Xuất trả -T8'!$B518,'Mã KH'!$A$2:$A$4984,0)),"")</f>
        <v/>
      </c>
      <c r="D518" s="177"/>
      <c r="E518" s="238"/>
      <c r="F518" s="238"/>
      <c r="G518" s="238"/>
      <c r="H518" s="238"/>
      <c r="I518" s="238"/>
      <c r="J518" s="238"/>
      <c r="K518" s="238"/>
      <c r="L518" s="238"/>
      <c r="M518" s="238"/>
      <c r="N518" s="238"/>
      <c r="O518" s="238"/>
      <c r="P518" s="238"/>
      <c r="Q518" s="238"/>
      <c r="R518" s="238"/>
      <c r="S518" s="238"/>
      <c r="T518" s="238"/>
      <c r="U518" s="238"/>
      <c r="V518" s="352"/>
      <c r="W518" s="352"/>
      <c r="X518" s="353"/>
      <c r="Y518" s="354"/>
      <c r="Z518" s="25"/>
      <c r="AA518" s="25"/>
    </row>
    <row r="519" spans="1:27" ht="19.5" customHeight="1">
      <c r="A519" s="66"/>
      <c r="B519" s="95"/>
      <c r="C519" s="110" t="str">
        <f t="array" ref="C519">+IFERROR(INDEX('Mã KH'!$C$2:$C$4984,MATCH('Xuất trả -T8'!$B519,'Mã KH'!$A$2:$A$4984,0)),"")</f>
        <v/>
      </c>
      <c r="D519" s="177"/>
      <c r="E519" s="238"/>
      <c r="F519" s="238"/>
      <c r="G519" s="238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352"/>
      <c r="W519" s="352"/>
      <c r="X519" s="353"/>
      <c r="Y519" s="354"/>
      <c r="Z519" s="25"/>
      <c r="AA519" s="25"/>
    </row>
    <row r="520" spans="1:27" ht="19.5" customHeight="1">
      <c r="A520" s="66"/>
      <c r="B520" s="95"/>
      <c r="C520" s="110" t="str">
        <f t="array" ref="C520">+IFERROR(INDEX('Mã KH'!$C$2:$C$4984,MATCH('Xuất trả -T8'!$B520,'Mã KH'!$A$2:$A$4984,0)),"")</f>
        <v/>
      </c>
      <c r="D520" s="177"/>
      <c r="E520" s="238"/>
      <c r="F520" s="238"/>
      <c r="G520" s="238"/>
      <c r="H520" s="238"/>
      <c r="I520" s="238"/>
      <c r="J520" s="238"/>
      <c r="K520" s="238"/>
      <c r="L520" s="238"/>
      <c r="M520" s="238"/>
      <c r="N520" s="238"/>
      <c r="O520" s="238"/>
      <c r="P520" s="238"/>
      <c r="Q520" s="238"/>
      <c r="R520" s="238"/>
      <c r="S520" s="238"/>
      <c r="T520" s="238"/>
      <c r="U520" s="238"/>
      <c r="V520" s="352"/>
      <c r="W520" s="352"/>
      <c r="X520" s="353"/>
      <c r="Y520" s="354"/>
      <c r="Z520" s="25"/>
      <c r="AA520" s="25"/>
    </row>
    <row r="521" spans="1:27" ht="19.5" customHeight="1">
      <c r="A521" s="66"/>
      <c r="B521" s="95"/>
      <c r="C521" s="110" t="str">
        <f t="array" ref="C521">+IFERROR(INDEX('Mã KH'!$C$2:$C$4984,MATCH('Xuất trả -T8'!$B521,'Mã KH'!$A$2:$A$4984,0)),"")</f>
        <v/>
      </c>
      <c r="D521" s="177"/>
      <c r="E521" s="238"/>
      <c r="F521" s="238"/>
      <c r="G521" s="238"/>
      <c r="H521" s="238"/>
      <c r="I521" s="238"/>
      <c r="J521" s="238"/>
      <c r="K521" s="238"/>
      <c r="L521" s="238"/>
      <c r="M521" s="238"/>
      <c r="N521" s="238"/>
      <c r="O521" s="238"/>
      <c r="P521" s="238"/>
      <c r="Q521" s="238"/>
      <c r="R521" s="238"/>
      <c r="S521" s="238"/>
      <c r="T521" s="238"/>
      <c r="U521" s="238"/>
      <c r="V521" s="352"/>
      <c r="W521" s="352"/>
      <c r="X521" s="353"/>
      <c r="Y521" s="354"/>
      <c r="Z521" s="25"/>
      <c r="AA521" s="25"/>
    </row>
    <row r="522" spans="1:27" ht="19.5" customHeight="1">
      <c r="A522" s="66"/>
      <c r="B522" s="95"/>
      <c r="C522" s="110" t="str">
        <f t="array" ref="C522">+IFERROR(INDEX('Mã KH'!$C$2:$C$4984,MATCH('Xuất trả -T8'!$B522,'Mã KH'!$A$2:$A$4984,0)),"")</f>
        <v/>
      </c>
      <c r="D522" s="177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 s="352"/>
      <c r="W522" s="352"/>
      <c r="X522" s="353"/>
      <c r="Y522" s="354"/>
      <c r="Z522" s="25"/>
      <c r="AA522" s="25"/>
    </row>
    <row r="523" spans="1:27" ht="19.5" customHeight="1">
      <c r="A523" s="66"/>
      <c r="B523" s="95"/>
      <c r="C523" s="110" t="str">
        <f t="array" ref="C523">+IFERROR(INDEX('Mã KH'!$C$2:$C$4984,MATCH('Xuất trả -T8'!$B523,'Mã KH'!$A$2:$A$4984,0)),"")</f>
        <v/>
      </c>
      <c r="D523" s="177"/>
      <c r="E523" s="238"/>
      <c r="F523" s="238"/>
      <c r="G523" s="238"/>
      <c r="H523" s="238"/>
      <c r="I523" s="238"/>
      <c r="J523" s="238"/>
      <c r="K523" s="238"/>
      <c r="L523" s="238"/>
      <c r="M523" s="238"/>
      <c r="N523" s="238"/>
      <c r="O523" s="238"/>
      <c r="P523" s="238"/>
      <c r="Q523" s="238"/>
      <c r="R523" s="238"/>
      <c r="S523" s="238"/>
      <c r="T523" s="238"/>
      <c r="U523" s="238"/>
      <c r="V523" s="352"/>
      <c r="W523" s="352"/>
      <c r="X523" s="353"/>
      <c r="Y523" s="354"/>
      <c r="Z523" s="25"/>
      <c r="AA523" s="25"/>
    </row>
    <row r="524" spans="1:27" ht="19.5" customHeight="1">
      <c r="A524" s="66"/>
      <c r="B524" s="95"/>
      <c r="C524" s="110" t="str">
        <f t="array" ref="C524">+IFERROR(INDEX('Mã KH'!$C$2:$C$4984,MATCH('Xuất trả -T8'!$B524,'Mã KH'!$A$2:$A$4984,0)),"")</f>
        <v/>
      </c>
      <c r="D524" s="177"/>
      <c r="E524" s="238"/>
      <c r="F524" s="238"/>
      <c r="G524" s="238"/>
      <c r="H524" s="238"/>
      <c r="I524" s="238"/>
      <c r="J524" s="238"/>
      <c r="K524" s="238"/>
      <c r="L524" s="238"/>
      <c r="M524" s="238"/>
      <c r="N524" s="238"/>
      <c r="O524" s="238"/>
      <c r="P524" s="238"/>
      <c r="Q524" s="238"/>
      <c r="R524" s="238"/>
      <c r="S524" s="238"/>
      <c r="T524" s="238"/>
      <c r="U524" s="238"/>
      <c r="V524" s="352"/>
      <c r="W524" s="352"/>
      <c r="X524" s="353"/>
      <c r="Y524" s="354"/>
      <c r="Z524" s="25"/>
      <c r="AA524" s="25"/>
    </row>
    <row r="525" spans="1:27" ht="19.5" customHeight="1">
      <c r="A525" s="66"/>
      <c r="B525" s="95"/>
      <c r="C525" s="110" t="str">
        <f t="array" ref="C525">+IFERROR(INDEX('Mã KH'!$C$2:$C$4984,MATCH('Xuất trả -T8'!$B525,'Mã KH'!$A$2:$A$4984,0)),"")</f>
        <v/>
      </c>
      <c r="D525" s="177"/>
      <c r="E525" s="238"/>
      <c r="F525" s="238"/>
      <c r="G525" s="238"/>
      <c r="H525" s="238"/>
      <c r="I525" s="238"/>
      <c r="J525" s="238"/>
      <c r="K525" s="238"/>
      <c r="L525" s="238"/>
      <c r="M525" s="238"/>
      <c r="N525" s="238"/>
      <c r="O525" s="238"/>
      <c r="P525" s="238"/>
      <c r="Q525" s="238"/>
      <c r="R525" s="238"/>
      <c r="S525" s="238"/>
      <c r="T525" s="238"/>
      <c r="U525" s="238"/>
      <c r="V525" s="352"/>
      <c r="W525" s="352"/>
      <c r="X525" s="353"/>
      <c r="Y525" s="354"/>
      <c r="Z525" s="25"/>
      <c r="AA525" s="25"/>
    </row>
    <row r="526" spans="1:27" ht="19.5" customHeight="1">
      <c r="A526" s="66"/>
      <c r="B526" s="95"/>
      <c r="C526" s="110" t="str">
        <f t="array" ref="C526">+IFERROR(INDEX('Mã KH'!$C$2:$C$4984,MATCH('Xuất trả -T8'!$B526,'Mã KH'!$A$2:$A$4984,0)),"")</f>
        <v/>
      </c>
      <c r="D526" s="177"/>
      <c r="E526" s="238"/>
      <c r="F526" s="238"/>
      <c r="G526" s="238"/>
      <c r="H526" s="238"/>
      <c r="I526" s="238"/>
      <c r="J526" s="238"/>
      <c r="K526" s="238"/>
      <c r="L526" s="238"/>
      <c r="M526" s="238"/>
      <c r="N526" s="238"/>
      <c r="O526" s="238"/>
      <c r="P526" s="238"/>
      <c r="Q526" s="238"/>
      <c r="R526" s="238"/>
      <c r="S526" s="238"/>
      <c r="T526" s="238"/>
      <c r="U526" s="238"/>
      <c r="V526" s="352"/>
      <c r="W526" s="352"/>
      <c r="X526" s="353"/>
      <c r="Y526" s="354"/>
      <c r="Z526" s="25"/>
      <c r="AA526" s="25"/>
    </row>
    <row r="527" spans="1:27" ht="19.5" customHeight="1">
      <c r="A527" s="66"/>
      <c r="B527" s="95"/>
      <c r="C527" s="110" t="str">
        <f t="array" ref="C527">+IFERROR(INDEX('Mã KH'!$C$2:$C$4984,MATCH('Xuất trả -T8'!$B527,'Mã KH'!$A$2:$A$4984,0)),"")</f>
        <v/>
      </c>
      <c r="D527" s="177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/>
      <c r="O527" s="238"/>
      <c r="P527" s="238"/>
      <c r="Q527" s="238"/>
      <c r="R527" s="238"/>
      <c r="S527" s="238"/>
      <c r="T527" s="238"/>
      <c r="U527" s="238"/>
      <c r="V527" s="352"/>
      <c r="W527" s="352"/>
      <c r="X527" s="353"/>
      <c r="Y527" s="354"/>
      <c r="Z527" s="25"/>
      <c r="AA527" s="25"/>
    </row>
    <row r="528" spans="1:27" ht="19.5" customHeight="1">
      <c r="A528" s="66"/>
      <c r="B528" s="95"/>
      <c r="C528" s="110" t="str">
        <f t="array" ref="C528">+IFERROR(INDEX('Mã KH'!$C$2:$C$4984,MATCH('Xuất trả -T8'!$B528,'Mã KH'!$A$2:$A$4984,0)),"")</f>
        <v/>
      </c>
      <c r="D528" s="177"/>
      <c r="E528" s="238"/>
      <c r="F528" s="238"/>
      <c r="G528" s="238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352"/>
      <c r="W528" s="352"/>
      <c r="X528" s="353"/>
      <c r="Y528" s="354"/>
      <c r="Z528" s="25"/>
      <c r="AA528" s="25"/>
    </row>
    <row r="529" spans="1:27" ht="19.5" customHeight="1">
      <c r="A529" s="66"/>
      <c r="B529" s="95"/>
      <c r="C529" s="110" t="str">
        <f t="array" ref="C529">+IFERROR(INDEX('Mã KH'!$C$2:$C$4984,MATCH('Xuất trả -T8'!$B529,'Mã KH'!$A$2:$A$4984,0)),"")</f>
        <v/>
      </c>
      <c r="D529" s="177"/>
      <c r="E529" s="238"/>
      <c r="F529" s="238"/>
      <c r="G529" s="238"/>
      <c r="H529" s="238"/>
      <c r="I529" s="238"/>
      <c r="J529" s="238"/>
      <c r="K529" s="238"/>
      <c r="L529" s="238"/>
      <c r="M529" s="238"/>
      <c r="N529" s="238"/>
      <c r="O529" s="238"/>
      <c r="P529" s="238"/>
      <c r="Q529" s="238"/>
      <c r="R529" s="238"/>
      <c r="S529" s="238"/>
      <c r="T529" s="238"/>
      <c r="U529" s="238"/>
      <c r="V529" s="352"/>
      <c r="W529" s="352"/>
      <c r="X529" s="353"/>
      <c r="Y529" s="354"/>
      <c r="Z529" s="25"/>
      <c r="AA529" s="25"/>
    </row>
    <row r="530" spans="1:27" ht="19.5" customHeight="1">
      <c r="A530" s="66"/>
      <c r="B530" s="95"/>
      <c r="C530" s="110" t="str">
        <f t="array" ref="C530">+IFERROR(INDEX('Mã KH'!$C$2:$C$4984,MATCH('Xuất trả -T8'!$B530,'Mã KH'!$A$2:$A$4984,0)),"")</f>
        <v/>
      </c>
      <c r="D530" s="177"/>
      <c r="E530" s="238"/>
      <c r="F530" s="238"/>
      <c r="G530" s="238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352"/>
      <c r="W530" s="352"/>
      <c r="X530" s="353"/>
      <c r="Y530" s="354"/>
      <c r="Z530" s="25"/>
      <c r="AA530" s="25"/>
    </row>
    <row r="531" spans="1:27" ht="19.5" customHeight="1">
      <c r="A531" s="66"/>
      <c r="B531" s="95"/>
      <c r="C531" s="110" t="str">
        <f t="array" ref="C531">+IFERROR(INDEX('Mã KH'!$C$2:$C$4984,MATCH('Xuất trả -T8'!$B531,'Mã KH'!$A$2:$A$4984,0)),"")</f>
        <v/>
      </c>
      <c r="D531" s="177"/>
      <c r="E531" s="238"/>
      <c r="F531" s="238"/>
      <c r="G531" s="238"/>
      <c r="H531" s="238"/>
      <c r="I531" s="238"/>
      <c r="J531" s="238"/>
      <c r="K531" s="238"/>
      <c r="L531" s="238"/>
      <c r="M531" s="238"/>
      <c r="N531" s="238"/>
      <c r="O531" s="238"/>
      <c r="P531" s="238"/>
      <c r="Q531" s="238"/>
      <c r="R531" s="238"/>
      <c r="S531" s="238"/>
      <c r="T531" s="238"/>
      <c r="U531" s="238"/>
      <c r="V531" s="352"/>
      <c r="W531" s="352"/>
      <c r="X531" s="353"/>
      <c r="Y531" s="354"/>
      <c r="Z531" s="25"/>
      <c r="AA531" s="25"/>
    </row>
    <row r="532" spans="1:27" ht="19.5" customHeight="1">
      <c r="A532" s="66"/>
      <c r="B532" s="95"/>
      <c r="C532" s="110" t="str">
        <f t="array" ref="C532">+IFERROR(INDEX('Mã KH'!$C$2:$C$4984,MATCH('Xuất trả -T8'!$B532,'Mã KH'!$A$2:$A$4984,0)),"")</f>
        <v/>
      </c>
      <c r="D532" s="177"/>
      <c r="E532" s="238"/>
      <c r="F532" s="238"/>
      <c r="G532" s="238"/>
      <c r="H532" s="238"/>
      <c r="I532" s="238"/>
      <c r="J532" s="238"/>
      <c r="K532" s="238"/>
      <c r="L532" s="238"/>
      <c r="M532" s="238"/>
      <c r="N532" s="238"/>
      <c r="O532" s="238"/>
      <c r="P532" s="238"/>
      <c r="Q532" s="238"/>
      <c r="R532" s="238"/>
      <c r="S532" s="238"/>
      <c r="T532" s="238"/>
      <c r="U532" s="238"/>
      <c r="V532" s="352"/>
      <c r="W532" s="352"/>
      <c r="X532" s="353"/>
      <c r="Y532" s="354"/>
      <c r="Z532" s="25"/>
      <c r="AA532" s="25"/>
    </row>
    <row r="533" spans="1:27" ht="19.5" customHeight="1">
      <c r="A533" s="66"/>
      <c r="B533" s="95"/>
      <c r="C533" s="110" t="str">
        <f t="array" ref="C533">+IFERROR(INDEX('Mã KH'!$C$2:$C$4984,MATCH('Xuất trả -T8'!$B533,'Mã KH'!$A$2:$A$4984,0)),"")</f>
        <v/>
      </c>
      <c r="D533" s="177"/>
      <c r="E533" s="238"/>
      <c r="F533" s="238"/>
      <c r="G533" s="238"/>
      <c r="H533" s="238"/>
      <c r="I533" s="238"/>
      <c r="J533" s="238"/>
      <c r="K533" s="238"/>
      <c r="L533" s="238"/>
      <c r="M533" s="238"/>
      <c r="N533" s="238"/>
      <c r="O533" s="238"/>
      <c r="P533" s="238"/>
      <c r="Q533" s="238"/>
      <c r="R533" s="238"/>
      <c r="S533" s="238"/>
      <c r="T533" s="238"/>
      <c r="U533" s="238"/>
      <c r="V533" s="352"/>
      <c r="W533" s="352"/>
      <c r="X533" s="353"/>
      <c r="Y533" s="354"/>
      <c r="Z533" s="25"/>
      <c r="AA533" s="25"/>
    </row>
    <row r="534" spans="1:27" ht="19.5" customHeight="1">
      <c r="A534" s="66"/>
      <c r="B534" s="95"/>
      <c r="C534" s="110" t="str">
        <f t="array" ref="C534">+IFERROR(INDEX('Mã KH'!$C$2:$C$4984,MATCH('Xuất trả -T8'!$B534,'Mã KH'!$A$2:$A$4984,0)),"")</f>
        <v/>
      </c>
      <c r="D534" s="177"/>
      <c r="E534" s="238"/>
      <c r="F534" s="238"/>
      <c r="G534" s="238"/>
      <c r="H534" s="238"/>
      <c r="I534" s="238"/>
      <c r="J534" s="238"/>
      <c r="K534" s="238"/>
      <c r="L534" s="238"/>
      <c r="M534" s="238"/>
      <c r="N534" s="238"/>
      <c r="O534" s="238"/>
      <c r="P534" s="238"/>
      <c r="Q534" s="238"/>
      <c r="R534" s="238"/>
      <c r="S534" s="238"/>
      <c r="T534" s="238"/>
      <c r="U534" s="238"/>
      <c r="V534" s="352"/>
      <c r="W534" s="352"/>
      <c r="X534" s="353"/>
      <c r="Y534" s="354"/>
      <c r="Z534" s="25"/>
      <c r="AA534" s="25"/>
    </row>
    <row r="535" spans="1:27" ht="19.5" customHeight="1">
      <c r="A535" s="66"/>
      <c r="B535" s="95"/>
      <c r="C535" s="110" t="str">
        <f t="array" ref="C535">+IFERROR(INDEX('Mã KH'!$C$2:$C$4984,MATCH('Xuất trả -T8'!$B535,'Mã KH'!$A$2:$A$4984,0)),"")</f>
        <v/>
      </c>
      <c r="D535" s="177"/>
      <c r="E535" s="238"/>
      <c r="F535" s="238"/>
      <c r="G535" s="238"/>
      <c r="H535" s="238"/>
      <c r="I535" s="238"/>
      <c r="J535" s="238"/>
      <c r="K535" s="238"/>
      <c r="L535" s="238"/>
      <c r="M535" s="238"/>
      <c r="N535" s="238"/>
      <c r="O535" s="238"/>
      <c r="P535" s="238"/>
      <c r="Q535" s="238"/>
      <c r="R535" s="238"/>
      <c r="S535" s="238"/>
      <c r="T535" s="238"/>
      <c r="U535" s="238"/>
      <c r="V535" s="352"/>
      <c r="W535" s="352"/>
      <c r="X535" s="353"/>
      <c r="Y535" s="354"/>
      <c r="Z535" s="25"/>
      <c r="AA535" s="25"/>
    </row>
    <row r="536" spans="1:27" ht="19.5" customHeight="1">
      <c r="A536" s="66"/>
      <c r="B536" s="95"/>
      <c r="C536" s="110" t="str">
        <f t="array" ref="C536">+IFERROR(INDEX('Mã KH'!$C$2:$C$4984,MATCH('Xuất trả -T8'!$B536,'Mã KH'!$A$2:$A$4984,0)),"")</f>
        <v/>
      </c>
      <c r="D536" s="177"/>
      <c r="E536" s="238"/>
      <c r="F536" s="238"/>
      <c r="G536" s="238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352"/>
      <c r="W536" s="352"/>
      <c r="X536" s="353"/>
      <c r="Y536" s="354"/>
      <c r="Z536" s="25"/>
      <c r="AA536" s="25"/>
    </row>
    <row r="537" spans="1:27" ht="19.5" customHeight="1">
      <c r="A537" s="66"/>
      <c r="B537" s="95"/>
      <c r="C537" s="110" t="str">
        <f t="array" ref="C537">+IFERROR(INDEX('Mã KH'!$C$2:$C$4984,MATCH('Xuất trả -T8'!$B537,'Mã KH'!$A$2:$A$4984,0)),"")</f>
        <v/>
      </c>
      <c r="D537" s="177"/>
      <c r="E537" s="238"/>
      <c r="F537" s="238"/>
      <c r="G537" s="238"/>
      <c r="H537" s="238"/>
      <c r="I537" s="238"/>
      <c r="J537" s="238"/>
      <c r="K537" s="238"/>
      <c r="L537" s="238"/>
      <c r="M537" s="238"/>
      <c r="N537" s="238"/>
      <c r="O537" s="238"/>
      <c r="P537" s="238"/>
      <c r="Q537" s="238"/>
      <c r="R537" s="238"/>
      <c r="S537" s="238"/>
      <c r="T537" s="238"/>
      <c r="U537" s="238"/>
      <c r="V537" s="352"/>
      <c r="W537" s="352"/>
      <c r="X537" s="353"/>
      <c r="Y537" s="354"/>
      <c r="Z537" s="25"/>
      <c r="AA537" s="25"/>
    </row>
    <row r="538" spans="1:27" ht="19.5" customHeight="1">
      <c r="A538" s="66"/>
      <c r="B538" s="95"/>
      <c r="C538" s="110" t="str">
        <f t="array" ref="C538">+IFERROR(INDEX('Mã KH'!$C$2:$C$4984,MATCH('Xuất trả -T8'!$B538,'Mã KH'!$A$2:$A$4984,0)),"")</f>
        <v/>
      </c>
      <c r="D538" s="177"/>
      <c r="E538" s="238"/>
      <c r="F538" s="238"/>
      <c r="G538" s="238"/>
      <c r="H538" s="238"/>
      <c r="I538" s="238"/>
      <c r="J538" s="238"/>
      <c r="K538" s="238"/>
      <c r="L538" s="238"/>
      <c r="M538" s="238"/>
      <c r="N538" s="238"/>
      <c r="O538" s="238"/>
      <c r="P538" s="238"/>
      <c r="Q538" s="238"/>
      <c r="R538" s="238"/>
      <c r="S538" s="238"/>
      <c r="T538" s="238"/>
      <c r="U538" s="238"/>
      <c r="V538" s="352"/>
      <c r="W538" s="352"/>
      <c r="X538" s="353"/>
      <c r="Y538" s="354"/>
      <c r="Z538" s="25"/>
      <c r="AA538" s="25"/>
    </row>
    <row r="539" spans="1:27" ht="19.5" customHeight="1">
      <c r="A539" s="66"/>
      <c r="B539" s="95"/>
      <c r="C539" s="110" t="str">
        <f t="array" ref="C539">+IFERROR(INDEX('Mã KH'!$C$2:$C$4984,MATCH('Xuất trả -T8'!$B539,'Mã KH'!$A$2:$A$4984,0)),"")</f>
        <v/>
      </c>
      <c r="D539" s="177"/>
      <c r="E539" s="238"/>
      <c r="F539" s="238"/>
      <c r="G539" s="238"/>
      <c r="H539" s="238"/>
      <c r="I539" s="238"/>
      <c r="J539" s="238"/>
      <c r="K539" s="238"/>
      <c r="L539" s="238"/>
      <c r="M539" s="238"/>
      <c r="N539" s="238"/>
      <c r="O539" s="238"/>
      <c r="P539" s="238"/>
      <c r="Q539" s="238"/>
      <c r="R539" s="238"/>
      <c r="S539" s="238"/>
      <c r="T539" s="238"/>
      <c r="U539" s="238"/>
      <c r="V539" s="352"/>
      <c r="W539" s="352"/>
      <c r="X539" s="353"/>
      <c r="Y539" s="354"/>
      <c r="Z539" s="25"/>
      <c r="AA539" s="25"/>
    </row>
    <row r="540" spans="1:27" ht="19.5" customHeight="1">
      <c r="A540" s="66"/>
      <c r="B540" s="95"/>
      <c r="C540" s="110" t="str">
        <f t="array" ref="C540">+IFERROR(INDEX('Mã KH'!$C$2:$C$4984,MATCH('Xuất trả -T8'!$B540,'Mã KH'!$A$2:$A$4984,0)),"")</f>
        <v/>
      </c>
      <c r="D540" s="177"/>
      <c r="E540" s="238"/>
      <c r="F540" s="238"/>
      <c r="G540" s="238"/>
      <c r="H540" s="238"/>
      <c r="I540" s="238"/>
      <c r="J540" s="238"/>
      <c r="K540" s="238"/>
      <c r="L540" s="238"/>
      <c r="M540" s="238"/>
      <c r="N540" s="238"/>
      <c r="O540" s="238"/>
      <c r="P540" s="238"/>
      <c r="Q540" s="238"/>
      <c r="R540" s="238"/>
      <c r="S540" s="238"/>
      <c r="T540" s="238"/>
      <c r="U540" s="238"/>
      <c r="V540" s="352"/>
      <c r="W540" s="352"/>
      <c r="X540" s="353"/>
      <c r="Y540" s="354"/>
      <c r="Z540" s="25"/>
      <c r="AA540" s="25"/>
    </row>
    <row r="541" spans="1:27" ht="19.5" customHeight="1">
      <c r="A541" s="66"/>
      <c r="B541" s="95"/>
      <c r="C541" s="110" t="str">
        <f t="array" ref="C541">+IFERROR(INDEX('Mã KH'!$C$2:$C$4984,MATCH('Xuất trả -T8'!$B541,'Mã KH'!$A$2:$A$4984,0)),"")</f>
        <v/>
      </c>
      <c r="D541" s="177"/>
      <c r="E541" s="238"/>
      <c r="F541" s="238"/>
      <c r="G541" s="238"/>
      <c r="H541" s="238"/>
      <c r="I541" s="238"/>
      <c r="J541" s="238"/>
      <c r="K541" s="238"/>
      <c r="L541" s="238"/>
      <c r="M541" s="238"/>
      <c r="N541" s="238"/>
      <c r="O541" s="238"/>
      <c r="P541" s="238"/>
      <c r="Q541" s="238"/>
      <c r="R541" s="238"/>
      <c r="S541" s="238"/>
      <c r="T541" s="238"/>
      <c r="U541" s="238"/>
      <c r="V541" s="352"/>
      <c r="W541" s="352"/>
      <c r="X541" s="353"/>
      <c r="Y541" s="354"/>
      <c r="Z541" s="25"/>
      <c r="AA541" s="25"/>
    </row>
    <row r="542" spans="1:27" ht="19.5" customHeight="1">
      <c r="A542" s="66"/>
      <c r="B542" s="95"/>
      <c r="C542" s="110" t="str">
        <f t="array" ref="C542">+IFERROR(INDEX('Mã KH'!$C$2:$C$4984,MATCH('Xuất trả -T8'!$B542,'Mã KH'!$A$2:$A$4984,0)),"")</f>
        <v/>
      </c>
      <c r="D542" s="177"/>
      <c r="E542" s="238"/>
      <c r="F542" s="238"/>
      <c r="G542" s="238"/>
      <c r="H542" s="238"/>
      <c r="I542" s="238"/>
      <c r="J542" s="238"/>
      <c r="K542" s="238"/>
      <c r="L542" s="238"/>
      <c r="M542" s="238"/>
      <c r="N542" s="238"/>
      <c r="O542" s="238"/>
      <c r="P542" s="238"/>
      <c r="Q542" s="238"/>
      <c r="R542" s="238"/>
      <c r="S542" s="238"/>
      <c r="T542" s="238"/>
      <c r="U542" s="238"/>
      <c r="V542" s="352"/>
      <c r="W542" s="352"/>
      <c r="X542" s="353"/>
      <c r="Y542" s="354"/>
      <c r="Z542" s="25"/>
      <c r="AA542" s="25"/>
    </row>
    <row r="543" spans="1:27" ht="19.5" customHeight="1">
      <c r="A543" s="66"/>
      <c r="B543" s="95"/>
      <c r="C543" s="110" t="str">
        <f t="array" ref="C543">+IFERROR(INDEX('Mã KH'!$C$2:$C$4984,MATCH('Xuất trả -T8'!$B543,'Mã KH'!$A$2:$A$4984,0)),"")</f>
        <v/>
      </c>
      <c r="D543" s="177"/>
      <c r="E543" s="238"/>
      <c r="F543" s="238"/>
      <c r="G543" s="238"/>
      <c r="H543" s="238"/>
      <c r="I543" s="238"/>
      <c r="J543" s="238"/>
      <c r="K543" s="238"/>
      <c r="L543" s="238"/>
      <c r="M543" s="238"/>
      <c r="N543" s="238"/>
      <c r="O543" s="238"/>
      <c r="P543" s="238"/>
      <c r="Q543" s="238"/>
      <c r="R543" s="238"/>
      <c r="S543" s="238"/>
      <c r="T543" s="238"/>
      <c r="U543" s="238"/>
      <c r="V543" s="352"/>
      <c r="W543" s="352"/>
      <c r="X543" s="353"/>
      <c r="Y543" s="354"/>
      <c r="Z543" s="25"/>
      <c r="AA543" s="25"/>
    </row>
    <row r="544" spans="1:27" ht="19.5" customHeight="1">
      <c r="A544" s="66"/>
      <c r="B544" s="95"/>
      <c r="C544" s="110" t="str">
        <f t="array" ref="C544">+IFERROR(INDEX('Mã KH'!$C$2:$C$4984,MATCH('Xuất trả -T8'!$B544,'Mã KH'!$A$2:$A$4984,0)),"")</f>
        <v/>
      </c>
      <c r="D544" s="177"/>
      <c r="E544" s="238"/>
      <c r="F544" s="238"/>
      <c r="G544" s="238"/>
      <c r="H544" s="238"/>
      <c r="I544" s="238"/>
      <c r="J544" s="238"/>
      <c r="K544" s="238"/>
      <c r="L544" s="238"/>
      <c r="M544" s="238"/>
      <c r="N544" s="238"/>
      <c r="O544" s="238"/>
      <c r="P544" s="238"/>
      <c r="Q544" s="238"/>
      <c r="R544" s="238"/>
      <c r="S544" s="238"/>
      <c r="T544" s="238"/>
      <c r="U544" s="238"/>
      <c r="V544" s="352"/>
      <c r="W544" s="352"/>
      <c r="X544" s="353"/>
      <c r="Y544" s="354"/>
      <c r="Z544" s="25"/>
      <c r="AA544" s="25"/>
    </row>
    <row r="545" spans="1:27" ht="19.5" customHeight="1">
      <c r="A545" s="66"/>
      <c r="B545" s="95"/>
      <c r="C545" s="110" t="str">
        <f t="array" ref="C545">+IFERROR(INDEX('Mã KH'!$C$2:$C$4984,MATCH('Xuất trả -T8'!$B545,'Mã KH'!$A$2:$A$4984,0)),"")</f>
        <v/>
      </c>
      <c r="D545" s="177"/>
      <c r="E545" s="238"/>
      <c r="F545" s="238"/>
      <c r="G545" s="238"/>
      <c r="H545" s="238"/>
      <c r="I545" s="238"/>
      <c r="J545" s="238"/>
      <c r="K545" s="238"/>
      <c r="L545" s="238"/>
      <c r="M545" s="238"/>
      <c r="N545" s="238"/>
      <c r="O545" s="238"/>
      <c r="P545" s="238"/>
      <c r="Q545" s="238"/>
      <c r="R545" s="238"/>
      <c r="S545" s="238"/>
      <c r="T545" s="238"/>
      <c r="U545" s="238"/>
      <c r="V545" s="352"/>
      <c r="W545" s="352"/>
      <c r="X545" s="353"/>
      <c r="Y545" s="354"/>
      <c r="Z545" s="25"/>
      <c r="AA545" s="25"/>
    </row>
    <row r="546" spans="1:27" ht="19.5" customHeight="1">
      <c r="A546" s="66"/>
      <c r="B546" s="95"/>
      <c r="C546" s="110" t="str">
        <f t="array" ref="C546">+IFERROR(INDEX('Mã KH'!$C$2:$C$4984,MATCH('Xuất trả -T8'!$B546,'Mã KH'!$A$2:$A$4984,0)),"")</f>
        <v/>
      </c>
      <c r="D546" s="177"/>
      <c r="E546" s="238"/>
      <c r="F546" s="238"/>
      <c r="G546" s="238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352"/>
      <c r="W546" s="352"/>
      <c r="X546" s="353"/>
      <c r="Y546" s="354"/>
      <c r="Z546" s="25"/>
      <c r="AA546" s="25"/>
    </row>
    <row r="547" spans="1:27" ht="19.5" customHeight="1">
      <c r="A547" s="66"/>
      <c r="B547" s="95"/>
      <c r="C547" s="110" t="str">
        <f t="array" ref="C547">+IFERROR(INDEX('Mã KH'!$C$2:$C$4984,MATCH('Xuất trả -T8'!$B547,'Mã KH'!$A$2:$A$4984,0)),"")</f>
        <v/>
      </c>
      <c r="D547" s="177"/>
      <c r="E547" s="238"/>
      <c r="F547" s="238"/>
      <c r="G547" s="238"/>
      <c r="H547" s="238"/>
      <c r="I547" s="238"/>
      <c r="J547" s="238"/>
      <c r="K547" s="238"/>
      <c r="L547" s="238"/>
      <c r="M547" s="238"/>
      <c r="N547" s="238"/>
      <c r="O547" s="238"/>
      <c r="P547" s="238"/>
      <c r="Q547" s="238"/>
      <c r="R547" s="238"/>
      <c r="S547" s="238"/>
      <c r="T547" s="238"/>
      <c r="U547" s="238"/>
      <c r="V547" s="352"/>
      <c r="W547" s="352"/>
      <c r="X547" s="353"/>
      <c r="Y547" s="354"/>
      <c r="Z547" s="25"/>
      <c r="AA547" s="25"/>
    </row>
    <row r="548" spans="1:27" ht="19.5" customHeight="1">
      <c r="A548" s="66"/>
      <c r="B548" s="95"/>
      <c r="C548" s="110" t="str">
        <f t="array" ref="C548">+IFERROR(INDEX('Mã KH'!$C$2:$C$4984,MATCH('Xuất trả -T8'!$B548,'Mã KH'!$A$2:$A$4984,0)),"")</f>
        <v/>
      </c>
      <c r="D548" s="177"/>
      <c r="E548" s="238"/>
      <c r="F548" s="238"/>
      <c r="G548" s="238"/>
      <c r="H548" s="238"/>
      <c r="I548" s="238"/>
      <c r="J548" s="238"/>
      <c r="K548" s="238"/>
      <c r="L548" s="238"/>
      <c r="M548" s="238"/>
      <c r="N548" s="238"/>
      <c r="O548" s="238"/>
      <c r="P548" s="238"/>
      <c r="Q548" s="238"/>
      <c r="R548" s="238"/>
      <c r="S548" s="238"/>
      <c r="T548" s="238"/>
      <c r="U548" s="238"/>
      <c r="V548" s="352"/>
      <c r="W548" s="352"/>
      <c r="X548" s="353"/>
      <c r="Y548" s="354"/>
      <c r="Z548" s="25"/>
      <c r="AA548" s="25"/>
    </row>
    <row r="549" spans="1:27" ht="19.5" customHeight="1">
      <c r="A549" s="66"/>
      <c r="B549" s="95"/>
      <c r="C549" s="110" t="str">
        <f t="array" ref="C549">+IFERROR(INDEX('Mã KH'!$C$2:$C$4984,MATCH('Xuất trả -T8'!$B549,'Mã KH'!$A$2:$A$4984,0)),"")</f>
        <v/>
      </c>
      <c r="D549" s="177"/>
      <c r="E549" s="238"/>
      <c r="F549" s="238"/>
      <c r="G549" s="238"/>
      <c r="H549" s="238"/>
      <c r="I549" s="238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352"/>
      <c r="W549" s="352"/>
      <c r="X549" s="353"/>
      <c r="Y549" s="354"/>
      <c r="Z549" s="25"/>
      <c r="AA549" s="25"/>
    </row>
    <row r="550" spans="1:27" ht="19.5" customHeight="1">
      <c r="A550" s="66"/>
      <c r="B550" s="95"/>
      <c r="C550" s="110" t="str">
        <f t="array" ref="C550">+IFERROR(INDEX('Mã KH'!$C$2:$C$4984,MATCH('Xuất trả -T8'!$B550,'Mã KH'!$A$2:$A$4984,0)),"")</f>
        <v/>
      </c>
      <c r="D550" s="177"/>
      <c r="E550" s="238"/>
      <c r="F550" s="238"/>
      <c r="G550" s="238"/>
      <c r="H550" s="238"/>
      <c r="I550" s="238"/>
      <c r="J550" s="238"/>
      <c r="K550" s="238"/>
      <c r="L550" s="238"/>
      <c r="M550" s="238"/>
      <c r="N550" s="238"/>
      <c r="O550" s="238"/>
      <c r="P550" s="238"/>
      <c r="Q550" s="238"/>
      <c r="R550" s="238"/>
      <c r="S550" s="238"/>
      <c r="T550" s="238"/>
      <c r="U550" s="238"/>
      <c r="V550" s="352"/>
      <c r="W550" s="352"/>
      <c r="X550" s="353"/>
      <c r="Y550" s="354"/>
      <c r="Z550" s="25"/>
      <c r="AA550" s="25"/>
    </row>
    <row r="551" spans="1:27" ht="19.5" customHeight="1">
      <c r="A551" s="66"/>
      <c r="B551" s="95"/>
      <c r="C551" s="110" t="str">
        <f t="array" ref="C551">+IFERROR(INDEX('Mã KH'!$C$2:$C$4984,MATCH('Xuất trả -T8'!$B551,'Mã KH'!$A$2:$A$4984,0)),"")</f>
        <v/>
      </c>
      <c r="D551" s="177"/>
      <c r="E551" s="238"/>
      <c r="F551" s="238"/>
      <c r="G551" s="238"/>
      <c r="H551" s="238"/>
      <c r="I551" s="238"/>
      <c r="J551" s="238"/>
      <c r="K551" s="238"/>
      <c r="L551" s="238"/>
      <c r="M551" s="238"/>
      <c r="N551" s="238"/>
      <c r="O551" s="238"/>
      <c r="P551" s="238"/>
      <c r="Q551" s="238"/>
      <c r="R551" s="238"/>
      <c r="S551" s="238"/>
      <c r="T551" s="238"/>
      <c r="U551" s="238"/>
      <c r="V551" s="352"/>
      <c r="W551" s="352"/>
      <c r="X551" s="353"/>
      <c r="Y551" s="354"/>
      <c r="Z551" s="25"/>
      <c r="AA551" s="25"/>
    </row>
    <row r="552" spans="1:27" ht="19.5" customHeight="1">
      <c r="A552" s="66"/>
      <c r="B552" s="95"/>
      <c r="C552" s="110" t="str">
        <f t="array" ref="C552">+IFERROR(INDEX('Mã KH'!$C$2:$C$4984,MATCH('Xuất trả -T8'!$B552,'Mã KH'!$A$2:$A$4984,0)),"")</f>
        <v/>
      </c>
      <c r="D552" s="177"/>
      <c r="E552" s="238"/>
      <c r="F552" s="238"/>
      <c r="G552" s="238"/>
      <c r="H552" s="238"/>
      <c r="I552" s="238"/>
      <c r="J552" s="238"/>
      <c r="K552" s="238"/>
      <c r="L552" s="238"/>
      <c r="M552" s="238"/>
      <c r="N552" s="238"/>
      <c r="O552" s="238"/>
      <c r="P552" s="238"/>
      <c r="Q552" s="238"/>
      <c r="R552" s="238"/>
      <c r="S552" s="238"/>
      <c r="T552" s="238"/>
      <c r="U552" s="238"/>
      <c r="V552" s="352"/>
      <c r="W552" s="352"/>
      <c r="X552" s="353"/>
      <c r="Y552" s="354"/>
      <c r="Z552" s="25"/>
      <c r="AA552" s="25"/>
    </row>
    <row r="553" spans="1:27" ht="19.5" customHeight="1">
      <c r="A553" s="66"/>
      <c r="B553" s="95"/>
      <c r="C553" s="110" t="str">
        <f t="array" ref="C553">+IFERROR(INDEX('Mã KH'!$C$2:$C$4984,MATCH('Xuất trả -T8'!$B553,'Mã KH'!$A$2:$A$4984,0)),"")</f>
        <v/>
      </c>
      <c r="D553" s="177"/>
      <c r="E553" s="238"/>
      <c r="F553" s="238"/>
      <c r="G553" s="238"/>
      <c r="H553" s="238"/>
      <c r="I553" s="238"/>
      <c r="J553" s="238"/>
      <c r="K553" s="238"/>
      <c r="L553" s="238"/>
      <c r="M553" s="238"/>
      <c r="N553" s="238"/>
      <c r="O553" s="238"/>
      <c r="P553" s="238"/>
      <c r="Q553" s="238"/>
      <c r="R553" s="238"/>
      <c r="S553" s="238"/>
      <c r="T553" s="238"/>
      <c r="U553" s="238"/>
      <c r="V553" s="352"/>
      <c r="W553" s="352"/>
      <c r="X553" s="353"/>
      <c r="Y553" s="354"/>
      <c r="Z553" s="25"/>
      <c r="AA553" s="25"/>
    </row>
    <row r="554" spans="1:27" ht="19.5" customHeight="1">
      <c r="A554" s="66"/>
      <c r="B554" s="95"/>
      <c r="C554" s="110" t="str">
        <f t="array" ref="C554">+IFERROR(INDEX('Mã KH'!$C$2:$C$4984,MATCH('Xuất trả -T8'!$B554,'Mã KH'!$A$2:$A$4984,0)),"")</f>
        <v/>
      </c>
      <c r="D554" s="177"/>
      <c r="E554" s="238"/>
      <c r="F554" s="238"/>
      <c r="G554" s="238"/>
      <c r="H554" s="238"/>
      <c r="I554" s="238"/>
      <c r="J554" s="238"/>
      <c r="K554" s="238"/>
      <c r="L554" s="238"/>
      <c r="M554" s="238"/>
      <c r="N554" s="238"/>
      <c r="O554" s="238"/>
      <c r="P554" s="238"/>
      <c r="Q554" s="238"/>
      <c r="R554" s="238"/>
      <c r="S554" s="238"/>
      <c r="T554" s="238"/>
      <c r="U554" s="238"/>
      <c r="V554" s="352"/>
      <c r="W554" s="352"/>
      <c r="X554" s="353"/>
      <c r="Y554" s="354"/>
      <c r="Z554" s="25"/>
      <c r="AA554" s="25"/>
    </row>
    <row r="555" spans="1:27" ht="19.5" customHeight="1">
      <c r="A555" s="66"/>
      <c r="B555" s="95"/>
      <c r="C555" s="110" t="str">
        <f t="array" ref="C555">+IFERROR(INDEX('Mã KH'!$C$2:$C$4984,MATCH('Xuất trả -T8'!$B555,'Mã KH'!$A$2:$A$4984,0)),"")</f>
        <v/>
      </c>
      <c r="D555" s="177"/>
      <c r="E555" s="238"/>
      <c r="F555" s="238"/>
      <c r="G555" s="238"/>
      <c r="H555" s="238"/>
      <c r="I555" s="238"/>
      <c r="J555" s="238"/>
      <c r="K555" s="238"/>
      <c r="L555" s="238"/>
      <c r="M555" s="238"/>
      <c r="N555" s="238"/>
      <c r="O555" s="238"/>
      <c r="P555" s="238"/>
      <c r="Q555" s="238"/>
      <c r="R555" s="238"/>
      <c r="S555" s="238"/>
      <c r="T555" s="238"/>
      <c r="U555" s="238"/>
      <c r="V555" s="352"/>
      <c r="W555" s="352"/>
      <c r="X555" s="353"/>
      <c r="Y555" s="354"/>
      <c r="Z555" s="25"/>
      <c r="AA555" s="25"/>
    </row>
    <row r="556" spans="1:27" ht="19.5" customHeight="1">
      <c r="A556" s="66"/>
      <c r="B556" s="95"/>
      <c r="C556" s="110" t="str">
        <f t="array" ref="C556">+IFERROR(INDEX('Mã KH'!$C$2:$C$4984,MATCH('Xuất trả -T8'!$B556,'Mã KH'!$A$2:$A$4984,0)),"")</f>
        <v/>
      </c>
      <c r="D556" s="177"/>
      <c r="E556" s="238"/>
      <c r="F556" s="238"/>
      <c r="G556" s="238"/>
      <c r="H556" s="238"/>
      <c r="I556" s="238"/>
      <c r="J556" s="238"/>
      <c r="K556" s="238"/>
      <c r="L556" s="238"/>
      <c r="M556" s="238"/>
      <c r="N556" s="238"/>
      <c r="O556" s="238"/>
      <c r="P556" s="238"/>
      <c r="Q556" s="238"/>
      <c r="R556" s="238"/>
      <c r="S556" s="238"/>
      <c r="T556" s="238"/>
      <c r="U556" s="238"/>
      <c r="V556" s="352"/>
      <c r="W556" s="352"/>
      <c r="X556" s="353"/>
      <c r="Y556" s="354"/>
      <c r="Z556" s="25"/>
      <c r="AA556" s="25"/>
    </row>
    <row r="557" spans="1:27" ht="19.5" customHeight="1">
      <c r="A557" s="66"/>
      <c r="B557" s="95"/>
      <c r="C557" s="110" t="str">
        <f t="array" ref="C557">+IFERROR(INDEX('Mã KH'!$C$2:$C$4984,MATCH('Xuất trả -T8'!$B557,'Mã KH'!$A$2:$A$4984,0)),"")</f>
        <v/>
      </c>
      <c r="D557" s="177"/>
      <c r="E557" s="238"/>
      <c r="F557" s="238"/>
      <c r="G557" s="238"/>
      <c r="H557" s="238"/>
      <c r="I557" s="238"/>
      <c r="J557" s="238"/>
      <c r="K557" s="238"/>
      <c r="L557" s="238"/>
      <c r="M557" s="238"/>
      <c r="N557" s="238"/>
      <c r="O557" s="238"/>
      <c r="P557" s="238"/>
      <c r="Q557" s="238"/>
      <c r="R557" s="238"/>
      <c r="S557" s="238"/>
      <c r="T557" s="238"/>
      <c r="U557" s="238"/>
      <c r="V557" s="352"/>
      <c r="W557" s="352"/>
      <c r="X557" s="353"/>
      <c r="Y557" s="354"/>
      <c r="Z557" s="25"/>
      <c r="AA557" s="25"/>
    </row>
    <row r="558" spans="1:27" ht="19.5" customHeight="1">
      <c r="A558" s="66"/>
      <c r="B558" s="95"/>
      <c r="C558" s="110" t="str">
        <f t="array" ref="C558">+IFERROR(INDEX('Mã KH'!$C$2:$C$4984,MATCH('Xuất trả -T8'!$B558,'Mã KH'!$A$2:$A$4984,0)),"")</f>
        <v/>
      </c>
      <c r="D558" s="177"/>
      <c r="E558" s="238"/>
      <c r="F558" s="238"/>
      <c r="G558" s="238"/>
      <c r="H558" s="238"/>
      <c r="I558" s="238"/>
      <c r="J558" s="238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  <c r="U558" s="238"/>
      <c r="V558" s="352"/>
      <c r="W558" s="352"/>
      <c r="X558" s="353"/>
      <c r="Y558" s="354"/>
      <c r="Z558" s="25"/>
      <c r="AA558" s="25"/>
    </row>
    <row r="559" spans="1:27" ht="19.5" customHeight="1">
      <c r="A559" s="66"/>
      <c r="B559" s="95"/>
      <c r="C559" s="110" t="str">
        <f t="array" ref="C559">+IFERROR(INDEX('Mã KH'!$C$2:$C$4984,MATCH('Xuất trả -T8'!$B559,'Mã KH'!$A$2:$A$4984,0)),"")</f>
        <v/>
      </c>
      <c r="D559" s="177"/>
      <c r="E559" s="238"/>
      <c r="F559" s="238"/>
      <c r="G559" s="238"/>
      <c r="H559" s="238"/>
      <c r="I559" s="238"/>
      <c r="J559" s="238"/>
      <c r="K559" s="238"/>
      <c r="L559" s="238"/>
      <c r="M559" s="238"/>
      <c r="N559" s="238"/>
      <c r="O559" s="238"/>
      <c r="P559" s="238"/>
      <c r="Q559" s="238"/>
      <c r="R559" s="238"/>
      <c r="S559" s="238"/>
      <c r="T559" s="238"/>
      <c r="U559" s="238"/>
      <c r="V559" s="352"/>
      <c r="W559" s="352"/>
      <c r="X559" s="353"/>
      <c r="Y559" s="354"/>
      <c r="Z559" s="25"/>
      <c r="AA559" s="25"/>
    </row>
    <row r="560" spans="1:27" ht="19.5" customHeight="1">
      <c r="A560" s="66"/>
      <c r="B560" s="95"/>
      <c r="C560" s="110" t="str">
        <f t="array" ref="C560">+IFERROR(INDEX('Mã KH'!$C$2:$C$4984,MATCH('Xuất trả -T8'!$B560,'Mã KH'!$A$2:$A$4984,0)),"")</f>
        <v/>
      </c>
      <c r="D560" s="177"/>
      <c r="E560" s="238"/>
      <c r="F560" s="238"/>
      <c r="G560" s="238"/>
      <c r="H560" s="238"/>
      <c r="I560" s="238"/>
      <c r="J560" s="238"/>
      <c r="K560" s="238"/>
      <c r="L560" s="238"/>
      <c r="M560" s="238"/>
      <c r="N560" s="238"/>
      <c r="O560" s="238"/>
      <c r="P560" s="238"/>
      <c r="Q560" s="238"/>
      <c r="R560" s="238"/>
      <c r="S560" s="238"/>
      <c r="T560" s="238"/>
      <c r="U560" s="238"/>
      <c r="V560" s="352"/>
      <c r="W560" s="352"/>
      <c r="X560" s="353"/>
      <c r="Y560" s="354"/>
      <c r="Z560" s="25"/>
      <c r="AA560" s="25"/>
    </row>
    <row r="561" spans="1:27" ht="19.5" customHeight="1">
      <c r="A561" s="66"/>
      <c r="B561" s="95"/>
      <c r="C561" s="110" t="str">
        <f t="array" ref="C561">+IFERROR(INDEX('Mã KH'!$C$2:$C$4984,MATCH('Xuất trả -T8'!$B561,'Mã KH'!$A$2:$A$4984,0)),"")</f>
        <v/>
      </c>
      <c r="D561" s="177"/>
      <c r="E561" s="238"/>
      <c r="F561" s="238"/>
      <c r="G561" s="238"/>
      <c r="H561" s="238"/>
      <c r="I561" s="238"/>
      <c r="J561" s="238"/>
      <c r="K561" s="238"/>
      <c r="L561" s="238"/>
      <c r="M561" s="238"/>
      <c r="N561" s="238"/>
      <c r="O561" s="238"/>
      <c r="P561" s="238"/>
      <c r="Q561" s="238"/>
      <c r="R561" s="238"/>
      <c r="S561" s="238"/>
      <c r="T561" s="238"/>
      <c r="U561" s="238"/>
      <c r="V561" s="352"/>
      <c r="W561" s="352"/>
      <c r="X561" s="353"/>
      <c r="Y561" s="354"/>
      <c r="Z561" s="25"/>
      <c r="AA561" s="25"/>
    </row>
    <row r="562" spans="1:27" ht="19.5" customHeight="1">
      <c r="A562" s="66"/>
      <c r="B562" s="95"/>
      <c r="C562" s="110" t="str">
        <f t="array" ref="C562">+IFERROR(INDEX('Mã KH'!$C$2:$C$4984,MATCH('Xuất trả -T8'!$B562,'Mã KH'!$A$2:$A$4984,0)),"")</f>
        <v/>
      </c>
      <c r="D562" s="177"/>
      <c r="E562" s="238"/>
      <c r="F562" s="238"/>
      <c r="G562" s="238"/>
      <c r="H562" s="238"/>
      <c r="I562" s="238"/>
      <c r="J562" s="238"/>
      <c r="K562" s="238"/>
      <c r="L562" s="238"/>
      <c r="M562" s="238"/>
      <c r="N562" s="238"/>
      <c r="O562" s="238"/>
      <c r="P562" s="238"/>
      <c r="Q562" s="238"/>
      <c r="R562" s="238"/>
      <c r="S562" s="238"/>
      <c r="T562" s="238"/>
      <c r="U562" s="238"/>
      <c r="V562" s="352"/>
      <c r="W562" s="352"/>
      <c r="X562" s="353"/>
      <c r="Y562" s="354"/>
      <c r="Z562" s="25"/>
      <c r="AA562" s="25"/>
    </row>
    <row r="563" spans="1:27" ht="19.5" customHeight="1">
      <c r="A563" s="66"/>
      <c r="B563" s="95"/>
      <c r="C563" s="110" t="str">
        <f t="array" ref="C563">+IFERROR(INDEX('Mã KH'!$C$2:$C$4984,MATCH('Xuất trả -T8'!$B563,'Mã KH'!$A$2:$A$4984,0)),"")</f>
        <v/>
      </c>
      <c r="D563" s="177"/>
      <c r="E563" s="238"/>
      <c r="F563" s="238"/>
      <c r="G563" s="238"/>
      <c r="H563" s="238"/>
      <c r="I563" s="238"/>
      <c r="J563" s="238"/>
      <c r="K563" s="238"/>
      <c r="L563" s="238"/>
      <c r="M563" s="238"/>
      <c r="N563" s="238"/>
      <c r="O563" s="238"/>
      <c r="P563" s="238"/>
      <c r="Q563" s="238"/>
      <c r="R563" s="238"/>
      <c r="S563" s="238"/>
      <c r="T563" s="238"/>
      <c r="U563" s="238"/>
      <c r="V563" s="352"/>
      <c r="W563" s="352"/>
      <c r="X563" s="353"/>
      <c r="Y563" s="354"/>
      <c r="Z563" s="25"/>
      <c r="AA563" s="25"/>
    </row>
    <row r="564" spans="1:27" ht="19.5" customHeight="1">
      <c r="A564" s="66"/>
      <c r="B564" s="95"/>
      <c r="C564" s="110" t="str">
        <f t="array" ref="C564">+IFERROR(INDEX('Mã KH'!$C$2:$C$4984,MATCH('Xuất trả -T8'!$B564,'Mã KH'!$A$2:$A$4984,0)),"")</f>
        <v/>
      </c>
      <c r="D564" s="177"/>
      <c r="E564" s="238"/>
      <c r="F564" s="238"/>
      <c r="G564" s="238"/>
      <c r="H564" s="238"/>
      <c r="I564" s="238"/>
      <c r="J564" s="238"/>
      <c r="K564" s="238"/>
      <c r="L564" s="238"/>
      <c r="M564" s="238"/>
      <c r="N564" s="238"/>
      <c r="O564" s="238"/>
      <c r="P564" s="238"/>
      <c r="Q564" s="238"/>
      <c r="R564" s="238"/>
      <c r="S564" s="238"/>
      <c r="T564" s="238"/>
      <c r="U564" s="238"/>
      <c r="V564" s="352"/>
      <c r="W564" s="352"/>
      <c r="X564" s="353"/>
      <c r="Y564" s="354"/>
      <c r="Z564" s="25"/>
      <c r="AA564" s="25"/>
    </row>
    <row r="565" spans="1:27" ht="19.5" customHeight="1">
      <c r="A565" s="66"/>
      <c r="B565" s="95"/>
      <c r="C565" s="110" t="str">
        <f t="array" ref="C565">+IFERROR(INDEX('Mã KH'!$C$2:$C$4984,MATCH('Xuất trả -T8'!$B565,'Mã KH'!$A$2:$A$4984,0)),"")</f>
        <v/>
      </c>
      <c r="D565" s="177"/>
      <c r="E565" s="238"/>
      <c r="F565" s="238"/>
      <c r="G565" s="238"/>
      <c r="H565" s="238"/>
      <c r="I565" s="238"/>
      <c r="J565" s="238"/>
      <c r="K565" s="238"/>
      <c r="L565" s="238"/>
      <c r="M565" s="238"/>
      <c r="N565" s="238"/>
      <c r="O565" s="238"/>
      <c r="P565" s="238"/>
      <c r="Q565" s="238"/>
      <c r="R565" s="238"/>
      <c r="S565" s="238"/>
      <c r="T565" s="238"/>
      <c r="U565" s="238"/>
      <c r="V565" s="352"/>
      <c r="W565" s="352"/>
      <c r="X565" s="353"/>
      <c r="Y565" s="354"/>
      <c r="Z565" s="25"/>
      <c r="AA565" s="25"/>
    </row>
    <row r="566" spans="1:27" ht="19.5" customHeight="1">
      <c r="A566" s="66"/>
      <c r="B566" s="95"/>
      <c r="C566" s="110" t="str">
        <f t="array" ref="C566">+IFERROR(INDEX('Mã KH'!$C$2:$C$4984,MATCH('Xuất trả -T8'!$B566,'Mã KH'!$A$2:$A$4984,0)),"")</f>
        <v/>
      </c>
      <c r="D566" s="177"/>
      <c r="E566" s="238"/>
      <c r="F566" s="238"/>
      <c r="G566" s="238"/>
      <c r="H566" s="238"/>
      <c r="I566" s="238"/>
      <c r="J566" s="238"/>
      <c r="K566" s="238"/>
      <c r="L566" s="238"/>
      <c r="M566" s="238"/>
      <c r="N566" s="238"/>
      <c r="O566" s="238"/>
      <c r="P566" s="238"/>
      <c r="Q566" s="238"/>
      <c r="R566" s="238"/>
      <c r="S566" s="238"/>
      <c r="T566" s="238"/>
      <c r="U566" s="238"/>
      <c r="V566" s="352"/>
      <c r="W566" s="352"/>
      <c r="X566" s="353"/>
      <c r="Y566" s="354"/>
      <c r="Z566" s="25"/>
      <c r="AA566" s="25"/>
    </row>
    <row r="567" spans="1:27" ht="19.5" customHeight="1">
      <c r="A567" s="66"/>
      <c r="B567" s="95"/>
      <c r="C567" s="110" t="str">
        <f t="array" ref="C567">+IFERROR(INDEX('Mã KH'!$C$2:$C$4984,MATCH('Xuất trả -T8'!$B567,'Mã KH'!$A$2:$A$4984,0)),"")</f>
        <v/>
      </c>
      <c r="D567" s="177"/>
      <c r="E567" s="238"/>
      <c r="F567" s="238"/>
      <c r="G567" s="238"/>
      <c r="H567" s="238"/>
      <c r="I567" s="238"/>
      <c r="J567" s="238"/>
      <c r="K567" s="238"/>
      <c r="L567" s="238"/>
      <c r="M567" s="238"/>
      <c r="N567" s="238"/>
      <c r="O567" s="238"/>
      <c r="P567" s="238"/>
      <c r="Q567" s="238"/>
      <c r="R567" s="238"/>
      <c r="S567" s="238"/>
      <c r="T567" s="238"/>
      <c r="U567" s="238"/>
      <c r="V567" s="352"/>
      <c r="W567" s="352"/>
      <c r="X567" s="353"/>
      <c r="Y567" s="354"/>
      <c r="Z567" s="25"/>
      <c r="AA567" s="25"/>
    </row>
    <row r="568" spans="1:27" ht="19.5" customHeight="1">
      <c r="A568" s="66"/>
      <c r="B568" s="95"/>
      <c r="C568" s="110" t="str">
        <f t="array" ref="C568">+IFERROR(INDEX('Mã KH'!$C$2:$C$4984,MATCH('Xuất trả -T8'!$B568,'Mã KH'!$A$2:$A$4984,0)),"")</f>
        <v/>
      </c>
      <c r="D568" s="177"/>
      <c r="E568" s="238"/>
      <c r="F568" s="238"/>
      <c r="G568" s="238"/>
      <c r="H568" s="238"/>
      <c r="I568" s="238"/>
      <c r="J568" s="238"/>
      <c r="K568" s="238"/>
      <c r="L568" s="238"/>
      <c r="M568" s="238"/>
      <c r="N568" s="238"/>
      <c r="O568" s="238"/>
      <c r="P568" s="238"/>
      <c r="Q568" s="238"/>
      <c r="R568" s="238"/>
      <c r="S568" s="238"/>
      <c r="T568" s="238"/>
      <c r="U568" s="238"/>
      <c r="V568" s="352"/>
      <c r="W568" s="352"/>
      <c r="X568" s="353"/>
      <c r="Y568" s="354"/>
      <c r="Z568" s="25"/>
      <c r="AA568" s="25"/>
    </row>
    <row r="569" spans="1:27" ht="19.5" customHeight="1">
      <c r="A569" s="66"/>
      <c r="B569" s="95"/>
      <c r="C569" s="110" t="str">
        <f t="array" ref="C569">+IFERROR(INDEX('Mã KH'!$C$2:$C$4984,MATCH('Xuất trả -T8'!$B569,'Mã KH'!$A$2:$A$4984,0)),"")</f>
        <v/>
      </c>
      <c r="D569" s="177"/>
      <c r="E569" s="238"/>
      <c r="F569" s="238"/>
      <c r="G569" s="238"/>
      <c r="H569" s="238"/>
      <c r="I569" s="238"/>
      <c r="J569" s="238"/>
      <c r="K569" s="238"/>
      <c r="L569" s="238"/>
      <c r="M569" s="238"/>
      <c r="N569" s="238"/>
      <c r="O569" s="238"/>
      <c r="P569" s="238"/>
      <c r="Q569" s="238"/>
      <c r="R569" s="238"/>
      <c r="S569" s="238"/>
      <c r="T569" s="238"/>
      <c r="U569" s="238"/>
      <c r="V569" s="352"/>
      <c r="W569" s="352"/>
      <c r="X569" s="353"/>
      <c r="Y569" s="354"/>
      <c r="Z569" s="25"/>
      <c r="AA569" s="25"/>
    </row>
    <row r="570" spans="1:27" ht="19.5" customHeight="1">
      <c r="A570" s="66"/>
      <c r="B570" s="95"/>
      <c r="C570" s="110" t="str">
        <f t="array" ref="C570">+IFERROR(INDEX('Mã KH'!$C$2:$C$4984,MATCH('Xuất trả -T8'!$B570,'Mã KH'!$A$2:$A$4984,0)),"")</f>
        <v/>
      </c>
      <c r="D570" s="177"/>
      <c r="E570" s="238"/>
      <c r="F570" s="238"/>
      <c r="G570" s="238"/>
      <c r="H570" s="238"/>
      <c r="I570" s="238"/>
      <c r="J570" s="238"/>
      <c r="K570" s="238"/>
      <c r="L570" s="238"/>
      <c r="M570" s="238"/>
      <c r="N570" s="238"/>
      <c r="O570" s="238"/>
      <c r="P570" s="238"/>
      <c r="Q570" s="238"/>
      <c r="R570" s="238"/>
      <c r="S570" s="238"/>
      <c r="T570" s="238"/>
      <c r="U570" s="238"/>
      <c r="V570" s="352"/>
      <c r="W570" s="352"/>
      <c r="X570" s="353"/>
      <c r="Y570" s="354"/>
      <c r="Z570" s="25"/>
      <c r="AA570" s="25"/>
    </row>
    <row r="571" spans="1:27" ht="19.5" customHeight="1">
      <c r="A571" s="66"/>
      <c r="B571" s="95"/>
      <c r="C571" s="110" t="str">
        <f t="array" ref="C571">+IFERROR(INDEX('Mã KH'!$C$2:$C$4984,MATCH('Xuất trả -T8'!$B571,'Mã KH'!$A$2:$A$4984,0)),"")</f>
        <v/>
      </c>
      <c r="D571" s="177"/>
      <c r="E571" s="238"/>
      <c r="F571" s="238"/>
      <c r="G571" s="238"/>
      <c r="H571" s="238"/>
      <c r="I571" s="238"/>
      <c r="J571" s="238"/>
      <c r="K571" s="238"/>
      <c r="L571" s="238"/>
      <c r="M571" s="238"/>
      <c r="N571" s="238"/>
      <c r="O571" s="238"/>
      <c r="P571" s="238"/>
      <c r="Q571" s="238"/>
      <c r="R571" s="238"/>
      <c r="S571" s="238"/>
      <c r="T571" s="238"/>
      <c r="U571" s="238"/>
      <c r="V571" s="352"/>
      <c r="W571" s="352"/>
      <c r="X571" s="353"/>
      <c r="Y571" s="354"/>
      <c r="Z571" s="25"/>
      <c r="AA571" s="25"/>
    </row>
    <row r="572" spans="1:27" ht="19.5" customHeight="1">
      <c r="A572" s="66"/>
      <c r="B572" s="95"/>
      <c r="C572" s="110" t="str">
        <f t="array" ref="C572">+IFERROR(INDEX('Mã KH'!$C$2:$C$4984,MATCH('Xuất trả -T8'!$B572,'Mã KH'!$A$2:$A$4984,0)),"")</f>
        <v/>
      </c>
      <c r="D572" s="177"/>
      <c r="E572" s="238"/>
      <c r="F572" s="238"/>
      <c r="G572" s="238"/>
      <c r="H572" s="238"/>
      <c r="I572" s="238"/>
      <c r="J572" s="238"/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352"/>
      <c r="W572" s="352"/>
      <c r="X572" s="353"/>
      <c r="Y572" s="354"/>
      <c r="Z572" s="25"/>
      <c r="AA572" s="25"/>
    </row>
    <row r="573" spans="1:27" ht="19.5" customHeight="1">
      <c r="A573" s="66"/>
      <c r="B573" s="95"/>
      <c r="C573" s="110" t="str">
        <f t="array" ref="C573">+IFERROR(INDEX('Mã KH'!$C$2:$C$4984,MATCH('Xuất trả -T8'!$B573,'Mã KH'!$A$2:$A$4984,0)),"")</f>
        <v/>
      </c>
      <c r="D573" s="177"/>
      <c r="E573" s="238"/>
      <c r="F573" s="238"/>
      <c r="G573" s="238"/>
      <c r="H573" s="238"/>
      <c r="I573" s="238"/>
      <c r="J573" s="238"/>
      <c r="K573" s="238"/>
      <c r="L573" s="238"/>
      <c r="M573" s="238"/>
      <c r="N573" s="238"/>
      <c r="O573" s="238"/>
      <c r="P573" s="238"/>
      <c r="Q573" s="238"/>
      <c r="R573" s="238"/>
      <c r="S573" s="238"/>
      <c r="T573" s="238"/>
      <c r="U573" s="238"/>
      <c r="V573" s="352"/>
      <c r="W573" s="352"/>
      <c r="X573" s="353"/>
      <c r="Y573" s="354"/>
      <c r="Z573" s="25"/>
      <c r="AA573" s="25"/>
    </row>
    <row r="574" spans="1:27" ht="19.5" customHeight="1">
      <c r="A574" s="66"/>
      <c r="B574" s="95"/>
      <c r="C574" s="110" t="str">
        <f t="array" ref="C574">+IFERROR(INDEX('Mã KH'!$C$2:$C$4984,MATCH('Xuất trả -T8'!$B574,'Mã KH'!$A$2:$A$4984,0)),"")</f>
        <v/>
      </c>
      <c r="D574" s="177"/>
      <c r="E574" s="238"/>
      <c r="F574" s="238"/>
      <c r="G574" s="238"/>
      <c r="H574" s="238"/>
      <c r="I574" s="238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352"/>
      <c r="W574" s="352"/>
      <c r="X574" s="353"/>
      <c r="Y574" s="354"/>
      <c r="Z574" s="25"/>
      <c r="AA574" s="25"/>
    </row>
    <row r="575" spans="1:27" ht="19.5" customHeight="1">
      <c r="A575" s="66"/>
      <c r="B575" s="95"/>
      <c r="C575" s="110" t="str">
        <f t="array" ref="C575">+IFERROR(INDEX('Mã KH'!$C$2:$C$4984,MATCH('Xuất trả -T8'!$B575,'Mã KH'!$A$2:$A$4984,0)),"")</f>
        <v/>
      </c>
      <c r="D575" s="177"/>
      <c r="E575" s="238"/>
      <c r="F575" s="238"/>
      <c r="G575" s="238"/>
      <c r="H575" s="238"/>
      <c r="I575" s="238"/>
      <c r="J575" s="238"/>
      <c r="K575" s="238"/>
      <c r="L575" s="238"/>
      <c r="M575" s="238"/>
      <c r="N575" s="238"/>
      <c r="O575" s="238"/>
      <c r="P575" s="238"/>
      <c r="Q575" s="238"/>
      <c r="R575" s="238"/>
      <c r="S575" s="238"/>
      <c r="T575" s="238"/>
      <c r="U575" s="238"/>
      <c r="V575" s="352"/>
      <c r="W575" s="352"/>
      <c r="X575" s="353"/>
      <c r="Y575" s="354"/>
      <c r="Z575" s="25"/>
      <c r="AA575" s="25"/>
    </row>
    <row r="576" spans="1:27" ht="19.5" customHeight="1">
      <c r="A576" s="66"/>
      <c r="B576" s="95"/>
      <c r="C576" s="110" t="str">
        <f t="array" ref="C576">+IFERROR(INDEX('Mã KH'!$C$2:$C$4984,MATCH('Xuất trả -T8'!$B576,'Mã KH'!$A$2:$A$4984,0)),"")</f>
        <v/>
      </c>
      <c r="D576" s="177"/>
      <c r="E576" s="238"/>
      <c r="F576" s="238"/>
      <c r="G576" s="238"/>
      <c r="H576" s="238"/>
      <c r="I576" s="238"/>
      <c r="J576" s="238"/>
      <c r="K576" s="238"/>
      <c r="L576" s="238"/>
      <c r="M576" s="238"/>
      <c r="N576" s="238"/>
      <c r="O576" s="238"/>
      <c r="P576" s="238"/>
      <c r="Q576" s="238"/>
      <c r="R576" s="238"/>
      <c r="S576" s="238"/>
      <c r="T576" s="238"/>
      <c r="U576" s="238"/>
      <c r="V576" s="352"/>
      <c r="W576" s="352"/>
      <c r="X576" s="353"/>
      <c r="Y576" s="354"/>
      <c r="Z576" s="25"/>
      <c r="AA576" s="25"/>
    </row>
    <row r="577" spans="1:27" ht="19.5" customHeight="1">
      <c r="A577" s="66"/>
      <c r="B577" s="95"/>
      <c r="C577" s="110" t="str">
        <f t="array" ref="C577">+IFERROR(INDEX('Mã KH'!$C$2:$C$4984,MATCH('Xuất trả -T8'!$B577,'Mã KH'!$A$2:$A$4984,0)),"")</f>
        <v/>
      </c>
      <c r="D577" s="177"/>
      <c r="E577" s="238"/>
      <c r="F577" s="238"/>
      <c r="G577" s="238"/>
      <c r="H577" s="238"/>
      <c r="I577" s="238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352"/>
      <c r="W577" s="352"/>
      <c r="X577" s="353"/>
      <c r="Y577" s="354"/>
      <c r="Z577" s="25"/>
      <c r="AA577" s="25"/>
    </row>
    <row r="578" spans="1:27" ht="19.5" customHeight="1">
      <c r="A578" s="66"/>
      <c r="B578" s="95"/>
      <c r="C578" s="110" t="str">
        <f t="array" ref="C578">+IFERROR(INDEX('Mã KH'!$C$2:$C$4984,MATCH('Xuất trả -T8'!$B578,'Mã KH'!$A$2:$A$4984,0)),"")</f>
        <v/>
      </c>
      <c r="D578" s="177"/>
      <c r="E578" s="238"/>
      <c r="F578" s="238"/>
      <c r="G578" s="238"/>
      <c r="H578" s="238"/>
      <c r="I578" s="238"/>
      <c r="J578" s="238"/>
      <c r="K578" s="238"/>
      <c r="L578" s="238"/>
      <c r="M578" s="238"/>
      <c r="N578" s="238"/>
      <c r="O578" s="238"/>
      <c r="P578" s="238"/>
      <c r="Q578" s="238"/>
      <c r="R578" s="238"/>
      <c r="S578" s="238"/>
      <c r="T578" s="238"/>
      <c r="U578" s="238"/>
      <c r="V578" s="352"/>
      <c r="W578" s="352"/>
      <c r="X578" s="353"/>
      <c r="Y578" s="354"/>
      <c r="Z578" s="25"/>
      <c r="AA578" s="25"/>
    </row>
    <row r="579" spans="1:27" ht="19.5" customHeight="1">
      <c r="A579" s="66"/>
      <c r="B579" s="95"/>
      <c r="C579" s="110" t="str">
        <f t="array" ref="C579">+IFERROR(INDEX('Mã KH'!$C$2:$C$4984,MATCH('Xuất trả -T8'!$B579,'Mã KH'!$A$2:$A$4984,0)),"")</f>
        <v/>
      </c>
      <c r="D579" s="177"/>
      <c r="E579" s="238"/>
      <c r="F579" s="238"/>
      <c r="G579" s="238"/>
      <c r="H579" s="238"/>
      <c r="I579" s="238"/>
      <c r="J579" s="238"/>
      <c r="K579" s="238"/>
      <c r="L579" s="238"/>
      <c r="M579" s="238"/>
      <c r="N579" s="238"/>
      <c r="O579" s="238"/>
      <c r="P579" s="238"/>
      <c r="Q579" s="238"/>
      <c r="R579" s="238"/>
      <c r="S579" s="238"/>
      <c r="T579" s="238"/>
      <c r="U579" s="238"/>
      <c r="V579" s="352"/>
      <c r="W579" s="352"/>
      <c r="X579" s="353"/>
      <c r="Y579" s="354"/>
      <c r="Z579" s="25"/>
      <c r="AA579" s="25"/>
    </row>
    <row r="580" spans="1:27" ht="19.5" customHeight="1">
      <c r="A580" s="66"/>
      <c r="B580" s="95"/>
      <c r="C580" s="110" t="str">
        <f t="array" ref="C580">+IFERROR(INDEX('Mã KH'!$C$2:$C$4984,MATCH('Xuất trả -T8'!$B580,'Mã KH'!$A$2:$A$4984,0)),"")</f>
        <v/>
      </c>
      <c r="D580" s="177"/>
      <c r="E580" s="238"/>
      <c r="F580" s="238"/>
      <c r="G580" s="238"/>
      <c r="H580" s="238"/>
      <c r="I580" s="238"/>
      <c r="J580" s="238"/>
      <c r="K580" s="238"/>
      <c r="L580" s="238"/>
      <c r="M580" s="238"/>
      <c r="N580" s="238"/>
      <c r="O580" s="238"/>
      <c r="P580" s="238"/>
      <c r="Q580" s="238"/>
      <c r="R580" s="238"/>
      <c r="S580" s="238"/>
      <c r="T580" s="238"/>
      <c r="U580" s="238"/>
      <c r="V580" s="352"/>
      <c r="W580" s="352"/>
      <c r="X580" s="353"/>
      <c r="Y580" s="354"/>
      <c r="Z580" s="25"/>
      <c r="AA580" s="25"/>
    </row>
    <row r="581" spans="1:27" ht="19.5" customHeight="1">
      <c r="A581" s="66"/>
      <c r="B581" s="95"/>
      <c r="C581" s="110" t="str">
        <f t="array" ref="C581">+IFERROR(INDEX('Mã KH'!$C$2:$C$4984,MATCH('Xuất trả -T8'!$B581,'Mã KH'!$A$2:$A$4984,0)),"")</f>
        <v/>
      </c>
      <c r="D581" s="177"/>
      <c r="E581" s="238"/>
      <c r="F581" s="238"/>
      <c r="G581" s="238"/>
      <c r="H581" s="238"/>
      <c r="I581" s="238"/>
      <c r="J581" s="238"/>
      <c r="K581" s="238"/>
      <c r="L581" s="238"/>
      <c r="M581" s="238"/>
      <c r="N581" s="238"/>
      <c r="O581" s="238"/>
      <c r="P581" s="238"/>
      <c r="Q581" s="238"/>
      <c r="R581" s="238"/>
      <c r="S581" s="238"/>
      <c r="T581" s="238"/>
      <c r="U581" s="238"/>
      <c r="V581" s="352"/>
      <c r="W581" s="352"/>
      <c r="X581" s="353"/>
      <c r="Y581" s="354"/>
      <c r="Z581" s="25"/>
      <c r="AA581" s="25"/>
    </row>
    <row r="582" spans="1:27" ht="19.5" customHeight="1">
      <c r="A582" s="66"/>
      <c r="B582" s="95"/>
      <c r="C582" s="110" t="str">
        <f t="array" ref="C582">+IFERROR(INDEX('Mã KH'!$C$2:$C$4984,MATCH('Xuất trả -T8'!$B582,'Mã KH'!$A$2:$A$4984,0)),"")</f>
        <v/>
      </c>
      <c r="D582" s="177"/>
      <c r="E582" s="238"/>
      <c r="F582" s="238"/>
      <c r="G582" s="238"/>
      <c r="H582" s="238"/>
      <c r="I582" s="238"/>
      <c r="J582" s="238"/>
      <c r="K582" s="238"/>
      <c r="L582" s="238"/>
      <c r="M582" s="238"/>
      <c r="N582" s="238"/>
      <c r="O582" s="238"/>
      <c r="P582" s="238"/>
      <c r="Q582" s="238"/>
      <c r="R582" s="238"/>
      <c r="S582" s="238"/>
      <c r="T582" s="238"/>
      <c r="U582" s="238"/>
      <c r="V582" s="352"/>
      <c r="W582" s="352"/>
      <c r="X582" s="353"/>
      <c r="Y582" s="354"/>
      <c r="Z582" s="25"/>
      <c r="AA582" s="25"/>
    </row>
    <row r="583" spans="1:27" ht="19.5" customHeight="1">
      <c r="A583" s="66"/>
      <c r="B583" s="95"/>
      <c r="C583" s="110" t="str">
        <f t="array" ref="C583">+IFERROR(INDEX('Mã KH'!$C$2:$C$4984,MATCH('Xuất trả -T8'!$B583,'Mã KH'!$A$2:$A$4984,0)),"")</f>
        <v/>
      </c>
      <c r="D583" s="177"/>
      <c r="E583" s="238"/>
      <c r="F583" s="238"/>
      <c r="G583" s="238"/>
      <c r="H583" s="238"/>
      <c r="I583" s="238"/>
      <c r="J583" s="238"/>
      <c r="K583" s="238"/>
      <c r="L583" s="238"/>
      <c r="M583" s="238"/>
      <c r="N583" s="238"/>
      <c r="O583" s="238"/>
      <c r="P583" s="238"/>
      <c r="Q583" s="238"/>
      <c r="R583" s="238"/>
      <c r="S583" s="238"/>
      <c r="T583" s="238"/>
      <c r="U583" s="238"/>
      <c r="V583" s="352"/>
      <c r="W583" s="352"/>
      <c r="X583" s="353"/>
      <c r="Y583" s="354"/>
      <c r="Z583" s="25"/>
      <c r="AA583" s="25"/>
    </row>
    <row r="584" spans="1:27" ht="19.5" customHeight="1">
      <c r="A584" s="66"/>
      <c r="B584" s="95"/>
      <c r="C584" s="110" t="str">
        <f t="array" ref="C584">+IFERROR(INDEX('Mã KH'!$C$2:$C$4984,MATCH('Xuất trả -T8'!$B584,'Mã KH'!$A$2:$A$4984,0)),"")</f>
        <v/>
      </c>
      <c r="D584" s="177"/>
      <c r="E584" s="238"/>
      <c r="F584" s="238"/>
      <c r="G584" s="238"/>
      <c r="H584" s="238"/>
      <c r="I584" s="238"/>
      <c r="J584" s="238"/>
      <c r="K584" s="238"/>
      <c r="L584" s="238"/>
      <c r="M584" s="238"/>
      <c r="N584" s="238"/>
      <c r="O584" s="238"/>
      <c r="P584" s="238"/>
      <c r="Q584" s="238"/>
      <c r="R584" s="238"/>
      <c r="S584" s="238"/>
      <c r="T584" s="238"/>
      <c r="U584" s="238"/>
      <c r="V584" s="352"/>
      <c r="W584" s="352"/>
      <c r="X584" s="353"/>
      <c r="Y584" s="354"/>
      <c r="Z584" s="25"/>
      <c r="AA584" s="25"/>
    </row>
    <row r="585" spans="1:27" ht="19.5" customHeight="1">
      <c r="A585" s="66"/>
      <c r="B585" s="95"/>
      <c r="C585" s="110" t="str">
        <f t="array" ref="C585">+IFERROR(INDEX('Mã KH'!$C$2:$C$4984,MATCH('Xuất trả -T8'!$B585,'Mã KH'!$A$2:$A$4984,0)),"")</f>
        <v/>
      </c>
      <c r="D585" s="177"/>
      <c r="E585" s="238"/>
      <c r="F585" s="238"/>
      <c r="G585" s="238"/>
      <c r="H585" s="238"/>
      <c r="I585" s="238"/>
      <c r="J585" s="238"/>
      <c r="K585" s="238"/>
      <c r="L585" s="238"/>
      <c r="M585" s="238"/>
      <c r="N585" s="238"/>
      <c r="O585" s="238"/>
      <c r="P585" s="238"/>
      <c r="Q585" s="238"/>
      <c r="R585" s="238"/>
      <c r="S585" s="238"/>
      <c r="T585" s="238"/>
      <c r="U585" s="238"/>
      <c r="V585" s="352"/>
      <c r="W585" s="352"/>
      <c r="X585" s="353"/>
      <c r="Y585" s="354"/>
      <c r="Z585" s="25"/>
      <c r="AA585" s="25"/>
    </row>
    <row r="586" spans="1:27" ht="19.5" customHeight="1">
      <c r="A586" s="66"/>
      <c r="B586" s="95"/>
      <c r="C586" s="110" t="str">
        <f t="array" ref="C586">+IFERROR(INDEX('Mã KH'!$C$2:$C$4984,MATCH('Xuất trả -T8'!$B586,'Mã KH'!$A$2:$A$4984,0)),"")</f>
        <v/>
      </c>
      <c r="D586" s="177"/>
      <c r="E586" s="238"/>
      <c r="F586" s="238"/>
      <c r="G586" s="238"/>
      <c r="H586" s="238"/>
      <c r="I586" s="238"/>
      <c r="J586" s="238"/>
      <c r="K586" s="238"/>
      <c r="L586" s="238"/>
      <c r="M586" s="238"/>
      <c r="N586" s="238"/>
      <c r="O586" s="238"/>
      <c r="P586" s="238"/>
      <c r="Q586" s="238"/>
      <c r="R586" s="238"/>
      <c r="S586" s="238"/>
      <c r="T586" s="238"/>
      <c r="U586" s="238"/>
      <c r="V586" s="352"/>
      <c r="W586" s="352"/>
      <c r="X586" s="353"/>
      <c r="Y586" s="354"/>
      <c r="Z586" s="25"/>
      <c r="AA586" s="25"/>
    </row>
    <row r="587" spans="1:27" ht="19.5" customHeight="1">
      <c r="A587" s="66"/>
      <c r="B587" s="95"/>
      <c r="C587" s="110" t="str">
        <f t="array" ref="C587">+IFERROR(INDEX('Mã KH'!$C$2:$C$4984,MATCH('Xuất trả -T8'!$B587,'Mã KH'!$A$2:$A$4984,0)),"")</f>
        <v/>
      </c>
      <c r="D587" s="177"/>
      <c r="E587" s="238"/>
      <c r="F587" s="238"/>
      <c r="G587" s="238"/>
      <c r="H587" s="238"/>
      <c r="I587" s="238"/>
      <c r="J587" s="238"/>
      <c r="K587" s="238"/>
      <c r="L587" s="238"/>
      <c r="M587" s="238"/>
      <c r="N587" s="238"/>
      <c r="O587" s="238"/>
      <c r="P587" s="238"/>
      <c r="Q587" s="238"/>
      <c r="R587" s="238"/>
      <c r="S587" s="238"/>
      <c r="T587" s="238"/>
      <c r="U587" s="238"/>
      <c r="V587" s="352"/>
      <c r="W587" s="352"/>
      <c r="X587" s="353"/>
      <c r="Y587" s="354"/>
      <c r="Z587" s="25"/>
      <c r="AA587" s="25"/>
    </row>
    <row r="588" spans="1:27" ht="19.5" customHeight="1">
      <c r="A588" s="66"/>
      <c r="B588" s="95"/>
      <c r="C588" s="110" t="str">
        <f t="array" ref="C588">+IFERROR(INDEX('Mã KH'!$C$2:$C$4984,MATCH('Xuất trả -T8'!$B588,'Mã KH'!$A$2:$A$4984,0)),"")</f>
        <v/>
      </c>
      <c r="D588" s="177"/>
      <c r="E588" s="238"/>
      <c r="F588" s="238"/>
      <c r="G588" s="238"/>
      <c r="H588" s="238"/>
      <c r="I588" s="238"/>
      <c r="J588" s="238"/>
      <c r="K588" s="238"/>
      <c r="L588" s="238"/>
      <c r="M588" s="238"/>
      <c r="N588" s="238"/>
      <c r="O588" s="238"/>
      <c r="P588" s="238"/>
      <c r="Q588" s="238"/>
      <c r="R588" s="238"/>
      <c r="S588" s="238"/>
      <c r="T588" s="238"/>
      <c r="U588" s="238"/>
      <c r="V588" s="352"/>
      <c r="W588" s="352"/>
      <c r="X588" s="353"/>
      <c r="Y588" s="354"/>
      <c r="Z588" s="25"/>
      <c r="AA588" s="25"/>
    </row>
    <row r="589" spans="1:27" ht="19.5" customHeight="1">
      <c r="A589" s="66"/>
      <c r="B589" s="95"/>
      <c r="C589" s="110" t="str">
        <f t="array" ref="C589">+IFERROR(INDEX('Mã KH'!$C$2:$C$4984,MATCH('Xuất trả -T8'!$B589,'Mã KH'!$A$2:$A$4984,0)),"")</f>
        <v/>
      </c>
      <c r="D589" s="177"/>
      <c r="E589" s="238"/>
      <c r="F589" s="238"/>
      <c r="G589" s="238"/>
      <c r="H589" s="238"/>
      <c r="I589" s="238"/>
      <c r="J589" s="238"/>
      <c r="K589" s="238"/>
      <c r="L589" s="238"/>
      <c r="M589" s="238"/>
      <c r="N589" s="238"/>
      <c r="O589" s="238"/>
      <c r="P589" s="238"/>
      <c r="Q589" s="238"/>
      <c r="R589" s="238"/>
      <c r="S589" s="238"/>
      <c r="T589" s="238"/>
      <c r="U589" s="238"/>
      <c r="V589" s="352"/>
      <c r="W589" s="352"/>
      <c r="X589" s="353"/>
      <c r="Y589" s="354"/>
      <c r="Z589" s="25"/>
      <c r="AA589" s="25"/>
    </row>
    <row r="590" spans="1:27" ht="19.5" customHeight="1">
      <c r="A590" s="66"/>
      <c r="B590" s="95"/>
      <c r="C590" s="110" t="str">
        <f t="array" ref="C590">+IFERROR(INDEX('Mã KH'!$C$2:$C$4984,MATCH('Xuất trả -T8'!$B590,'Mã KH'!$A$2:$A$4984,0)),"")</f>
        <v/>
      </c>
      <c r="D590" s="177"/>
      <c r="E590" s="238"/>
      <c r="F590" s="238"/>
      <c r="G590" s="238"/>
      <c r="H590" s="238"/>
      <c r="I590" s="238"/>
      <c r="J590" s="238"/>
      <c r="K590" s="238"/>
      <c r="L590" s="238"/>
      <c r="M590" s="238"/>
      <c r="N590" s="238"/>
      <c r="O590" s="238"/>
      <c r="P590" s="238"/>
      <c r="Q590" s="238"/>
      <c r="R590" s="238"/>
      <c r="S590" s="238"/>
      <c r="T590" s="238"/>
      <c r="U590" s="238"/>
      <c r="V590" s="352"/>
      <c r="W590" s="352"/>
      <c r="X590" s="353"/>
      <c r="Y590" s="354"/>
      <c r="Z590" s="25"/>
      <c r="AA590" s="25"/>
    </row>
    <row r="591" spans="1:27" ht="19.5" customHeight="1">
      <c r="A591" s="66"/>
      <c r="B591" s="95"/>
      <c r="C591" s="110" t="str">
        <f t="array" ref="C591">+IFERROR(INDEX('Mã KH'!$C$2:$C$4984,MATCH('Xuất trả -T8'!$B591,'Mã KH'!$A$2:$A$4984,0)),"")</f>
        <v/>
      </c>
      <c r="D591" s="177"/>
      <c r="E591" s="238"/>
      <c r="F591" s="238"/>
      <c r="G591" s="238"/>
      <c r="H591" s="238"/>
      <c r="I591" s="238"/>
      <c r="J591" s="238"/>
      <c r="K591" s="238"/>
      <c r="L591" s="238"/>
      <c r="M591" s="238"/>
      <c r="N591" s="238"/>
      <c r="O591" s="238"/>
      <c r="P591" s="238"/>
      <c r="Q591" s="238"/>
      <c r="R591" s="238"/>
      <c r="S591" s="238"/>
      <c r="T591" s="238"/>
      <c r="U591" s="238"/>
      <c r="V591" s="352"/>
      <c r="W591" s="352"/>
      <c r="X591" s="353"/>
      <c r="Y591" s="354"/>
      <c r="Z591" s="25"/>
      <c r="AA591" s="25"/>
    </row>
    <row r="592" spans="1:27" ht="19.5" customHeight="1">
      <c r="A592" s="66"/>
      <c r="B592" s="95"/>
      <c r="C592" s="110" t="str">
        <f t="array" ref="C592">+IFERROR(INDEX('Mã KH'!$C$2:$C$4984,MATCH('Xuất trả -T8'!$B592,'Mã KH'!$A$2:$A$4984,0)),"")</f>
        <v/>
      </c>
      <c r="D592" s="177"/>
      <c r="E592" s="238"/>
      <c r="F592" s="238"/>
      <c r="G592" s="238"/>
      <c r="H592" s="238"/>
      <c r="I592" s="238"/>
      <c r="J592" s="238"/>
      <c r="K592" s="238"/>
      <c r="L592" s="238"/>
      <c r="M592" s="238"/>
      <c r="N592" s="238"/>
      <c r="O592" s="238"/>
      <c r="P592" s="238"/>
      <c r="Q592" s="238"/>
      <c r="R592" s="238"/>
      <c r="S592" s="238"/>
      <c r="T592" s="238"/>
      <c r="U592" s="238"/>
      <c r="V592" s="352"/>
      <c r="W592" s="352"/>
      <c r="X592" s="353"/>
      <c r="Y592" s="354"/>
      <c r="Z592" s="25"/>
      <c r="AA592" s="25"/>
    </row>
    <row r="593" spans="1:27" ht="19.5" customHeight="1">
      <c r="A593" s="66"/>
      <c r="B593" s="95"/>
      <c r="C593" s="110" t="str">
        <f t="array" ref="C593">+IFERROR(INDEX('Mã KH'!$C$2:$C$4984,MATCH('Xuất trả -T8'!$B593,'Mã KH'!$A$2:$A$4984,0)),"")</f>
        <v/>
      </c>
      <c r="D593" s="177"/>
      <c r="E593" s="238"/>
      <c r="F593" s="238"/>
      <c r="G593" s="238"/>
      <c r="H593" s="238"/>
      <c r="I593" s="238"/>
      <c r="J593" s="238"/>
      <c r="K593" s="238"/>
      <c r="L593" s="238"/>
      <c r="M593" s="238"/>
      <c r="N593" s="238"/>
      <c r="O593" s="238"/>
      <c r="P593" s="238"/>
      <c r="Q593" s="238"/>
      <c r="R593" s="238"/>
      <c r="S593" s="238"/>
      <c r="T593" s="238"/>
      <c r="U593" s="238"/>
      <c r="V593" s="352"/>
      <c r="W593" s="352"/>
      <c r="X593" s="353"/>
      <c r="Y593" s="354"/>
      <c r="Z593" s="25"/>
      <c r="AA593" s="25"/>
    </row>
    <row r="594" spans="1:27" ht="19.5" customHeight="1">
      <c r="A594" s="66"/>
      <c r="B594" s="95"/>
      <c r="C594" s="110" t="str">
        <f t="array" ref="C594">+IFERROR(INDEX('Mã KH'!$C$2:$C$4984,MATCH('Xuất trả -T8'!$B594,'Mã KH'!$A$2:$A$4984,0)),"")</f>
        <v/>
      </c>
      <c r="D594" s="177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/>
      <c r="O594" s="238"/>
      <c r="P594" s="238"/>
      <c r="Q594" s="238"/>
      <c r="R594" s="238"/>
      <c r="S594" s="238"/>
      <c r="T594" s="238"/>
      <c r="U594" s="238"/>
      <c r="V594" s="352"/>
      <c r="W594" s="352"/>
      <c r="X594" s="353"/>
      <c r="Y594" s="354"/>
      <c r="Z594" s="25"/>
      <c r="AA594" s="25"/>
    </row>
    <row r="595" spans="1:27" ht="19.5" customHeight="1">
      <c r="A595" s="66"/>
      <c r="B595" s="95"/>
      <c r="C595" s="110" t="str">
        <f t="array" ref="C595">+IFERROR(INDEX('Mã KH'!$C$2:$C$4984,MATCH('Xuất trả -T8'!$B595,'Mã KH'!$A$2:$A$4984,0)),"")</f>
        <v/>
      </c>
      <c r="D595" s="177"/>
      <c r="E595" s="238"/>
      <c r="F595" s="238"/>
      <c r="G595" s="238"/>
      <c r="H595" s="238"/>
      <c r="I595" s="238"/>
      <c r="J595" s="238"/>
      <c r="K595" s="238"/>
      <c r="L595" s="238"/>
      <c r="M595" s="238"/>
      <c r="N595" s="238"/>
      <c r="O595" s="238"/>
      <c r="P595" s="238"/>
      <c r="Q595" s="238"/>
      <c r="R595" s="238"/>
      <c r="S595" s="238"/>
      <c r="T595" s="238"/>
      <c r="U595" s="238"/>
      <c r="V595" s="352"/>
      <c r="W595" s="352"/>
      <c r="X595" s="353"/>
      <c r="Y595" s="354"/>
      <c r="Z595" s="25"/>
      <c r="AA595" s="25"/>
    </row>
    <row r="596" spans="1:27" ht="19.5" customHeight="1">
      <c r="A596" s="66"/>
      <c r="B596" s="95"/>
      <c r="C596" s="110" t="str">
        <f t="array" ref="C596">+IFERROR(INDEX('Mã KH'!$C$2:$C$4984,MATCH('Xuất trả -T8'!$B596,'Mã KH'!$A$2:$A$4984,0)),"")</f>
        <v/>
      </c>
      <c r="D596" s="177"/>
      <c r="E596" s="238"/>
      <c r="F596" s="238"/>
      <c r="G596" s="238"/>
      <c r="H596" s="238"/>
      <c r="I596" s="238"/>
      <c r="J596" s="238"/>
      <c r="K596" s="238"/>
      <c r="L596" s="238"/>
      <c r="M596" s="238"/>
      <c r="N596" s="238"/>
      <c r="O596" s="238"/>
      <c r="P596" s="238"/>
      <c r="Q596" s="238"/>
      <c r="R596" s="238"/>
      <c r="S596" s="238"/>
      <c r="T596" s="238"/>
      <c r="U596" s="238"/>
      <c r="V596" s="352"/>
      <c r="W596" s="352"/>
      <c r="X596" s="353"/>
      <c r="Y596" s="354"/>
      <c r="Z596" s="25"/>
      <c r="AA596" s="25"/>
    </row>
    <row r="597" spans="1:27" ht="19.5" customHeight="1">
      <c r="A597" s="66"/>
      <c r="B597" s="95"/>
      <c r="C597" s="110" t="str">
        <f t="array" ref="C597">+IFERROR(INDEX('Mã KH'!$C$2:$C$4984,MATCH('Xuất trả -T8'!$B597,'Mã KH'!$A$2:$A$4984,0)),"")</f>
        <v/>
      </c>
      <c r="D597" s="177"/>
      <c r="E597" s="238"/>
      <c r="F597" s="238"/>
      <c r="G597" s="238"/>
      <c r="H597" s="238"/>
      <c r="I597" s="238"/>
      <c r="J597" s="238"/>
      <c r="K597" s="238"/>
      <c r="L597" s="238"/>
      <c r="M597" s="238"/>
      <c r="N597" s="238"/>
      <c r="O597" s="238"/>
      <c r="P597" s="238"/>
      <c r="Q597" s="238"/>
      <c r="R597" s="238"/>
      <c r="S597" s="238"/>
      <c r="T597" s="238"/>
      <c r="U597" s="238"/>
      <c r="V597" s="352"/>
      <c r="W597" s="352"/>
      <c r="X597" s="353"/>
      <c r="Y597" s="354"/>
      <c r="Z597" s="25"/>
      <c r="AA597" s="25"/>
    </row>
    <row r="598" spans="1:27" ht="19.5" customHeight="1">
      <c r="A598" s="66"/>
      <c r="B598" s="95"/>
      <c r="C598" s="110" t="str">
        <f t="array" ref="C598">+IFERROR(INDEX('Mã KH'!$C$2:$C$4984,MATCH('Xuất trả -T8'!$B598,'Mã KH'!$A$2:$A$4984,0)),"")</f>
        <v/>
      </c>
      <c r="D598" s="177"/>
      <c r="E598" s="238"/>
      <c r="F598" s="238"/>
      <c r="G598" s="238"/>
      <c r="H598" s="238"/>
      <c r="I598" s="238"/>
      <c r="J598" s="238"/>
      <c r="K598" s="238"/>
      <c r="L598" s="238"/>
      <c r="M598" s="238"/>
      <c r="N598" s="238"/>
      <c r="O598" s="238"/>
      <c r="P598" s="238"/>
      <c r="Q598" s="238"/>
      <c r="R598" s="238"/>
      <c r="S598" s="238"/>
      <c r="T598" s="238"/>
      <c r="U598" s="238"/>
      <c r="V598" s="352"/>
      <c r="W598" s="352"/>
      <c r="X598" s="353"/>
      <c r="Y598" s="354"/>
      <c r="Z598" s="25"/>
      <c r="AA598" s="25"/>
    </row>
    <row r="599" spans="1:27" ht="19.5" customHeight="1">
      <c r="A599" s="66"/>
      <c r="B599" s="95"/>
      <c r="C599" s="110" t="str">
        <f t="array" ref="C599">+IFERROR(INDEX('Mã KH'!$C$2:$C$4984,MATCH('Xuất trả -T8'!$B599,'Mã KH'!$A$2:$A$4984,0)),"")</f>
        <v/>
      </c>
      <c r="D599" s="177"/>
      <c r="E599" s="238"/>
      <c r="F599" s="238"/>
      <c r="G599" s="238"/>
      <c r="H599" s="238"/>
      <c r="I599" s="238"/>
      <c r="J599" s="238"/>
      <c r="K599" s="238"/>
      <c r="L599" s="238"/>
      <c r="M599" s="238"/>
      <c r="N599" s="238"/>
      <c r="O599" s="238"/>
      <c r="P599" s="238"/>
      <c r="Q599" s="238"/>
      <c r="R599" s="238"/>
      <c r="S599" s="238"/>
      <c r="T599" s="238"/>
      <c r="U599" s="238"/>
      <c r="V599" s="352"/>
      <c r="W599" s="352"/>
      <c r="X599" s="353"/>
      <c r="Y599" s="354"/>
      <c r="Z599" s="25"/>
      <c r="AA599" s="25"/>
    </row>
    <row r="600" spans="1:27" ht="19.5" customHeight="1">
      <c r="A600" s="66"/>
      <c r="B600" s="95"/>
      <c r="C600" s="110" t="str">
        <f t="array" ref="C600">+IFERROR(INDEX('Mã KH'!$C$2:$C$4984,MATCH('Xuất trả -T8'!$B600,'Mã KH'!$A$2:$A$4984,0)),"")</f>
        <v/>
      </c>
      <c r="D600" s="177"/>
      <c r="E600" s="238"/>
      <c r="F600" s="238"/>
      <c r="G600" s="238"/>
      <c r="H600" s="238"/>
      <c r="I600" s="238"/>
      <c r="J600" s="238"/>
      <c r="K600" s="238"/>
      <c r="L600" s="238"/>
      <c r="M600" s="238"/>
      <c r="N600" s="238"/>
      <c r="O600" s="238"/>
      <c r="P600" s="238"/>
      <c r="Q600" s="238"/>
      <c r="R600" s="238"/>
      <c r="S600" s="238"/>
      <c r="T600" s="238"/>
      <c r="U600" s="238"/>
      <c r="V600" s="352"/>
      <c r="W600" s="352"/>
      <c r="X600" s="353"/>
      <c r="Y600" s="354"/>
      <c r="Z600" s="25"/>
      <c r="AA600" s="25"/>
    </row>
    <row r="601" spans="1:27" ht="19.5" customHeight="1">
      <c r="A601" s="66"/>
      <c r="B601" s="95"/>
      <c r="C601" s="110" t="str">
        <f t="array" ref="C601">+IFERROR(INDEX('Mã KH'!$C$2:$C$4984,MATCH('Xuất trả -T8'!$B601,'Mã KH'!$A$2:$A$4984,0)),"")</f>
        <v/>
      </c>
      <c r="D601" s="177"/>
      <c r="E601" s="238"/>
      <c r="F601" s="238"/>
      <c r="G601" s="238"/>
      <c r="H601" s="238"/>
      <c r="I601" s="238"/>
      <c r="J601" s="238"/>
      <c r="K601" s="238"/>
      <c r="L601" s="238"/>
      <c r="M601" s="238"/>
      <c r="N601" s="238"/>
      <c r="O601" s="238"/>
      <c r="P601" s="238"/>
      <c r="Q601" s="238"/>
      <c r="R601" s="238"/>
      <c r="S601" s="238"/>
      <c r="T601" s="238"/>
      <c r="U601" s="238"/>
      <c r="V601" s="352"/>
      <c r="W601" s="352"/>
      <c r="X601" s="353"/>
      <c r="Y601" s="354"/>
      <c r="Z601" s="25"/>
      <c r="AA601" s="25"/>
    </row>
    <row r="602" spans="1:27" ht="19.5" customHeight="1">
      <c r="A602" s="66"/>
      <c r="B602" s="95"/>
      <c r="C602" s="110" t="str">
        <f t="array" ref="C602">+IFERROR(INDEX('Mã KH'!$C$2:$C$4984,MATCH('Xuất trả -T8'!$B602,'Mã KH'!$A$2:$A$4984,0)),"")</f>
        <v/>
      </c>
      <c r="D602" s="177"/>
      <c r="E602" s="238"/>
      <c r="F602" s="238"/>
      <c r="G602" s="238"/>
      <c r="H602" s="238"/>
      <c r="I602" s="238"/>
      <c r="J602" s="238"/>
      <c r="K602" s="238"/>
      <c r="L602" s="238"/>
      <c r="M602" s="238"/>
      <c r="N602" s="238"/>
      <c r="O602" s="238"/>
      <c r="P602" s="238"/>
      <c r="Q602" s="238"/>
      <c r="R602" s="238"/>
      <c r="S602" s="238"/>
      <c r="T602" s="238"/>
      <c r="U602" s="238"/>
      <c r="V602" s="352"/>
      <c r="W602" s="352"/>
      <c r="X602" s="353"/>
      <c r="Y602" s="354"/>
      <c r="Z602" s="25"/>
      <c r="AA602" s="25"/>
    </row>
    <row r="603" spans="1:27" ht="19.5" customHeight="1">
      <c r="A603" s="66"/>
      <c r="B603" s="95"/>
      <c r="C603" s="110" t="str">
        <f t="array" ref="C603">+IFERROR(INDEX('Mã KH'!$C$2:$C$4984,MATCH('Xuất trả -T8'!$B603,'Mã KH'!$A$2:$A$4984,0)),"")</f>
        <v/>
      </c>
      <c r="D603" s="177"/>
      <c r="E603" s="238"/>
      <c r="F603" s="238"/>
      <c r="G603" s="238"/>
      <c r="H603" s="238"/>
      <c r="I603" s="238"/>
      <c r="J603" s="238"/>
      <c r="K603" s="238"/>
      <c r="L603" s="238"/>
      <c r="M603" s="238"/>
      <c r="N603" s="238"/>
      <c r="O603" s="238"/>
      <c r="P603" s="238"/>
      <c r="Q603" s="238"/>
      <c r="R603" s="238"/>
      <c r="S603" s="238"/>
      <c r="T603" s="238"/>
      <c r="U603" s="238"/>
      <c r="V603" s="352"/>
      <c r="W603" s="352"/>
      <c r="X603" s="353"/>
      <c r="Y603" s="354"/>
      <c r="Z603" s="25"/>
      <c r="AA603" s="25"/>
    </row>
    <row r="604" spans="1:27" ht="19.5" customHeight="1">
      <c r="A604" s="66"/>
      <c r="B604" s="95"/>
      <c r="C604" s="110" t="str">
        <f t="array" ref="C604">+IFERROR(INDEX('Mã KH'!$C$2:$C$4984,MATCH('Xuất trả -T8'!$B604,'Mã KH'!$A$2:$A$4984,0)),"")</f>
        <v/>
      </c>
      <c r="D604" s="177"/>
      <c r="E604" s="238"/>
      <c r="F604" s="238"/>
      <c r="G604" s="238"/>
      <c r="H604" s="238"/>
      <c r="I604" s="238"/>
      <c r="J604" s="238"/>
      <c r="K604" s="238"/>
      <c r="L604" s="238"/>
      <c r="M604" s="238"/>
      <c r="N604" s="238"/>
      <c r="O604" s="238"/>
      <c r="P604" s="238"/>
      <c r="Q604" s="238"/>
      <c r="R604" s="238"/>
      <c r="S604" s="238"/>
      <c r="T604" s="238"/>
      <c r="U604" s="238"/>
      <c r="V604" s="352"/>
      <c r="W604" s="352"/>
      <c r="X604" s="353"/>
      <c r="Y604" s="354"/>
      <c r="Z604" s="25"/>
      <c r="AA604" s="25"/>
    </row>
    <row r="605" spans="1:27" ht="19.5" customHeight="1">
      <c r="A605" s="66"/>
      <c r="B605" s="95"/>
      <c r="C605" s="110" t="str">
        <f t="array" ref="C605">+IFERROR(INDEX('Mã KH'!$C$2:$C$4984,MATCH('Xuất trả -T8'!$B605,'Mã KH'!$A$2:$A$4984,0)),"")</f>
        <v/>
      </c>
      <c r="D605" s="177"/>
      <c r="E605" s="238"/>
      <c r="F605" s="238"/>
      <c r="G605" s="238"/>
      <c r="H605" s="238"/>
      <c r="I605" s="238"/>
      <c r="J605" s="238"/>
      <c r="K605" s="238"/>
      <c r="L605" s="238"/>
      <c r="M605" s="238"/>
      <c r="N605" s="238"/>
      <c r="O605" s="238"/>
      <c r="P605" s="238"/>
      <c r="Q605" s="238"/>
      <c r="R605" s="238"/>
      <c r="S605" s="238"/>
      <c r="T605" s="238"/>
      <c r="U605" s="238"/>
      <c r="V605" s="352"/>
      <c r="W605" s="352"/>
      <c r="X605" s="353"/>
      <c r="Y605" s="354"/>
      <c r="Z605" s="25"/>
      <c r="AA605" s="25"/>
    </row>
    <row r="606" spans="1:27" ht="19.5" customHeight="1">
      <c r="A606" s="66"/>
      <c r="B606" s="95"/>
      <c r="C606" s="110" t="str">
        <f t="array" ref="C606">+IFERROR(INDEX('Mã KH'!$C$2:$C$4984,MATCH('Xuất trả -T8'!$B606,'Mã KH'!$A$2:$A$4984,0)),"")</f>
        <v/>
      </c>
      <c r="D606" s="177"/>
      <c r="E606" s="238"/>
      <c r="F606" s="238"/>
      <c r="G606" s="238"/>
      <c r="H606" s="238"/>
      <c r="I606" s="238"/>
      <c r="J606" s="238"/>
      <c r="K606" s="238"/>
      <c r="L606" s="238"/>
      <c r="M606" s="238"/>
      <c r="N606" s="238"/>
      <c r="O606" s="238"/>
      <c r="P606" s="238"/>
      <c r="Q606" s="238"/>
      <c r="R606" s="238"/>
      <c r="S606" s="238"/>
      <c r="T606" s="238"/>
      <c r="U606" s="238"/>
      <c r="V606" s="352"/>
      <c r="W606" s="352"/>
      <c r="X606" s="353"/>
      <c r="Y606" s="354"/>
      <c r="Z606" s="25"/>
      <c r="AA606" s="25"/>
    </row>
    <row r="607" spans="1:27" ht="19.5" customHeight="1">
      <c r="A607" s="66"/>
      <c r="B607" s="95"/>
      <c r="C607" s="110" t="str">
        <f t="array" ref="C607">+IFERROR(INDEX('Mã KH'!$C$2:$C$4984,MATCH('Xuất trả -T8'!$B607,'Mã KH'!$A$2:$A$4984,0)),"")</f>
        <v/>
      </c>
      <c r="D607" s="177"/>
      <c r="E607" s="238"/>
      <c r="F607" s="238"/>
      <c r="G607" s="238"/>
      <c r="H607" s="238"/>
      <c r="I607" s="238"/>
      <c r="J607" s="238"/>
      <c r="K607" s="238"/>
      <c r="L607" s="238"/>
      <c r="M607" s="238"/>
      <c r="N607" s="238"/>
      <c r="O607" s="238"/>
      <c r="P607" s="238"/>
      <c r="Q607" s="238"/>
      <c r="R607" s="238"/>
      <c r="S607" s="238"/>
      <c r="T607" s="238"/>
      <c r="U607" s="238"/>
      <c r="V607" s="352"/>
      <c r="W607" s="352"/>
      <c r="X607" s="353"/>
      <c r="Y607" s="354"/>
      <c r="Z607" s="25"/>
      <c r="AA607" s="25"/>
    </row>
    <row r="608" spans="1:27" ht="19.5" customHeight="1">
      <c r="A608" s="66"/>
      <c r="B608" s="95"/>
      <c r="C608" s="110" t="str">
        <f t="array" ref="C608">+IFERROR(INDEX('Mã KH'!$C$2:$C$4984,MATCH('Xuất trả -T8'!$B608,'Mã KH'!$A$2:$A$4984,0)),"")</f>
        <v/>
      </c>
      <c r="D608" s="177"/>
      <c r="E608" s="238"/>
      <c r="F608" s="238"/>
      <c r="G608" s="238"/>
      <c r="H608" s="238"/>
      <c r="I608" s="238"/>
      <c r="J608" s="238"/>
      <c r="K608" s="238"/>
      <c r="L608" s="238"/>
      <c r="M608" s="238"/>
      <c r="N608" s="238"/>
      <c r="O608" s="238"/>
      <c r="P608" s="238"/>
      <c r="Q608" s="238"/>
      <c r="R608" s="238"/>
      <c r="S608" s="238"/>
      <c r="T608" s="238"/>
      <c r="U608" s="238"/>
      <c r="V608" s="352"/>
      <c r="W608" s="352"/>
      <c r="X608" s="353"/>
      <c r="Y608" s="354"/>
      <c r="Z608" s="25"/>
      <c r="AA608" s="25"/>
    </row>
    <row r="609" spans="1:27" ht="19.5" customHeight="1">
      <c r="A609" s="66"/>
      <c r="B609" s="95"/>
      <c r="C609" s="110" t="str">
        <f t="array" ref="C609">+IFERROR(INDEX('Mã KH'!$C$2:$C$4984,MATCH('Xuất trả -T8'!$B609,'Mã KH'!$A$2:$A$4984,0)),"")</f>
        <v/>
      </c>
      <c r="D609" s="177"/>
      <c r="E609" s="238"/>
      <c r="F609" s="238"/>
      <c r="G609" s="238"/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352"/>
      <c r="W609" s="352"/>
      <c r="X609" s="353"/>
      <c r="Y609" s="354"/>
      <c r="Z609" s="25"/>
      <c r="AA609" s="25"/>
    </row>
    <row r="610" spans="1:27" ht="19.5" customHeight="1">
      <c r="A610" s="66"/>
      <c r="B610" s="95"/>
      <c r="C610" s="110" t="str">
        <f t="array" ref="C610">+IFERROR(INDEX('Mã KH'!$C$2:$C$4984,MATCH('Xuất trả -T8'!$B610,'Mã KH'!$A$2:$A$4984,0)),"")</f>
        <v/>
      </c>
      <c r="D610" s="177"/>
      <c r="E610" s="238"/>
      <c r="F610" s="238"/>
      <c r="G610" s="238"/>
      <c r="H610" s="238"/>
      <c r="I610" s="238"/>
      <c r="J610" s="238"/>
      <c r="K610" s="238"/>
      <c r="L610" s="238"/>
      <c r="M610" s="238"/>
      <c r="N610" s="238"/>
      <c r="O610" s="238"/>
      <c r="P610" s="238"/>
      <c r="Q610" s="238"/>
      <c r="R610" s="238"/>
      <c r="S610" s="238"/>
      <c r="T610" s="238"/>
      <c r="U610" s="238"/>
      <c r="V610" s="352"/>
      <c r="W610" s="352"/>
      <c r="X610" s="353"/>
      <c r="Y610" s="354"/>
      <c r="Z610" s="25"/>
      <c r="AA610" s="25"/>
    </row>
    <row r="611" spans="1:27" ht="19.5" customHeight="1">
      <c r="A611" s="66"/>
      <c r="B611" s="95"/>
      <c r="C611" s="110" t="str">
        <f t="array" ref="C611">+IFERROR(INDEX('Mã KH'!$C$2:$C$4984,MATCH('Xuất trả -T8'!$B611,'Mã KH'!$A$2:$A$4984,0)),"")</f>
        <v/>
      </c>
      <c r="D611" s="177"/>
      <c r="E611" s="238"/>
      <c r="F611" s="238"/>
      <c r="G611" s="238"/>
      <c r="H611" s="238"/>
      <c r="I611" s="238"/>
      <c r="J611" s="238"/>
      <c r="K611" s="238"/>
      <c r="L611" s="238"/>
      <c r="M611" s="238"/>
      <c r="N611" s="238"/>
      <c r="O611" s="238"/>
      <c r="P611" s="238"/>
      <c r="Q611" s="238"/>
      <c r="R611" s="238"/>
      <c r="S611" s="238"/>
      <c r="T611" s="238"/>
      <c r="U611" s="238"/>
      <c r="V611" s="352"/>
      <c r="W611" s="352"/>
      <c r="X611" s="353"/>
      <c r="Y611" s="354"/>
      <c r="Z611" s="25"/>
      <c r="AA611" s="25"/>
    </row>
    <row r="612" spans="1:27" ht="19.5" customHeight="1">
      <c r="A612" s="66"/>
      <c r="B612" s="95"/>
      <c r="C612" s="110" t="str">
        <f t="array" ref="C612">+IFERROR(INDEX('Mã KH'!$C$2:$C$4984,MATCH('Xuất trả -T8'!$B612,'Mã KH'!$A$2:$A$4984,0)),"")</f>
        <v/>
      </c>
      <c r="D612" s="177"/>
      <c r="E612" s="238"/>
      <c r="F612" s="238"/>
      <c r="G612" s="238"/>
      <c r="H612" s="238"/>
      <c r="I612" s="238"/>
      <c r="J612" s="238"/>
      <c r="K612" s="238"/>
      <c r="L612" s="238"/>
      <c r="M612" s="238"/>
      <c r="N612" s="238"/>
      <c r="O612" s="238"/>
      <c r="P612" s="238"/>
      <c r="Q612" s="238"/>
      <c r="R612" s="238"/>
      <c r="S612" s="238"/>
      <c r="T612" s="238"/>
      <c r="U612" s="238"/>
      <c r="V612" s="352"/>
      <c r="W612" s="352"/>
      <c r="X612" s="353"/>
      <c r="Y612" s="354"/>
      <c r="Z612" s="25"/>
      <c r="AA612" s="25"/>
    </row>
    <row r="613" spans="1:27" ht="19.5" customHeight="1">
      <c r="A613" s="66"/>
      <c r="B613" s="95"/>
      <c r="C613" s="110" t="str">
        <f t="array" ref="C613">+IFERROR(INDEX('Mã KH'!$C$2:$C$4984,MATCH('Xuất trả -T8'!$B613,'Mã KH'!$A$2:$A$4984,0)),"")</f>
        <v/>
      </c>
      <c r="D613" s="177"/>
      <c r="E613" s="238"/>
      <c r="F613" s="238"/>
      <c r="G613" s="238"/>
      <c r="H613" s="238"/>
      <c r="I613" s="238"/>
      <c r="J613" s="238"/>
      <c r="K613" s="238"/>
      <c r="L613" s="238"/>
      <c r="M613" s="238"/>
      <c r="N613" s="238"/>
      <c r="O613" s="238"/>
      <c r="P613" s="238"/>
      <c r="Q613" s="238"/>
      <c r="R613" s="238"/>
      <c r="S613" s="238"/>
      <c r="T613" s="238"/>
      <c r="U613" s="238"/>
      <c r="V613" s="352"/>
      <c r="W613" s="352"/>
      <c r="X613" s="353"/>
      <c r="Y613" s="354"/>
      <c r="Z613" s="25"/>
      <c r="AA613" s="25"/>
    </row>
    <row r="614" spans="1:27" ht="19.5" customHeight="1">
      <c r="A614" s="66"/>
      <c r="B614" s="95"/>
      <c r="C614" s="110" t="str">
        <f t="array" ref="C614">+IFERROR(INDEX('Mã KH'!$C$2:$C$4984,MATCH('Xuất trả -T8'!$B614,'Mã KH'!$A$2:$A$4984,0)),"")</f>
        <v/>
      </c>
      <c r="D614" s="177"/>
      <c r="E614" s="238"/>
      <c r="F614" s="238"/>
      <c r="G614" s="238"/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352"/>
      <c r="W614" s="352"/>
      <c r="X614" s="353"/>
      <c r="Y614" s="354"/>
      <c r="Z614" s="25"/>
      <c r="AA614" s="25"/>
    </row>
    <row r="615" spans="1:27" ht="19.5" customHeight="1">
      <c r="A615" s="66"/>
      <c r="B615" s="95"/>
      <c r="C615" s="110" t="str">
        <f t="array" ref="C615">+IFERROR(INDEX('Mã KH'!$C$2:$C$4984,MATCH('Xuất trả -T8'!$B615,'Mã KH'!$A$2:$A$4984,0)),"")</f>
        <v/>
      </c>
      <c r="D615" s="177"/>
      <c r="E615" s="238"/>
      <c r="F615" s="238"/>
      <c r="G615" s="238"/>
      <c r="H615" s="238"/>
      <c r="I615" s="238"/>
      <c r="J615" s="238"/>
      <c r="K615" s="238"/>
      <c r="L615" s="238"/>
      <c r="M615" s="238"/>
      <c r="N615" s="238"/>
      <c r="O615" s="238"/>
      <c r="P615" s="238"/>
      <c r="Q615" s="238"/>
      <c r="R615" s="238"/>
      <c r="S615" s="238"/>
      <c r="T615" s="238"/>
      <c r="U615" s="238"/>
      <c r="V615" s="352"/>
      <c r="W615" s="352"/>
      <c r="X615" s="353"/>
      <c r="Y615" s="354"/>
      <c r="Z615" s="25"/>
      <c r="AA615" s="25"/>
    </row>
    <row r="616" spans="1:27" ht="19.5" customHeight="1">
      <c r="A616" s="66"/>
      <c r="B616" s="95"/>
      <c r="C616" s="110" t="str">
        <f t="array" ref="C616">+IFERROR(INDEX('Mã KH'!$C$2:$C$4984,MATCH('Xuất trả -T8'!$B616,'Mã KH'!$A$2:$A$4984,0)),"")</f>
        <v/>
      </c>
      <c r="D616" s="177"/>
      <c r="E616" s="238"/>
      <c r="F616" s="238"/>
      <c r="G616" s="238"/>
      <c r="H616" s="238"/>
      <c r="I616" s="238"/>
      <c r="J616" s="238"/>
      <c r="K616" s="238"/>
      <c r="L616" s="238"/>
      <c r="M616" s="238"/>
      <c r="N616" s="238"/>
      <c r="O616" s="238"/>
      <c r="P616" s="238"/>
      <c r="Q616" s="238"/>
      <c r="R616" s="238"/>
      <c r="S616" s="238"/>
      <c r="T616" s="238"/>
      <c r="U616" s="238"/>
      <c r="V616" s="352"/>
      <c r="W616" s="352"/>
      <c r="X616" s="353"/>
      <c r="Y616" s="354"/>
      <c r="Z616" s="25"/>
      <c r="AA616" s="25"/>
    </row>
    <row r="617" spans="1:27" ht="19.5" customHeight="1">
      <c r="A617" s="66"/>
      <c r="B617" s="95"/>
      <c r="C617" s="110" t="str">
        <f t="array" ref="C617">+IFERROR(INDEX('Mã KH'!$C$2:$C$4984,MATCH('Xuất trả -T8'!$B617,'Mã KH'!$A$2:$A$4984,0)),"")</f>
        <v/>
      </c>
      <c r="D617" s="177"/>
      <c r="E617" s="238"/>
      <c r="F617" s="238"/>
      <c r="G617" s="238"/>
      <c r="H617" s="238"/>
      <c r="I617" s="238"/>
      <c r="J617" s="238"/>
      <c r="K617" s="238"/>
      <c r="L617" s="238"/>
      <c r="M617" s="238"/>
      <c r="N617" s="238"/>
      <c r="O617" s="238"/>
      <c r="P617" s="238"/>
      <c r="Q617" s="238"/>
      <c r="R617" s="238"/>
      <c r="S617" s="238"/>
      <c r="T617" s="238"/>
      <c r="U617" s="238"/>
      <c r="V617" s="352"/>
      <c r="W617" s="352"/>
      <c r="X617" s="353"/>
      <c r="Y617" s="354"/>
      <c r="Z617" s="25"/>
      <c r="AA617" s="25"/>
    </row>
    <row r="618" spans="1:27" ht="19.5" customHeight="1">
      <c r="A618" s="66"/>
      <c r="B618" s="95"/>
      <c r="C618" s="110" t="str">
        <f t="array" ref="C618">+IFERROR(INDEX('Mã KH'!$C$2:$C$4984,MATCH('Xuất trả -T8'!$B618,'Mã KH'!$A$2:$A$4984,0)),"")</f>
        <v/>
      </c>
      <c r="D618" s="177"/>
      <c r="E618" s="238"/>
      <c r="F618" s="238"/>
      <c r="G618" s="238"/>
      <c r="H618" s="238"/>
      <c r="I618" s="238"/>
      <c r="J618" s="238"/>
      <c r="K618" s="238"/>
      <c r="L618" s="238"/>
      <c r="M618" s="238"/>
      <c r="N618" s="238"/>
      <c r="O618" s="238"/>
      <c r="P618" s="238"/>
      <c r="Q618" s="238"/>
      <c r="R618" s="238"/>
      <c r="S618" s="238"/>
      <c r="T618" s="238"/>
      <c r="U618" s="238"/>
      <c r="V618" s="352"/>
      <c r="W618" s="352"/>
      <c r="X618" s="353"/>
      <c r="Y618" s="354"/>
      <c r="Z618" s="25"/>
      <c r="AA618" s="25"/>
    </row>
    <row r="619" spans="1:27" ht="19.5" customHeight="1">
      <c r="A619" s="66"/>
      <c r="B619" s="95"/>
      <c r="C619" s="110" t="str">
        <f t="array" ref="C619">+IFERROR(INDEX('Mã KH'!$C$2:$C$4984,MATCH('Xuất trả -T8'!$B619,'Mã KH'!$A$2:$A$4984,0)),"")</f>
        <v/>
      </c>
      <c r="D619" s="177"/>
      <c r="E619" s="238"/>
      <c r="F619" s="238"/>
      <c r="G619" s="238"/>
      <c r="H619" s="238"/>
      <c r="I619" s="238"/>
      <c r="J619" s="238"/>
      <c r="K619" s="238"/>
      <c r="L619" s="238"/>
      <c r="M619" s="238"/>
      <c r="N619" s="238"/>
      <c r="O619" s="238"/>
      <c r="P619" s="238"/>
      <c r="Q619" s="238"/>
      <c r="R619" s="238"/>
      <c r="S619" s="238"/>
      <c r="T619" s="238"/>
      <c r="U619" s="238"/>
      <c r="V619" s="352"/>
      <c r="W619" s="352"/>
      <c r="X619" s="353"/>
      <c r="Y619" s="354"/>
      <c r="Z619" s="25"/>
      <c r="AA619" s="25"/>
    </row>
    <row r="620" spans="1:27" ht="19.5" customHeight="1">
      <c r="A620" s="66"/>
      <c r="B620" s="95"/>
      <c r="C620" s="110" t="str">
        <f t="array" ref="C620">+IFERROR(INDEX('Mã KH'!$C$2:$C$4984,MATCH('Xuất trả -T8'!$B620,'Mã KH'!$A$2:$A$4984,0)),"")</f>
        <v/>
      </c>
      <c r="D620" s="177"/>
      <c r="E620" s="238"/>
      <c r="F620" s="238"/>
      <c r="G620" s="238"/>
      <c r="H620" s="238"/>
      <c r="I620" s="238"/>
      <c r="J620" s="238"/>
      <c r="K620" s="238"/>
      <c r="L620" s="238"/>
      <c r="M620" s="238"/>
      <c r="N620" s="238"/>
      <c r="O620" s="238"/>
      <c r="P620" s="238"/>
      <c r="Q620" s="238"/>
      <c r="R620" s="238"/>
      <c r="S620" s="238"/>
      <c r="T620" s="238"/>
      <c r="U620" s="238"/>
      <c r="V620" s="352"/>
      <c r="W620" s="352"/>
      <c r="X620" s="353"/>
      <c r="Y620" s="354"/>
      <c r="Z620" s="25"/>
      <c r="AA620" s="25"/>
    </row>
    <row r="621" spans="1:27" ht="19.5" customHeight="1">
      <c r="A621" s="66"/>
      <c r="B621" s="95"/>
      <c r="C621" s="110" t="str">
        <f t="array" ref="C621">+IFERROR(INDEX('Mã KH'!$C$2:$C$4984,MATCH('Xuất trả -T8'!$B621,'Mã KH'!$A$2:$A$4984,0)),"")</f>
        <v/>
      </c>
      <c r="D621" s="177"/>
      <c r="E621" s="238"/>
      <c r="F621" s="238"/>
      <c r="G621" s="238"/>
      <c r="H621" s="238"/>
      <c r="I621" s="238"/>
      <c r="J621" s="238"/>
      <c r="K621" s="238"/>
      <c r="L621" s="238"/>
      <c r="M621" s="238"/>
      <c r="N621" s="238"/>
      <c r="O621" s="238"/>
      <c r="P621" s="238"/>
      <c r="Q621" s="238"/>
      <c r="R621" s="238"/>
      <c r="S621" s="238"/>
      <c r="T621" s="238"/>
      <c r="U621" s="238"/>
      <c r="V621" s="352"/>
      <c r="W621" s="352"/>
      <c r="X621" s="353"/>
      <c r="Y621" s="354"/>
      <c r="Z621" s="25"/>
      <c r="AA621" s="25"/>
    </row>
    <row r="622" spans="1:27" ht="19.5" customHeight="1">
      <c r="A622" s="66"/>
      <c r="B622" s="95"/>
      <c r="C622" s="110" t="str">
        <f t="array" ref="C622">+IFERROR(INDEX('Mã KH'!$C$2:$C$4984,MATCH('Xuất trả -T8'!$B622,'Mã KH'!$A$2:$A$4984,0)),"")</f>
        <v/>
      </c>
      <c r="D622" s="177"/>
      <c r="E622" s="238"/>
      <c r="F622" s="238"/>
      <c r="G622" s="238"/>
      <c r="H622" s="238"/>
      <c r="I622" s="238"/>
      <c r="J622" s="238"/>
      <c r="K622" s="238"/>
      <c r="L622" s="238"/>
      <c r="M622" s="238"/>
      <c r="N622" s="238"/>
      <c r="O622" s="238"/>
      <c r="P622" s="238"/>
      <c r="Q622" s="238"/>
      <c r="R622" s="238"/>
      <c r="S622" s="238"/>
      <c r="T622" s="238"/>
      <c r="U622" s="238"/>
      <c r="V622" s="352"/>
      <c r="W622" s="352"/>
      <c r="X622" s="353"/>
      <c r="Y622" s="354"/>
      <c r="Z622" s="25"/>
      <c r="AA622" s="25"/>
    </row>
    <row r="623" spans="1:27" ht="19.5" customHeight="1">
      <c r="A623" s="66"/>
      <c r="B623" s="95"/>
      <c r="C623" s="110" t="str">
        <f t="array" ref="C623">+IFERROR(INDEX('Mã KH'!$C$2:$C$4984,MATCH('Xuất trả -T8'!$B623,'Mã KH'!$A$2:$A$4984,0)),"")</f>
        <v/>
      </c>
      <c r="D623" s="177"/>
      <c r="E623" s="238"/>
      <c r="F623" s="238"/>
      <c r="G623" s="238"/>
      <c r="H623" s="238"/>
      <c r="I623" s="238"/>
      <c r="J623" s="238"/>
      <c r="K623" s="238"/>
      <c r="L623" s="238"/>
      <c r="M623" s="238"/>
      <c r="N623" s="238"/>
      <c r="O623" s="238"/>
      <c r="P623" s="238"/>
      <c r="Q623" s="238"/>
      <c r="R623" s="238"/>
      <c r="S623" s="238"/>
      <c r="T623" s="238"/>
      <c r="U623" s="238"/>
      <c r="V623" s="352"/>
      <c r="W623" s="352"/>
      <c r="X623" s="353"/>
      <c r="Y623" s="354"/>
      <c r="Z623" s="25"/>
      <c r="AA623" s="25"/>
    </row>
    <row r="624" spans="1:27" ht="19.5" customHeight="1">
      <c r="A624" s="66"/>
      <c r="B624" s="95"/>
      <c r="C624" s="110" t="str">
        <f t="array" ref="C624">+IFERROR(INDEX('Mã KH'!$C$2:$C$4984,MATCH('Xuất trả -T8'!$B624,'Mã KH'!$A$2:$A$4984,0)),"")</f>
        <v/>
      </c>
      <c r="D624" s="177"/>
      <c r="E624" s="238"/>
      <c r="F624" s="238"/>
      <c r="G624" s="238"/>
      <c r="H624" s="238"/>
      <c r="I624" s="238"/>
      <c r="J624" s="238"/>
      <c r="K624" s="238"/>
      <c r="L624" s="238"/>
      <c r="M624" s="238"/>
      <c r="N624" s="238"/>
      <c r="O624" s="238"/>
      <c r="P624" s="238"/>
      <c r="Q624" s="238"/>
      <c r="R624" s="238"/>
      <c r="S624" s="238"/>
      <c r="T624" s="238"/>
      <c r="U624" s="238"/>
      <c r="V624" s="352"/>
      <c r="W624" s="352"/>
      <c r="X624" s="353"/>
      <c r="Y624" s="354"/>
      <c r="Z624" s="25"/>
      <c r="AA624" s="25"/>
    </row>
    <row r="625" spans="1:27" ht="19.5" customHeight="1">
      <c r="A625" s="66"/>
      <c r="B625" s="95"/>
      <c r="C625" s="110" t="str">
        <f t="array" ref="C625">+IFERROR(INDEX('Mã KH'!$C$2:$C$4984,MATCH('Xuất trả -T8'!$B625,'Mã KH'!$A$2:$A$4984,0)),"")</f>
        <v/>
      </c>
      <c r="D625" s="177"/>
      <c r="E625" s="238"/>
      <c r="F625" s="238"/>
      <c r="G625" s="238"/>
      <c r="H625" s="238"/>
      <c r="I625" s="238"/>
      <c r="J625" s="238"/>
      <c r="K625" s="238"/>
      <c r="L625" s="238"/>
      <c r="M625" s="238"/>
      <c r="N625" s="238"/>
      <c r="O625" s="238"/>
      <c r="P625" s="238"/>
      <c r="Q625" s="238"/>
      <c r="R625" s="238"/>
      <c r="S625" s="238"/>
      <c r="T625" s="238"/>
      <c r="U625" s="238"/>
      <c r="V625" s="352"/>
      <c r="W625" s="352"/>
      <c r="X625" s="353"/>
      <c r="Y625" s="354"/>
      <c r="Z625" s="25"/>
      <c r="AA625" s="25"/>
    </row>
    <row r="626" spans="1:27" ht="19.5" customHeight="1">
      <c r="A626" s="66"/>
      <c r="B626" s="95"/>
      <c r="C626" s="110" t="str">
        <f t="array" ref="C626">+IFERROR(INDEX('Mã KH'!$C$2:$C$4984,MATCH('Xuất trả -T8'!$B626,'Mã KH'!$A$2:$A$4984,0)),"")</f>
        <v/>
      </c>
      <c r="D626" s="177"/>
      <c r="E626" s="238"/>
      <c r="F626" s="238"/>
      <c r="G626" s="238"/>
      <c r="H626" s="238"/>
      <c r="I626" s="238"/>
      <c r="J626" s="238"/>
      <c r="K626" s="238"/>
      <c r="L626" s="238"/>
      <c r="M626" s="238"/>
      <c r="N626" s="238"/>
      <c r="O626" s="238"/>
      <c r="P626" s="238"/>
      <c r="Q626" s="238"/>
      <c r="R626" s="238"/>
      <c r="S626" s="238"/>
      <c r="T626" s="238"/>
      <c r="U626" s="238"/>
      <c r="V626" s="352"/>
      <c r="W626" s="352"/>
      <c r="X626" s="353"/>
      <c r="Y626" s="354"/>
      <c r="Z626" s="25"/>
      <c r="AA626" s="25"/>
    </row>
    <row r="627" spans="1:27" ht="19.5" customHeight="1">
      <c r="A627" s="66"/>
      <c r="B627" s="95"/>
      <c r="C627" s="110" t="str">
        <f t="array" ref="C627">+IFERROR(INDEX('Mã KH'!$C$2:$C$4984,MATCH('Xuất trả -T8'!$B627,'Mã KH'!$A$2:$A$4984,0)),"")</f>
        <v/>
      </c>
      <c r="D627" s="177"/>
      <c r="E627" s="238"/>
      <c r="F627" s="238"/>
      <c r="G627" s="238"/>
      <c r="H627" s="238"/>
      <c r="I627" s="238"/>
      <c r="J627" s="238"/>
      <c r="K627" s="238"/>
      <c r="L627" s="238"/>
      <c r="M627" s="238"/>
      <c r="N627" s="238"/>
      <c r="O627" s="238"/>
      <c r="P627" s="238"/>
      <c r="Q627" s="238"/>
      <c r="R627" s="238"/>
      <c r="S627" s="238"/>
      <c r="T627" s="238"/>
      <c r="U627" s="238"/>
      <c r="V627" s="352"/>
      <c r="W627" s="352"/>
      <c r="X627" s="353"/>
      <c r="Y627" s="354"/>
      <c r="Z627" s="25"/>
      <c r="AA627" s="25"/>
    </row>
    <row r="628" spans="1:27" ht="19.5" customHeight="1">
      <c r="A628" s="66"/>
      <c r="B628" s="95"/>
      <c r="C628" s="110" t="str">
        <f t="array" ref="C628">+IFERROR(INDEX('Mã KH'!$C$2:$C$4984,MATCH('Xuất trả -T8'!$B628,'Mã KH'!$A$2:$A$4984,0)),"")</f>
        <v/>
      </c>
      <c r="D628" s="177"/>
      <c r="E628" s="238"/>
      <c r="F628" s="238"/>
      <c r="G628" s="238"/>
      <c r="H628" s="238"/>
      <c r="I628" s="238"/>
      <c r="J628" s="238"/>
      <c r="K628" s="238"/>
      <c r="L628" s="238"/>
      <c r="M628" s="238"/>
      <c r="N628" s="238"/>
      <c r="O628" s="238"/>
      <c r="P628" s="238"/>
      <c r="Q628" s="238"/>
      <c r="R628" s="238"/>
      <c r="S628" s="238"/>
      <c r="T628" s="238"/>
      <c r="U628" s="238"/>
      <c r="V628" s="352"/>
      <c r="W628" s="352"/>
      <c r="X628" s="353"/>
      <c r="Y628" s="354"/>
      <c r="Z628" s="25"/>
      <c r="AA628" s="25"/>
    </row>
    <row r="629" spans="1:27" ht="19.5" customHeight="1">
      <c r="A629" s="66"/>
      <c r="B629" s="95"/>
      <c r="C629" s="110" t="str">
        <f t="array" ref="C629">+IFERROR(INDEX('Mã KH'!$C$2:$C$4984,MATCH('Xuất trả -T8'!$B629,'Mã KH'!$A$2:$A$4984,0)),"")</f>
        <v/>
      </c>
      <c r="D629" s="177"/>
      <c r="E629" s="238"/>
      <c r="F629" s="238"/>
      <c r="G629" s="238"/>
      <c r="H629" s="238"/>
      <c r="I629" s="238"/>
      <c r="J629" s="238"/>
      <c r="K629" s="238"/>
      <c r="L629" s="238"/>
      <c r="M629" s="238"/>
      <c r="N629" s="238"/>
      <c r="O629" s="238"/>
      <c r="P629" s="238"/>
      <c r="Q629" s="238"/>
      <c r="R629" s="238"/>
      <c r="S629" s="238"/>
      <c r="T629" s="238"/>
      <c r="U629" s="238"/>
      <c r="V629" s="352"/>
      <c r="W629" s="352"/>
      <c r="X629" s="353"/>
      <c r="Y629" s="354"/>
      <c r="Z629" s="25"/>
      <c r="AA629" s="25"/>
    </row>
    <row r="630" spans="1:27" ht="19.5" customHeight="1">
      <c r="A630" s="66"/>
      <c r="B630" s="95"/>
      <c r="C630" s="110" t="str">
        <f t="array" ref="C630">+IFERROR(INDEX('Mã KH'!$C$2:$C$4984,MATCH('Xuất trả -T8'!$B630,'Mã KH'!$A$2:$A$4984,0)),"")</f>
        <v/>
      </c>
      <c r="D630" s="177"/>
      <c r="E630" s="238"/>
      <c r="F630" s="238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38"/>
      <c r="R630" s="238"/>
      <c r="S630" s="238"/>
      <c r="T630" s="238"/>
      <c r="U630" s="238"/>
      <c r="V630" s="352"/>
      <c r="W630" s="352"/>
      <c r="X630" s="353"/>
      <c r="Y630" s="354"/>
      <c r="Z630" s="25"/>
      <c r="AA630" s="25"/>
    </row>
    <row r="631" spans="1:27" ht="19.5" customHeight="1">
      <c r="A631" s="66"/>
      <c r="B631" s="95"/>
      <c r="C631" s="110" t="str">
        <f t="array" ref="C631">+IFERROR(INDEX('Mã KH'!$C$2:$C$4984,MATCH('Xuất trả -T8'!$B631,'Mã KH'!$A$2:$A$4984,0)),"")</f>
        <v/>
      </c>
      <c r="D631" s="177"/>
      <c r="E631" s="238"/>
      <c r="F631" s="238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38"/>
      <c r="R631" s="238"/>
      <c r="S631" s="238"/>
      <c r="T631" s="238"/>
      <c r="U631" s="238"/>
      <c r="V631" s="352"/>
      <c r="W631" s="352"/>
      <c r="X631" s="353"/>
      <c r="Y631" s="354"/>
      <c r="Z631" s="25"/>
      <c r="AA631" s="25"/>
    </row>
    <row r="632" spans="1:27" ht="19.5" customHeight="1">
      <c r="A632" s="66"/>
      <c r="B632" s="95"/>
      <c r="C632" s="110" t="str">
        <f t="array" ref="C632">+IFERROR(INDEX('Mã KH'!$C$2:$C$4984,MATCH('Xuất trả -T8'!$B632,'Mã KH'!$A$2:$A$4984,0)),"")</f>
        <v/>
      </c>
      <c r="D632" s="177"/>
      <c r="E632" s="238"/>
      <c r="F632" s="238"/>
      <c r="G632" s="238"/>
      <c r="H632" s="238"/>
      <c r="I632" s="238"/>
      <c r="J632" s="238"/>
      <c r="K632" s="238"/>
      <c r="L632" s="238"/>
      <c r="M632" s="238"/>
      <c r="N632" s="238"/>
      <c r="O632" s="238"/>
      <c r="P632" s="238"/>
      <c r="Q632" s="238"/>
      <c r="R632" s="238"/>
      <c r="S632" s="238"/>
      <c r="T632" s="238"/>
      <c r="U632" s="238"/>
      <c r="V632" s="352"/>
      <c r="W632" s="352"/>
      <c r="X632" s="353"/>
      <c r="Y632" s="354"/>
      <c r="Z632" s="25"/>
      <c r="AA632" s="25"/>
    </row>
    <row r="633" spans="1:27" ht="19.5" customHeight="1">
      <c r="A633" s="66"/>
      <c r="B633" s="95"/>
      <c r="C633" s="110" t="str">
        <f t="array" ref="C633">+IFERROR(INDEX('Mã KH'!$C$2:$C$4984,MATCH('Xuất trả -T8'!$B633,'Mã KH'!$A$2:$A$4984,0)),"")</f>
        <v/>
      </c>
      <c r="D633" s="177"/>
      <c r="E633" s="238"/>
      <c r="F633" s="238"/>
      <c r="G633" s="238"/>
      <c r="H633" s="238"/>
      <c r="I633" s="238"/>
      <c r="J633" s="238"/>
      <c r="K633" s="238"/>
      <c r="L633" s="238"/>
      <c r="M633" s="238"/>
      <c r="N633" s="238"/>
      <c r="O633" s="238"/>
      <c r="P633" s="238"/>
      <c r="Q633" s="238"/>
      <c r="R633" s="238"/>
      <c r="S633" s="238"/>
      <c r="T633" s="238"/>
      <c r="U633" s="238"/>
      <c r="V633" s="352"/>
      <c r="W633" s="352"/>
      <c r="X633" s="353"/>
      <c r="Y633" s="354"/>
      <c r="Z633" s="25"/>
      <c r="AA633" s="25"/>
    </row>
    <row r="634" spans="1:27" ht="19.5" customHeight="1">
      <c r="A634" s="66"/>
      <c r="B634" s="95"/>
      <c r="C634" s="110" t="str">
        <f t="array" ref="C634">+IFERROR(INDEX('Mã KH'!$C$2:$C$4984,MATCH('Xuất trả -T8'!$B634,'Mã KH'!$A$2:$A$4984,0)),"")</f>
        <v/>
      </c>
      <c r="D634" s="177"/>
      <c r="E634" s="238"/>
      <c r="F634" s="238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38"/>
      <c r="R634" s="238"/>
      <c r="S634" s="238"/>
      <c r="T634" s="238"/>
      <c r="U634" s="238"/>
      <c r="V634" s="352"/>
      <c r="W634" s="352"/>
      <c r="X634" s="353"/>
      <c r="Y634" s="354"/>
      <c r="Z634" s="25"/>
      <c r="AA634" s="25"/>
    </row>
    <row r="635" spans="1:27" ht="19.5" customHeight="1">
      <c r="A635" s="66"/>
      <c r="B635" s="95"/>
      <c r="C635" s="110" t="str">
        <f t="array" ref="C635">+IFERROR(INDEX('Mã KH'!$C$2:$C$4984,MATCH('Xuất trả -T8'!$B635,'Mã KH'!$A$2:$A$4984,0)),"")</f>
        <v/>
      </c>
      <c r="D635" s="177"/>
      <c r="E635" s="238"/>
      <c r="F635" s="238"/>
      <c r="G635" s="238"/>
      <c r="H635" s="238"/>
      <c r="I635" s="238"/>
      <c r="J635" s="238"/>
      <c r="K635" s="238"/>
      <c r="L635" s="238"/>
      <c r="M635" s="238"/>
      <c r="N635" s="238"/>
      <c r="O635" s="238"/>
      <c r="P635" s="238"/>
      <c r="Q635" s="238"/>
      <c r="R635" s="238"/>
      <c r="S635" s="238"/>
      <c r="T635" s="238"/>
      <c r="U635" s="238"/>
      <c r="V635" s="352"/>
      <c r="W635" s="352"/>
      <c r="X635" s="353"/>
      <c r="Y635" s="354"/>
      <c r="Z635" s="25"/>
      <c r="AA635" s="25"/>
    </row>
    <row r="636" spans="1:27" ht="19.5" customHeight="1">
      <c r="A636" s="66"/>
      <c r="B636" s="95"/>
      <c r="C636" s="110" t="str">
        <f t="array" ref="C636">+IFERROR(INDEX('Mã KH'!$C$2:$C$4984,MATCH('Xuất trả -T8'!$B636,'Mã KH'!$A$2:$A$4984,0)),"")</f>
        <v/>
      </c>
      <c r="D636" s="177"/>
      <c r="E636" s="238"/>
      <c r="F636" s="238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38"/>
      <c r="R636" s="238"/>
      <c r="S636" s="238"/>
      <c r="T636" s="238"/>
      <c r="U636" s="238"/>
      <c r="V636" s="352"/>
      <c r="W636" s="352"/>
      <c r="X636" s="353"/>
      <c r="Y636" s="354"/>
      <c r="Z636" s="25"/>
      <c r="AA636" s="25"/>
    </row>
    <row r="637" spans="1:27" ht="19.5" customHeight="1">
      <c r="A637" s="66"/>
      <c r="B637" s="95"/>
      <c r="C637" s="110" t="str">
        <f t="array" ref="C637">+IFERROR(INDEX('Mã KH'!$C$2:$C$4984,MATCH('Xuất trả -T8'!$B637,'Mã KH'!$A$2:$A$4984,0)),"")</f>
        <v/>
      </c>
      <c r="D637" s="177"/>
      <c r="E637" s="238"/>
      <c r="F637" s="238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38"/>
      <c r="R637" s="238"/>
      <c r="S637" s="238"/>
      <c r="T637" s="238"/>
      <c r="U637" s="238"/>
      <c r="V637" s="352"/>
      <c r="W637" s="352"/>
      <c r="X637" s="353"/>
      <c r="Y637" s="354"/>
      <c r="Z637" s="25"/>
      <c r="AA637" s="25"/>
    </row>
    <row r="638" spans="1:27" ht="19.5" customHeight="1">
      <c r="A638" s="66"/>
      <c r="B638" s="95"/>
      <c r="C638" s="110" t="str">
        <f t="array" ref="C638">+IFERROR(INDEX('Mã KH'!$C$2:$C$4984,MATCH('Xuất trả -T8'!$B638,'Mã KH'!$A$2:$A$4984,0)),"")</f>
        <v/>
      </c>
      <c r="D638" s="177"/>
      <c r="E638" s="238"/>
      <c r="F638" s="238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352"/>
      <c r="W638" s="352"/>
      <c r="X638" s="353"/>
      <c r="Y638" s="354"/>
      <c r="Z638" s="25"/>
      <c r="AA638" s="25"/>
    </row>
    <row r="639" spans="1:27" ht="19.5" customHeight="1">
      <c r="A639" s="66"/>
      <c r="B639" s="95"/>
      <c r="C639" s="110" t="str">
        <f t="array" ref="C639">+IFERROR(INDEX('Mã KH'!$C$2:$C$4984,MATCH('Xuất trả -T8'!$B639,'Mã KH'!$A$2:$A$4984,0)),"")</f>
        <v/>
      </c>
      <c r="D639" s="177"/>
      <c r="E639" s="238"/>
      <c r="F639" s="238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38"/>
      <c r="R639" s="238"/>
      <c r="S639" s="238"/>
      <c r="T639" s="238"/>
      <c r="U639" s="238"/>
      <c r="V639" s="352"/>
      <c r="W639" s="352"/>
      <c r="X639" s="353"/>
      <c r="Y639" s="354"/>
      <c r="Z639" s="25"/>
      <c r="AA639" s="25"/>
    </row>
    <row r="640" spans="1:27" ht="19.5" customHeight="1">
      <c r="A640" s="66"/>
      <c r="B640" s="95"/>
      <c r="C640" s="110" t="str">
        <f t="array" ref="C640">+IFERROR(INDEX('Mã KH'!$C$2:$C$4984,MATCH('Xuất trả -T8'!$B640,'Mã KH'!$A$2:$A$4984,0)),"")</f>
        <v/>
      </c>
      <c r="D640" s="177"/>
      <c r="E640" s="238"/>
      <c r="F640" s="238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352"/>
      <c r="W640" s="352"/>
      <c r="X640" s="353"/>
      <c r="Y640" s="354"/>
      <c r="Z640" s="25"/>
      <c r="AA640" s="25"/>
    </row>
    <row r="641" spans="1:27" ht="19.5" customHeight="1">
      <c r="A641" s="66"/>
      <c r="B641" s="95"/>
      <c r="C641" s="110" t="str">
        <f t="array" ref="C641">+IFERROR(INDEX('Mã KH'!$C$2:$C$4984,MATCH('Xuất trả -T8'!$B641,'Mã KH'!$A$2:$A$4984,0)),"")</f>
        <v/>
      </c>
      <c r="D641" s="177"/>
      <c r="E641" s="238"/>
      <c r="F641" s="238"/>
      <c r="G641" s="238"/>
      <c r="H641" s="238"/>
      <c r="I641" s="238"/>
      <c r="J641" s="238"/>
      <c r="K641" s="238"/>
      <c r="L641" s="238"/>
      <c r="M641" s="238"/>
      <c r="N641" s="238"/>
      <c r="O641" s="238"/>
      <c r="P641" s="238"/>
      <c r="Q641" s="238"/>
      <c r="R641" s="238"/>
      <c r="S641" s="238"/>
      <c r="T641" s="238"/>
      <c r="U641" s="238"/>
      <c r="V641" s="352"/>
      <c r="W641" s="352"/>
      <c r="X641" s="353"/>
      <c r="Y641" s="354"/>
      <c r="Z641" s="25"/>
      <c r="AA641" s="25"/>
    </row>
    <row r="642" spans="1:27" ht="19.5" customHeight="1">
      <c r="A642" s="66"/>
      <c r="B642" s="95"/>
      <c r="C642" s="110" t="str">
        <f t="array" ref="C642">+IFERROR(INDEX('Mã KH'!$C$2:$C$4984,MATCH('Xuất trả -T8'!$B642,'Mã KH'!$A$2:$A$4984,0)),"")</f>
        <v/>
      </c>
      <c r="D642" s="177"/>
      <c r="E642" s="238"/>
      <c r="F642" s="238"/>
      <c r="G642" s="238"/>
      <c r="H642" s="238"/>
      <c r="I642" s="238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352"/>
      <c r="W642" s="352"/>
      <c r="X642" s="353"/>
      <c r="Y642" s="354"/>
      <c r="Z642" s="25"/>
      <c r="AA642" s="25"/>
    </row>
    <row r="643" spans="1:27" ht="19.5" customHeight="1">
      <c r="A643" s="66"/>
      <c r="B643" s="95"/>
      <c r="C643" s="110" t="str">
        <f t="array" ref="C643">+IFERROR(INDEX('Mã KH'!$C$2:$C$4984,MATCH('Xuất trả -T8'!$B643,'Mã KH'!$A$2:$A$4984,0)),"")</f>
        <v/>
      </c>
      <c r="D643" s="177"/>
      <c r="E643" s="238"/>
      <c r="F643" s="238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38"/>
      <c r="R643" s="238"/>
      <c r="S643" s="238"/>
      <c r="T643" s="238"/>
      <c r="U643" s="238"/>
      <c r="V643" s="352"/>
      <c r="W643" s="352"/>
      <c r="X643" s="353"/>
      <c r="Y643" s="354"/>
      <c r="Z643" s="25"/>
      <c r="AA643" s="25"/>
    </row>
    <row r="644" spans="1:27" ht="19.5" customHeight="1">
      <c r="A644" s="66"/>
      <c r="B644" s="95"/>
      <c r="C644" s="110" t="str">
        <f t="array" ref="C644">+IFERROR(INDEX('Mã KH'!$C$2:$C$4984,MATCH('Xuất trả -T8'!$B644,'Mã KH'!$A$2:$A$4984,0)),"")</f>
        <v/>
      </c>
      <c r="D644" s="177"/>
      <c r="E644" s="238"/>
      <c r="F644" s="238"/>
      <c r="G644" s="238"/>
      <c r="H644" s="238"/>
      <c r="I644" s="238"/>
      <c r="J644" s="238"/>
      <c r="K644" s="238"/>
      <c r="L644" s="238"/>
      <c r="M644" s="238"/>
      <c r="N644" s="238"/>
      <c r="O644" s="238"/>
      <c r="P644" s="238"/>
      <c r="Q644" s="238"/>
      <c r="R644" s="238"/>
      <c r="S644" s="238"/>
      <c r="T644" s="238"/>
      <c r="U644" s="238"/>
      <c r="V644" s="352"/>
      <c r="W644" s="352"/>
      <c r="X644" s="353"/>
      <c r="Y644" s="354"/>
      <c r="Z644" s="25"/>
      <c r="AA644" s="25"/>
    </row>
    <row r="645" spans="1:27" ht="19.5" customHeight="1">
      <c r="A645" s="66"/>
      <c r="B645" s="95"/>
      <c r="C645" s="110" t="str">
        <f t="array" ref="C645">+IFERROR(INDEX('Mã KH'!$C$2:$C$4984,MATCH('Xuất trả -T8'!$B645,'Mã KH'!$A$2:$A$4984,0)),"")</f>
        <v/>
      </c>
      <c r="D645" s="177"/>
      <c r="E645" s="238"/>
      <c r="F645" s="238"/>
      <c r="G645" s="238"/>
      <c r="H645" s="238"/>
      <c r="I645" s="238"/>
      <c r="J645" s="238"/>
      <c r="K645" s="238"/>
      <c r="L645" s="238"/>
      <c r="M645" s="238"/>
      <c r="N645" s="238"/>
      <c r="O645" s="238"/>
      <c r="P645" s="238"/>
      <c r="Q645" s="238"/>
      <c r="R645" s="238"/>
      <c r="S645" s="238"/>
      <c r="T645" s="238"/>
      <c r="U645" s="238"/>
      <c r="V645" s="352"/>
      <c r="W645" s="352"/>
      <c r="X645" s="353"/>
      <c r="Y645" s="354"/>
      <c r="Z645" s="25"/>
      <c r="AA645" s="25"/>
    </row>
    <row r="646" spans="1:27" ht="19.5" customHeight="1">
      <c r="A646" s="66"/>
      <c r="B646" s="95"/>
      <c r="C646" s="110" t="str">
        <f t="array" ref="C646">+IFERROR(INDEX('Mã KH'!$C$2:$C$4984,MATCH('Xuất trả -T8'!$B646,'Mã KH'!$A$2:$A$4984,0)),"")</f>
        <v/>
      </c>
      <c r="D646" s="177"/>
      <c r="E646" s="238"/>
      <c r="F646" s="238"/>
      <c r="G646" s="238"/>
      <c r="H646" s="238"/>
      <c r="I646" s="238"/>
      <c r="J646" s="238"/>
      <c r="K646" s="238"/>
      <c r="L646" s="238"/>
      <c r="M646" s="238"/>
      <c r="N646" s="238"/>
      <c r="O646" s="238"/>
      <c r="P646" s="238"/>
      <c r="Q646" s="238"/>
      <c r="R646" s="238"/>
      <c r="S646" s="238"/>
      <c r="T646" s="238"/>
      <c r="U646" s="238"/>
      <c r="V646" s="352"/>
      <c r="W646" s="352"/>
      <c r="X646" s="353"/>
      <c r="Y646" s="354"/>
      <c r="Z646" s="25"/>
      <c r="AA646" s="25"/>
    </row>
    <row r="647" spans="1:27" ht="19.5" customHeight="1">
      <c r="A647" s="66"/>
      <c r="B647" s="95"/>
      <c r="C647" s="110" t="str">
        <f t="array" ref="C647">+IFERROR(INDEX('Mã KH'!$C$2:$C$4984,MATCH('Xuất trả -T8'!$B647,'Mã KH'!$A$2:$A$4984,0)),"")</f>
        <v/>
      </c>
      <c r="D647" s="177"/>
      <c r="E647" s="238"/>
      <c r="F647" s="238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38"/>
      <c r="R647" s="238"/>
      <c r="S647" s="238"/>
      <c r="T647" s="238"/>
      <c r="U647" s="238"/>
      <c r="V647" s="352"/>
      <c r="W647" s="352"/>
      <c r="X647" s="353"/>
      <c r="Y647" s="354"/>
      <c r="Z647" s="25"/>
      <c r="AA647" s="25"/>
    </row>
    <row r="648" spans="1:27" ht="19.5" customHeight="1">
      <c r="A648" s="66"/>
      <c r="B648" s="95"/>
      <c r="C648" s="110" t="str">
        <f t="array" ref="C648">+IFERROR(INDEX('Mã KH'!$C$2:$C$4984,MATCH('Xuất trả -T8'!$B648,'Mã KH'!$A$2:$A$4984,0)),"")</f>
        <v/>
      </c>
      <c r="D648" s="177"/>
      <c r="E648" s="238"/>
      <c r="F648" s="238"/>
      <c r="G648" s="238"/>
      <c r="H648" s="238"/>
      <c r="I648" s="238"/>
      <c r="J648" s="238"/>
      <c r="K648" s="238"/>
      <c r="L648" s="238"/>
      <c r="M648" s="238"/>
      <c r="N648" s="238"/>
      <c r="O648" s="238"/>
      <c r="P648" s="238"/>
      <c r="Q648" s="238"/>
      <c r="R648" s="238"/>
      <c r="S648" s="238"/>
      <c r="T648" s="238"/>
      <c r="U648" s="238"/>
      <c r="V648" s="352"/>
      <c r="W648" s="352"/>
      <c r="X648" s="353"/>
      <c r="Y648" s="354"/>
      <c r="Z648" s="25"/>
      <c r="AA648" s="25"/>
    </row>
    <row r="649" spans="1:27" ht="19.5" customHeight="1">
      <c r="A649" s="66"/>
      <c r="B649" s="95"/>
      <c r="C649" s="110" t="str">
        <f t="array" ref="C649">+IFERROR(INDEX('Mã KH'!$C$2:$C$4984,MATCH('Xuất trả -T8'!$B649,'Mã KH'!$A$2:$A$4984,0)),"")</f>
        <v/>
      </c>
      <c r="D649" s="177"/>
      <c r="E649" s="238"/>
      <c r="F649" s="238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38"/>
      <c r="R649" s="238"/>
      <c r="S649" s="238"/>
      <c r="T649" s="238"/>
      <c r="U649" s="238"/>
      <c r="V649" s="352"/>
      <c r="W649" s="352"/>
      <c r="X649" s="353"/>
      <c r="Y649" s="354"/>
      <c r="Z649" s="25"/>
      <c r="AA649" s="25"/>
    </row>
    <row r="650" spans="1:27" ht="19.5" customHeight="1">
      <c r="A650" s="66"/>
      <c r="B650" s="95"/>
      <c r="C650" s="110" t="str">
        <f t="array" ref="C650">+IFERROR(INDEX('Mã KH'!$C$2:$C$4984,MATCH('Xuất trả -T8'!$B650,'Mã KH'!$A$2:$A$4984,0)),"")</f>
        <v/>
      </c>
      <c r="D650" s="177"/>
      <c r="E650" s="238"/>
      <c r="F650" s="238"/>
      <c r="G650" s="238"/>
      <c r="H650" s="238"/>
      <c r="I650" s="238"/>
      <c r="J650" s="238"/>
      <c r="K650" s="238"/>
      <c r="L650" s="238"/>
      <c r="M650" s="238"/>
      <c r="N650" s="238"/>
      <c r="O650" s="238"/>
      <c r="P650" s="238"/>
      <c r="Q650" s="238"/>
      <c r="R650" s="238"/>
      <c r="S650" s="238"/>
      <c r="T650" s="238"/>
      <c r="U650" s="238"/>
      <c r="V650" s="352"/>
      <c r="W650" s="352"/>
      <c r="X650" s="353"/>
      <c r="Y650" s="354"/>
      <c r="Z650" s="25"/>
      <c r="AA650" s="25"/>
    </row>
    <row r="651" spans="1:27" ht="19.5" customHeight="1">
      <c r="A651" s="66"/>
      <c r="B651" s="95"/>
      <c r="C651" s="110" t="str">
        <f t="array" ref="C651">+IFERROR(INDEX('Mã KH'!$C$2:$C$4984,MATCH('Xuất trả -T8'!$B651,'Mã KH'!$A$2:$A$4984,0)),"")</f>
        <v/>
      </c>
      <c r="D651" s="177"/>
      <c r="E651" s="238"/>
      <c r="F651" s="238"/>
      <c r="G651" s="238"/>
      <c r="H651" s="238"/>
      <c r="I651" s="238"/>
      <c r="J651" s="238"/>
      <c r="K651" s="238"/>
      <c r="L651" s="238"/>
      <c r="M651" s="238"/>
      <c r="N651" s="238"/>
      <c r="O651" s="238"/>
      <c r="P651" s="238"/>
      <c r="Q651" s="238"/>
      <c r="R651" s="238"/>
      <c r="S651" s="238"/>
      <c r="T651" s="238"/>
      <c r="U651" s="238"/>
      <c r="V651" s="352"/>
      <c r="W651" s="352"/>
      <c r="X651" s="353"/>
      <c r="Y651" s="354"/>
      <c r="Z651" s="25"/>
      <c r="AA651" s="25"/>
    </row>
    <row r="652" spans="1:27" ht="19.5" customHeight="1">
      <c r="A652" s="66"/>
      <c r="B652" s="95"/>
      <c r="C652" s="110" t="str">
        <f t="array" ref="C652">+IFERROR(INDEX('Mã KH'!$C$2:$C$4984,MATCH('Xuất trả -T8'!$B652,'Mã KH'!$A$2:$A$4984,0)),"")</f>
        <v/>
      </c>
      <c r="D652" s="177"/>
      <c r="E652" s="238"/>
      <c r="F652" s="238"/>
      <c r="G652" s="238"/>
      <c r="H652" s="238"/>
      <c r="I652" s="238"/>
      <c r="J652" s="238"/>
      <c r="K652" s="238"/>
      <c r="L652" s="238"/>
      <c r="M652" s="238"/>
      <c r="N652" s="238"/>
      <c r="O652" s="238"/>
      <c r="P652" s="238"/>
      <c r="Q652" s="238"/>
      <c r="R652" s="238"/>
      <c r="S652" s="238"/>
      <c r="T652" s="238"/>
      <c r="U652" s="238"/>
      <c r="V652" s="352"/>
      <c r="W652" s="352"/>
      <c r="X652" s="353"/>
      <c r="Y652" s="354"/>
      <c r="Z652" s="25"/>
      <c r="AA652" s="25"/>
    </row>
    <row r="653" spans="1:27" ht="19.5" customHeight="1">
      <c r="A653" s="66"/>
      <c r="B653" s="95"/>
      <c r="C653" s="110" t="str">
        <f t="array" ref="C653">+IFERROR(INDEX('Mã KH'!$C$2:$C$4984,MATCH('Xuất trả -T8'!$B653,'Mã KH'!$A$2:$A$4984,0)),"")</f>
        <v/>
      </c>
      <c r="D653" s="177"/>
      <c r="E653" s="238"/>
      <c r="F653" s="238"/>
      <c r="G653" s="238"/>
      <c r="H653" s="238"/>
      <c r="I653" s="238"/>
      <c r="J653" s="238"/>
      <c r="K653" s="238"/>
      <c r="L653" s="238"/>
      <c r="M653" s="238"/>
      <c r="N653" s="238"/>
      <c r="O653" s="238"/>
      <c r="P653" s="238"/>
      <c r="Q653" s="238"/>
      <c r="R653" s="238"/>
      <c r="S653" s="238"/>
      <c r="T653" s="238"/>
      <c r="U653" s="238"/>
      <c r="V653" s="352"/>
      <c r="W653" s="352"/>
      <c r="X653" s="353"/>
      <c r="Y653" s="354"/>
      <c r="Z653" s="25"/>
      <c r="AA653" s="25"/>
    </row>
    <row r="654" spans="1:27" ht="19.5" customHeight="1">
      <c r="A654" s="66"/>
      <c r="B654" s="95"/>
      <c r="C654" s="110" t="str">
        <f t="array" ref="C654">+IFERROR(INDEX('Mã KH'!$C$2:$C$4984,MATCH('Xuất trả -T8'!$B654,'Mã KH'!$A$2:$A$4984,0)),"")</f>
        <v/>
      </c>
      <c r="D654" s="177"/>
      <c r="E654" s="238"/>
      <c r="F654" s="238"/>
      <c r="G654" s="238"/>
      <c r="H654" s="238"/>
      <c r="I654" s="238"/>
      <c r="J654" s="238"/>
      <c r="K654" s="238"/>
      <c r="L654" s="238"/>
      <c r="M654" s="238"/>
      <c r="N654" s="238"/>
      <c r="O654" s="238"/>
      <c r="P654" s="238"/>
      <c r="Q654" s="238"/>
      <c r="R654" s="238"/>
      <c r="S654" s="238"/>
      <c r="T654" s="238"/>
      <c r="U654" s="238"/>
      <c r="V654" s="352"/>
      <c r="W654" s="352"/>
      <c r="X654" s="353"/>
      <c r="Y654" s="354"/>
      <c r="Z654" s="25"/>
      <c r="AA654" s="25"/>
    </row>
    <row r="655" spans="1:27" ht="19.5" customHeight="1">
      <c r="A655" s="66"/>
      <c r="B655" s="95"/>
      <c r="C655" s="110" t="str">
        <f t="array" ref="C655">+IFERROR(INDEX('Mã KH'!$C$2:$C$4984,MATCH('Xuất trả -T8'!$B655,'Mã KH'!$A$2:$A$4984,0)),"")</f>
        <v/>
      </c>
      <c r="D655" s="177"/>
      <c r="E655" s="238"/>
      <c r="F655" s="238"/>
      <c r="G655" s="238"/>
      <c r="H655" s="238"/>
      <c r="I655" s="238"/>
      <c r="J655" s="238"/>
      <c r="K655" s="238"/>
      <c r="L655" s="238"/>
      <c r="M655" s="238"/>
      <c r="N655" s="238"/>
      <c r="O655" s="238"/>
      <c r="P655" s="238"/>
      <c r="Q655" s="238"/>
      <c r="R655" s="238"/>
      <c r="S655" s="238"/>
      <c r="T655" s="238"/>
      <c r="U655" s="238"/>
      <c r="V655" s="352"/>
      <c r="W655" s="352"/>
      <c r="X655" s="353"/>
      <c r="Y655" s="354"/>
      <c r="Z655" s="25"/>
      <c r="AA655" s="25"/>
    </row>
    <row r="656" spans="1:27" ht="19.5" customHeight="1">
      <c r="A656" s="66"/>
      <c r="B656" s="95"/>
      <c r="C656" s="110" t="str">
        <f t="array" ref="C656">+IFERROR(INDEX('Mã KH'!$C$2:$C$4984,MATCH('Xuất trả -T8'!$B656,'Mã KH'!$A$2:$A$4984,0)),"")</f>
        <v/>
      </c>
      <c r="D656" s="177"/>
      <c r="E656" s="238"/>
      <c r="F656" s="238"/>
      <c r="G656" s="238"/>
      <c r="H656" s="238"/>
      <c r="I656" s="238"/>
      <c r="J656" s="238"/>
      <c r="K656" s="238"/>
      <c r="L656" s="238"/>
      <c r="M656" s="238"/>
      <c r="N656" s="238"/>
      <c r="O656" s="238"/>
      <c r="P656" s="238"/>
      <c r="Q656" s="238"/>
      <c r="R656" s="238"/>
      <c r="S656" s="238"/>
      <c r="T656" s="238"/>
      <c r="U656" s="238"/>
      <c r="V656" s="352"/>
      <c r="W656" s="352"/>
      <c r="X656" s="353"/>
      <c r="Y656" s="354"/>
      <c r="Z656" s="25"/>
      <c r="AA656" s="25"/>
    </row>
    <row r="657" spans="1:27" ht="19.5" customHeight="1">
      <c r="A657" s="66"/>
      <c r="B657" s="95"/>
      <c r="C657" s="110" t="str">
        <f t="array" ref="C657">+IFERROR(INDEX('Mã KH'!$C$2:$C$4984,MATCH('Xuất trả -T8'!$B657,'Mã KH'!$A$2:$A$4984,0)),"")</f>
        <v/>
      </c>
      <c r="D657" s="177"/>
      <c r="E657" s="238"/>
      <c r="F657" s="238"/>
      <c r="G657" s="238"/>
      <c r="H657" s="238"/>
      <c r="I657" s="238"/>
      <c r="J657" s="238"/>
      <c r="K657" s="238"/>
      <c r="L657" s="238"/>
      <c r="M657" s="238"/>
      <c r="N657" s="238"/>
      <c r="O657" s="238"/>
      <c r="P657" s="238"/>
      <c r="Q657" s="238"/>
      <c r="R657" s="238"/>
      <c r="S657" s="238"/>
      <c r="T657" s="238"/>
      <c r="U657" s="238"/>
      <c r="V657" s="352"/>
      <c r="W657" s="352"/>
      <c r="X657" s="353"/>
      <c r="Y657" s="354"/>
      <c r="Z657" s="25"/>
      <c r="AA657" s="25"/>
    </row>
    <row r="658" spans="1:27" ht="19.5" customHeight="1">
      <c r="A658" s="66"/>
      <c r="B658" s="95"/>
      <c r="C658" s="110" t="str">
        <f t="array" ref="C658">+IFERROR(INDEX('Mã KH'!$C$2:$C$4984,MATCH('Xuất trả -T8'!$B658,'Mã KH'!$A$2:$A$4984,0)),"")</f>
        <v/>
      </c>
      <c r="D658" s="177"/>
      <c r="E658" s="238"/>
      <c r="F658" s="238"/>
      <c r="G658" s="238"/>
      <c r="H658" s="238"/>
      <c r="I658" s="238"/>
      <c r="J658" s="238"/>
      <c r="K658" s="238"/>
      <c r="L658" s="238"/>
      <c r="M658" s="238"/>
      <c r="N658" s="238"/>
      <c r="O658" s="238"/>
      <c r="P658" s="238"/>
      <c r="Q658" s="238"/>
      <c r="R658" s="238"/>
      <c r="S658" s="238"/>
      <c r="T658" s="238"/>
      <c r="U658" s="238"/>
      <c r="V658" s="352"/>
      <c r="W658" s="352"/>
      <c r="X658" s="353"/>
      <c r="Y658" s="354"/>
      <c r="Z658" s="25"/>
      <c r="AA658" s="25"/>
    </row>
    <row r="659" spans="1:27" ht="19.5" customHeight="1">
      <c r="A659" s="66"/>
      <c r="B659" s="95"/>
      <c r="C659" s="110" t="str">
        <f t="array" ref="C659">+IFERROR(INDEX('Mã KH'!$C$2:$C$4984,MATCH('Xuất trả -T8'!$B659,'Mã KH'!$A$2:$A$4984,0)),"")</f>
        <v/>
      </c>
      <c r="D659" s="177"/>
      <c r="E659" s="238"/>
      <c r="F659" s="238"/>
      <c r="G659" s="238"/>
      <c r="H659" s="238"/>
      <c r="I659" s="238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352"/>
      <c r="W659" s="352"/>
      <c r="X659" s="353"/>
      <c r="Y659" s="354"/>
      <c r="Z659" s="25"/>
      <c r="AA659" s="25"/>
    </row>
    <row r="660" spans="1:27" ht="19.5" customHeight="1">
      <c r="A660" s="66"/>
      <c r="B660" s="95"/>
      <c r="C660" s="110" t="str">
        <f t="array" ref="C660">+IFERROR(INDEX('Mã KH'!$C$2:$C$4984,MATCH('Xuất trả -T8'!$B660,'Mã KH'!$A$2:$A$4984,0)),"")</f>
        <v/>
      </c>
      <c r="D660" s="177"/>
      <c r="E660" s="238"/>
      <c r="F660" s="238"/>
      <c r="G660" s="238"/>
      <c r="H660" s="238"/>
      <c r="I660" s="238"/>
      <c r="J660" s="238"/>
      <c r="K660" s="238"/>
      <c r="L660" s="238"/>
      <c r="M660" s="238"/>
      <c r="N660" s="238"/>
      <c r="O660" s="238"/>
      <c r="P660" s="238"/>
      <c r="Q660" s="238"/>
      <c r="R660" s="238"/>
      <c r="S660" s="238"/>
      <c r="T660" s="238"/>
      <c r="U660" s="238"/>
      <c r="V660" s="352"/>
      <c r="W660" s="352"/>
      <c r="X660" s="353"/>
      <c r="Y660" s="354"/>
      <c r="Z660" s="25"/>
      <c r="AA660" s="25"/>
    </row>
    <row r="661" spans="1:27" ht="19.5" customHeight="1">
      <c r="A661" s="66"/>
      <c r="B661" s="95"/>
      <c r="C661" s="110" t="str">
        <f t="array" ref="C661">+IFERROR(INDEX('Mã KH'!$C$2:$C$4984,MATCH('Xuất trả -T8'!$B661,'Mã KH'!$A$2:$A$4984,0)),"")</f>
        <v/>
      </c>
      <c r="D661" s="177"/>
      <c r="E661" s="238"/>
      <c r="F661" s="238"/>
      <c r="G661" s="238"/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352"/>
      <c r="W661" s="352"/>
      <c r="X661" s="353"/>
      <c r="Y661" s="354"/>
      <c r="Z661" s="25"/>
      <c r="AA661" s="25"/>
    </row>
    <row r="662" spans="1:27" ht="19.5" customHeight="1">
      <c r="A662" s="66"/>
      <c r="B662" s="95"/>
      <c r="C662" s="110" t="str">
        <f t="array" ref="C662">+IFERROR(INDEX('Mã KH'!$C$2:$C$4984,MATCH('Xuất trả -T8'!$B662,'Mã KH'!$A$2:$A$4984,0)),"")</f>
        <v/>
      </c>
      <c r="D662" s="177"/>
      <c r="E662" s="238"/>
      <c r="F662" s="238"/>
      <c r="G662" s="238"/>
      <c r="H662" s="238"/>
      <c r="I662" s="238"/>
      <c r="J662" s="238"/>
      <c r="K662" s="238"/>
      <c r="L662" s="238"/>
      <c r="M662" s="238"/>
      <c r="N662" s="238"/>
      <c r="O662" s="238"/>
      <c r="P662" s="238"/>
      <c r="Q662" s="238"/>
      <c r="R662" s="238"/>
      <c r="S662" s="238"/>
      <c r="T662" s="238"/>
      <c r="U662" s="238"/>
      <c r="V662" s="352"/>
      <c r="W662" s="352"/>
      <c r="X662" s="353"/>
      <c r="Y662" s="354"/>
      <c r="Z662" s="25"/>
      <c r="AA662" s="25"/>
    </row>
    <row r="663" spans="1:27" ht="19.5" customHeight="1">
      <c r="A663" s="66"/>
      <c r="B663" s="95"/>
      <c r="C663" s="110" t="str">
        <f t="array" ref="C663">+IFERROR(INDEX('Mã KH'!$C$2:$C$4984,MATCH('Xuất trả -T8'!$B663,'Mã KH'!$A$2:$A$4984,0)),"")</f>
        <v/>
      </c>
      <c r="D663" s="177"/>
      <c r="E663" s="238"/>
      <c r="F663" s="238"/>
      <c r="G663" s="238"/>
      <c r="H663" s="238"/>
      <c r="I663" s="238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352"/>
      <c r="W663" s="352"/>
      <c r="X663" s="353"/>
      <c r="Y663" s="354"/>
      <c r="Z663" s="25"/>
      <c r="AA663" s="25"/>
    </row>
    <row r="664" spans="1:27" ht="19.5" customHeight="1">
      <c r="A664" s="66"/>
      <c r="B664" s="95"/>
      <c r="C664" s="110" t="str">
        <f t="array" ref="C664">+IFERROR(INDEX('Mã KH'!$C$2:$C$4984,MATCH('Xuất trả -T8'!$B664,'Mã KH'!$A$2:$A$4984,0)),"")</f>
        <v/>
      </c>
      <c r="D664" s="177"/>
      <c r="E664" s="238"/>
      <c r="F664" s="238"/>
      <c r="G664" s="238"/>
      <c r="H664" s="238"/>
      <c r="I664" s="238"/>
      <c r="J664" s="238"/>
      <c r="K664" s="238"/>
      <c r="L664" s="238"/>
      <c r="M664" s="238"/>
      <c r="N664" s="238"/>
      <c r="O664" s="238"/>
      <c r="P664" s="238"/>
      <c r="Q664" s="238"/>
      <c r="R664" s="238"/>
      <c r="S664" s="238"/>
      <c r="T664" s="238"/>
      <c r="U664" s="238"/>
      <c r="V664" s="352"/>
      <c r="W664" s="352"/>
      <c r="X664" s="353"/>
      <c r="Y664" s="354"/>
      <c r="Z664" s="25"/>
      <c r="AA664" s="25"/>
    </row>
    <row r="665" spans="1:27" ht="19.5" customHeight="1">
      <c r="A665" s="66"/>
      <c r="B665" s="95"/>
      <c r="C665" s="110" t="str">
        <f t="array" ref="C665">+IFERROR(INDEX('Mã KH'!$C$2:$C$4984,MATCH('Xuất trả -T8'!$B665,'Mã KH'!$A$2:$A$4984,0)),"")</f>
        <v/>
      </c>
      <c r="D665" s="177"/>
      <c r="E665" s="238"/>
      <c r="F665" s="238"/>
      <c r="G665" s="238"/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352"/>
      <c r="W665" s="352"/>
      <c r="X665" s="353"/>
      <c r="Y665" s="354"/>
      <c r="Z665" s="25"/>
      <c r="AA665" s="25"/>
    </row>
    <row r="666" spans="1:27" ht="19.5" customHeight="1">
      <c r="A666" s="66"/>
      <c r="B666" s="95"/>
      <c r="C666" s="110" t="str">
        <f t="array" ref="C666">+IFERROR(INDEX('Mã KH'!$C$2:$C$4984,MATCH('Xuất trả -T8'!$B666,'Mã KH'!$A$2:$A$4984,0)),"")</f>
        <v/>
      </c>
      <c r="D666" s="177"/>
      <c r="E666" s="238"/>
      <c r="F666" s="238"/>
      <c r="G666" s="238"/>
      <c r="H666" s="238"/>
      <c r="I666" s="238"/>
      <c r="J666" s="238"/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352"/>
      <c r="W666" s="352"/>
      <c r="X666" s="353"/>
      <c r="Y666" s="354"/>
      <c r="Z666" s="25"/>
      <c r="AA666" s="25"/>
    </row>
    <row r="667" spans="1:27" ht="19.5" customHeight="1">
      <c r="A667" s="66"/>
      <c r="B667" s="95"/>
      <c r="C667" s="110" t="str">
        <f t="array" ref="C667">+IFERROR(INDEX('Mã KH'!$C$2:$C$4984,MATCH('Xuất trả -T8'!$B667,'Mã KH'!$A$2:$A$4984,0)),"")</f>
        <v/>
      </c>
      <c r="D667" s="177"/>
      <c r="E667" s="238"/>
      <c r="F667" s="238"/>
      <c r="G667" s="238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352"/>
      <c r="W667" s="352"/>
      <c r="X667" s="353"/>
      <c r="Y667" s="354"/>
      <c r="Z667" s="25"/>
      <c r="AA667" s="25"/>
    </row>
    <row r="668" spans="1:27" ht="19.5" customHeight="1">
      <c r="A668" s="66"/>
      <c r="B668" s="95"/>
      <c r="C668" s="110" t="str">
        <f t="array" ref="C668">+IFERROR(INDEX('Mã KH'!$C$2:$C$4984,MATCH('Xuất trả -T8'!$B668,'Mã KH'!$A$2:$A$4984,0)),"")</f>
        <v/>
      </c>
      <c r="D668" s="177"/>
      <c r="E668" s="238"/>
      <c r="F668" s="238"/>
      <c r="G668" s="238"/>
      <c r="H668" s="238"/>
      <c r="I668" s="238"/>
      <c r="J668" s="238"/>
      <c r="K668" s="238"/>
      <c r="L668" s="238"/>
      <c r="M668" s="238"/>
      <c r="N668" s="238"/>
      <c r="O668" s="238"/>
      <c r="P668" s="238"/>
      <c r="Q668" s="238"/>
      <c r="R668" s="238"/>
      <c r="S668" s="238"/>
      <c r="T668" s="238"/>
      <c r="U668" s="238"/>
      <c r="V668" s="352"/>
      <c r="W668" s="352"/>
      <c r="X668" s="353"/>
      <c r="Y668" s="354"/>
      <c r="Z668" s="25"/>
      <c r="AA668" s="25"/>
    </row>
    <row r="669" spans="1:27" ht="19.5" customHeight="1">
      <c r="A669" s="66"/>
      <c r="B669" s="95"/>
      <c r="C669" s="110" t="str">
        <f t="array" ref="C669">+IFERROR(INDEX('Mã KH'!$C$2:$C$4984,MATCH('Xuất trả -T8'!$B669,'Mã KH'!$A$2:$A$4984,0)),"")</f>
        <v/>
      </c>
      <c r="D669" s="177"/>
      <c r="E669" s="238"/>
      <c r="F669" s="238"/>
      <c r="G669" s="238"/>
      <c r="H669" s="238"/>
      <c r="I669" s="238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352"/>
      <c r="W669" s="352"/>
      <c r="X669" s="353"/>
      <c r="Y669" s="354"/>
      <c r="Z669" s="25"/>
      <c r="AA669" s="25"/>
    </row>
    <row r="670" spans="1:27" ht="19.5" customHeight="1">
      <c r="A670" s="66"/>
      <c r="B670" s="95"/>
      <c r="C670" s="110" t="str">
        <f t="array" ref="C670">+IFERROR(INDEX('Mã KH'!$C$2:$C$4984,MATCH('Xuất trả -T8'!$B670,'Mã KH'!$A$2:$A$4984,0)),"")</f>
        <v/>
      </c>
      <c r="D670" s="177"/>
      <c r="E670" s="238"/>
      <c r="F670" s="238"/>
      <c r="G670" s="238"/>
      <c r="H670" s="238"/>
      <c r="I670" s="238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352"/>
      <c r="W670" s="352"/>
      <c r="X670" s="353"/>
      <c r="Y670" s="354"/>
      <c r="Z670" s="25"/>
      <c r="AA670" s="25"/>
    </row>
    <row r="671" spans="1:27" ht="19.5" customHeight="1">
      <c r="A671" s="66"/>
      <c r="B671" s="95"/>
      <c r="C671" s="110" t="str">
        <f t="array" ref="C671">+IFERROR(INDEX('Mã KH'!$C$2:$C$4984,MATCH('Xuất trả -T8'!$B671,'Mã KH'!$A$2:$A$4984,0)),"")</f>
        <v/>
      </c>
      <c r="D671" s="177"/>
      <c r="E671" s="238"/>
      <c r="F671" s="238"/>
      <c r="G671" s="238"/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352"/>
      <c r="W671" s="352"/>
      <c r="X671" s="353"/>
      <c r="Y671" s="354"/>
      <c r="Z671" s="25"/>
      <c r="AA671" s="25"/>
    </row>
    <row r="672" spans="1:27" ht="19.5" customHeight="1">
      <c r="A672" s="66"/>
      <c r="B672" s="95"/>
      <c r="C672" s="110" t="str">
        <f t="array" ref="C672">+IFERROR(INDEX('Mã KH'!$C$2:$C$4984,MATCH('Xuất trả -T8'!$B672,'Mã KH'!$A$2:$A$4984,0)),"")</f>
        <v/>
      </c>
      <c r="D672" s="177"/>
      <c r="E672" s="238"/>
      <c r="F672" s="238"/>
      <c r="G672" s="238"/>
      <c r="H672" s="238"/>
      <c r="I672" s="238"/>
      <c r="J672" s="238"/>
      <c r="K672" s="238"/>
      <c r="L672" s="238"/>
      <c r="M672" s="238"/>
      <c r="N672" s="238"/>
      <c r="O672" s="238"/>
      <c r="P672" s="238"/>
      <c r="Q672" s="238"/>
      <c r="R672" s="238"/>
      <c r="S672" s="238"/>
      <c r="T672" s="238"/>
      <c r="U672" s="238"/>
      <c r="V672" s="352"/>
      <c r="W672" s="352"/>
      <c r="X672" s="353"/>
      <c r="Y672" s="354"/>
      <c r="Z672" s="25"/>
      <c r="AA672" s="25"/>
    </row>
    <row r="673" spans="1:27" ht="19.5" customHeight="1">
      <c r="A673" s="66"/>
      <c r="B673" s="95"/>
      <c r="C673" s="110" t="str">
        <f t="array" ref="C673">+IFERROR(INDEX('Mã KH'!$C$2:$C$4984,MATCH('Xuất trả -T8'!$B673,'Mã KH'!$A$2:$A$4984,0)),"")</f>
        <v/>
      </c>
      <c r="D673" s="177"/>
      <c r="E673" s="238"/>
      <c r="F673" s="238"/>
      <c r="G673" s="238"/>
      <c r="H673" s="238"/>
      <c r="I673" s="238"/>
      <c r="J673" s="238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  <c r="U673" s="238"/>
      <c r="V673" s="352"/>
      <c r="W673" s="352"/>
      <c r="X673" s="353"/>
      <c r="Y673" s="354"/>
      <c r="Z673" s="25"/>
      <c r="AA673" s="25"/>
    </row>
    <row r="674" spans="1:27" ht="19.5" customHeight="1">
      <c r="A674" s="66"/>
      <c r="B674" s="95"/>
      <c r="C674" s="110" t="str">
        <f t="array" ref="C674">+IFERROR(INDEX('Mã KH'!$C$2:$C$4984,MATCH('Xuất trả -T8'!$B674,'Mã KH'!$A$2:$A$4984,0)),"")</f>
        <v/>
      </c>
      <c r="D674" s="177"/>
      <c r="E674" s="238"/>
      <c r="F674" s="238"/>
      <c r="G674" s="238"/>
      <c r="H674" s="238"/>
      <c r="I674" s="238"/>
      <c r="J674" s="238"/>
      <c r="K674" s="238"/>
      <c r="L674" s="238"/>
      <c r="M674" s="238"/>
      <c r="N674" s="238"/>
      <c r="O674" s="238"/>
      <c r="P674" s="238"/>
      <c r="Q674" s="238"/>
      <c r="R674" s="238"/>
      <c r="S674" s="238"/>
      <c r="T674" s="238"/>
      <c r="U674" s="238"/>
      <c r="V674" s="352"/>
      <c r="W674" s="352"/>
      <c r="X674" s="353"/>
      <c r="Y674" s="354"/>
      <c r="Z674" s="25"/>
      <c r="AA674" s="25"/>
    </row>
    <row r="675" spans="1:27" ht="19.5" customHeight="1">
      <c r="A675" s="66"/>
      <c r="B675" s="95"/>
      <c r="C675" s="110" t="str">
        <f t="array" ref="C675">+IFERROR(INDEX('Mã KH'!$C$2:$C$4984,MATCH('Xuất trả -T8'!$B675,'Mã KH'!$A$2:$A$4984,0)),"")</f>
        <v/>
      </c>
      <c r="D675" s="177"/>
      <c r="E675" s="238"/>
      <c r="F675" s="238"/>
      <c r="G675" s="238"/>
      <c r="H675" s="238"/>
      <c r="I675" s="238"/>
      <c r="J675" s="238"/>
      <c r="K675" s="238"/>
      <c r="L675" s="238"/>
      <c r="M675" s="238"/>
      <c r="N675" s="238"/>
      <c r="O675" s="238"/>
      <c r="P675" s="238"/>
      <c r="Q675" s="238"/>
      <c r="R675" s="238"/>
      <c r="S675" s="238"/>
      <c r="T675" s="238"/>
      <c r="U675" s="238"/>
      <c r="V675" s="352"/>
      <c r="W675" s="352"/>
      <c r="X675" s="353"/>
      <c r="Y675" s="354"/>
      <c r="Z675" s="25"/>
      <c r="AA675" s="25"/>
    </row>
    <row r="676" spans="1:27" ht="19.5" customHeight="1">
      <c r="A676" s="66"/>
      <c r="B676" s="95"/>
      <c r="C676" s="110" t="str">
        <f t="array" ref="C676">+IFERROR(INDEX('Mã KH'!$C$2:$C$4984,MATCH('Xuất trả -T8'!$B676,'Mã KH'!$A$2:$A$4984,0)),"")</f>
        <v/>
      </c>
      <c r="D676" s="177"/>
      <c r="E676" s="238"/>
      <c r="F676" s="238"/>
      <c r="G676" s="238"/>
      <c r="H676" s="238"/>
      <c r="I676" s="238"/>
      <c r="J676" s="238"/>
      <c r="K676" s="238"/>
      <c r="L676" s="238"/>
      <c r="M676" s="238"/>
      <c r="N676" s="238"/>
      <c r="O676" s="238"/>
      <c r="P676" s="238"/>
      <c r="Q676" s="238"/>
      <c r="R676" s="238"/>
      <c r="S676" s="238"/>
      <c r="T676" s="238"/>
      <c r="U676" s="238"/>
      <c r="V676" s="352"/>
      <c r="W676" s="352"/>
      <c r="X676" s="353"/>
      <c r="Y676" s="354"/>
      <c r="Z676" s="25"/>
      <c r="AA676" s="25"/>
    </row>
    <row r="677" spans="1:27" ht="19.5" customHeight="1">
      <c r="A677" s="66"/>
      <c r="B677" s="95"/>
      <c r="C677" s="110" t="str">
        <f t="array" ref="C677">+IFERROR(INDEX('Mã KH'!$C$2:$C$4984,MATCH('Xuất trả -T8'!$B677,'Mã KH'!$A$2:$A$4984,0)),"")</f>
        <v/>
      </c>
      <c r="D677" s="177"/>
      <c r="E677" s="238"/>
      <c r="F677" s="238"/>
      <c r="G677" s="238"/>
      <c r="H677" s="238"/>
      <c r="I677" s="238"/>
      <c r="J677" s="238"/>
      <c r="K677" s="238"/>
      <c r="L677" s="238"/>
      <c r="M677" s="238"/>
      <c r="N677" s="238"/>
      <c r="O677" s="238"/>
      <c r="P677" s="238"/>
      <c r="Q677" s="238"/>
      <c r="R677" s="238"/>
      <c r="S677" s="238"/>
      <c r="T677" s="238"/>
      <c r="U677" s="238"/>
      <c r="V677" s="352"/>
      <c r="W677" s="352"/>
      <c r="X677" s="353"/>
      <c r="Y677" s="354"/>
      <c r="Z677" s="25"/>
      <c r="AA677" s="25"/>
    </row>
    <row r="678" spans="1:27" ht="19.5" customHeight="1">
      <c r="A678" s="66"/>
      <c r="B678" s="95"/>
      <c r="C678" s="110" t="str">
        <f t="array" ref="C678">+IFERROR(INDEX('Mã KH'!$C$2:$C$4984,MATCH('Xuất trả -T8'!$B678,'Mã KH'!$A$2:$A$4984,0)),"")</f>
        <v/>
      </c>
      <c r="D678" s="177"/>
      <c r="E678" s="238"/>
      <c r="F678" s="238"/>
      <c r="G678" s="238"/>
      <c r="H678" s="238"/>
      <c r="I678" s="238"/>
      <c r="J678" s="238"/>
      <c r="K678" s="238"/>
      <c r="L678" s="238"/>
      <c r="M678" s="238"/>
      <c r="N678" s="238"/>
      <c r="O678" s="238"/>
      <c r="P678" s="238"/>
      <c r="Q678" s="238"/>
      <c r="R678" s="238"/>
      <c r="S678" s="238"/>
      <c r="T678" s="238"/>
      <c r="U678" s="238"/>
      <c r="V678" s="352"/>
      <c r="W678" s="352"/>
      <c r="X678" s="353"/>
      <c r="Y678" s="354"/>
      <c r="Z678" s="25"/>
      <c r="AA678" s="25"/>
    </row>
    <row r="679" spans="1:27" ht="19.5" customHeight="1">
      <c r="A679" s="66"/>
      <c r="B679" s="95"/>
      <c r="C679" s="110" t="str">
        <f t="array" ref="C679">+IFERROR(INDEX('Mã KH'!$C$2:$C$4984,MATCH('Xuất trả -T8'!$B679,'Mã KH'!$A$2:$A$4984,0)),"")</f>
        <v/>
      </c>
      <c r="D679" s="177"/>
      <c r="E679" s="238"/>
      <c r="F679" s="238"/>
      <c r="G679" s="238"/>
      <c r="H679" s="238"/>
      <c r="I679" s="238"/>
      <c r="J679" s="238"/>
      <c r="K679" s="238"/>
      <c r="L679" s="238"/>
      <c r="M679" s="238"/>
      <c r="N679" s="238"/>
      <c r="O679" s="238"/>
      <c r="P679" s="238"/>
      <c r="Q679" s="238"/>
      <c r="R679" s="238"/>
      <c r="S679" s="238"/>
      <c r="T679" s="238"/>
      <c r="U679" s="238"/>
      <c r="V679" s="352"/>
      <c r="W679" s="352"/>
      <c r="X679" s="353"/>
      <c r="Y679" s="354"/>
      <c r="Z679" s="25"/>
      <c r="AA679" s="25"/>
    </row>
    <row r="680" spans="1:27" ht="19.5" customHeight="1">
      <c r="A680" s="66"/>
      <c r="B680" s="95"/>
      <c r="C680" s="110" t="str">
        <f t="array" ref="C680">+IFERROR(INDEX('Mã KH'!$C$2:$C$4984,MATCH('Xuất trả -T8'!$B680,'Mã KH'!$A$2:$A$4984,0)),"")</f>
        <v/>
      </c>
      <c r="D680" s="177"/>
      <c r="E680" s="238"/>
      <c r="F680" s="238"/>
      <c r="G680" s="238"/>
      <c r="H680" s="238"/>
      <c r="I680" s="238"/>
      <c r="J680" s="238"/>
      <c r="K680" s="238"/>
      <c r="L680" s="238"/>
      <c r="M680" s="238"/>
      <c r="N680" s="238"/>
      <c r="O680" s="238"/>
      <c r="P680" s="238"/>
      <c r="Q680" s="238"/>
      <c r="R680" s="238"/>
      <c r="S680" s="238"/>
      <c r="T680" s="238"/>
      <c r="U680" s="238"/>
      <c r="V680" s="352"/>
      <c r="W680" s="352"/>
      <c r="X680" s="353"/>
      <c r="Y680" s="354"/>
      <c r="Z680" s="25"/>
      <c r="AA680" s="25"/>
    </row>
    <row r="681" spans="1:27" ht="19.5" customHeight="1">
      <c r="A681" s="66"/>
      <c r="B681" s="95"/>
      <c r="C681" s="110" t="str">
        <f t="array" ref="C681">+IFERROR(INDEX('Mã KH'!$C$2:$C$4984,MATCH('Xuất trả -T8'!$B681,'Mã KH'!$A$2:$A$4984,0)),"")</f>
        <v/>
      </c>
      <c r="D681" s="177"/>
      <c r="E681" s="238"/>
      <c r="F681" s="238"/>
      <c r="G681" s="238"/>
      <c r="H681" s="238"/>
      <c r="I681" s="238"/>
      <c r="J681" s="238"/>
      <c r="K681" s="238"/>
      <c r="L681" s="238"/>
      <c r="M681" s="238"/>
      <c r="N681" s="238"/>
      <c r="O681" s="238"/>
      <c r="P681" s="238"/>
      <c r="Q681" s="238"/>
      <c r="R681" s="238"/>
      <c r="S681" s="238"/>
      <c r="T681" s="238"/>
      <c r="U681" s="238"/>
      <c r="V681" s="352"/>
      <c r="W681" s="352"/>
      <c r="X681" s="353"/>
      <c r="Y681" s="354"/>
      <c r="Z681" s="25"/>
      <c r="AA681" s="25"/>
    </row>
    <row r="682" spans="1:27" ht="19.5" customHeight="1">
      <c r="A682" s="66"/>
      <c r="B682" s="95"/>
      <c r="C682" s="110" t="str">
        <f t="array" ref="C682">+IFERROR(INDEX('Mã KH'!$C$2:$C$4984,MATCH('Xuất trả -T8'!$B682,'Mã KH'!$A$2:$A$4984,0)),"")</f>
        <v/>
      </c>
      <c r="D682" s="177"/>
      <c r="E682" s="238"/>
      <c r="F682" s="238"/>
      <c r="G682" s="238"/>
      <c r="H682" s="238"/>
      <c r="I682" s="238"/>
      <c r="J682" s="238"/>
      <c r="K682" s="238"/>
      <c r="L682" s="238"/>
      <c r="M682" s="238"/>
      <c r="N682" s="238"/>
      <c r="O682" s="238"/>
      <c r="P682" s="238"/>
      <c r="Q682" s="238"/>
      <c r="R682" s="238"/>
      <c r="S682" s="238"/>
      <c r="T682" s="238"/>
      <c r="U682" s="238"/>
      <c r="V682" s="352"/>
      <c r="W682" s="352"/>
      <c r="X682" s="353"/>
      <c r="Y682" s="354"/>
      <c r="Z682" s="25"/>
      <c r="AA682" s="25"/>
    </row>
    <row r="683" spans="1:27" ht="19.5" customHeight="1">
      <c r="A683" s="66"/>
      <c r="B683" s="95"/>
      <c r="C683" s="110" t="str">
        <f t="array" ref="C683">+IFERROR(INDEX('Mã KH'!$C$2:$C$4984,MATCH('Xuất trả -T8'!$B683,'Mã KH'!$A$2:$A$4984,0)),"")</f>
        <v/>
      </c>
      <c r="D683" s="177"/>
      <c r="E683" s="238"/>
      <c r="F683" s="238"/>
      <c r="G683" s="238"/>
      <c r="H683" s="238"/>
      <c r="I683" s="238"/>
      <c r="J683" s="238"/>
      <c r="K683" s="238"/>
      <c r="L683" s="238"/>
      <c r="M683" s="238"/>
      <c r="N683" s="238"/>
      <c r="O683" s="238"/>
      <c r="P683" s="238"/>
      <c r="Q683" s="238"/>
      <c r="R683" s="238"/>
      <c r="S683" s="238"/>
      <c r="T683" s="238"/>
      <c r="U683" s="238"/>
      <c r="V683" s="352"/>
      <c r="W683" s="352"/>
      <c r="X683" s="353"/>
      <c r="Y683" s="354"/>
      <c r="Z683" s="25"/>
      <c r="AA683" s="25"/>
    </row>
    <row r="684" spans="1:27" ht="19.5" customHeight="1">
      <c r="A684" s="66"/>
      <c r="B684" s="95"/>
      <c r="C684" s="110" t="str">
        <f t="array" ref="C684">+IFERROR(INDEX('Mã KH'!$C$2:$C$4984,MATCH('Xuất trả -T8'!$B684,'Mã KH'!$A$2:$A$4984,0)),"")</f>
        <v/>
      </c>
      <c r="D684" s="177"/>
      <c r="E684" s="238"/>
      <c r="F684" s="238"/>
      <c r="G684" s="238"/>
      <c r="H684" s="238"/>
      <c r="I684" s="238"/>
      <c r="J684" s="238"/>
      <c r="K684" s="238"/>
      <c r="L684" s="238"/>
      <c r="M684" s="238"/>
      <c r="N684" s="238"/>
      <c r="O684" s="238"/>
      <c r="P684" s="238"/>
      <c r="Q684" s="238"/>
      <c r="R684" s="238"/>
      <c r="S684" s="238"/>
      <c r="T684" s="238"/>
      <c r="U684" s="238"/>
      <c r="V684" s="352"/>
      <c r="W684" s="352"/>
      <c r="X684" s="353"/>
      <c r="Y684" s="354"/>
      <c r="Z684" s="25"/>
      <c r="AA684" s="25"/>
    </row>
    <row r="685" spans="1:27" ht="19.5" customHeight="1">
      <c r="A685" s="66"/>
      <c r="B685" s="95"/>
      <c r="C685" s="110" t="str">
        <f t="array" ref="C685">+IFERROR(INDEX('Mã KH'!$C$2:$C$4984,MATCH('Xuất trả -T8'!$B685,'Mã KH'!$A$2:$A$4984,0)),"")</f>
        <v/>
      </c>
      <c r="D685" s="177"/>
      <c r="E685" s="238"/>
      <c r="F685" s="238"/>
      <c r="G685" s="238"/>
      <c r="H685" s="238"/>
      <c r="I685" s="238"/>
      <c r="J685" s="238"/>
      <c r="K685" s="238"/>
      <c r="L685" s="238"/>
      <c r="M685" s="238"/>
      <c r="N685" s="238"/>
      <c r="O685" s="238"/>
      <c r="P685" s="238"/>
      <c r="Q685" s="238"/>
      <c r="R685" s="238"/>
      <c r="S685" s="238"/>
      <c r="T685" s="238"/>
      <c r="U685" s="238"/>
      <c r="V685" s="352"/>
      <c r="W685" s="352"/>
      <c r="X685" s="353"/>
      <c r="Y685" s="354"/>
      <c r="Z685" s="25"/>
      <c r="AA685" s="25"/>
    </row>
    <row r="686" spans="1:27" ht="19.5" customHeight="1">
      <c r="A686" s="66"/>
      <c r="B686" s="95"/>
      <c r="C686" s="110" t="str">
        <f t="array" ref="C686">+IFERROR(INDEX('Mã KH'!$C$2:$C$4984,MATCH('Xuất trả -T8'!$B686,'Mã KH'!$A$2:$A$4984,0)),"")</f>
        <v/>
      </c>
      <c r="D686" s="177"/>
      <c r="E686" s="238"/>
      <c r="F686" s="238"/>
      <c r="G686" s="238"/>
      <c r="H686" s="238"/>
      <c r="I686" s="238"/>
      <c r="J686" s="238"/>
      <c r="K686" s="238"/>
      <c r="L686" s="238"/>
      <c r="M686" s="238"/>
      <c r="N686" s="238"/>
      <c r="O686" s="238"/>
      <c r="P686" s="238"/>
      <c r="Q686" s="238"/>
      <c r="R686" s="238"/>
      <c r="S686" s="238"/>
      <c r="T686" s="238"/>
      <c r="U686" s="238"/>
      <c r="V686" s="352"/>
      <c r="W686" s="352"/>
      <c r="X686" s="353"/>
      <c r="Y686" s="354"/>
      <c r="Z686" s="25"/>
      <c r="AA686" s="25"/>
    </row>
    <row r="687" spans="1:27" ht="19.5" customHeight="1">
      <c r="A687" s="66"/>
      <c r="B687" s="95"/>
      <c r="C687" s="110" t="str">
        <f t="array" ref="C687">+IFERROR(INDEX('Mã KH'!$C$2:$C$4984,MATCH('Xuất trả -T8'!$B687,'Mã KH'!$A$2:$A$4984,0)),"")</f>
        <v/>
      </c>
      <c r="D687" s="177"/>
      <c r="E687" s="238"/>
      <c r="F687" s="238"/>
      <c r="G687" s="238"/>
      <c r="H687" s="238"/>
      <c r="I687" s="238"/>
      <c r="J687" s="238"/>
      <c r="K687" s="238"/>
      <c r="L687" s="238"/>
      <c r="M687" s="238"/>
      <c r="N687" s="238"/>
      <c r="O687" s="238"/>
      <c r="P687" s="238"/>
      <c r="Q687" s="238"/>
      <c r="R687" s="238"/>
      <c r="S687" s="238"/>
      <c r="T687" s="238"/>
      <c r="U687" s="238"/>
      <c r="V687" s="352"/>
      <c r="W687" s="352"/>
      <c r="X687" s="353"/>
      <c r="Y687" s="354"/>
      <c r="Z687" s="25"/>
      <c r="AA687" s="25"/>
    </row>
    <row r="688" spans="1:27" ht="19.5" customHeight="1">
      <c r="A688" s="66"/>
      <c r="B688" s="95"/>
      <c r="C688" s="110" t="str">
        <f t="array" ref="C688">+IFERROR(INDEX('Mã KH'!$C$2:$C$4984,MATCH('Xuất trả -T8'!$B688,'Mã KH'!$A$2:$A$4984,0)),"")</f>
        <v/>
      </c>
      <c r="D688" s="177"/>
      <c r="E688" s="238"/>
      <c r="F688" s="238"/>
      <c r="G688" s="238"/>
      <c r="H688" s="238"/>
      <c r="I688" s="238"/>
      <c r="J688" s="238"/>
      <c r="K688" s="238"/>
      <c r="L688" s="238"/>
      <c r="M688" s="238"/>
      <c r="N688" s="238"/>
      <c r="O688" s="238"/>
      <c r="P688" s="238"/>
      <c r="Q688" s="238"/>
      <c r="R688" s="238"/>
      <c r="S688" s="238"/>
      <c r="T688" s="238"/>
      <c r="U688" s="238"/>
      <c r="V688" s="352"/>
      <c r="W688" s="352"/>
      <c r="X688" s="353"/>
      <c r="Y688" s="354"/>
      <c r="Z688" s="25"/>
      <c r="AA688" s="25"/>
    </row>
    <row r="689" spans="1:27" ht="19.5" customHeight="1">
      <c r="A689" s="66"/>
      <c r="B689" s="95"/>
      <c r="C689" s="110" t="str">
        <f t="array" ref="C689">+IFERROR(INDEX('Mã KH'!$C$2:$C$4984,MATCH('Xuất trả -T8'!$B689,'Mã KH'!$A$2:$A$4984,0)),"")</f>
        <v/>
      </c>
      <c r="D689" s="177"/>
      <c r="E689" s="238"/>
      <c r="F689" s="238"/>
      <c r="G689" s="238"/>
      <c r="H689" s="238"/>
      <c r="I689" s="238"/>
      <c r="J689" s="238"/>
      <c r="K689" s="238"/>
      <c r="L689" s="238"/>
      <c r="M689" s="238"/>
      <c r="N689" s="238"/>
      <c r="O689" s="238"/>
      <c r="P689" s="238"/>
      <c r="Q689" s="238"/>
      <c r="R689" s="238"/>
      <c r="S689" s="238"/>
      <c r="T689" s="238"/>
      <c r="U689" s="238"/>
      <c r="V689" s="352"/>
      <c r="W689" s="352"/>
      <c r="X689" s="353"/>
      <c r="Y689" s="354"/>
      <c r="Z689" s="25"/>
      <c r="AA689" s="25"/>
    </row>
    <row r="690" spans="1:27" ht="19.5" customHeight="1">
      <c r="A690" s="66"/>
      <c r="B690" s="95"/>
      <c r="C690" s="110" t="str">
        <f t="array" ref="C690">+IFERROR(INDEX('Mã KH'!$C$2:$C$4984,MATCH('Xuất trả -T8'!$B690,'Mã KH'!$A$2:$A$4984,0)),"")</f>
        <v/>
      </c>
      <c r="D690" s="177"/>
      <c r="E690" s="238"/>
      <c r="F690" s="238"/>
      <c r="G690" s="238"/>
      <c r="H690" s="238"/>
      <c r="I690" s="238"/>
      <c r="J690" s="238"/>
      <c r="K690" s="238"/>
      <c r="L690" s="238"/>
      <c r="M690" s="238"/>
      <c r="N690" s="238"/>
      <c r="O690" s="238"/>
      <c r="P690" s="238"/>
      <c r="Q690" s="238"/>
      <c r="R690" s="238"/>
      <c r="S690" s="238"/>
      <c r="T690" s="238"/>
      <c r="U690" s="238"/>
      <c r="V690" s="352"/>
      <c r="W690" s="352"/>
      <c r="X690" s="353"/>
      <c r="Y690" s="354"/>
      <c r="Z690" s="25"/>
      <c r="AA690" s="25"/>
    </row>
    <row r="691" spans="1:27" ht="19.5" customHeight="1">
      <c r="A691" s="66"/>
      <c r="B691" s="95"/>
      <c r="C691" s="110" t="str">
        <f t="array" ref="C691">+IFERROR(INDEX('Mã KH'!$C$2:$C$4984,MATCH('Xuất trả -T8'!$B691,'Mã KH'!$A$2:$A$4984,0)),"")</f>
        <v/>
      </c>
      <c r="D691" s="177"/>
      <c r="E691" s="238"/>
      <c r="F691" s="238"/>
      <c r="G691" s="238"/>
      <c r="H691" s="238"/>
      <c r="I691" s="238"/>
      <c r="J691" s="238"/>
      <c r="K691" s="238"/>
      <c r="L691" s="238"/>
      <c r="M691" s="238"/>
      <c r="N691" s="238"/>
      <c r="O691" s="238"/>
      <c r="P691" s="238"/>
      <c r="Q691" s="238"/>
      <c r="R691" s="238"/>
      <c r="S691" s="238"/>
      <c r="T691" s="238"/>
      <c r="U691" s="238"/>
      <c r="V691" s="352"/>
      <c r="W691" s="352"/>
      <c r="X691" s="353"/>
      <c r="Y691" s="354"/>
      <c r="Z691" s="25"/>
      <c r="AA691" s="25"/>
    </row>
    <row r="692" spans="1:27" ht="19.5" customHeight="1">
      <c r="A692" s="66"/>
      <c r="B692" s="95"/>
      <c r="C692" s="110" t="str">
        <f t="array" ref="C692">+IFERROR(INDEX('Mã KH'!$C$2:$C$4984,MATCH('Xuất trả -T8'!$B692,'Mã KH'!$A$2:$A$4984,0)),"")</f>
        <v/>
      </c>
      <c r="D692" s="177"/>
      <c r="E692" s="238"/>
      <c r="F692" s="238"/>
      <c r="G692" s="238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352"/>
      <c r="W692" s="352"/>
      <c r="X692" s="353"/>
      <c r="Y692" s="354"/>
      <c r="Z692" s="25"/>
      <c r="AA692" s="25"/>
    </row>
    <row r="693" spans="1:27" ht="19.5" customHeight="1">
      <c r="A693" s="66"/>
      <c r="B693" s="95"/>
      <c r="C693" s="110" t="str">
        <f t="array" ref="C693">+IFERROR(INDEX('Mã KH'!$C$2:$C$4984,MATCH('Xuất trả -T8'!$B693,'Mã KH'!$A$2:$A$4984,0)),"")</f>
        <v/>
      </c>
      <c r="D693" s="177"/>
      <c r="E693" s="238"/>
      <c r="F693" s="238"/>
      <c r="G693" s="238"/>
      <c r="H693" s="238"/>
      <c r="I693" s="238"/>
      <c r="J693" s="238"/>
      <c r="K693" s="238"/>
      <c r="L693" s="238"/>
      <c r="M693" s="238"/>
      <c r="N693" s="238"/>
      <c r="O693" s="238"/>
      <c r="P693" s="238"/>
      <c r="Q693" s="238"/>
      <c r="R693" s="238"/>
      <c r="S693" s="238"/>
      <c r="T693" s="238"/>
      <c r="U693" s="238"/>
      <c r="V693" s="352"/>
      <c r="W693" s="352"/>
      <c r="X693" s="353"/>
      <c r="Y693" s="354"/>
      <c r="Z693" s="25"/>
      <c r="AA693" s="25"/>
    </row>
    <row r="694" spans="1:27" ht="19.5" customHeight="1">
      <c r="A694" s="66"/>
      <c r="B694" s="95"/>
      <c r="C694" s="110" t="str">
        <f t="array" ref="C694">+IFERROR(INDEX('Mã KH'!$C$2:$C$4984,MATCH('Xuất trả -T8'!$B694,'Mã KH'!$A$2:$A$4984,0)),"")</f>
        <v/>
      </c>
      <c r="D694" s="177"/>
      <c r="E694" s="238"/>
      <c r="F694" s="238"/>
      <c r="G694" s="238"/>
      <c r="H694" s="238"/>
      <c r="I694" s="238"/>
      <c r="J694" s="238"/>
      <c r="K694" s="238"/>
      <c r="L694" s="238"/>
      <c r="M694" s="238"/>
      <c r="N694" s="238"/>
      <c r="O694" s="238"/>
      <c r="P694" s="238"/>
      <c r="Q694" s="238"/>
      <c r="R694" s="238"/>
      <c r="S694" s="238"/>
      <c r="T694" s="238"/>
      <c r="U694" s="238"/>
      <c r="V694" s="352"/>
      <c r="W694" s="352"/>
      <c r="X694" s="353"/>
      <c r="Y694" s="354"/>
      <c r="Z694" s="25"/>
      <c r="AA694" s="25"/>
    </row>
    <row r="695" spans="1:27" ht="19.5" customHeight="1">
      <c r="A695" s="66"/>
      <c r="B695" s="95"/>
      <c r="C695" s="110" t="str">
        <f t="array" ref="C695">+IFERROR(INDEX('Mã KH'!$C$2:$C$4984,MATCH('Xuất trả -T8'!$B695,'Mã KH'!$A$2:$A$4984,0)),"")</f>
        <v/>
      </c>
      <c r="D695" s="177"/>
      <c r="E695" s="238"/>
      <c r="F695" s="238"/>
      <c r="G695" s="238"/>
      <c r="H695" s="238"/>
      <c r="I695" s="238"/>
      <c r="J695" s="238"/>
      <c r="K695" s="238"/>
      <c r="L695" s="238"/>
      <c r="M695" s="238"/>
      <c r="N695" s="238"/>
      <c r="O695" s="238"/>
      <c r="P695" s="238"/>
      <c r="Q695" s="238"/>
      <c r="R695" s="238"/>
      <c r="S695" s="238"/>
      <c r="T695" s="238"/>
      <c r="U695" s="238"/>
      <c r="V695" s="352"/>
      <c r="W695" s="352"/>
      <c r="X695" s="353"/>
      <c r="Y695" s="354"/>
      <c r="Z695" s="25"/>
      <c r="AA695" s="25"/>
    </row>
    <row r="696" spans="1:27" ht="19.5" customHeight="1">
      <c r="A696" s="66"/>
      <c r="B696" s="95"/>
      <c r="C696" s="110" t="str">
        <f t="array" ref="C696">+IFERROR(INDEX('Mã KH'!$C$2:$C$4984,MATCH('Xuất trả -T8'!$B696,'Mã KH'!$A$2:$A$4984,0)),"")</f>
        <v/>
      </c>
      <c r="D696" s="177"/>
      <c r="E696" s="238"/>
      <c r="F696" s="238"/>
      <c r="G696" s="238"/>
      <c r="H696" s="238"/>
      <c r="I696" s="238"/>
      <c r="J696" s="238"/>
      <c r="K696" s="238"/>
      <c r="L696" s="238"/>
      <c r="M696" s="238"/>
      <c r="N696" s="238"/>
      <c r="O696" s="238"/>
      <c r="P696" s="238"/>
      <c r="Q696" s="238"/>
      <c r="R696" s="238"/>
      <c r="S696" s="238"/>
      <c r="T696" s="238"/>
      <c r="U696" s="238"/>
      <c r="V696" s="352"/>
      <c r="W696" s="352"/>
      <c r="X696" s="353"/>
      <c r="Y696" s="354"/>
      <c r="Z696" s="25"/>
      <c r="AA696" s="25"/>
    </row>
    <row r="697" spans="1:27" ht="19.5" customHeight="1">
      <c r="A697" s="66"/>
      <c r="B697" s="95"/>
      <c r="C697" s="110" t="str">
        <f t="array" ref="C697">+IFERROR(INDEX('Mã KH'!$C$2:$C$4984,MATCH('Xuất trả -T8'!$B697,'Mã KH'!$A$2:$A$4984,0)),"")</f>
        <v/>
      </c>
      <c r="D697" s="177"/>
      <c r="E697" s="238"/>
      <c r="F697" s="238"/>
      <c r="G697" s="238"/>
      <c r="H697" s="238"/>
      <c r="I697" s="238"/>
      <c r="J697" s="238"/>
      <c r="K697" s="238"/>
      <c r="L697" s="238"/>
      <c r="M697" s="238"/>
      <c r="N697" s="238"/>
      <c r="O697" s="238"/>
      <c r="P697" s="238"/>
      <c r="Q697" s="238"/>
      <c r="R697" s="238"/>
      <c r="S697" s="238"/>
      <c r="T697" s="238"/>
      <c r="U697" s="238"/>
      <c r="V697" s="352"/>
      <c r="W697" s="352"/>
      <c r="X697" s="353"/>
      <c r="Y697" s="354"/>
      <c r="Z697" s="25"/>
      <c r="AA697" s="25"/>
    </row>
    <row r="698" spans="1:27" ht="19.5" customHeight="1">
      <c r="A698" s="66"/>
      <c r="B698" s="95"/>
      <c r="C698" s="110" t="str">
        <f t="array" ref="C698">+IFERROR(INDEX('Mã KH'!$C$2:$C$4984,MATCH('Xuất trả -T8'!$B698,'Mã KH'!$A$2:$A$4984,0)),"")</f>
        <v/>
      </c>
      <c r="D698" s="177"/>
      <c r="E698" s="238"/>
      <c r="F698" s="238"/>
      <c r="G698" s="238"/>
      <c r="H698" s="238"/>
      <c r="I698" s="238"/>
      <c r="J698" s="238"/>
      <c r="K698" s="238"/>
      <c r="L698" s="238"/>
      <c r="M698" s="238"/>
      <c r="N698" s="238"/>
      <c r="O698" s="238"/>
      <c r="P698" s="238"/>
      <c r="Q698" s="238"/>
      <c r="R698" s="238"/>
      <c r="S698" s="238"/>
      <c r="T698" s="238"/>
      <c r="U698" s="238"/>
      <c r="V698" s="352"/>
      <c r="W698" s="352"/>
      <c r="X698" s="353"/>
      <c r="Y698" s="354"/>
      <c r="Z698" s="25"/>
      <c r="AA698" s="25"/>
    </row>
    <row r="699" spans="1:27" ht="19.5" customHeight="1">
      <c r="A699" s="66"/>
      <c r="B699" s="95"/>
      <c r="C699" s="110" t="str">
        <f t="array" ref="C699">+IFERROR(INDEX('Mã KH'!$C$2:$C$4984,MATCH('Xuất trả -T8'!$B699,'Mã KH'!$A$2:$A$4984,0)),"")</f>
        <v/>
      </c>
      <c r="D699" s="177"/>
      <c r="E699" s="238"/>
      <c r="F699" s="238"/>
      <c r="G699" s="238"/>
      <c r="H699" s="238"/>
      <c r="I699" s="238"/>
      <c r="J699" s="238"/>
      <c r="K699" s="238"/>
      <c r="L699" s="238"/>
      <c r="M699" s="238"/>
      <c r="N699" s="238"/>
      <c r="O699" s="238"/>
      <c r="P699" s="238"/>
      <c r="Q699" s="238"/>
      <c r="R699" s="238"/>
      <c r="S699" s="238"/>
      <c r="T699" s="238"/>
      <c r="U699" s="238"/>
      <c r="V699" s="352"/>
      <c r="W699" s="352"/>
      <c r="X699" s="353"/>
      <c r="Y699" s="354"/>
      <c r="Z699" s="25"/>
      <c r="AA699" s="25"/>
    </row>
    <row r="700" spans="1:27" ht="19.5" customHeight="1">
      <c r="A700" s="66"/>
      <c r="B700" s="95"/>
      <c r="C700" s="110" t="str">
        <f t="array" ref="C700">+IFERROR(INDEX('Mã KH'!$C$2:$C$4984,MATCH('Xuất trả -T8'!$B700,'Mã KH'!$A$2:$A$4984,0)),"")</f>
        <v/>
      </c>
      <c r="D700" s="177"/>
      <c r="E700" s="238"/>
      <c r="F700" s="238"/>
      <c r="G700" s="238"/>
      <c r="H700" s="238"/>
      <c r="I700" s="238"/>
      <c r="J700" s="238"/>
      <c r="K700" s="238"/>
      <c r="L700" s="238"/>
      <c r="M700" s="238"/>
      <c r="N700" s="238"/>
      <c r="O700" s="238"/>
      <c r="P700" s="238"/>
      <c r="Q700" s="238"/>
      <c r="R700" s="238"/>
      <c r="S700" s="238"/>
      <c r="T700" s="238"/>
      <c r="U700" s="238"/>
      <c r="V700" s="352"/>
      <c r="W700" s="352"/>
      <c r="X700" s="353"/>
      <c r="Y700" s="354"/>
      <c r="Z700" s="25"/>
      <c r="AA700" s="25"/>
    </row>
    <row r="701" spans="1:27" ht="19.5" customHeight="1">
      <c r="A701" s="66"/>
      <c r="B701" s="95"/>
      <c r="C701" s="110" t="str">
        <f t="array" ref="C701">+IFERROR(INDEX('Mã KH'!$C$2:$C$4984,MATCH('Xuất trả -T8'!$B701,'Mã KH'!$A$2:$A$4984,0)),"")</f>
        <v/>
      </c>
      <c r="D701" s="177"/>
      <c r="E701" s="238"/>
      <c r="F701" s="238"/>
      <c r="G701" s="238"/>
      <c r="H701" s="238"/>
      <c r="I701" s="238"/>
      <c r="J701" s="238"/>
      <c r="K701" s="238"/>
      <c r="L701" s="238"/>
      <c r="M701" s="238"/>
      <c r="N701" s="238"/>
      <c r="O701" s="238"/>
      <c r="P701" s="238"/>
      <c r="Q701" s="238"/>
      <c r="R701" s="238"/>
      <c r="S701" s="238"/>
      <c r="T701" s="238"/>
      <c r="U701" s="238"/>
      <c r="V701" s="352"/>
      <c r="W701" s="352"/>
      <c r="X701" s="353"/>
      <c r="Y701" s="354"/>
      <c r="Z701" s="25"/>
      <c r="AA701" s="25"/>
    </row>
    <row r="702" spans="1:27" ht="19.5" customHeight="1">
      <c r="A702" s="66"/>
      <c r="B702" s="95"/>
      <c r="C702" s="110" t="str">
        <f t="array" ref="C702">+IFERROR(INDEX('Mã KH'!$C$2:$C$4984,MATCH('Xuất trả -T8'!$B702,'Mã KH'!$A$2:$A$4984,0)),"")</f>
        <v/>
      </c>
      <c r="D702" s="177"/>
      <c r="E702" s="238"/>
      <c r="F702" s="238"/>
      <c r="G702" s="238"/>
      <c r="H702" s="238"/>
      <c r="I702" s="238"/>
      <c r="J702" s="238"/>
      <c r="K702" s="238"/>
      <c r="L702" s="238"/>
      <c r="M702" s="238"/>
      <c r="N702" s="238"/>
      <c r="O702" s="238"/>
      <c r="P702" s="238"/>
      <c r="Q702" s="238"/>
      <c r="R702" s="238"/>
      <c r="S702" s="238"/>
      <c r="T702" s="238"/>
      <c r="U702" s="238"/>
      <c r="V702" s="352"/>
      <c r="W702" s="352"/>
      <c r="X702" s="353"/>
      <c r="Y702" s="354"/>
      <c r="Z702" s="25"/>
      <c r="AA702" s="25"/>
    </row>
    <row r="703" spans="1:27" ht="19.5" customHeight="1">
      <c r="A703" s="66"/>
      <c r="B703" s="95"/>
      <c r="C703" s="110" t="str">
        <f t="array" ref="C703">+IFERROR(INDEX('Mã KH'!$C$2:$C$4984,MATCH('Xuất trả -T8'!$B703,'Mã KH'!$A$2:$A$4984,0)),"")</f>
        <v/>
      </c>
      <c r="D703" s="177"/>
      <c r="E703" s="238"/>
      <c r="F703" s="238"/>
      <c r="G703" s="238"/>
      <c r="H703" s="238"/>
      <c r="I703" s="238"/>
      <c r="J703" s="238"/>
      <c r="K703" s="238"/>
      <c r="L703" s="238"/>
      <c r="M703" s="238"/>
      <c r="N703" s="238"/>
      <c r="O703" s="238"/>
      <c r="P703" s="238"/>
      <c r="Q703" s="238"/>
      <c r="R703" s="238"/>
      <c r="S703" s="238"/>
      <c r="T703" s="238"/>
      <c r="U703" s="238"/>
      <c r="V703" s="352"/>
      <c r="W703" s="352"/>
      <c r="X703" s="353"/>
      <c r="Y703" s="354"/>
      <c r="Z703" s="25"/>
      <c r="AA703" s="25"/>
    </row>
    <row r="704" spans="1:27" ht="19.5" customHeight="1">
      <c r="A704" s="66"/>
      <c r="B704" s="95"/>
      <c r="C704" s="110" t="str">
        <f t="array" ref="C704">+IFERROR(INDEX('Mã KH'!$C$2:$C$4984,MATCH('Xuất trả -T8'!$B704,'Mã KH'!$A$2:$A$4984,0)),"")</f>
        <v/>
      </c>
      <c r="D704" s="177"/>
      <c r="E704" s="238"/>
      <c r="F704" s="238"/>
      <c r="G704" s="238"/>
      <c r="H704" s="238"/>
      <c r="I704" s="238"/>
      <c r="J704" s="238"/>
      <c r="K704" s="238"/>
      <c r="L704" s="238"/>
      <c r="M704" s="238"/>
      <c r="N704" s="238"/>
      <c r="O704" s="238"/>
      <c r="P704" s="238"/>
      <c r="Q704" s="238"/>
      <c r="R704" s="238"/>
      <c r="S704" s="238"/>
      <c r="T704" s="238"/>
      <c r="U704" s="238"/>
      <c r="V704" s="352"/>
      <c r="W704" s="352"/>
      <c r="X704" s="353"/>
      <c r="Y704" s="354"/>
      <c r="Z704" s="25"/>
      <c r="AA704" s="25"/>
    </row>
    <row r="705" spans="1:27" ht="19.5" customHeight="1">
      <c r="A705" s="66"/>
      <c r="B705" s="95"/>
      <c r="C705" s="110" t="str">
        <f t="array" ref="C705">+IFERROR(INDEX('Mã KH'!$C$2:$C$4984,MATCH('Xuất trả -T8'!$B705,'Mã KH'!$A$2:$A$4984,0)),"")</f>
        <v/>
      </c>
      <c r="D705" s="177"/>
      <c r="E705" s="238"/>
      <c r="F705" s="238"/>
      <c r="G705" s="238"/>
      <c r="H705" s="238"/>
      <c r="I705" s="238"/>
      <c r="J705" s="238"/>
      <c r="K705" s="238"/>
      <c r="L705" s="238"/>
      <c r="M705" s="238"/>
      <c r="N705" s="238"/>
      <c r="O705" s="238"/>
      <c r="P705" s="238"/>
      <c r="Q705" s="238"/>
      <c r="R705" s="238"/>
      <c r="S705" s="238"/>
      <c r="T705" s="238"/>
      <c r="U705" s="238"/>
      <c r="V705" s="352"/>
      <c r="W705" s="352"/>
      <c r="X705" s="353"/>
      <c r="Y705" s="354"/>
      <c r="Z705" s="25"/>
      <c r="AA705" s="25"/>
    </row>
    <row r="706" spans="1:27" ht="19.5" customHeight="1">
      <c r="A706" s="66"/>
      <c r="B706" s="95"/>
      <c r="C706" s="110" t="str">
        <f t="array" ref="C706">+IFERROR(INDEX('Mã KH'!$C$2:$C$4984,MATCH('Xuất trả -T8'!$B706,'Mã KH'!$A$2:$A$4984,0)),"")</f>
        <v/>
      </c>
      <c r="D706" s="177"/>
      <c r="E706" s="238"/>
      <c r="F706" s="238"/>
      <c r="G706" s="238"/>
      <c r="H706" s="238"/>
      <c r="I706" s="238"/>
      <c r="J706" s="238"/>
      <c r="K706" s="238"/>
      <c r="L706" s="238"/>
      <c r="M706" s="238"/>
      <c r="N706" s="238"/>
      <c r="O706" s="238"/>
      <c r="P706" s="238"/>
      <c r="Q706" s="238"/>
      <c r="R706" s="238"/>
      <c r="S706" s="238"/>
      <c r="T706" s="238"/>
      <c r="U706" s="238"/>
      <c r="V706" s="352"/>
      <c r="W706" s="352"/>
      <c r="X706" s="353"/>
      <c r="Y706" s="354"/>
      <c r="Z706" s="25"/>
      <c r="AA706" s="25"/>
    </row>
    <row r="707" spans="1:27" ht="19.5" customHeight="1">
      <c r="A707" s="66"/>
      <c r="B707" s="95"/>
      <c r="C707" s="110" t="str">
        <f t="array" ref="C707">+IFERROR(INDEX('Mã KH'!$C$2:$C$4984,MATCH('Xuất trả -T8'!$B707,'Mã KH'!$A$2:$A$4984,0)),"")</f>
        <v/>
      </c>
      <c r="D707" s="177"/>
      <c r="E707" s="238"/>
      <c r="F707" s="238"/>
      <c r="G707" s="238"/>
      <c r="H707" s="238"/>
      <c r="I707" s="238"/>
      <c r="J707" s="238"/>
      <c r="K707" s="238"/>
      <c r="L707" s="238"/>
      <c r="M707" s="238"/>
      <c r="N707" s="238"/>
      <c r="O707" s="238"/>
      <c r="P707" s="238"/>
      <c r="Q707" s="238"/>
      <c r="R707" s="238"/>
      <c r="S707" s="238"/>
      <c r="T707" s="238"/>
      <c r="U707" s="238"/>
      <c r="V707" s="352"/>
      <c r="W707" s="352"/>
      <c r="X707" s="353"/>
      <c r="Y707" s="354"/>
      <c r="Z707" s="25"/>
      <c r="AA707" s="25"/>
    </row>
    <row r="708" spans="1:27" ht="19.5" customHeight="1">
      <c r="A708" s="66"/>
      <c r="B708" s="95"/>
      <c r="C708" s="110" t="str">
        <f t="array" ref="C708">+IFERROR(INDEX('Mã KH'!$C$2:$C$4984,MATCH('Xuất trả -T8'!$B708,'Mã KH'!$A$2:$A$4984,0)),"")</f>
        <v/>
      </c>
      <c r="D708" s="177"/>
      <c r="E708" s="238"/>
      <c r="F708" s="238"/>
      <c r="G708" s="238"/>
      <c r="H708" s="238"/>
      <c r="I708" s="238"/>
      <c r="J708" s="238"/>
      <c r="K708" s="238"/>
      <c r="L708" s="238"/>
      <c r="M708" s="238"/>
      <c r="N708" s="238"/>
      <c r="O708" s="238"/>
      <c r="P708" s="238"/>
      <c r="Q708" s="238"/>
      <c r="R708" s="238"/>
      <c r="S708" s="238"/>
      <c r="T708" s="238"/>
      <c r="U708" s="238"/>
      <c r="V708" s="352"/>
      <c r="W708" s="352"/>
      <c r="X708" s="353"/>
      <c r="Y708" s="354"/>
      <c r="Z708" s="25"/>
      <c r="AA708" s="25"/>
    </row>
    <row r="709" spans="1:27" ht="19.5" customHeight="1">
      <c r="A709" s="66"/>
      <c r="B709" s="95"/>
      <c r="C709" s="110" t="str">
        <f t="array" ref="C709">+IFERROR(INDEX('Mã KH'!$C$2:$C$4984,MATCH('Xuất trả -T8'!$B709,'Mã KH'!$A$2:$A$4984,0)),"")</f>
        <v/>
      </c>
      <c r="D709" s="177"/>
      <c r="E709" s="238"/>
      <c r="F709" s="238"/>
      <c r="G709" s="238"/>
      <c r="H709" s="238"/>
      <c r="I709" s="238"/>
      <c r="J709" s="238"/>
      <c r="K709" s="238"/>
      <c r="L709" s="238"/>
      <c r="M709" s="238"/>
      <c r="N709" s="238"/>
      <c r="O709" s="238"/>
      <c r="P709" s="238"/>
      <c r="Q709" s="238"/>
      <c r="R709" s="238"/>
      <c r="S709" s="238"/>
      <c r="T709" s="238"/>
      <c r="U709" s="238"/>
      <c r="V709" s="352"/>
      <c r="W709" s="352"/>
      <c r="X709" s="353"/>
      <c r="Y709" s="354"/>
      <c r="Z709" s="25"/>
      <c r="AA709" s="25"/>
    </row>
    <row r="710" spans="1:27" ht="19.5" customHeight="1">
      <c r="A710" s="66"/>
      <c r="B710" s="95"/>
      <c r="C710" s="110" t="str">
        <f t="array" ref="C710">+IFERROR(INDEX('Mã KH'!$C$2:$C$4984,MATCH('Xuất trả -T8'!$B710,'Mã KH'!$A$2:$A$4984,0)),"")</f>
        <v/>
      </c>
      <c r="D710" s="177"/>
      <c r="E710" s="238"/>
      <c r="F710" s="238"/>
      <c r="G710" s="238"/>
      <c r="H710" s="238"/>
      <c r="I710" s="238"/>
      <c r="J710" s="238"/>
      <c r="K710" s="238"/>
      <c r="L710" s="238"/>
      <c r="M710" s="238"/>
      <c r="N710" s="238"/>
      <c r="O710" s="238"/>
      <c r="P710" s="238"/>
      <c r="Q710" s="238"/>
      <c r="R710" s="238"/>
      <c r="S710" s="238"/>
      <c r="T710" s="238"/>
      <c r="U710" s="238"/>
      <c r="V710" s="352"/>
      <c r="W710" s="352"/>
      <c r="X710" s="353"/>
      <c r="Y710" s="354"/>
      <c r="Z710" s="25"/>
      <c r="AA710" s="25"/>
    </row>
    <row r="711" spans="1:27" ht="19.5" customHeight="1">
      <c r="A711" s="66"/>
      <c r="B711" s="95"/>
      <c r="C711" s="110" t="str">
        <f t="array" ref="C711">+IFERROR(INDEX('Mã KH'!$C$2:$C$4984,MATCH('Xuất trả -T8'!$B711,'Mã KH'!$A$2:$A$4984,0)),"")</f>
        <v/>
      </c>
      <c r="D711" s="177"/>
      <c r="E711" s="238"/>
      <c r="F711" s="238"/>
      <c r="G711" s="238"/>
      <c r="H711" s="238"/>
      <c r="I711" s="238"/>
      <c r="J711" s="238"/>
      <c r="K711" s="238"/>
      <c r="L711" s="238"/>
      <c r="M711" s="238"/>
      <c r="N711" s="238"/>
      <c r="O711" s="238"/>
      <c r="P711" s="238"/>
      <c r="Q711" s="238"/>
      <c r="R711" s="238"/>
      <c r="S711" s="238"/>
      <c r="T711" s="238"/>
      <c r="U711" s="238"/>
      <c r="V711" s="352"/>
      <c r="W711" s="352"/>
      <c r="X711" s="353"/>
      <c r="Y711" s="354"/>
      <c r="Z711" s="25"/>
      <c r="AA711" s="25"/>
    </row>
    <row r="712" spans="1:27" ht="19.5" customHeight="1">
      <c r="A712" s="66"/>
      <c r="B712" s="95"/>
      <c r="C712" s="110" t="str">
        <f t="array" ref="C712">+IFERROR(INDEX('Mã KH'!$C$2:$C$4984,MATCH('Xuất trả -T8'!$B712,'Mã KH'!$A$2:$A$4984,0)),"")</f>
        <v/>
      </c>
      <c r="D712" s="177"/>
      <c r="E712" s="238"/>
      <c r="F712" s="238"/>
      <c r="G712" s="238"/>
      <c r="H712" s="238"/>
      <c r="I712" s="238"/>
      <c r="J712" s="238"/>
      <c r="K712" s="238"/>
      <c r="L712" s="238"/>
      <c r="M712" s="238"/>
      <c r="N712" s="238"/>
      <c r="O712" s="238"/>
      <c r="P712" s="238"/>
      <c r="Q712" s="238"/>
      <c r="R712" s="238"/>
      <c r="S712" s="238"/>
      <c r="T712" s="238"/>
      <c r="U712" s="238"/>
      <c r="V712" s="352"/>
      <c r="W712" s="352"/>
      <c r="X712" s="353"/>
      <c r="Y712" s="354"/>
      <c r="Z712" s="25"/>
      <c r="AA712" s="25"/>
    </row>
    <row r="713" spans="1:27" ht="19.5" customHeight="1">
      <c r="A713" s="66"/>
      <c r="B713" s="95"/>
      <c r="C713" s="110" t="str">
        <f t="array" ref="C713">+IFERROR(INDEX('Mã KH'!$C$2:$C$4984,MATCH('Xuất trả -T8'!$B713,'Mã KH'!$A$2:$A$4984,0)),"")</f>
        <v/>
      </c>
      <c r="D713" s="177"/>
      <c r="E713" s="238"/>
      <c r="F713" s="238"/>
      <c r="G713" s="238"/>
      <c r="H713" s="238"/>
      <c r="I713" s="238"/>
      <c r="J713" s="238"/>
      <c r="K713" s="238"/>
      <c r="L713" s="238"/>
      <c r="M713" s="238"/>
      <c r="N713" s="238"/>
      <c r="O713" s="238"/>
      <c r="P713" s="238"/>
      <c r="Q713" s="238"/>
      <c r="R713" s="238"/>
      <c r="S713" s="238"/>
      <c r="T713" s="238"/>
      <c r="U713" s="238"/>
      <c r="V713" s="352"/>
      <c r="W713" s="352"/>
      <c r="X713" s="353"/>
      <c r="Y713" s="354"/>
      <c r="Z713" s="25"/>
      <c r="AA713" s="25"/>
    </row>
    <row r="714" spans="1:27" ht="19.5" customHeight="1">
      <c r="A714" s="66"/>
      <c r="B714" s="95"/>
      <c r="C714" s="110" t="str">
        <f t="array" ref="C714">+IFERROR(INDEX('Mã KH'!$C$2:$C$4984,MATCH('Xuất trả -T8'!$B714,'Mã KH'!$A$2:$A$4984,0)),"")</f>
        <v/>
      </c>
      <c r="D714" s="177"/>
      <c r="E714" s="238"/>
      <c r="F714" s="238"/>
      <c r="G714" s="238"/>
      <c r="H714" s="238"/>
      <c r="I714" s="238"/>
      <c r="J714" s="238"/>
      <c r="K714" s="238"/>
      <c r="L714" s="238"/>
      <c r="M714" s="238"/>
      <c r="N714" s="238"/>
      <c r="O714" s="238"/>
      <c r="P714" s="238"/>
      <c r="Q714" s="238"/>
      <c r="R714" s="238"/>
      <c r="S714" s="238"/>
      <c r="T714" s="238"/>
      <c r="U714" s="238"/>
      <c r="V714" s="352"/>
      <c r="W714" s="352"/>
      <c r="X714" s="353"/>
      <c r="Y714" s="354"/>
      <c r="Z714" s="25"/>
      <c r="AA714" s="25"/>
    </row>
    <row r="715" spans="1:27" ht="19.5" customHeight="1">
      <c r="A715" s="66"/>
      <c r="B715" s="95"/>
      <c r="C715" s="110" t="str">
        <f t="array" ref="C715">+IFERROR(INDEX('Mã KH'!$C$2:$C$4984,MATCH('Xuất trả -T8'!$B715,'Mã KH'!$A$2:$A$4984,0)),"")</f>
        <v/>
      </c>
      <c r="D715" s="177"/>
      <c r="E715" s="238"/>
      <c r="F715" s="238"/>
      <c r="G715" s="238"/>
      <c r="H715" s="238"/>
      <c r="I715" s="238"/>
      <c r="J715" s="238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  <c r="U715" s="238"/>
      <c r="V715" s="352"/>
      <c r="W715" s="352"/>
      <c r="X715" s="353"/>
      <c r="Y715" s="354"/>
      <c r="Z715" s="25"/>
      <c r="AA715" s="25"/>
    </row>
    <row r="716" spans="1:27" ht="19.5" customHeight="1">
      <c r="A716" s="66"/>
      <c r="B716" s="95"/>
      <c r="C716" s="110" t="str">
        <f t="array" ref="C716">+IFERROR(INDEX('Mã KH'!$C$2:$C$4984,MATCH('Xuất trả -T8'!$B716,'Mã KH'!$A$2:$A$4984,0)),"")</f>
        <v/>
      </c>
      <c r="D716" s="177"/>
      <c r="E716" s="238"/>
      <c r="F716" s="238"/>
      <c r="G716" s="238"/>
      <c r="H716" s="238"/>
      <c r="I716" s="238"/>
      <c r="J716" s="238"/>
      <c r="K716" s="238"/>
      <c r="L716" s="238"/>
      <c r="M716" s="238"/>
      <c r="N716" s="238"/>
      <c r="O716" s="238"/>
      <c r="P716" s="238"/>
      <c r="Q716" s="238"/>
      <c r="R716" s="238"/>
      <c r="S716" s="238"/>
      <c r="T716" s="238"/>
      <c r="U716" s="238"/>
      <c r="V716" s="352"/>
      <c r="W716" s="352"/>
      <c r="X716" s="353"/>
      <c r="Y716" s="354"/>
      <c r="Z716" s="25"/>
      <c r="AA716" s="25"/>
    </row>
    <row r="717" spans="1:27" ht="19.5" customHeight="1">
      <c r="A717" s="66"/>
      <c r="B717" s="95"/>
      <c r="C717" s="110" t="str">
        <f t="array" ref="C717">+IFERROR(INDEX('Mã KH'!$C$2:$C$4984,MATCH('Xuất trả -T8'!$B717,'Mã KH'!$A$2:$A$4984,0)),"")</f>
        <v/>
      </c>
      <c r="D717" s="177"/>
      <c r="E717" s="238"/>
      <c r="F717" s="238"/>
      <c r="G717" s="238"/>
      <c r="H717" s="238"/>
      <c r="I717" s="238"/>
      <c r="J717" s="238"/>
      <c r="K717" s="238"/>
      <c r="L717" s="238"/>
      <c r="M717" s="238"/>
      <c r="N717" s="238"/>
      <c r="O717" s="238"/>
      <c r="P717" s="238"/>
      <c r="Q717" s="238"/>
      <c r="R717" s="238"/>
      <c r="S717" s="238"/>
      <c r="T717" s="238"/>
      <c r="U717" s="238"/>
      <c r="V717" s="352"/>
      <c r="W717" s="352"/>
      <c r="X717" s="353"/>
      <c r="Y717" s="354"/>
      <c r="Z717" s="25"/>
      <c r="AA717" s="25"/>
    </row>
    <row r="718" spans="1:27" ht="19.5" customHeight="1">
      <c r="A718" s="66"/>
      <c r="B718" s="95"/>
      <c r="C718" s="110" t="str">
        <f t="array" ref="C718">+IFERROR(INDEX('Mã KH'!$C$2:$C$4984,MATCH('Xuất trả -T8'!$B718,'Mã KH'!$A$2:$A$4984,0)),"")</f>
        <v/>
      </c>
      <c r="D718" s="177"/>
      <c r="E718" s="238"/>
      <c r="F718" s="238"/>
      <c r="G718" s="238"/>
      <c r="H718" s="238"/>
      <c r="I718" s="238"/>
      <c r="J718" s="238"/>
      <c r="K718" s="238"/>
      <c r="L718" s="238"/>
      <c r="M718" s="238"/>
      <c r="N718" s="238"/>
      <c r="O718" s="238"/>
      <c r="P718" s="238"/>
      <c r="Q718" s="238"/>
      <c r="R718" s="238"/>
      <c r="S718" s="238"/>
      <c r="T718" s="238"/>
      <c r="U718" s="238"/>
      <c r="V718" s="352"/>
      <c r="W718" s="352"/>
      <c r="X718" s="353"/>
      <c r="Y718" s="354"/>
      <c r="Z718" s="25"/>
      <c r="AA718" s="25"/>
    </row>
    <row r="719" spans="1:27" ht="19.5" customHeight="1">
      <c r="A719" s="66"/>
      <c r="B719" s="95"/>
      <c r="C719" s="110" t="str">
        <f t="array" ref="C719">+IFERROR(INDEX('Mã KH'!$C$2:$C$4984,MATCH('Xuất trả -T8'!$B719,'Mã KH'!$A$2:$A$4984,0)),"")</f>
        <v/>
      </c>
      <c r="D719" s="177"/>
      <c r="E719" s="238"/>
      <c r="F719" s="238"/>
      <c r="G719" s="238"/>
      <c r="H719" s="238"/>
      <c r="I719" s="238"/>
      <c r="J719" s="238"/>
      <c r="K719" s="238"/>
      <c r="L719" s="238"/>
      <c r="M719" s="238"/>
      <c r="N719" s="238"/>
      <c r="O719" s="238"/>
      <c r="P719" s="238"/>
      <c r="Q719" s="238"/>
      <c r="R719" s="238"/>
      <c r="S719" s="238"/>
      <c r="T719" s="238"/>
      <c r="U719" s="238"/>
      <c r="V719" s="352"/>
      <c r="W719" s="352"/>
      <c r="X719" s="353"/>
      <c r="Y719" s="354"/>
      <c r="Z719" s="25"/>
      <c r="AA719" s="25"/>
    </row>
    <row r="720" spans="1:27" ht="19.5" customHeight="1">
      <c r="A720" s="66"/>
      <c r="B720" s="95"/>
      <c r="C720" s="110" t="str">
        <f t="array" ref="C720">+IFERROR(INDEX('Mã KH'!$C$2:$C$4984,MATCH('Xuất trả -T8'!$B720,'Mã KH'!$A$2:$A$4984,0)),"")</f>
        <v/>
      </c>
      <c r="D720" s="177"/>
      <c r="E720" s="238"/>
      <c r="F720" s="238"/>
      <c r="G720" s="238"/>
      <c r="H720" s="238"/>
      <c r="I720" s="238"/>
      <c r="J720" s="238"/>
      <c r="K720" s="238"/>
      <c r="L720" s="238"/>
      <c r="M720" s="238"/>
      <c r="N720" s="238"/>
      <c r="O720" s="238"/>
      <c r="P720" s="238"/>
      <c r="Q720" s="238"/>
      <c r="R720" s="238"/>
      <c r="S720" s="238"/>
      <c r="T720" s="238"/>
      <c r="U720" s="238"/>
      <c r="V720" s="352"/>
      <c r="W720" s="352"/>
      <c r="X720" s="353"/>
      <c r="Y720" s="354"/>
      <c r="Z720" s="25"/>
      <c r="AA720" s="25"/>
    </row>
    <row r="721" spans="1:27" ht="19.5" customHeight="1">
      <c r="A721" s="66"/>
      <c r="B721" s="95"/>
      <c r="C721" s="110" t="str">
        <f t="array" ref="C721">+IFERROR(INDEX('Mã KH'!$C$2:$C$4984,MATCH('Xuất trả -T8'!$B721,'Mã KH'!$A$2:$A$4984,0)),"")</f>
        <v/>
      </c>
      <c r="D721" s="177"/>
      <c r="E721" s="238"/>
      <c r="F721" s="238"/>
      <c r="G721" s="238"/>
      <c r="H721" s="238"/>
      <c r="I721" s="238"/>
      <c r="J721" s="238"/>
      <c r="K721" s="238"/>
      <c r="L721" s="238"/>
      <c r="M721" s="238"/>
      <c r="N721" s="238"/>
      <c r="O721" s="238"/>
      <c r="P721" s="238"/>
      <c r="Q721" s="238"/>
      <c r="R721" s="238"/>
      <c r="S721" s="238"/>
      <c r="T721" s="238"/>
      <c r="U721" s="238"/>
      <c r="V721" s="352"/>
      <c r="W721" s="352"/>
      <c r="X721" s="353"/>
      <c r="Y721" s="354"/>
      <c r="Z721" s="25"/>
      <c r="AA721" s="25"/>
    </row>
    <row r="722" spans="1:27" ht="19.5" customHeight="1">
      <c r="A722" s="66"/>
      <c r="B722" s="95"/>
      <c r="C722" s="110" t="str">
        <f t="array" ref="C722">+IFERROR(INDEX('Mã KH'!$C$2:$C$4984,MATCH('Xuất trả -T8'!$B722,'Mã KH'!$A$2:$A$4984,0)),"")</f>
        <v/>
      </c>
      <c r="D722" s="177"/>
      <c r="E722" s="238"/>
      <c r="F722" s="238"/>
      <c r="G722" s="238"/>
      <c r="H722" s="238"/>
      <c r="I722" s="238"/>
      <c r="J722" s="238"/>
      <c r="K722" s="238"/>
      <c r="L722" s="238"/>
      <c r="M722" s="238"/>
      <c r="N722" s="238"/>
      <c r="O722" s="238"/>
      <c r="P722" s="238"/>
      <c r="Q722" s="238"/>
      <c r="R722" s="238"/>
      <c r="S722" s="238"/>
      <c r="T722" s="238"/>
      <c r="U722" s="238"/>
      <c r="V722" s="352"/>
      <c r="W722" s="352"/>
      <c r="X722" s="353"/>
      <c r="Y722" s="354"/>
      <c r="Z722" s="25"/>
      <c r="AA722" s="25"/>
    </row>
    <row r="723" spans="1:27" ht="19.5" customHeight="1">
      <c r="A723" s="66"/>
      <c r="B723" s="95"/>
      <c r="C723" s="110" t="str">
        <f t="array" ref="C723">+IFERROR(INDEX('Mã KH'!$C$2:$C$4984,MATCH('Xuất trả -T8'!$B723,'Mã KH'!$A$2:$A$4984,0)),"")</f>
        <v/>
      </c>
      <c r="D723" s="177"/>
      <c r="E723" s="238"/>
      <c r="F723" s="238"/>
      <c r="G723" s="238"/>
      <c r="H723" s="238"/>
      <c r="I723" s="238"/>
      <c r="J723" s="238"/>
      <c r="K723" s="238"/>
      <c r="L723" s="238"/>
      <c r="M723" s="238"/>
      <c r="N723" s="238"/>
      <c r="O723" s="238"/>
      <c r="P723" s="238"/>
      <c r="Q723" s="238"/>
      <c r="R723" s="238"/>
      <c r="S723" s="238"/>
      <c r="T723" s="238"/>
      <c r="U723" s="238"/>
      <c r="V723" s="352"/>
      <c r="W723" s="352"/>
      <c r="X723" s="353"/>
      <c r="Y723" s="354"/>
      <c r="Z723" s="25"/>
      <c r="AA723" s="25"/>
    </row>
    <row r="724" spans="1:27" ht="19.5" customHeight="1">
      <c r="A724" s="66"/>
      <c r="B724" s="95"/>
      <c r="C724" s="110" t="str">
        <f t="array" ref="C724">+IFERROR(INDEX('Mã KH'!$C$2:$C$4984,MATCH('Xuất trả -T8'!$B724,'Mã KH'!$A$2:$A$4984,0)),"")</f>
        <v/>
      </c>
      <c r="D724" s="177"/>
      <c r="E724" s="238"/>
      <c r="F724" s="238"/>
      <c r="G724" s="238"/>
      <c r="H724" s="238"/>
      <c r="I724" s="238"/>
      <c r="J724" s="238"/>
      <c r="K724" s="238"/>
      <c r="L724" s="238"/>
      <c r="M724" s="238"/>
      <c r="N724" s="238"/>
      <c r="O724" s="238"/>
      <c r="P724" s="238"/>
      <c r="Q724" s="238"/>
      <c r="R724" s="238"/>
      <c r="S724" s="238"/>
      <c r="T724" s="238"/>
      <c r="U724" s="238"/>
      <c r="V724" s="352"/>
      <c r="W724" s="352"/>
      <c r="X724" s="353"/>
      <c r="Y724" s="354"/>
      <c r="Z724" s="25"/>
      <c r="AA724" s="25"/>
    </row>
    <row r="725" spans="1:27" ht="19.5" customHeight="1">
      <c r="A725" s="66"/>
      <c r="B725" s="95"/>
      <c r="C725" s="110" t="str">
        <f t="array" ref="C725">+IFERROR(INDEX('Mã KH'!$C$2:$C$4984,MATCH('Xuất trả -T8'!$B725,'Mã KH'!$A$2:$A$4984,0)),"")</f>
        <v/>
      </c>
      <c r="D725" s="177"/>
      <c r="E725" s="238"/>
      <c r="F725" s="238"/>
      <c r="G725" s="238"/>
      <c r="H725" s="238"/>
      <c r="I725" s="238"/>
      <c r="J725" s="238"/>
      <c r="K725" s="238"/>
      <c r="L725" s="238"/>
      <c r="M725" s="238"/>
      <c r="N725" s="238"/>
      <c r="O725" s="238"/>
      <c r="P725" s="238"/>
      <c r="Q725" s="238"/>
      <c r="R725" s="238"/>
      <c r="S725" s="238"/>
      <c r="T725" s="238"/>
      <c r="U725" s="238"/>
      <c r="V725" s="352"/>
      <c r="W725" s="352"/>
      <c r="X725" s="353"/>
      <c r="Y725" s="354"/>
      <c r="Z725" s="25"/>
      <c r="AA725" s="25"/>
    </row>
    <row r="726" spans="1:27" ht="19.5" customHeight="1">
      <c r="A726" s="66"/>
      <c r="B726" s="95"/>
      <c r="C726" s="110" t="str">
        <f t="array" ref="C726">+IFERROR(INDEX('Mã KH'!$C$2:$C$4984,MATCH('Xuất trả -T8'!$B726,'Mã KH'!$A$2:$A$4984,0)),"")</f>
        <v/>
      </c>
      <c r="D726" s="177"/>
      <c r="E726" s="238"/>
      <c r="F726" s="238"/>
      <c r="G726" s="238"/>
      <c r="H726" s="238"/>
      <c r="I726" s="238"/>
      <c r="J726" s="238"/>
      <c r="K726" s="238"/>
      <c r="L726" s="238"/>
      <c r="M726" s="238"/>
      <c r="N726" s="238"/>
      <c r="O726" s="238"/>
      <c r="P726" s="238"/>
      <c r="Q726" s="238"/>
      <c r="R726" s="238"/>
      <c r="S726" s="238"/>
      <c r="T726" s="238"/>
      <c r="U726" s="238"/>
      <c r="V726" s="352"/>
      <c r="W726" s="352"/>
      <c r="X726" s="353"/>
      <c r="Y726" s="354"/>
      <c r="Z726" s="25"/>
      <c r="AA726" s="25"/>
    </row>
    <row r="727" spans="1:27" ht="19.5" customHeight="1">
      <c r="A727" s="66"/>
      <c r="B727" s="95"/>
      <c r="C727" s="110" t="str">
        <f t="array" ref="C727">+IFERROR(INDEX('Mã KH'!$C$2:$C$4984,MATCH('Xuất trả -T8'!$B727,'Mã KH'!$A$2:$A$4984,0)),"")</f>
        <v/>
      </c>
      <c r="D727" s="177"/>
      <c r="E727" s="238"/>
      <c r="F727" s="238"/>
      <c r="G727" s="238"/>
      <c r="H727" s="238"/>
      <c r="I727" s="238"/>
      <c r="J727" s="238"/>
      <c r="K727" s="238"/>
      <c r="L727" s="238"/>
      <c r="M727" s="238"/>
      <c r="N727" s="238"/>
      <c r="O727" s="238"/>
      <c r="P727" s="238"/>
      <c r="Q727" s="238"/>
      <c r="R727" s="238"/>
      <c r="S727" s="238"/>
      <c r="T727" s="238"/>
      <c r="U727" s="238"/>
      <c r="V727" s="352"/>
      <c r="W727" s="352"/>
      <c r="X727" s="353"/>
      <c r="Y727" s="354"/>
      <c r="Z727" s="25"/>
      <c r="AA727" s="25"/>
    </row>
    <row r="728" spans="1:27" ht="19.5" customHeight="1">
      <c r="A728" s="66"/>
      <c r="B728" s="95"/>
      <c r="C728" s="110" t="str">
        <f t="array" ref="C728">+IFERROR(INDEX('Mã KH'!$C$2:$C$4984,MATCH('Xuất trả -T8'!$B728,'Mã KH'!$A$2:$A$4984,0)),"")</f>
        <v/>
      </c>
      <c r="D728" s="177"/>
      <c r="E728" s="238"/>
      <c r="F728" s="238"/>
      <c r="G728" s="238"/>
      <c r="H728" s="238"/>
      <c r="I728" s="238"/>
      <c r="J728" s="238"/>
      <c r="K728" s="238"/>
      <c r="L728" s="238"/>
      <c r="M728" s="238"/>
      <c r="N728" s="238"/>
      <c r="O728" s="238"/>
      <c r="P728" s="238"/>
      <c r="Q728" s="238"/>
      <c r="R728" s="238"/>
      <c r="S728" s="238"/>
      <c r="T728" s="238"/>
      <c r="U728" s="238"/>
      <c r="V728" s="352"/>
      <c r="W728" s="352"/>
      <c r="X728" s="353"/>
      <c r="Y728" s="354"/>
      <c r="Z728" s="25"/>
      <c r="AA728" s="25"/>
    </row>
    <row r="729" spans="1:27" ht="19.5" customHeight="1">
      <c r="A729" s="66"/>
      <c r="B729" s="95"/>
      <c r="C729" s="110" t="str">
        <f t="array" ref="C729">+IFERROR(INDEX('Mã KH'!$C$2:$C$4984,MATCH('Xuất trả -T8'!$B729,'Mã KH'!$A$2:$A$4984,0)),"")</f>
        <v/>
      </c>
      <c r="D729" s="177"/>
      <c r="E729" s="238"/>
      <c r="F729" s="238"/>
      <c r="G729" s="238"/>
      <c r="H729" s="238"/>
      <c r="I729" s="238"/>
      <c r="J729" s="238"/>
      <c r="K729" s="238"/>
      <c r="L729" s="238"/>
      <c r="M729" s="238"/>
      <c r="N729" s="238"/>
      <c r="O729" s="238"/>
      <c r="P729" s="238"/>
      <c r="Q729" s="238"/>
      <c r="R729" s="238"/>
      <c r="S729" s="238"/>
      <c r="T729" s="238"/>
      <c r="U729" s="238"/>
      <c r="V729" s="352"/>
      <c r="W729" s="352"/>
      <c r="X729" s="353"/>
      <c r="Y729" s="354"/>
      <c r="Z729" s="25"/>
      <c r="AA729" s="25"/>
    </row>
    <row r="730" spans="1:27" ht="19.5" customHeight="1">
      <c r="A730" s="66"/>
      <c r="B730" s="95"/>
      <c r="C730" s="110" t="str">
        <f t="array" ref="C730">+IFERROR(INDEX('Mã KH'!$C$2:$C$4984,MATCH('Xuất trả -T8'!$B730,'Mã KH'!$A$2:$A$4984,0)),"")</f>
        <v/>
      </c>
      <c r="D730" s="177"/>
      <c r="E730" s="238"/>
      <c r="F730" s="238"/>
      <c r="G730" s="238"/>
      <c r="H730" s="238"/>
      <c r="I730" s="238"/>
      <c r="J730" s="238"/>
      <c r="K730" s="238"/>
      <c r="L730" s="238"/>
      <c r="M730" s="238"/>
      <c r="N730" s="238"/>
      <c r="O730" s="238"/>
      <c r="P730" s="238"/>
      <c r="Q730" s="238"/>
      <c r="R730" s="238"/>
      <c r="S730" s="238"/>
      <c r="T730" s="238"/>
      <c r="U730" s="238"/>
      <c r="V730" s="352"/>
      <c r="W730" s="352"/>
      <c r="X730" s="353"/>
      <c r="Y730" s="354"/>
      <c r="Z730" s="25"/>
      <c r="AA730" s="25"/>
    </row>
    <row r="731" spans="1:27" ht="19.5" customHeight="1">
      <c r="A731" s="66"/>
      <c r="B731" s="95"/>
      <c r="C731" s="110" t="str">
        <f t="array" ref="C731">+IFERROR(INDEX('Mã KH'!$C$2:$C$4984,MATCH('Xuất trả -T8'!$B731,'Mã KH'!$A$2:$A$4984,0)),"")</f>
        <v/>
      </c>
      <c r="D731" s="177"/>
      <c r="E731" s="238"/>
      <c r="F731" s="238"/>
      <c r="G731" s="238"/>
      <c r="H731" s="238"/>
      <c r="I731" s="238"/>
      <c r="J731" s="238"/>
      <c r="K731" s="238"/>
      <c r="L731" s="238"/>
      <c r="M731" s="238"/>
      <c r="N731" s="238"/>
      <c r="O731" s="238"/>
      <c r="P731" s="238"/>
      <c r="Q731" s="238"/>
      <c r="R731" s="238"/>
      <c r="S731" s="238"/>
      <c r="T731" s="238"/>
      <c r="U731" s="238"/>
      <c r="V731" s="352"/>
      <c r="W731" s="352"/>
      <c r="X731" s="353"/>
      <c r="Y731" s="354"/>
      <c r="Z731" s="25"/>
      <c r="AA731" s="25"/>
    </row>
    <row r="732" spans="1:27" ht="19.5" customHeight="1">
      <c r="A732" s="66"/>
      <c r="B732" s="95"/>
      <c r="C732" s="110" t="str">
        <f t="array" ref="C732">+IFERROR(INDEX('Mã KH'!$C$2:$C$4984,MATCH('Xuất trả -T8'!$B732,'Mã KH'!$A$2:$A$4984,0)),"")</f>
        <v/>
      </c>
      <c r="D732" s="177"/>
      <c r="E732" s="238"/>
      <c r="F732" s="238"/>
      <c r="G732" s="238"/>
      <c r="H732" s="238"/>
      <c r="I732" s="238"/>
      <c r="J732" s="238"/>
      <c r="K732" s="238"/>
      <c r="L732" s="238"/>
      <c r="M732" s="238"/>
      <c r="N732" s="238"/>
      <c r="O732" s="238"/>
      <c r="P732" s="238"/>
      <c r="Q732" s="238"/>
      <c r="R732" s="238"/>
      <c r="S732" s="238"/>
      <c r="T732" s="238"/>
      <c r="U732" s="238"/>
      <c r="V732" s="352"/>
      <c r="W732" s="352"/>
      <c r="X732" s="353"/>
      <c r="Y732" s="354"/>
      <c r="Z732" s="25"/>
      <c r="AA732" s="25"/>
    </row>
    <row r="733" spans="1:27" ht="19.5" customHeight="1">
      <c r="A733" s="66"/>
      <c r="B733" s="95"/>
      <c r="C733" s="110" t="str">
        <f t="array" ref="C733">+IFERROR(INDEX('Mã KH'!$C$2:$C$4984,MATCH('Xuất trả -T8'!$B733,'Mã KH'!$A$2:$A$4984,0)),"")</f>
        <v/>
      </c>
      <c r="D733" s="177"/>
      <c r="E733" s="238"/>
      <c r="F733" s="238"/>
      <c r="G733" s="238"/>
      <c r="H733" s="238"/>
      <c r="I733" s="238"/>
      <c r="J733" s="238"/>
      <c r="K733" s="238"/>
      <c r="L733" s="238"/>
      <c r="M733" s="238"/>
      <c r="N733" s="238"/>
      <c r="O733" s="238"/>
      <c r="P733" s="238"/>
      <c r="Q733" s="238"/>
      <c r="R733" s="238"/>
      <c r="S733" s="238"/>
      <c r="T733" s="238"/>
      <c r="U733" s="238"/>
      <c r="V733" s="352"/>
      <c r="W733" s="352"/>
      <c r="X733" s="353"/>
      <c r="Y733" s="354"/>
      <c r="Z733" s="25"/>
      <c r="AA733" s="25"/>
    </row>
    <row r="734" spans="1:27" ht="19.5" customHeight="1">
      <c r="A734" s="66"/>
      <c r="B734" s="95"/>
      <c r="C734" s="110" t="str">
        <f t="array" ref="C734">+IFERROR(INDEX('Mã KH'!$C$2:$C$4984,MATCH('Xuất trả -T8'!$B734,'Mã KH'!$A$2:$A$4984,0)),"")</f>
        <v/>
      </c>
      <c r="D734" s="177"/>
      <c r="E734" s="238"/>
      <c r="F734" s="238"/>
      <c r="G734" s="238"/>
      <c r="H734" s="238"/>
      <c r="I734" s="238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352"/>
      <c r="W734" s="352"/>
      <c r="X734" s="353"/>
      <c r="Y734" s="354"/>
      <c r="Z734" s="25"/>
      <c r="AA734" s="25"/>
    </row>
    <row r="735" spans="1:27" ht="19.5" customHeight="1">
      <c r="A735" s="66"/>
      <c r="B735" s="95"/>
      <c r="C735" s="110" t="str">
        <f t="array" ref="C735">+IFERROR(INDEX('Mã KH'!$C$2:$C$4984,MATCH('Xuất trả -T8'!$B735,'Mã KH'!$A$2:$A$4984,0)),"")</f>
        <v/>
      </c>
      <c r="D735" s="177"/>
      <c r="E735" s="238"/>
      <c r="F735" s="238"/>
      <c r="G735" s="238"/>
      <c r="H735" s="238"/>
      <c r="I735" s="238"/>
      <c r="J735" s="238"/>
      <c r="K735" s="238"/>
      <c r="L735" s="238"/>
      <c r="M735" s="238"/>
      <c r="N735" s="238"/>
      <c r="O735" s="238"/>
      <c r="P735" s="238"/>
      <c r="Q735" s="238"/>
      <c r="R735" s="238"/>
      <c r="S735" s="238"/>
      <c r="T735" s="238"/>
      <c r="U735" s="238"/>
      <c r="V735" s="352"/>
      <c r="W735" s="352"/>
      <c r="X735" s="353"/>
      <c r="Y735" s="354"/>
      <c r="Z735" s="25"/>
      <c r="AA735" s="25"/>
    </row>
    <row r="736" spans="1:27" ht="19.5" customHeight="1">
      <c r="A736" s="66"/>
      <c r="B736" s="95"/>
      <c r="C736" s="110" t="str">
        <f t="array" ref="C736">+IFERROR(INDEX('Mã KH'!$C$2:$C$4984,MATCH('Xuất trả -T8'!$B736,'Mã KH'!$A$2:$A$4984,0)),"")</f>
        <v/>
      </c>
      <c r="D736" s="177"/>
      <c r="E736" s="238"/>
      <c r="F736" s="238"/>
      <c r="G736" s="238"/>
      <c r="H736" s="238"/>
      <c r="I736" s="238"/>
      <c r="J736" s="238"/>
      <c r="K736" s="238"/>
      <c r="L736" s="238"/>
      <c r="M736" s="238"/>
      <c r="N736" s="238"/>
      <c r="O736" s="238"/>
      <c r="P736" s="238"/>
      <c r="Q736" s="238"/>
      <c r="R736" s="238"/>
      <c r="S736" s="238"/>
      <c r="T736" s="238"/>
      <c r="U736" s="238"/>
      <c r="V736" s="352"/>
      <c r="W736" s="352"/>
      <c r="X736" s="353"/>
      <c r="Y736" s="354"/>
      <c r="Z736" s="25"/>
      <c r="AA736" s="25"/>
    </row>
    <row r="737" spans="1:27" ht="19.5" customHeight="1">
      <c r="A737" s="66"/>
      <c r="B737" s="95"/>
      <c r="C737" s="110" t="str">
        <f t="array" ref="C737">+IFERROR(INDEX('Mã KH'!$C$2:$C$4984,MATCH('Xuất trả -T8'!$B737,'Mã KH'!$A$2:$A$4984,0)),"")</f>
        <v/>
      </c>
      <c r="D737" s="177"/>
      <c r="E737" s="238"/>
      <c r="F737" s="238"/>
      <c r="G737" s="238"/>
      <c r="H737" s="238"/>
      <c r="I737" s="238"/>
      <c r="J737" s="238"/>
      <c r="K737" s="238"/>
      <c r="L737" s="238"/>
      <c r="M737" s="238"/>
      <c r="N737" s="238"/>
      <c r="O737" s="238"/>
      <c r="P737" s="238"/>
      <c r="Q737" s="238"/>
      <c r="R737" s="238"/>
      <c r="S737" s="238"/>
      <c r="T737" s="238"/>
      <c r="U737" s="238"/>
      <c r="V737" s="352"/>
      <c r="W737" s="352"/>
      <c r="X737" s="353"/>
      <c r="Y737" s="354"/>
      <c r="Z737" s="25"/>
      <c r="AA737" s="25"/>
    </row>
    <row r="738" spans="1:27" ht="19.5" customHeight="1">
      <c r="A738" s="66"/>
      <c r="B738" s="95"/>
      <c r="C738" s="110" t="str">
        <f t="array" ref="C738">+IFERROR(INDEX('Mã KH'!$C$2:$C$4984,MATCH('Xuất trả -T8'!$B738,'Mã KH'!$A$2:$A$4984,0)),"")</f>
        <v/>
      </c>
      <c r="D738" s="177"/>
      <c r="E738" s="238"/>
      <c r="F738" s="238"/>
      <c r="G738" s="238"/>
      <c r="H738" s="238"/>
      <c r="I738" s="238"/>
      <c r="J738" s="238"/>
      <c r="K738" s="238"/>
      <c r="L738" s="238"/>
      <c r="M738" s="238"/>
      <c r="N738" s="238"/>
      <c r="O738" s="238"/>
      <c r="P738" s="238"/>
      <c r="Q738" s="238"/>
      <c r="R738" s="238"/>
      <c r="S738" s="238"/>
      <c r="T738" s="238"/>
      <c r="U738" s="238"/>
      <c r="V738" s="352"/>
      <c r="W738" s="352"/>
      <c r="X738" s="353"/>
      <c r="Y738" s="354"/>
      <c r="Z738" s="25"/>
      <c r="AA738" s="25"/>
    </row>
    <row r="739" spans="1:27" ht="19.5" customHeight="1">
      <c r="A739" s="66"/>
      <c r="B739" s="95"/>
      <c r="C739" s="110" t="str">
        <f t="array" ref="C739">+IFERROR(INDEX('Mã KH'!$C$2:$C$4984,MATCH('Xuất trả -T8'!$B739,'Mã KH'!$A$2:$A$4984,0)),"")</f>
        <v/>
      </c>
      <c r="D739" s="177"/>
      <c r="E739" s="238"/>
      <c r="F739" s="238"/>
      <c r="G739" s="238"/>
      <c r="H739" s="238"/>
      <c r="I739" s="238"/>
      <c r="J739" s="238"/>
      <c r="K739" s="238"/>
      <c r="L739" s="238"/>
      <c r="M739" s="238"/>
      <c r="N739" s="238"/>
      <c r="O739" s="238"/>
      <c r="P739" s="238"/>
      <c r="Q739" s="238"/>
      <c r="R739" s="238"/>
      <c r="S739" s="238"/>
      <c r="T739" s="238"/>
      <c r="U739" s="238"/>
      <c r="V739" s="352"/>
      <c r="W739" s="352"/>
      <c r="X739" s="353"/>
      <c r="Y739" s="354"/>
      <c r="Z739" s="25"/>
      <c r="AA739" s="25"/>
    </row>
    <row r="740" spans="1:27" ht="19.5" customHeight="1">
      <c r="A740" s="66"/>
      <c r="B740" s="95"/>
      <c r="C740" s="110" t="str">
        <f t="array" ref="C740">+IFERROR(INDEX('Mã KH'!$C$2:$C$4984,MATCH('Xuất trả -T8'!$B740,'Mã KH'!$A$2:$A$4984,0)),"")</f>
        <v/>
      </c>
      <c r="D740" s="177"/>
      <c r="E740" s="238"/>
      <c r="F740" s="238"/>
      <c r="G740" s="238"/>
      <c r="H740" s="238"/>
      <c r="I740" s="238"/>
      <c r="J740" s="238"/>
      <c r="K740" s="238"/>
      <c r="L740" s="238"/>
      <c r="M740" s="238"/>
      <c r="N740" s="238"/>
      <c r="O740" s="238"/>
      <c r="P740" s="238"/>
      <c r="Q740" s="238"/>
      <c r="R740" s="238"/>
      <c r="S740" s="238"/>
      <c r="T740" s="238"/>
      <c r="U740" s="238"/>
      <c r="V740" s="352"/>
      <c r="W740" s="352"/>
      <c r="X740" s="353"/>
      <c r="Y740" s="354"/>
      <c r="Z740" s="25"/>
      <c r="AA740" s="25"/>
    </row>
    <row r="741" spans="1:27" ht="19.5" customHeight="1">
      <c r="A741" s="66"/>
      <c r="B741" s="95"/>
      <c r="C741" s="110" t="str">
        <f t="array" ref="C741">+IFERROR(INDEX('Mã KH'!$C$2:$C$4984,MATCH('Xuất trả -T8'!$B741,'Mã KH'!$A$2:$A$4984,0)),"")</f>
        <v/>
      </c>
      <c r="D741" s="177"/>
      <c r="E741" s="238"/>
      <c r="F741" s="238"/>
      <c r="G741" s="238"/>
      <c r="H741" s="238"/>
      <c r="I741" s="238"/>
      <c r="J741" s="238"/>
      <c r="K741" s="238"/>
      <c r="L741" s="238"/>
      <c r="M741" s="238"/>
      <c r="N741" s="238"/>
      <c r="O741" s="238"/>
      <c r="P741" s="238"/>
      <c r="Q741" s="238"/>
      <c r="R741" s="238"/>
      <c r="S741" s="238"/>
      <c r="T741" s="238"/>
      <c r="U741" s="238"/>
      <c r="V741" s="352"/>
      <c r="W741" s="352"/>
      <c r="X741" s="353"/>
      <c r="Y741" s="354"/>
      <c r="Z741" s="25"/>
      <c r="AA741" s="25"/>
    </row>
    <row r="742" spans="1:27" ht="19.5" customHeight="1">
      <c r="A742" s="66"/>
      <c r="B742" s="95"/>
      <c r="C742" s="110" t="str">
        <f t="array" ref="C742">+IFERROR(INDEX('Mã KH'!$C$2:$C$4984,MATCH('Xuất trả -T8'!$B742,'Mã KH'!$A$2:$A$4984,0)),"")</f>
        <v/>
      </c>
      <c r="D742" s="177"/>
      <c r="E742" s="238"/>
      <c r="F742" s="238"/>
      <c r="G742" s="238"/>
      <c r="H742" s="238"/>
      <c r="I742" s="238"/>
      <c r="J742" s="238"/>
      <c r="K742" s="238"/>
      <c r="L742" s="238"/>
      <c r="M742" s="238"/>
      <c r="N742" s="238"/>
      <c r="O742" s="238"/>
      <c r="P742" s="238"/>
      <c r="Q742" s="238"/>
      <c r="R742" s="238"/>
      <c r="S742" s="238"/>
      <c r="T742" s="238"/>
      <c r="U742" s="238"/>
      <c r="V742" s="352"/>
      <c r="W742" s="352"/>
      <c r="X742" s="353"/>
      <c r="Y742" s="354"/>
      <c r="Z742" s="25"/>
      <c r="AA742" s="25"/>
    </row>
    <row r="743" spans="1:27" ht="19.5" customHeight="1">
      <c r="A743" s="66"/>
      <c r="B743" s="95"/>
      <c r="C743" s="110" t="str">
        <f t="array" ref="C743">+IFERROR(INDEX('Mã KH'!$C$2:$C$4984,MATCH('Xuất trả -T8'!$B743,'Mã KH'!$A$2:$A$4984,0)),"")</f>
        <v/>
      </c>
      <c r="D743" s="177"/>
      <c r="E743" s="238"/>
      <c r="F743" s="238"/>
      <c r="G743" s="238"/>
      <c r="H743" s="238"/>
      <c r="I743" s="238"/>
      <c r="J743" s="238"/>
      <c r="K743" s="238"/>
      <c r="L743" s="238"/>
      <c r="M743" s="238"/>
      <c r="N743" s="238"/>
      <c r="O743" s="238"/>
      <c r="P743" s="238"/>
      <c r="Q743" s="238"/>
      <c r="R743" s="238"/>
      <c r="S743" s="238"/>
      <c r="T743" s="238"/>
      <c r="U743" s="238"/>
      <c r="V743" s="352"/>
      <c r="W743" s="352"/>
      <c r="X743" s="353"/>
      <c r="Y743" s="354"/>
      <c r="Z743" s="25"/>
      <c r="AA743" s="25"/>
    </row>
    <row r="744" spans="1:27" ht="19.5" customHeight="1">
      <c r="A744" s="66"/>
      <c r="B744" s="95"/>
      <c r="C744" s="110" t="str">
        <f t="array" ref="C744">+IFERROR(INDEX('Mã KH'!$C$2:$C$4984,MATCH('Xuất trả -T8'!$B744,'Mã KH'!$A$2:$A$4984,0)),"")</f>
        <v/>
      </c>
      <c r="D744" s="177"/>
      <c r="E744" s="238"/>
      <c r="F744" s="238"/>
      <c r="G744" s="238"/>
      <c r="H744" s="238"/>
      <c r="I744" s="238"/>
      <c r="J744" s="238"/>
      <c r="K744" s="238"/>
      <c r="L744" s="238"/>
      <c r="M744" s="238"/>
      <c r="N744" s="238"/>
      <c r="O744" s="238"/>
      <c r="P744" s="238"/>
      <c r="Q744" s="238"/>
      <c r="R744" s="238"/>
      <c r="S744" s="238"/>
      <c r="T744" s="238"/>
      <c r="U744" s="238"/>
      <c r="V744" s="352"/>
      <c r="W744" s="352"/>
      <c r="X744" s="353"/>
      <c r="Y744" s="354"/>
      <c r="Z744" s="25"/>
      <c r="AA744" s="25"/>
    </row>
    <row r="745" spans="1:27" ht="19.5" customHeight="1">
      <c r="A745" s="66"/>
      <c r="B745" s="95"/>
      <c r="C745" s="110" t="str">
        <f t="array" ref="C745">+IFERROR(INDEX('Mã KH'!$C$2:$C$4984,MATCH('Xuất trả -T8'!$B745,'Mã KH'!$A$2:$A$4984,0)),"")</f>
        <v/>
      </c>
      <c r="D745" s="177"/>
      <c r="E745" s="238"/>
      <c r="F745" s="238"/>
      <c r="G745" s="238"/>
      <c r="H745" s="238"/>
      <c r="I745" s="238"/>
      <c r="J745" s="238"/>
      <c r="K745" s="238"/>
      <c r="L745" s="238"/>
      <c r="M745" s="238"/>
      <c r="N745" s="238"/>
      <c r="O745" s="238"/>
      <c r="P745" s="238"/>
      <c r="Q745" s="238"/>
      <c r="R745" s="238"/>
      <c r="S745" s="238"/>
      <c r="T745" s="238"/>
      <c r="U745" s="238"/>
      <c r="V745" s="352"/>
      <c r="W745" s="352"/>
      <c r="X745" s="353"/>
      <c r="Y745" s="354"/>
      <c r="Z745" s="25"/>
      <c r="AA745" s="25"/>
    </row>
    <row r="746" spans="1:27" ht="19.5" customHeight="1">
      <c r="A746" s="66"/>
      <c r="B746" s="95"/>
      <c r="C746" s="110" t="str">
        <f t="array" ref="C746">+IFERROR(INDEX('Mã KH'!$C$2:$C$4984,MATCH('Xuất trả -T8'!$B746,'Mã KH'!$A$2:$A$4984,0)),"")</f>
        <v/>
      </c>
      <c r="D746" s="177"/>
      <c r="E746" s="238"/>
      <c r="F746" s="238"/>
      <c r="G746" s="238"/>
      <c r="H746" s="238"/>
      <c r="I746" s="238"/>
      <c r="J746" s="238"/>
      <c r="K746" s="238"/>
      <c r="L746" s="238"/>
      <c r="M746" s="238"/>
      <c r="N746" s="238"/>
      <c r="O746" s="238"/>
      <c r="P746" s="238"/>
      <c r="Q746" s="238"/>
      <c r="R746" s="238"/>
      <c r="S746" s="238"/>
      <c r="T746" s="238"/>
      <c r="U746" s="238"/>
      <c r="V746" s="352"/>
      <c r="W746" s="352"/>
      <c r="X746" s="353"/>
      <c r="Y746" s="354"/>
      <c r="Z746" s="25"/>
      <c r="AA746" s="25"/>
    </row>
    <row r="747" spans="1:27" ht="19.5" customHeight="1">
      <c r="A747" s="66"/>
      <c r="B747" s="95"/>
      <c r="C747" s="110" t="str">
        <f t="array" ref="C747">+IFERROR(INDEX('Mã KH'!$C$2:$C$4984,MATCH('Xuất trả -T8'!$B747,'Mã KH'!$A$2:$A$4984,0)),"")</f>
        <v/>
      </c>
      <c r="D747" s="177"/>
      <c r="E747" s="238"/>
      <c r="F747" s="238"/>
      <c r="G747" s="238"/>
      <c r="H747" s="238"/>
      <c r="I747" s="238"/>
      <c r="J747" s="238"/>
      <c r="K747" s="238"/>
      <c r="L747" s="238"/>
      <c r="M747" s="238"/>
      <c r="N747" s="238"/>
      <c r="O747" s="238"/>
      <c r="P747" s="238"/>
      <c r="Q747" s="238"/>
      <c r="R747" s="238"/>
      <c r="S747" s="238"/>
      <c r="T747" s="238"/>
      <c r="U747" s="238"/>
      <c r="V747" s="352"/>
      <c r="W747" s="352"/>
      <c r="X747" s="353"/>
      <c r="Y747" s="354"/>
      <c r="Z747" s="25"/>
      <c r="AA747" s="25"/>
    </row>
    <row r="748" spans="1:27" ht="19.5" customHeight="1">
      <c r="A748" s="66"/>
      <c r="B748" s="95"/>
      <c r="C748" s="110" t="str">
        <f t="array" ref="C748">+IFERROR(INDEX('Mã KH'!$C$2:$C$4984,MATCH('Xuất trả -T8'!$B748,'Mã KH'!$A$2:$A$4984,0)),"")</f>
        <v/>
      </c>
      <c r="D748" s="177"/>
      <c r="E748" s="238"/>
      <c r="F748" s="238"/>
      <c r="G748" s="238"/>
      <c r="H748" s="238"/>
      <c r="I748" s="238"/>
      <c r="J748" s="238"/>
      <c r="K748" s="238"/>
      <c r="L748" s="238"/>
      <c r="M748" s="238"/>
      <c r="N748" s="238"/>
      <c r="O748" s="238"/>
      <c r="P748" s="238"/>
      <c r="Q748" s="238"/>
      <c r="R748" s="238"/>
      <c r="S748" s="238"/>
      <c r="T748" s="238"/>
      <c r="U748" s="238"/>
      <c r="V748" s="352"/>
      <c r="W748" s="352"/>
      <c r="X748" s="353"/>
      <c r="Y748" s="354"/>
      <c r="Z748" s="25"/>
      <c r="AA748" s="25"/>
    </row>
    <row r="749" spans="1:27" ht="19.5" customHeight="1">
      <c r="A749" s="66"/>
      <c r="B749" s="95"/>
      <c r="C749" s="110" t="str">
        <f t="array" ref="C749">+IFERROR(INDEX('Mã KH'!$C$2:$C$4984,MATCH('Xuất trả -T8'!$B749,'Mã KH'!$A$2:$A$4984,0)),"")</f>
        <v/>
      </c>
      <c r="D749" s="177"/>
      <c r="E749" s="238"/>
      <c r="F749" s="238"/>
      <c r="G749" s="238"/>
      <c r="H749" s="238"/>
      <c r="I749" s="238"/>
      <c r="J749" s="238"/>
      <c r="K749" s="238"/>
      <c r="L749" s="238"/>
      <c r="M749" s="238"/>
      <c r="N749" s="238"/>
      <c r="O749" s="238"/>
      <c r="P749" s="238"/>
      <c r="Q749" s="238"/>
      <c r="R749" s="238"/>
      <c r="S749" s="238"/>
      <c r="T749" s="238"/>
      <c r="U749" s="238"/>
      <c r="V749" s="352"/>
      <c r="W749" s="352"/>
      <c r="X749" s="353"/>
      <c r="Y749" s="354"/>
      <c r="Z749" s="25"/>
      <c r="AA749" s="25"/>
    </row>
    <row r="750" spans="1:27" ht="19.5" customHeight="1">
      <c r="A750" s="66"/>
      <c r="B750" s="95"/>
      <c r="C750" s="110" t="str">
        <f t="array" ref="C750">+IFERROR(INDEX('Mã KH'!$C$2:$C$4984,MATCH('Xuất trả -T8'!$B750,'Mã KH'!$A$2:$A$4984,0)),"")</f>
        <v/>
      </c>
      <c r="D750" s="177"/>
      <c r="E750" s="238"/>
      <c r="F750" s="238"/>
      <c r="G750" s="238"/>
      <c r="H750" s="238"/>
      <c r="I750" s="238"/>
      <c r="J750" s="238"/>
      <c r="K750" s="238"/>
      <c r="L750" s="238"/>
      <c r="M750" s="238"/>
      <c r="N750" s="238"/>
      <c r="O750" s="238"/>
      <c r="P750" s="238"/>
      <c r="Q750" s="238"/>
      <c r="R750" s="238"/>
      <c r="S750" s="238"/>
      <c r="T750" s="238"/>
      <c r="U750" s="238"/>
      <c r="V750" s="352"/>
      <c r="W750" s="352"/>
      <c r="X750" s="353"/>
      <c r="Y750" s="354"/>
      <c r="Z750" s="25"/>
      <c r="AA750" s="25"/>
    </row>
    <row r="751" spans="1:27" ht="19.5" customHeight="1">
      <c r="A751" s="66"/>
      <c r="B751" s="95"/>
      <c r="C751" s="110" t="str">
        <f t="array" ref="C751">+IFERROR(INDEX('Mã KH'!$C$2:$C$4984,MATCH('Xuất trả -T8'!$B751,'Mã KH'!$A$2:$A$4984,0)),"")</f>
        <v/>
      </c>
      <c r="D751" s="177"/>
      <c r="E751" s="238"/>
      <c r="F751" s="238"/>
      <c r="G751" s="238"/>
      <c r="H751" s="238"/>
      <c r="I751" s="238"/>
      <c r="J751" s="238"/>
      <c r="K751" s="238"/>
      <c r="L751" s="238"/>
      <c r="M751" s="238"/>
      <c r="N751" s="238"/>
      <c r="O751" s="238"/>
      <c r="P751" s="238"/>
      <c r="Q751" s="238"/>
      <c r="R751" s="238"/>
      <c r="S751" s="238"/>
      <c r="T751" s="238"/>
      <c r="U751" s="238"/>
      <c r="V751" s="352"/>
      <c r="W751" s="352"/>
      <c r="X751" s="353"/>
      <c r="Y751" s="354"/>
      <c r="Z751" s="25"/>
      <c r="AA751" s="25"/>
    </row>
    <row r="752" spans="1:27" ht="19.5" customHeight="1">
      <c r="A752" s="66"/>
      <c r="B752" s="95"/>
      <c r="C752" s="110" t="str">
        <f t="array" ref="C752">+IFERROR(INDEX('Mã KH'!$C$2:$C$4984,MATCH('Xuất trả -T8'!$B752,'Mã KH'!$A$2:$A$4984,0)),"")</f>
        <v/>
      </c>
      <c r="D752" s="177"/>
      <c r="E752" s="238"/>
      <c r="F752" s="238"/>
      <c r="G752" s="238"/>
      <c r="H752" s="238"/>
      <c r="I752" s="238"/>
      <c r="J752" s="238"/>
      <c r="K752" s="238"/>
      <c r="L752" s="238"/>
      <c r="M752" s="238"/>
      <c r="N752" s="238"/>
      <c r="O752" s="238"/>
      <c r="P752" s="238"/>
      <c r="Q752" s="238"/>
      <c r="R752" s="238"/>
      <c r="S752" s="238"/>
      <c r="T752" s="238"/>
      <c r="U752" s="238"/>
      <c r="V752" s="352"/>
      <c r="W752" s="352"/>
      <c r="X752" s="353"/>
      <c r="Y752" s="354"/>
      <c r="Z752" s="25"/>
      <c r="AA752" s="25"/>
    </row>
    <row r="753" spans="1:27" ht="19.5" customHeight="1">
      <c r="A753" s="66"/>
      <c r="B753" s="95"/>
      <c r="C753" s="110" t="str">
        <f t="array" ref="C753">+IFERROR(INDEX('Mã KH'!$C$2:$C$4984,MATCH('Xuất trả -T8'!$B753,'Mã KH'!$A$2:$A$4984,0)),"")</f>
        <v/>
      </c>
      <c r="D753" s="177"/>
      <c r="E753" s="238"/>
      <c r="F753" s="238"/>
      <c r="G753" s="238"/>
      <c r="H753" s="238"/>
      <c r="I753" s="238"/>
      <c r="J753" s="238"/>
      <c r="K753" s="238"/>
      <c r="L753" s="238"/>
      <c r="M753" s="238"/>
      <c r="N753" s="238"/>
      <c r="O753" s="238"/>
      <c r="P753" s="238"/>
      <c r="Q753" s="238"/>
      <c r="R753" s="238"/>
      <c r="S753" s="238"/>
      <c r="T753" s="238"/>
      <c r="U753" s="238"/>
      <c r="V753" s="352"/>
      <c r="W753" s="352"/>
      <c r="X753" s="353"/>
      <c r="Y753" s="354"/>
      <c r="Z753" s="25"/>
      <c r="AA753" s="25"/>
    </row>
    <row r="754" spans="1:27" ht="19.5" customHeight="1">
      <c r="A754" s="66"/>
      <c r="B754" s="95"/>
      <c r="C754" s="110" t="str">
        <f t="array" ref="C754">+IFERROR(INDEX('Mã KH'!$C$2:$C$4984,MATCH('Xuất trả -T8'!$B754,'Mã KH'!$A$2:$A$4984,0)),"")</f>
        <v/>
      </c>
      <c r="D754" s="177"/>
      <c r="E754" s="238"/>
      <c r="F754" s="238"/>
      <c r="G754" s="238"/>
      <c r="H754" s="238"/>
      <c r="I754" s="238"/>
      <c r="J754" s="238"/>
      <c r="K754" s="238"/>
      <c r="L754" s="238"/>
      <c r="M754" s="238"/>
      <c r="N754" s="238"/>
      <c r="O754" s="238"/>
      <c r="P754" s="238"/>
      <c r="Q754" s="238"/>
      <c r="R754" s="238"/>
      <c r="S754" s="238"/>
      <c r="T754" s="238"/>
      <c r="U754" s="238"/>
      <c r="V754" s="352"/>
      <c r="W754" s="352"/>
      <c r="X754" s="353"/>
      <c r="Y754" s="354"/>
      <c r="Z754" s="25"/>
      <c r="AA754" s="25"/>
    </row>
    <row r="755" spans="1:27" ht="19.5" customHeight="1">
      <c r="A755" s="66"/>
      <c r="B755" s="95"/>
      <c r="C755" s="110" t="str">
        <f t="array" ref="C755">+IFERROR(INDEX('Mã KH'!$C$2:$C$4984,MATCH('Xuất trả -T8'!$B755,'Mã KH'!$A$2:$A$4984,0)),"")</f>
        <v/>
      </c>
      <c r="D755" s="177"/>
      <c r="E755" s="238"/>
      <c r="F755" s="238"/>
      <c r="G755" s="238"/>
      <c r="H755" s="238"/>
      <c r="I755" s="238"/>
      <c r="J755" s="238"/>
      <c r="K755" s="238"/>
      <c r="L755" s="238"/>
      <c r="M755" s="238"/>
      <c r="N755" s="238"/>
      <c r="O755" s="238"/>
      <c r="P755" s="238"/>
      <c r="Q755" s="238"/>
      <c r="R755" s="238"/>
      <c r="S755" s="238"/>
      <c r="T755" s="238"/>
      <c r="U755" s="238"/>
      <c r="V755" s="352"/>
      <c r="W755" s="352"/>
      <c r="X755" s="353"/>
      <c r="Y755" s="354"/>
      <c r="Z755" s="25"/>
      <c r="AA755" s="25"/>
    </row>
    <row r="756" spans="1:27" ht="19.5" customHeight="1">
      <c r="A756" s="66"/>
      <c r="B756" s="95"/>
      <c r="C756" s="110" t="str">
        <f t="array" ref="C756">+IFERROR(INDEX('Mã KH'!$C$2:$C$4984,MATCH('Xuất trả -T8'!$B756,'Mã KH'!$A$2:$A$4984,0)),"")</f>
        <v/>
      </c>
      <c r="D756" s="177"/>
      <c r="E756" s="238"/>
      <c r="F756" s="238"/>
      <c r="G756" s="238"/>
      <c r="H756" s="238"/>
      <c r="I756" s="238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352"/>
      <c r="W756" s="352"/>
      <c r="X756" s="353"/>
      <c r="Y756" s="354"/>
      <c r="Z756" s="25"/>
      <c r="AA756" s="25"/>
    </row>
    <row r="757" spans="1:27" ht="19.5" customHeight="1">
      <c r="A757" s="66"/>
      <c r="B757" s="95"/>
      <c r="C757" s="110" t="str">
        <f t="array" ref="C757">+IFERROR(INDEX('Mã KH'!$C$2:$C$4984,MATCH('Xuất trả -T8'!$B757,'Mã KH'!$A$2:$A$4984,0)),"")</f>
        <v/>
      </c>
      <c r="D757" s="177"/>
      <c r="E757" s="238"/>
      <c r="F757" s="238"/>
      <c r="G757" s="238"/>
      <c r="H757" s="238"/>
      <c r="I757" s="238"/>
      <c r="J757" s="238"/>
      <c r="K757" s="238"/>
      <c r="L757" s="238"/>
      <c r="M757" s="238"/>
      <c r="N757" s="238"/>
      <c r="O757" s="238"/>
      <c r="P757" s="238"/>
      <c r="Q757" s="238"/>
      <c r="R757" s="238"/>
      <c r="S757" s="238"/>
      <c r="T757" s="238"/>
      <c r="U757" s="238"/>
      <c r="V757" s="352"/>
      <c r="W757" s="352"/>
      <c r="X757" s="353"/>
      <c r="Y757" s="354"/>
      <c r="Z757" s="25"/>
      <c r="AA757" s="25"/>
    </row>
    <row r="758" spans="1:27" ht="19.5" customHeight="1">
      <c r="A758" s="66"/>
      <c r="B758" s="95"/>
      <c r="C758" s="110" t="str">
        <f t="array" ref="C758">+IFERROR(INDEX('Mã KH'!$C$2:$C$4984,MATCH('Xuất trả -T8'!$B758,'Mã KH'!$A$2:$A$4984,0)),"")</f>
        <v/>
      </c>
      <c r="D758" s="177"/>
      <c r="E758" s="238"/>
      <c r="F758" s="238"/>
      <c r="G758" s="238"/>
      <c r="H758" s="238"/>
      <c r="I758" s="238"/>
      <c r="J758" s="238"/>
      <c r="K758" s="238"/>
      <c r="L758" s="238"/>
      <c r="M758" s="238"/>
      <c r="N758" s="238"/>
      <c r="O758" s="238"/>
      <c r="P758" s="238"/>
      <c r="Q758" s="238"/>
      <c r="R758" s="238"/>
      <c r="S758" s="238"/>
      <c r="T758" s="238"/>
      <c r="U758" s="238"/>
      <c r="V758" s="352"/>
      <c r="W758" s="352"/>
      <c r="X758" s="353"/>
      <c r="Y758" s="354"/>
      <c r="Z758" s="25"/>
      <c r="AA758" s="25"/>
    </row>
    <row r="759" spans="1:27" ht="19.5" customHeight="1">
      <c r="A759" s="66"/>
      <c r="B759" s="95"/>
      <c r="C759" s="110" t="str">
        <f t="array" ref="C759">+IFERROR(INDEX('Mã KH'!$C$2:$C$4984,MATCH('Xuất trả -T8'!$B759,'Mã KH'!$A$2:$A$4984,0)),"")</f>
        <v/>
      </c>
      <c r="D759" s="177"/>
      <c r="E759" s="238"/>
      <c r="F759" s="238"/>
      <c r="G759" s="238"/>
      <c r="H759" s="238"/>
      <c r="I759" s="238"/>
      <c r="J759" s="238"/>
      <c r="K759" s="238"/>
      <c r="L759" s="238"/>
      <c r="M759" s="238"/>
      <c r="N759" s="238"/>
      <c r="O759" s="238"/>
      <c r="P759" s="238"/>
      <c r="Q759" s="238"/>
      <c r="R759" s="238"/>
      <c r="S759" s="238"/>
      <c r="T759" s="238"/>
      <c r="U759" s="238"/>
      <c r="V759" s="352"/>
      <c r="W759" s="352"/>
      <c r="X759" s="353"/>
      <c r="Y759" s="354"/>
      <c r="Z759" s="25"/>
      <c r="AA759" s="25"/>
    </row>
    <row r="760" spans="1:27" ht="19.5" customHeight="1">
      <c r="A760" s="66"/>
      <c r="B760" s="95"/>
      <c r="C760" s="110" t="str">
        <f t="array" ref="C760">+IFERROR(INDEX('Mã KH'!$C$2:$C$4984,MATCH('Xuất trả -T8'!$B760,'Mã KH'!$A$2:$A$4984,0)),"")</f>
        <v/>
      </c>
      <c r="D760" s="177"/>
      <c r="E760" s="238"/>
      <c r="F760" s="238"/>
      <c r="G760" s="238"/>
      <c r="H760" s="238"/>
      <c r="I760" s="238"/>
      <c r="J760" s="238"/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352"/>
      <c r="W760" s="352"/>
      <c r="X760" s="353"/>
      <c r="Y760" s="354"/>
      <c r="Z760" s="25"/>
      <c r="AA760" s="25"/>
    </row>
    <row r="761" spans="1:27" ht="19.5" customHeight="1">
      <c r="A761" s="66"/>
      <c r="B761" s="95"/>
      <c r="C761" s="110" t="str">
        <f t="array" ref="C761">+IFERROR(INDEX('Mã KH'!$C$2:$C$4984,MATCH('Xuất trả -T8'!$B761,'Mã KH'!$A$2:$A$4984,0)),"")</f>
        <v/>
      </c>
      <c r="D761" s="177"/>
      <c r="E761" s="238"/>
      <c r="F761" s="238"/>
      <c r="G761" s="238"/>
      <c r="H761" s="238"/>
      <c r="I761" s="238"/>
      <c r="J761" s="238"/>
      <c r="K761" s="238"/>
      <c r="L761" s="238"/>
      <c r="M761" s="238"/>
      <c r="N761" s="238"/>
      <c r="O761" s="238"/>
      <c r="P761" s="238"/>
      <c r="Q761" s="238"/>
      <c r="R761" s="238"/>
      <c r="S761" s="238"/>
      <c r="T761" s="238"/>
      <c r="U761" s="238"/>
      <c r="V761" s="352"/>
      <c r="W761" s="352"/>
      <c r="X761" s="353"/>
      <c r="Y761" s="354"/>
      <c r="Z761" s="25"/>
      <c r="AA761" s="25"/>
    </row>
    <row r="762" spans="1:27" ht="19.5" customHeight="1">
      <c r="A762" s="66"/>
      <c r="B762" s="95"/>
      <c r="C762" s="110" t="str">
        <f t="array" ref="C762">+IFERROR(INDEX('Mã KH'!$C$2:$C$4984,MATCH('Xuất trả -T8'!$B762,'Mã KH'!$A$2:$A$4984,0)),"")</f>
        <v/>
      </c>
      <c r="D762" s="177"/>
      <c r="E762" s="238"/>
      <c r="F762" s="238"/>
      <c r="G762" s="238"/>
      <c r="H762" s="238"/>
      <c r="I762" s="238"/>
      <c r="J762" s="238"/>
      <c r="K762" s="238"/>
      <c r="L762" s="238"/>
      <c r="M762" s="238"/>
      <c r="N762" s="238"/>
      <c r="O762" s="238"/>
      <c r="P762" s="238"/>
      <c r="Q762" s="238"/>
      <c r="R762" s="238"/>
      <c r="S762" s="238"/>
      <c r="T762" s="238"/>
      <c r="U762" s="238"/>
      <c r="V762" s="352"/>
      <c r="W762" s="352"/>
      <c r="X762" s="353"/>
      <c r="Y762" s="354"/>
      <c r="Z762" s="25"/>
      <c r="AA762" s="25"/>
    </row>
    <row r="763" spans="1:27" ht="19.5" customHeight="1">
      <c r="A763" s="66"/>
      <c r="B763" s="95"/>
      <c r="C763" s="110" t="str">
        <f t="array" ref="C763">+IFERROR(INDEX('Mã KH'!$C$2:$C$4984,MATCH('Xuất trả -T8'!$B763,'Mã KH'!$A$2:$A$4984,0)),"")</f>
        <v/>
      </c>
      <c r="D763" s="177"/>
      <c r="E763" s="238"/>
      <c r="F763" s="238"/>
      <c r="G763" s="238"/>
      <c r="H763" s="238"/>
      <c r="I763" s="238"/>
      <c r="J763" s="238"/>
      <c r="K763" s="238"/>
      <c r="L763" s="238"/>
      <c r="M763" s="238"/>
      <c r="N763" s="238"/>
      <c r="O763" s="238"/>
      <c r="P763" s="238"/>
      <c r="Q763" s="238"/>
      <c r="R763" s="238"/>
      <c r="S763" s="238"/>
      <c r="T763" s="238"/>
      <c r="U763" s="238"/>
      <c r="V763" s="352"/>
      <c r="W763" s="352"/>
      <c r="X763" s="353"/>
      <c r="Y763" s="354"/>
      <c r="Z763" s="25"/>
      <c r="AA763" s="25"/>
    </row>
    <row r="764" spans="1:27" ht="19.5" customHeight="1">
      <c r="A764" s="66"/>
      <c r="B764" s="95"/>
      <c r="C764" s="110" t="str">
        <f t="array" ref="C764">+IFERROR(INDEX('Mã KH'!$C$2:$C$4984,MATCH('Xuất trả -T8'!$B764,'Mã KH'!$A$2:$A$4984,0)),"")</f>
        <v/>
      </c>
      <c r="D764" s="177"/>
      <c r="E764" s="238"/>
      <c r="F764" s="238"/>
      <c r="G764" s="238"/>
      <c r="H764" s="238"/>
      <c r="I764" s="238"/>
      <c r="J764" s="238"/>
      <c r="K764" s="238"/>
      <c r="L764" s="238"/>
      <c r="M764" s="238"/>
      <c r="N764" s="238"/>
      <c r="O764" s="238"/>
      <c r="P764" s="238"/>
      <c r="Q764" s="238"/>
      <c r="R764" s="238"/>
      <c r="S764" s="238"/>
      <c r="T764" s="238"/>
      <c r="U764" s="238"/>
      <c r="V764" s="352"/>
      <c r="W764" s="352"/>
      <c r="X764" s="353"/>
      <c r="Y764" s="354"/>
      <c r="Z764" s="25"/>
      <c r="AA764" s="25"/>
    </row>
    <row r="765" spans="1:27" ht="19.5" customHeight="1">
      <c r="A765" s="66"/>
      <c r="B765" s="95"/>
      <c r="C765" s="110" t="str">
        <f t="array" ref="C765">+IFERROR(INDEX('Mã KH'!$C$2:$C$4984,MATCH('Xuất trả -T8'!$B765,'Mã KH'!$A$2:$A$4984,0)),"")</f>
        <v/>
      </c>
      <c r="D765" s="177"/>
      <c r="E765" s="238"/>
      <c r="F765" s="238"/>
      <c r="G765" s="238"/>
      <c r="H765" s="238"/>
      <c r="I765" s="238"/>
      <c r="J765" s="238"/>
      <c r="K765" s="238"/>
      <c r="L765" s="238"/>
      <c r="M765" s="238"/>
      <c r="N765" s="238"/>
      <c r="O765" s="238"/>
      <c r="P765" s="238"/>
      <c r="Q765" s="238"/>
      <c r="R765" s="238"/>
      <c r="S765" s="238"/>
      <c r="T765" s="238"/>
      <c r="U765" s="238"/>
      <c r="V765" s="352"/>
      <c r="W765" s="352"/>
      <c r="X765" s="353"/>
      <c r="Y765" s="354"/>
      <c r="Z765" s="25"/>
      <c r="AA765" s="25"/>
    </row>
    <row r="766" spans="1:27" ht="19.5" customHeight="1">
      <c r="A766" s="66"/>
      <c r="B766" s="95"/>
      <c r="C766" s="110" t="str">
        <f t="array" ref="C766">+IFERROR(INDEX('Mã KH'!$C$2:$C$4984,MATCH('Xuất trả -T8'!$B766,'Mã KH'!$A$2:$A$4984,0)),"")</f>
        <v/>
      </c>
      <c r="D766" s="177"/>
      <c r="E766" s="238"/>
      <c r="F766" s="238"/>
      <c r="G766" s="238"/>
      <c r="H766" s="238"/>
      <c r="I766" s="238"/>
      <c r="J766" s="238"/>
      <c r="K766" s="238"/>
      <c r="L766" s="238"/>
      <c r="M766" s="238"/>
      <c r="N766" s="238"/>
      <c r="O766" s="238"/>
      <c r="P766" s="238"/>
      <c r="Q766" s="238"/>
      <c r="R766" s="238"/>
      <c r="S766" s="238"/>
      <c r="T766" s="238"/>
      <c r="U766" s="238"/>
      <c r="V766" s="352"/>
      <c r="W766" s="352"/>
      <c r="X766" s="353"/>
      <c r="Y766" s="354"/>
      <c r="Z766" s="25"/>
      <c r="AA766" s="25"/>
    </row>
    <row r="767" spans="1:27" ht="19.5" customHeight="1">
      <c r="A767" s="66"/>
      <c r="B767" s="95"/>
      <c r="C767" s="110" t="str">
        <f t="array" ref="C767">+IFERROR(INDEX('Mã KH'!$C$2:$C$4984,MATCH('Xuất trả -T8'!$B767,'Mã KH'!$A$2:$A$4984,0)),"")</f>
        <v/>
      </c>
      <c r="D767" s="177"/>
      <c r="E767" s="238"/>
      <c r="F767" s="238"/>
      <c r="G767" s="238"/>
      <c r="H767" s="238"/>
      <c r="I767" s="238"/>
      <c r="J767" s="238"/>
      <c r="K767" s="238"/>
      <c r="L767" s="238"/>
      <c r="M767" s="238"/>
      <c r="N767" s="238"/>
      <c r="O767" s="238"/>
      <c r="P767" s="238"/>
      <c r="Q767" s="238"/>
      <c r="R767" s="238"/>
      <c r="S767" s="238"/>
      <c r="T767" s="238"/>
      <c r="U767" s="238"/>
      <c r="V767" s="352"/>
      <c r="W767" s="352"/>
      <c r="X767" s="353"/>
      <c r="Y767" s="354"/>
      <c r="Z767" s="25"/>
      <c r="AA767" s="25"/>
    </row>
    <row r="768" spans="1:27" ht="19.5" customHeight="1">
      <c r="A768" s="66"/>
      <c r="B768" s="95"/>
      <c r="C768" s="110" t="str">
        <f t="array" ref="C768">+IFERROR(INDEX('Mã KH'!$C$2:$C$4984,MATCH('Xuất trả -T8'!$B768,'Mã KH'!$A$2:$A$4984,0)),"")</f>
        <v/>
      </c>
      <c r="D768" s="177"/>
      <c r="E768" s="238"/>
      <c r="F768" s="238"/>
      <c r="G768" s="238"/>
      <c r="H768" s="238"/>
      <c r="I768" s="238"/>
      <c r="J768" s="238"/>
      <c r="K768" s="238"/>
      <c r="L768" s="238"/>
      <c r="M768" s="238"/>
      <c r="N768" s="238"/>
      <c r="O768" s="238"/>
      <c r="P768" s="238"/>
      <c r="Q768" s="238"/>
      <c r="R768" s="238"/>
      <c r="S768" s="238"/>
      <c r="T768" s="238"/>
      <c r="U768" s="238"/>
      <c r="V768" s="352"/>
      <c r="W768" s="352"/>
      <c r="X768" s="353"/>
      <c r="Y768" s="354"/>
      <c r="Z768" s="25"/>
      <c r="AA768" s="25"/>
    </row>
    <row r="769" spans="1:27" ht="19.5" customHeight="1">
      <c r="A769" s="66"/>
      <c r="B769" s="95"/>
      <c r="C769" s="110" t="str">
        <f t="array" ref="C769">+IFERROR(INDEX('Mã KH'!$C$2:$C$4984,MATCH('Xuất trả -T8'!$B769,'Mã KH'!$A$2:$A$4984,0)),"")</f>
        <v/>
      </c>
      <c r="D769" s="177"/>
      <c r="E769" s="238"/>
      <c r="F769" s="238"/>
      <c r="G769" s="238"/>
      <c r="H769" s="238"/>
      <c r="I769" s="238"/>
      <c r="J769" s="238"/>
      <c r="K769" s="238"/>
      <c r="L769" s="238"/>
      <c r="M769" s="238"/>
      <c r="N769" s="238"/>
      <c r="O769" s="238"/>
      <c r="P769" s="238"/>
      <c r="Q769" s="238"/>
      <c r="R769" s="238"/>
      <c r="S769" s="238"/>
      <c r="T769" s="238"/>
      <c r="U769" s="238"/>
      <c r="V769" s="352"/>
      <c r="W769" s="352"/>
      <c r="X769" s="353"/>
      <c r="Y769" s="354"/>
      <c r="Z769" s="25"/>
      <c r="AA769" s="25"/>
    </row>
    <row r="770" spans="1:27" ht="19.5" customHeight="1">
      <c r="A770" s="66"/>
      <c r="B770" s="95"/>
      <c r="C770" s="110" t="str">
        <f t="array" ref="C770">+IFERROR(INDEX('Mã KH'!$C$2:$C$4984,MATCH('Xuất trả -T8'!$B770,'Mã KH'!$A$2:$A$4984,0)),"")</f>
        <v/>
      </c>
      <c r="D770" s="177"/>
      <c r="E770" s="238"/>
      <c r="F770" s="238"/>
      <c r="G770" s="238"/>
      <c r="H770" s="238"/>
      <c r="I770" s="238"/>
      <c r="J770" s="238"/>
      <c r="K770" s="238"/>
      <c r="L770" s="238"/>
      <c r="M770" s="238"/>
      <c r="N770" s="238"/>
      <c r="O770" s="238"/>
      <c r="P770" s="238"/>
      <c r="Q770" s="238"/>
      <c r="R770" s="238"/>
      <c r="S770" s="238"/>
      <c r="T770" s="238"/>
      <c r="U770" s="238"/>
      <c r="V770" s="352"/>
      <c r="W770" s="352"/>
      <c r="X770" s="353"/>
      <c r="Y770" s="354"/>
      <c r="Z770" s="25"/>
      <c r="AA770" s="25"/>
    </row>
    <row r="771" spans="1:27" ht="19.5" customHeight="1">
      <c r="A771" s="66"/>
      <c r="B771" s="95"/>
      <c r="C771" s="110" t="str">
        <f t="array" ref="C771">+IFERROR(INDEX('Mã KH'!$C$2:$C$4984,MATCH('Xuất trả -T8'!$B771,'Mã KH'!$A$2:$A$4984,0)),"")</f>
        <v/>
      </c>
      <c r="D771" s="177"/>
      <c r="E771" s="238"/>
      <c r="F771" s="238"/>
      <c r="G771" s="238"/>
      <c r="H771" s="238"/>
      <c r="I771" s="238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352"/>
      <c r="W771" s="352"/>
      <c r="X771" s="353"/>
      <c r="Y771" s="354"/>
      <c r="Z771" s="25"/>
      <c r="AA771" s="25"/>
    </row>
    <row r="772" spans="1:27" ht="19.5" customHeight="1">
      <c r="A772" s="66"/>
      <c r="B772" s="95"/>
      <c r="C772" s="110" t="str">
        <f t="array" ref="C772">+IFERROR(INDEX('Mã KH'!$C$2:$C$4984,MATCH('Xuất trả -T8'!$B772,'Mã KH'!$A$2:$A$4984,0)),"")</f>
        <v/>
      </c>
      <c r="D772" s="177"/>
      <c r="E772" s="238"/>
      <c r="F772" s="238"/>
      <c r="G772" s="238"/>
      <c r="H772" s="238"/>
      <c r="I772" s="238"/>
      <c r="J772" s="238"/>
      <c r="K772" s="238"/>
      <c r="L772" s="238"/>
      <c r="M772" s="238"/>
      <c r="N772" s="238"/>
      <c r="O772" s="238"/>
      <c r="P772" s="238"/>
      <c r="Q772" s="238"/>
      <c r="R772" s="238"/>
      <c r="S772" s="238"/>
      <c r="T772" s="238"/>
      <c r="U772" s="238"/>
      <c r="V772" s="352"/>
      <c r="W772" s="352"/>
      <c r="X772" s="353"/>
      <c r="Y772" s="354"/>
      <c r="Z772" s="25"/>
      <c r="AA772" s="25"/>
    </row>
    <row r="773" spans="1:27" ht="19.5" customHeight="1">
      <c r="A773" s="66"/>
      <c r="B773" s="95"/>
      <c r="C773" s="110" t="str">
        <f t="array" ref="C773">+IFERROR(INDEX('Mã KH'!$C$2:$C$4984,MATCH('Xuất trả -T8'!$B773,'Mã KH'!$A$2:$A$4984,0)),"")</f>
        <v/>
      </c>
      <c r="D773" s="177"/>
      <c r="E773" s="238"/>
      <c r="F773" s="238"/>
      <c r="G773" s="238"/>
      <c r="H773" s="238"/>
      <c r="I773" s="238"/>
      <c r="J773" s="238"/>
      <c r="K773" s="238"/>
      <c r="L773" s="238"/>
      <c r="M773" s="238"/>
      <c r="N773" s="238"/>
      <c r="O773" s="238"/>
      <c r="P773" s="238"/>
      <c r="Q773" s="238"/>
      <c r="R773" s="238"/>
      <c r="S773" s="238"/>
      <c r="T773" s="238"/>
      <c r="U773" s="238"/>
      <c r="V773" s="352"/>
      <c r="W773" s="352"/>
      <c r="X773" s="353"/>
      <c r="Y773" s="354"/>
      <c r="Z773" s="25"/>
      <c r="AA773" s="25"/>
    </row>
    <row r="774" spans="1:27" ht="19.5" customHeight="1">
      <c r="A774" s="66"/>
      <c r="B774" s="95"/>
      <c r="C774" s="110" t="str">
        <f t="array" ref="C774">+IFERROR(INDEX('Mã KH'!$C$2:$C$4984,MATCH('Xuất trả -T8'!$B774,'Mã KH'!$A$2:$A$4984,0)),"")</f>
        <v/>
      </c>
      <c r="D774" s="177"/>
      <c r="E774" s="238"/>
      <c r="F774" s="238"/>
      <c r="G774" s="238"/>
      <c r="H774" s="238"/>
      <c r="I774" s="238"/>
      <c r="J774" s="238"/>
      <c r="K774" s="238"/>
      <c r="L774" s="238"/>
      <c r="M774" s="238"/>
      <c r="N774" s="238"/>
      <c r="O774" s="238"/>
      <c r="P774" s="238"/>
      <c r="Q774" s="238"/>
      <c r="R774" s="238"/>
      <c r="S774" s="238"/>
      <c r="T774" s="238"/>
      <c r="U774" s="238"/>
      <c r="V774" s="352"/>
      <c r="W774" s="352"/>
      <c r="X774" s="353"/>
      <c r="Y774" s="354"/>
      <c r="Z774" s="25"/>
      <c r="AA774" s="25"/>
    </row>
    <row r="775" spans="1:27" ht="19.5" customHeight="1">
      <c r="A775" s="66"/>
      <c r="B775" s="95"/>
      <c r="C775" s="110" t="str">
        <f t="array" ref="C775">+IFERROR(INDEX('Mã KH'!$C$2:$C$4984,MATCH('Xuất trả -T8'!$B775,'Mã KH'!$A$2:$A$4984,0)),"")</f>
        <v/>
      </c>
      <c r="D775" s="177"/>
      <c r="E775" s="238"/>
      <c r="F775" s="238"/>
      <c r="G775" s="238"/>
      <c r="H775" s="238"/>
      <c r="I775" s="238"/>
      <c r="J775" s="238"/>
      <c r="K775" s="238"/>
      <c r="L775" s="238"/>
      <c r="M775" s="238"/>
      <c r="N775" s="238"/>
      <c r="O775" s="238"/>
      <c r="P775" s="238"/>
      <c r="Q775" s="238"/>
      <c r="R775" s="238"/>
      <c r="S775" s="238"/>
      <c r="T775" s="238"/>
      <c r="U775" s="238"/>
      <c r="V775" s="352"/>
      <c r="W775" s="352"/>
      <c r="X775" s="353"/>
      <c r="Y775" s="354"/>
      <c r="Z775" s="25"/>
      <c r="AA775" s="25"/>
    </row>
    <row r="776" spans="1:27" ht="19.5" customHeight="1">
      <c r="A776" s="66"/>
      <c r="B776" s="95"/>
      <c r="C776" s="110" t="str">
        <f t="array" ref="C776">+IFERROR(INDEX('Mã KH'!$C$2:$C$4984,MATCH('Xuất trả -T8'!$B776,'Mã KH'!$A$2:$A$4984,0)),"")</f>
        <v/>
      </c>
      <c r="D776" s="177"/>
      <c r="E776" s="238"/>
      <c r="F776" s="238"/>
      <c r="G776" s="238"/>
      <c r="H776" s="238"/>
      <c r="I776" s="238"/>
      <c r="J776" s="238"/>
      <c r="K776" s="238"/>
      <c r="L776" s="238"/>
      <c r="M776" s="238"/>
      <c r="N776" s="238"/>
      <c r="O776" s="238"/>
      <c r="P776" s="238"/>
      <c r="Q776" s="238"/>
      <c r="R776" s="238"/>
      <c r="S776" s="238"/>
      <c r="T776" s="238"/>
      <c r="U776" s="238"/>
      <c r="V776" s="352"/>
      <c r="W776" s="352"/>
      <c r="X776" s="353"/>
      <c r="Y776" s="354"/>
      <c r="Z776" s="25"/>
      <c r="AA776" s="25"/>
    </row>
    <row r="777" spans="1:27" ht="19.5" customHeight="1">
      <c r="A777" s="66"/>
      <c r="B777" s="95"/>
      <c r="C777" s="110" t="str">
        <f t="array" ref="C777">+IFERROR(INDEX('Mã KH'!$C$2:$C$4984,MATCH('Xuất trả -T8'!$B777,'Mã KH'!$A$2:$A$4984,0)),"")</f>
        <v/>
      </c>
      <c r="D777" s="177"/>
      <c r="E777" s="238"/>
      <c r="F777" s="238"/>
      <c r="G777" s="238"/>
      <c r="H777" s="238"/>
      <c r="I777" s="238"/>
      <c r="J777" s="238"/>
      <c r="K777" s="238"/>
      <c r="L777" s="238"/>
      <c r="M777" s="238"/>
      <c r="N777" s="238"/>
      <c r="O777" s="238"/>
      <c r="P777" s="238"/>
      <c r="Q777" s="238"/>
      <c r="R777" s="238"/>
      <c r="S777" s="238"/>
      <c r="T777" s="238"/>
      <c r="U777" s="238"/>
      <c r="V777" s="352"/>
      <c r="W777" s="352"/>
      <c r="X777" s="353"/>
      <c r="Y777" s="354"/>
      <c r="Z777" s="25"/>
      <c r="AA777" s="25"/>
    </row>
    <row r="778" spans="1:27" ht="19.5" customHeight="1">
      <c r="A778" s="66"/>
      <c r="B778" s="95"/>
      <c r="C778" s="110" t="str">
        <f t="array" ref="C778">+IFERROR(INDEX('Mã KH'!$C$2:$C$4984,MATCH('Xuất trả -T8'!$B778,'Mã KH'!$A$2:$A$4984,0)),"")</f>
        <v/>
      </c>
      <c r="D778" s="177"/>
      <c r="E778" s="238"/>
      <c r="F778" s="238"/>
      <c r="G778" s="238"/>
      <c r="H778" s="238"/>
      <c r="I778" s="238"/>
      <c r="J778" s="238"/>
      <c r="K778" s="238"/>
      <c r="L778" s="238"/>
      <c r="M778" s="238"/>
      <c r="N778" s="238"/>
      <c r="O778" s="238"/>
      <c r="P778" s="238"/>
      <c r="Q778" s="238"/>
      <c r="R778" s="238"/>
      <c r="S778" s="238"/>
      <c r="T778" s="238"/>
      <c r="U778" s="238"/>
      <c r="V778" s="352"/>
      <c r="W778" s="352"/>
      <c r="X778" s="353"/>
      <c r="Y778" s="354"/>
      <c r="Z778" s="25"/>
      <c r="AA778" s="25"/>
    </row>
    <row r="779" spans="1:27" ht="19.5" customHeight="1">
      <c r="A779" s="66"/>
      <c r="B779" s="95"/>
      <c r="C779" s="110" t="str">
        <f t="array" ref="C779">+IFERROR(INDEX('Mã KH'!$C$2:$C$4984,MATCH('Xuất trả -T8'!$B779,'Mã KH'!$A$2:$A$4984,0)),"")</f>
        <v/>
      </c>
      <c r="D779" s="177"/>
      <c r="E779" s="238"/>
      <c r="F779" s="238"/>
      <c r="G779" s="238"/>
      <c r="H779" s="238"/>
      <c r="I779" s="238"/>
      <c r="J779" s="238"/>
      <c r="K779" s="238"/>
      <c r="L779" s="238"/>
      <c r="M779" s="238"/>
      <c r="N779" s="238"/>
      <c r="O779" s="238"/>
      <c r="P779" s="238"/>
      <c r="Q779" s="238"/>
      <c r="R779" s="238"/>
      <c r="S779" s="238"/>
      <c r="T779" s="238"/>
      <c r="U779" s="238"/>
      <c r="V779" s="352"/>
      <c r="W779" s="352"/>
      <c r="X779" s="353"/>
      <c r="Y779" s="354"/>
      <c r="Z779" s="25"/>
      <c r="AA779" s="25"/>
    </row>
    <row r="780" spans="1:27" ht="19.5" customHeight="1">
      <c r="A780" s="66"/>
      <c r="B780" s="95"/>
      <c r="C780" s="110" t="str">
        <f t="array" ref="C780">+IFERROR(INDEX('Mã KH'!$C$2:$C$4984,MATCH('Xuất trả -T8'!$B780,'Mã KH'!$A$2:$A$4984,0)),"")</f>
        <v/>
      </c>
      <c r="D780" s="177"/>
      <c r="E780" s="238"/>
      <c r="F780" s="238"/>
      <c r="G780" s="238"/>
      <c r="H780" s="238"/>
      <c r="I780" s="238"/>
      <c r="J780" s="238"/>
      <c r="K780" s="238"/>
      <c r="L780" s="238"/>
      <c r="M780" s="238"/>
      <c r="N780" s="238"/>
      <c r="O780" s="238"/>
      <c r="P780" s="238"/>
      <c r="Q780" s="238"/>
      <c r="R780" s="238"/>
      <c r="S780" s="238"/>
      <c r="T780" s="238"/>
      <c r="U780" s="238"/>
      <c r="V780" s="352"/>
      <c r="W780" s="352"/>
      <c r="X780" s="353"/>
      <c r="Y780" s="354"/>
      <c r="Z780" s="25"/>
      <c r="AA780" s="25"/>
    </row>
    <row r="781" spans="1:27" ht="19.5" customHeight="1">
      <c r="A781" s="66"/>
      <c r="B781" s="95"/>
      <c r="C781" s="110" t="str">
        <f t="array" ref="C781">+IFERROR(INDEX('Mã KH'!$C$2:$C$4984,MATCH('Xuất trả -T8'!$B781,'Mã KH'!$A$2:$A$4984,0)),"")</f>
        <v/>
      </c>
      <c r="D781" s="177"/>
      <c r="E781" s="238"/>
      <c r="F781" s="238"/>
      <c r="G781" s="238"/>
      <c r="H781" s="238"/>
      <c r="I781" s="238"/>
      <c r="J781" s="238"/>
      <c r="K781" s="238"/>
      <c r="L781" s="238"/>
      <c r="M781" s="238"/>
      <c r="N781" s="238"/>
      <c r="O781" s="238"/>
      <c r="P781" s="238"/>
      <c r="Q781" s="238"/>
      <c r="R781" s="238"/>
      <c r="S781" s="238"/>
      <c r="T781" s="238"/>
      <c r="U781" s="238"/>
      <c r="V781" s="352"/>
      <c r="W781" s="352"/>
      <c r="X781" s="353"/>
      <c r="Y781" s="354"/>
      <c r="Z781" s="25"/>
      <c r="AA781" s="25"/>
    </row>
    <row r="782" spans="1:27" ht="19.5" customHeight="1">
      <c r="A782" s="66"/>
      <c r="B782" s="95"/>
      <c r="C782" s="110" t="str">
        <f t="array" ref="C782">+IFERROR(INDEX('Mã KH'!$C$2:$C$4984,MATCH('Xuất trả -T8'!$B782,'Mã KH'!$A$2:$A$4984,0)),"")</f>
        <v/>
      </c>
      <c r="D782" s="177"/>
      <c r="E782" s="238"/>
      <c r="F782" s="238"/>
      <c r="G782" s="238"/>
      <c r="H782" s="238"/>
      <c r="I782" s="238"/>
      <c r="J782" s="238"/>
      <c r="K782" s="238"/>
      <c r="L782" s="238"/>
      <c r="M782" s="238"/>
      <c r="N782" s="238"/>
      <c r="O782" s="238"/>
      <c r="P782" s="238"/>
      <c r="Q782" s="238"/>
      <c r="R782" s="238"/>
      <c r="S782" s="238"/>
      <c r="T782" s="238"/>
      <c r="U782" s="238"/>
      <c r="V782" s="352"/>
      <c r="W782" s="352"/>
      <c r="X782" s="353"/>
      <c r="Y782" s="354"/>
      <c r="Z782" s="25"/>
      <c r="AA782" s="25"/>
    </row>
    <row r="783" spans="1:27" ht="19.5" customHeight="1">
      <c r="A783" s="66"/>
      <c r="B783" s="95"/>
      <c r="C783" s="110" t="str">
        <f t="array" ref="C783">+IFERROR(INDEX('Mã KH'!$C$2:$C$4984,MATCH('Xuất trả -T8'!$B783,'Mã KH'!$A$2:$A$4984,0)),"")</f>
        <v/>
      </c>
      <c r="D783" s="177"/>
      <c r="E783" s="238"/>
      <c r="F783" s="238"/>
      <c r="G783" s="238"/>
      <c r="H783" s="238"/>
      <c r="I783" s="238"/>
      <c r="J783" s="238"/>
      <c r="K783" s="238"/>
      <c r="L783" s="238"/>
      <c r="M783" s="238"/>
      <c r="N783" s="238"/>
      <c r="O783" s="238"/>
      <c r="P783" s="238"/>
      <c r="Q783" s="238"/>
      <c r="R783" s="238"/>
      <c r="S783" s="238"/>
      <c r="T783" s="238"/>
      <c r="U783" s="238"/>
      <c r="V783" s="352"/>
      <c r="W783" s="352"/>
      <c r="X783" s="353"/>
      <c r="Y783" s="354"/>
      <c r="Z783" s="25"/>
      <c r="AA783" s="25"/>
    </row>
    <row r="784" spans="1:27" ht="19.5" customHeight="1">
      <c r="A784" s="66"/>
      <c r="B784" s="95"/>
      <c r="C784" s="110" t="str">
        <f t="array" ref="C784">+IFERROR(INDEX('Mã KH'!$C$2:$C$4984,MATCH('Xuất trả -T8'!$B784,'Mã KH'!$A$2:$A$4984,0)),"")</f>
        <v/>
      </c>
      <c r="D784" s="177"/>
      <c r="E784" s="238"/>
      <c r="F784" s="238"/>
      <c r="G784" s="238"/>
      <c r="H784" s="238"/>
      <c r="I784" s="238"/>
      <c r="J784" s="238"/>
      <c r="K784" s="238"/>
      <c r="L784" s="238"/>
      <c r="M784" s="238"/>
      <c r="N784" s="238"/>
      <c r="O784" s="238"/>
      <c r="P784" s="238"/>
      <c r="Q784" s="238"/>
      <c r="R784" s="238"/>
      <c r="S784" s="238"/>
      <c r="T784" s="238"/>
      <c r="U784" s="238"/>
      <c r="V784" s="352"/>
      <c r="W784" s="352"/>
      <c r="X784" s="353"/>
      <c r="Y784" s="354"/>
      <c r="Z784" s="25"/>
      <c r="AA784" s="25"/>
    </row>
    <row r="785" spans="1:27" ht="19.5" customHeight="1">
      <c r="A785" s="66"/>
      <c r="B785" s="95"/>
      <c r="C785" s="110" t="str">
        <f t="array" ref="C785">+IFERROR(INDEX('Mã KH'!$C$2:$C$4984,MATCH('Xuất trả -T8'!$B785,'Mã KH'!$A$2:$A$4984,0)),"")</f>
        <v/>
      </c>
      <c r="D785" s="177"/>
      <c r="E785" s="238"/>
      <c r="F785" s="238"/>
      <c r="G785" s="238"/>
      <c r="H785" s="238"/>
      <c r="I785" s="238"/>
      <c r="J785" s="238"/>
      <c r="K785" s="238"/>
      <c r="L785" s="238"/>
      <c r="M785" s="238"/>
      <c r="N785" s="238"/>
      <c r="O785" s="238"/>
      <c r="P785" s="238"/>
      <c r="Q785" s="238"/>
      <c r="R785" s="238"/>
      <c r="S785" s="238"/>
      <c r="T785" s="238"/>
      <c r="U785" s="238"/>
      <c r="V785" s="352"/>
      <c r="W785" s="352"/>
      <c r="X785" s="353"/>
      <c r="Y785" s="354"/>
      <c r="Z785" s="25"/>
      <c r="AA785" s="25"/>
    </row>
    <row r="786" spans="1:27" ht="19.5" customHeight="1">
      <c r="A786" s="66"/>
      <c r="B786" s="95"/>
      <c r="C786" s="110" t="str">
        <f t="array" ref="C786">+IFERROR(INDEX('Mã KH'!$C$2:$C$4984,MATCH('Xuất trả -T8'!$B786,'Mã KH'!$A$2:$A$4984,0)),"")</f>
        <v/>
      </c>
      <c r="D786" s="177"/>
      <c r="E786" s="238"/>
      <c r="F786" s="238"/>
      <c r="G786" s="238"/>
      <c r="H786" s="238"/>
      <c r="I786" s="238"/>
      <c r="J786" s="238"/>
      <c r="K786" s="238"/>
      <c r="L786" s="238"/>
      <c r="M786" s="238"/>
      <c r="N786" s="238"/>
      <c r="O786" s="238"/>
      <c r="P786" s="238"/>
      <c r="Q786" s="238"/>
      <c r="R786" s="238"/>
      <c r="S786" s="238"/>
      <c r="T786" s="238"/>
      <c r="U786" s="238"/>
      <c r="V786" s="352"/>
      <c r="W786" s="352"/>
      <c r="X786" s="353"/>
      <c r="Y786" s="354"/>
      <c r="Z786" s="25"/>
      <c r="AA786" s="25"/>
    </row>
    <row r="787" spans="1:27" ht="19.5" customHeight="1">
      <c r="A787" s="66"/>
      <c r="B787" s="95"/>
      <c r="C787" s="110" t="str">
        <f t="array" ref="C787">+IFERROR(INDEX('Mã KH'!$C$2:$C$4984,MATCH('Xuất trả -T8'!$B787,'Mã KH'!$A$2:$A$4984,0)),"")</f>
        <v/>
      </c>
      <c r="D787" s="177"/>
      <c r="E787" s="238"/>
      <c r="F787" s="238"/>
      <c r="G787" s="238"/>
      <c r="H787" s="238"/>
      <c r="I787" s="238"/>
      <c r="J787" s="238"/>
      <c r="K787" s="238"/>
      <c r="L787" s="238"/>
      <c r="M787" s="238"/>
      <c r="N787" s="238"/>
      <c r="O787" s="238"/>
      <c r="P787" s="238"/>
      <c r="Q787" s="238"/>
      <c r="R787" s="238"/>
      <c r="S787" s="238"/>
      <c r="T787" s="238"/>
      <c r="U787" s="238"/>
      <c r="V787" s="352"/>
      <c r="W787" s="352"/>
      <c r="X787" s="353"/>
      <c r="Y787" s="354"/>
      <c r="Z787" s="25"/>
      <c r="AA787" s="25"/>
    </row>
    <row r="788" spans="1:27" ht="19.5" customHeight="1">
      <c r="A788" s="66"/>
      <c r="B788" s="95"/>
      <c r="C788" s="110" t="str">
        <f t="array" ref="C788">+IFERROR(INDEX('Mã KH'!$C$2:$C$4984,MATCH('Xuất trả -T8'!$B788,'Mã KH'!$A$2:$A$4984,0)),"")</f>
        <v/>
      </c>
      <c r="D788" s="177"/>
      <c r="E788" s="238"/>
      <c r="F788" s="238"/>
      <c r="G788" s="238"/>
      <c r="H788" s="238"/>
      <c r="I788" s="238"/>
      <c r="J788" s="238"/>
      <c r="K788" s="238"/>
      <c r="L788" s="238"/>
      <c r="M788" s="238"/>
      <c r="N788" s="238"/>
      <c r="O788" s="238"/>
      <c r="P788" s="238"/>
      <c r="Q788" s="238"/>
      <c r="R788" s="238"/>
      <c r="S788" s="238"/>
      <c r="T788" s="238"/>
      <c r="U788" s="238"/>
      <c r="V788" s="352"/>
      <c r="W788" s="352"/>
      <c r="X788" s="353"/>
      <c r="Y788" s="354"/>
      <c r="Z788" s="25"/>
      <c r="AA788" s="25"/>
    </row>
    <row r="789" spans="1:27" ht="19.5" customHeight="1">
      <c r="A789" s="66"/>
      <c r="B789" s="95"/>
      <c r="C789" s="110" t="str">
        <f t="array" ref="C789">+IFERROR(INDEX('Mã KH'!$C$2:$C$4984,MATCH('Xuất trả -T8'!$B789,'Mã KH'!$A$2:$A$4984,0)),"")</f>
        <v/>
      </c>
      <c r="D789" s="177"/>
      <c r="E789" s="238"/>
      <c r="F789" s="238"/>
      <c r="G789" s="238"/>
      <c r="H789" s="238"/>
      <c r="I789" s="238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352"/>
      <c r="W789" s="352"/>
      <c r="X789" s="353"/>
      <c r="Y789" s="354"/>
      <c r="Z789" s="25"/>
      <c r="AA789" s="25"/>
    </row>
    <row r="790" spans="1:27" ht="19.5" customHeight="1">
      <c r="A790" s="66"/>
      <c r="B790" s="95"/>
      <c r="C790" s="110" t="str">
        <f t="array" ref="C790">+IFERROR(INDEX('Mã KH'!$C$2:$C$4984,MATCH('Xuất trả -T8'!$B790,'Mã KH'!$A$2:$A$4984,0)),"")</f>
        <v/>
      </c>
      <c r="D790" s="177"/>
      <c r="E790" s="238"/>
      <c r="F790" s="238"/>
      <c r="G790" s="238"/>
      <c r="H790" s="238"/>
      <c r="I790" s="238"/>
      <c r="J790" s="238"/>
      <c r="K790" s="238"/>
      <c r="L790" s="238"/>
      <c r="M790" s="238"/>
      <c r="N790" s="238"/>
      <c r="O790" s="238"/>
      <c r="P790" s="238"/>
      <c r="Q790" s="238"/>
      <c r="R790" s="238"/>
      <c r="S790" s="238"/>
      <c r="T790" s="238"/>
      <c r="U790" s="238"/>
      <c r="V790" s="352"/>
      <c r="W790" s="352"/>
      <c r="X790" s="353"/>
      <c r="Y790" s="354"/>
      <c r="Z790" s="25"/>
      <c r="AA790" s="25"/>
    </row>
    <row r="791" spans="1:27" ht="19.5" customHeight="1">
      <c r="A791" s="66"/>
      <c r="B791" s="95"/>
      <c r="C791" s="110" t="str">
        <f t="array" ref="C791">+IFERROR(INDEX('Mã KH'!$C$2:$C$4984,MATCH('Xuất trả -T8'!$B791,'Mã KH'!$A$2:$A$4984,0)),"")</f>
        <v/>
      </c>
      <c r="D791" s="177"/>
      <c r="E791" s="238"/>
      <c r="F791" s="238"/>
      <c r="G791" s="238"/>
      <c r="H791" s="238"/>
      <c r="I791" s="238"/>
      <c r="J791" s="238"/>
      <c r="K791" s="238"/>
      <c r="L791" s="238"/>
      <c r="M791" s="238"/>
      <c r="N791" s="238"/>
      <c r="O791" s="238"/>
      <c r="P791" s="238"/>
      <c r="Q791" s="238"/>
      <c r="R791" s="238"/>
      <c r="S791" s="238"/>
      <c r="T791" s="238"/>
      <c r="U791" s="238"/>
      <c r="V791" s="352"/>
      <c r="W791" s="352"/>
      <c r="X791" s="353"/>
      <c r="Y791" s="354"/>
      <c r="Z791" s="25"/>
      <c r="AA791" s="25"/>
    </row>
    <row r="792" spans="1:27" ht="19.5" customHeight="1">
      <c r="A792" s="66"/>
      <c r="B792" s="95"/>
      <c r="C792" s="110" t="str">
        <f t="array" ref="C792">+IFERROR(INDEX('Mã KH'!$C$2:$C$4984,MATCH('Xuất trả -T8'!$B792,'Mã KH'!$A$2:$A$4984,0)),"")</f>
        <v/>
      </c>
      <c r="D792" s="177"/>
      <c r="E792" s="238"/>
      <c r="F792" s="238"/>
      <c r="G792" s="238"/>
      <c r="H792" s="238"/>
      <c r="I792" s="238"/>
      <c r="J792" s="238"/>
      <c r="K792" s="238"/>
      <c r="L792" s="238"/>
      <c r="M792" s="238"/>
      <c r="N792" s="238"/>
      <c r="O792" s="238"/>
      <c r="P792" s="238"/>
      <c r="Q792" s="238"/>
      <c r="R792" s="238"/>
      <c r="S792" s="238"/>
      <c r="T792" s="238"/>
      <c r="U792" s="238"/>
      <c r="V792" s="352"/>
      <c r="W792" s="352"/>
      <c r="X792" s="353"/>
      <c r="Y792" s="354"/>
      <c r="Z792" s="25"/>
      <c r="AA792" s="25"/>
    </row>
    <row r="793" spans="1:27" ht="19.5" customHeight="1">
      <c r="A793" s="66"/>
      <c r="B793" s="95"/>
      <c r="C793" s="110" t="str">
        <f t="array" ref="C793">+IFERROR(INDEX('Mã KH'!$C$2:$C$4984,MATCH('Xuất trả -T8'!$B793,'Mã KH'!$A$2:$A$4984,0)),"")</f>
        <v/>
      </c>
      <c r="D793" s="177"/>
      <c r="E793" s="238"/>
      <c r="F793" s="238"/>
      <c r="G793" s="238"/>
      <c r="H793" s="238"/>
      <c r="I793" s="238"/>
      <c r="J793" s="238"/>
      <c r="K793" s="238"/>
      <c r="L793" s="238"/>
      <c r="M793" s="238"/>
      <c r="N793" s="238"/>
      <c r="O793" s="238"/>
      <c r="P793" s="238"/>
      <c r="Q793" s="238"/>
      <c r="R793" s="238"/>
      <c r="S793" s="238"/>
      <c r="T793" s="238"/>
      <c r="U793" s="238"/>
      <c r="V793" s="352"/>
      <c r="W793" s="352"/>
      <c r="X793" s="353"/>
      <c r="Y793" s="354"/>
      <c r="Z793" s="25"/>
      <c r="AA793" s="25"/>
    </row>
    <row r="794" spans="1:27" ht="19.5" customHeight="1">
      <c r="A794" s="66"/>
      <c r="B794" s="95"/>
      <c r="C794" s="110" t="str">
        <f t="array" ref="C794">+IFERROR(INDEX('Mã KH'!$C$2:$C$4984,MATCH('Xuất trả -T8'!$B794,'Mã KH'!$A$2:$A$4984,0)),"")</f>
        <v/>
      </c>
      <c r="D794" s="177"/>
      <c r="E794" s="238"/>
      <c r="F794" s="238"/>
      <c r="G794" s="238"/>
      <c r="H794" s="238"/>
      <c r="I794" s="238"/>
      <c r="J794" s="238"/>
      <c r="K794" s="238"/>
      <c r="L794" s="238"/>
      <c r="M794" s="238"/>
      <c r="N794" s="238"/>
      <c r="O794" s="238"/>
      <c r="P794" s="238"/>
      <c r="Q794" s="238"/>
      <c r="R794" s="238"/>
      <c r="S794" s="238"/>
      <c r="T794" s="238"/>
      <c r="U794" s="238"/>
      <c r="V794" s="352"/>
      <c r="W794" s="352"/>
      <c r="X794" s="353"/>
      <c r="Y794" s="354"/>
      <c r="Z794" s="25"/>
      <c r="AA794" s="25"/>
    </row>
    <row r="795" spans="1:27" ht="19.5" customHeight="1">
      <c r="A795" s="66"/>
      <c r="B795" s="95"/>
      <c r="C795" s="110" t="str">
        <f t="array" ref="C795">+IFERROR(INDEX('Mã KH'!$C$2:$C$4984,MATCH('Xuất trả -T8'!$B795,'Mã KH'!$A$2:$A$4984,0)),"")</f>
        <v/>
      </c>
      <c r="D795" s="177"/>
      <c r="E795" s="238"/>
      <c r="F795" s="238"/>
      <c r="G795" s="238"/>
      <c r="H795" s="238"/>
      <c r="I795" s="238"/>
      <c r="J795" s="238"/>
      <c r="K795" s="238"/>
      <c r="L795" s="238"/>
      <c r="M795" s="238"/>
      <c r="N795" s="238"/>
      <c r="O795" s="238"/>
      <c r="P795" s="238"/>
      <c r="Q795" s="238"/>
      <c r="R795" s="238"/>
      <c r="S795" s="238"/>
      <c r="T795" s="238"/>
      <c r="U795" s="238"/>
      <c r="V795" s="352"/>
      <c r="W795" s="352"/>
      <c r="X795" s="353"/>
      <c r="Y795" s="354"/>
      <c r="Z795" s="25"/>
      <c r="AA795" s="25"/>
    </row>
    <row r="796" spans="1:27" ht="19.5" customHeight="1">
      <c r="A796" s="66"/>
      <c r="B796" s="95"/>
      <c r="C796" s="110" t="str">
        <f t="array" ref="C796">+IFERROR(INDEX('Mã KH'!$C$2:$C$4984,MATCH('Xuất trả -T8'!$B796,'Mã KH'!$A$2:$A$4984,0)),"")</f>
        <v/>
      </c>
      <c r="D796" s="177"/>
      <c r="E796" s="238"/>
      <c r="F796" s="238"/>
      <c r="G796" s="238"/>
      <c r="H796" s="238"/>
      <c r="I796" s="238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352"/>
      <c r="W796" s="352"/>
      <c r="X796" s="353"/>
      <c r="Y796" s="354"/>
      <c r="Z796" s="25"/>
      <c r="AA796" s="25"/>
    </row>
    <row r="797" spans="1:27" ht="19.5" customHeight="1">
      <c r="A797" s="66"/>
      <c r="B797" s="95"/>
      <c r="C797" s="110" t="str">
        <f t="array" ref="C797">+IFERROR(INDEX('Mã KH'!$C$2:$C$4984,MATCH('Xuất trả -T8'!$B797,'Mã KH'!$A$2:$A$4984,0)),"")</f>
        <v/>
      </c>
      <c r="D797" s="177"/>
      <c r="E797" s="238"/>
      <c r="F797" s="238"/>
      <c r="G797" s="238"/>
      <c r="H797" s="238"/>
      <c r="I797" s="238"/>
      <c r="J797" s="238"/>
      <c r="K797" s="238"/>
      <c r="L797" s="238"/>
      <c r="M797" s="238"/>
      <c r="N797" s="238"/>
      <c r="O797" s="238"/>
      <c r="P797" s="238"/>
      <c r="Q797" s="238"/>
      <c r="R797" s="238"/>
      <c r="S797" s="238"/>
      <c r="T797" s="238"/>
      <c r="U797" s="238"/>
      <c r="V797" s="352"/>
      <c r="W797" s="352"/>
      <c r="X797" s="353"/>
      <c r="Y797" s="354"/>
      <c r="Z797" s="25"/>
      <c r="AA797" s="25"/>
    </row>
    <row r="798" spans="1:27" ht="19.5" customHeight="1">
      <c r="A798" s="66"/>
      <c r="B798" s="95"/>
      <c r="C798" s="110" t="str">
        <f t="array" ref="C798">+IFERROR(INDEX('Mã KH'!$C$2:$C$4984,MATCH('Xuất trả -T8'!$B798,'Mã KH'!$A$2:$A$4984,0)),"")</f>
        <v/>
      </c>
      <c r="D798" s="177"/>
      <c r="E798" s="238"/>
      <c r="F798" s="238"/>
      <c r="G798" s="238"/>
      <c r="H798" s="238"/>
      <c r="I798" s="238"/>
      <c r="J798" s="238"/>
      <c r="K798" s="238"/>
      <c r="L798" s="238"/>
      <c r="M798" s="238"/>
      <c r="N798" s="238"/>
      <c r="O798" s="238"/>
      <c r="P798" s="238"/>
      <c r="Q798" s="238"/>
      <c r="R798" s="238"/>
      <c r="S798" s="238"/>
      <c r="T798" s="238"/>
      <c r="U798" s="238"/>
      <c r="V798" s="352"/>
      <c r="W798" s="352"/>
      <c r="X798" s="353"/>
      <c r="Y798" s="354"/>
      <c r="Z798" s="25"/>
      <c r="AA798" s="25"/>
    </row>
    <row r="799" spans="1:27" ht="19.5" customHeight="1">
      <c r="A799" s="66"/>
      <c r="B799" s="95"/>
      <c r="C799" s="110" t="str">
        <f t="array" ref="C799">+IFERROR(INDEX('Mã KH'!$C$2:$C$4984,MATCH('Xuất trả -T8'!$B799,'Mã KH'!$A$2:$A$4984,0)),"")</f>
        <v/>
      </c>
      <c r="D799" s="177"/>
      <c r="E799" s="238"/>
      <c r="F799" s="238"/>
      <c r="G799" s="238"/>
      <c r="H799" s="238"/>
      <c r="I799" s="238"/>
      <c r="J799" s="238"/>
      <c r="K799" s="238"/>
      <c r="L799" s="238"/>
      <c r="M799" s="238"/>
      <c r="N799" s="238"/>
      <c r="O799" s="238"/>
      <c r="P799" s="238"/>
      <c r="Q799" s="238"/>
      <c r="R799" s="238"/>
      <c r="S799" s="238"/>
      <c r="T799" s="238"/>
      <c r="U799" s="238"/>
      <c r="V799" s="352"/>
      <c r="W799" s="352"/>
      <c r="X799" s="353"/>
      <c r="Y799" s="354"/>
      <c r="Z799" s="25"/>
      <c r="AA799" s="25"/>
    </row>
    <row r="800" spans="1:27" ht="19.5" customHeight="1">
      <c r="A800" s="66"/>
      <c r="B800" s="95"/>
      <c r="C800" s="110" t="str">
        <f t="array" ref="C800">+IFERROR(INDEX('Mã KH'!$C$2:$C$4984,MATCH('Xuất trả -T8'!$B800,'Mã KH'!$A$2:$A$4984,0)),"")</f>
        <v/>
      </c>
      <c r="D800" s="177"/>
      <c r="E800" s="238"/>
      <c r="F800" s="238"/>
      <c r="G800" s="238"/>
      <c r="H800" s="238"/>
      <c r="I800" s="238"/>
      <c r="J800" s="238"/>
      <c r="K800" s="238"/>
      <c r="L800" s="238"/>
      <c r="M800" s="238"/>
      <c r="N800" s="238"/>
      <c r="O800" s="238"/>
      <c r="P800" s="238"/>
      <c r="Q800" s="238"/>
      <c r="R800" s="238"/>
      <c r="S800" s="238"/>
      <c r="T800" s="238"/>
      <c r="U800" s="238"/>
      <c r="V800" s="352"/>
      <c r="W800" s="352"/>
      <c r="X800" s="353"/>
      <c r="Y800" s="354"/>
      <c r="Z800" s="25"/>
      <c r="AA800" s="25"/>
    </row>
    <row r="801" spans="1:27" ht="19.5" customHeight="1">
      <c r="A801" s="66"/>
      <c r="B801" s="95"/>
      <c r="C801" s="110" t="str">
        <f t="array" ref="C801">+IFERROR(INDEX('Mã KH'!$C$2:$C$4984,MATCH('Xuất trả -T8'!$B801,'Mã KH'!$A$2:$A$4984,0)),"")</f>
        <v/>
      </c>
      <c r="D801" s="177"/>
      <c r="E801" s="238"/>
      <c r="F801" s="238"/>
      <c r="G801" s="238"/>
      <c r="H801" s="238"/>
      <c r="I801" s="238"/>
      <c r="J801" s="238"/>
      <c r="K801" s="238"/>
      <c r="L801" s="238"/>
      <c r="M801" s="238"/>
      <c r="N801" s="238"/>
      <c r="O801" s="238"/>
      <c r="P801" s="238"/>
      <c r="Q801" s="238"/>
      <c r="R801" s="238"/>
      <c r="S801" s="238"/>
      <c r="T801" s="238"/>
      <c r="U801" s="238"/>
      <c r="V801" s="352"/>
      <c r="W801" s="352"/>
      <c r="X801" s="353"/>
      <c r="Y801" s="354"/>
      <c r="Z801" s="25"/>
      <c r="AA801" s="25"/>
    </row>
    <row r="802" spans="1:27" ht="19.5" customHeight="1">
      <c r="A802" s="66"/>
      <c r="B802" s="95"/>
      <c r="C802" s="110" t="str">
        <f t="array" ref="C802">+IFERROR(INDEX('Mã KH'!$C$2:$C$4984,MATCH('Xuất trả -T8'!$B802,'Mã KH'!$A$2:$A$4984,0)),"")</f>
        <v/>
      </c>
      <c r="D802" s="177"/>
      <c r="E802" s="238"/>
      <c r="F802" s="238"/>
      <c r="G802" s="238"/>
      <c r="H802" s="238"/>
      <c r="I802" s="238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352"/>
      <c r="W802" s="352"/>
      <c r="X802" s="353"/>
      <c r="Y802" s="354"/>
      <c r="Z802" s="25"/>
      <c r="AA802" s="25"/>
    </row>
    <row r="803" spans="1:27" ht="19.5" customHeight="1">
      <c r="A803" s="66"/>
      <c r="B803" s="95"/>
      <c r="C803" s="110" t="str">
        <f t="array" ref="C803">+IFERROR(INDEX('Mã KH'!$C$2:$C$4984,MATCH('Xuất trả -T8'!$B803,'Mã KH'!$A$2:$A$4984,0)),"")</f>
        <v/>
      </c>
      <c r="D803" s="177"/>
      <c r="E803" s="238"/>
      <c r="F803" s="238"/>
      <c r="G803" s="238"/>
      <c r="H803" s="238"/>
      <c r="I803" s="238"/>
      <c r="J803" s="238"/>
      <c r="K803" s="238"/>
      <c r="L803" s="238"/>
      <c r="M803" s="238"/>
      <c r="N803" s="238"/>
      <c r="O803" s="238"/>
      <c r="P803" s="238"/>
      <c r="Q803" s="238"/>
      <c r="R803" s="238"/>
      <c r="S803" s="238"/>
      <c r="T803" s="238"/>
      <c r="U803" s="238"/>
      <c r="V803" s="352"/>
      <c r="W803" s="352"/>
      <c r="X803" s="353"/>
      <c r="Y803" s="354"/>
      <c r="Z803" s="25"/>
      <c r="AA803" s="25"/>
    </row>
    <row r="804" spans="1:27" ht="19.5" customHeight="1">
      <c r="A804" s="66"/>
      <c r="B804" s="95"/>
      <c r="C804" s="110" t="str">
        <f t="array" ref="C804">+IFERROR(INDEX('Mã KH'!$C$2:$C$4984,MATCH('Xuất trả -T8'!$B804,'Mã KH'!$A$2:$A$4984,0)),"")</f>
        <v/>
      </c>
      <c r="D804" s="177"/>
      <c r="E804" s="238"/>
      <c r="F804" s="238"/>
      <c r="G804" s="238"/>
      <c r="H804" s="238"/>
      <c r="I804" s="238"/>
      <c r="J804" s="238"/>
      <c r="K804" s="238"/>
      <c r="L804" s="238"/>
      <c r="M804" s="238"/>
      <c r="N804" s="238"/>
      <c r="O804" s="238"/>
      <c r="P804" s="238"/>
      <c r="Q804" s="238"/>
      <c r="R804" s="238"/>
      <c r="S804" s="238"/>
      <c r="T804" s="238"/>
      <c r="U804" s="238"/>
      <c r="V804" s="352"/>
      <c r="W804" s="352"/>
      <c r="X804" s="353"/>
      <c r="Y804" s="354"/>
      <c r="Z804" s="25"/>
      <c r="AA804" s="25"/>
    </row>
    <row r="805" spans="1:27" ht="19.5" customHeight="1">
      <c r="A805" s="66"/>
      <c r="B805" s="95"/>
      <c r="C805" s="110" t="str">
        <f t="array" ref="C805">+IFERROR(INDEX('Mã KH'!$C$2:$C$4984,MATCH('Xuất trả -T8'!$B805,'Mã KH'!$A$2:$A$4984,0)),"")</f>
        <v/>
      </c>
      <c r="D805" s="177"/>
      <c r="E805" s="238"/>
      <c r="F805" s="238"/>
      <c r="G805" s="238"/>
      <c r="H805" s="238"/>
      <c r="I805" s="238"/>
      <c r="J805" s="238"/>
      <c r="K805" s="238"/>
      <c r="L805" s="238"/>
      <c r="M805" s="238"/>
      <c r="N805" s="238"/>
      <c r="O805" s="238"/>
      <c r="P805" s="238"/>
      <c r="Q805" s="238"/>
      <c r="R805" s="238"/>
      <c r="S805" s="238"/>
      <c r="T805" s="238"/>
      <c r="U805" s="238"/>
      <c r="V805" s="352"/>
      <c r="W805" s="352"/>
      <c r="X805" s="353"/>
      <c r="Y805" s="354"/>
      <c r="Z805" s="25"/>
      <c r="AA805" s="25"/>
    </row>
    <row r="806" spans="1:27" ht="19.5" customHeight="1">
      <c r="A806" s="66"/>
      <c r="B806" s="95"/>
      <c r="C806" s="110" t="str">
        <f t="array" ref="C806">+IFERROR(INDEX('Mã KH'!$C$2:$C$4984,MATCH('Xuất trả -T8'!$B806,'Mã KH'!$A$2:$A$4984,0)),"")</f>
        <v/>
      </c>
      <c r="D806" s="177"/>
      <c r="E806" s="238"/>
      <c r="F806" s="238"/>
      <c r="G806" s="238"/>
      <c r="H806" s="238"/>
      <c r="I806" s="238"/>
      <c r="J806" s="238"/>
      <c r="K806" s="238"/>
      <c r="L806" s="238"/>
      <c r="M806" s="238"/>
      <c r="N806" s="238"/>
      <c r="O806" s="238"/>
      <c r="P806" s="238"/>
      <c r="Q806" s="238"/>
      <c r="R806" s="238"/>
      <c r="S806" s="238"/>
      <c r="T806" s="238"/>
      <c r="U806" s="238"/>
      <c r="V806" s="352"/>
      <c r="W806" s="352"/>
      <c r="X806" s="353"/>
      <c r="Y806" s="354"/>
      <c r="Z806" s="25"/>
      <c r="AA806" s="25"/>
    </row>
    <row r="807" spans="1:27" ht="19.5" customHeight="1">
      <c r="A807" s="66"/>
      <c r="B807" s="95"/>
      <c r="C807" s="110" t="str">
        <f t="array" ref="C807">+IFERROR(INDEX('Mã KH'!$C$2:$C$4984,MATCH('Xuất trả -T8'!$B807,'Mã KH'!$A$2:$A$4984,0)),"")</f>
        <v/>
      </c>
      <c r="D807" s="177"/>
      <c r="E807" s="238"/>
      <c r="F807" s="238"/>
      <c r="G807" s="238"/>
      <c r="H807" s="238"/>
      <c r="I807" s="238"/>
      <c r="J807" s="238"/>
      <c r="K807" s="238"/>
      <c r="L807" s="238"/>
      <c r="M807" s="238"/>
      <c r="N807" s="238"/>
      <c r="O807" s="238"/>
      <c r="P807" s="238"/>
      <c r="Q807" s="238"/>
      <c r="R807" s="238"/>
      <c r="S807" s="238"/>
      <c r="T807" s="238"/>
      <c r="U807" s="238"/>
      <c r="V807" s="352"/>
      <c r="W807" s="352"/>
      <c r="X807" s="353"/>
      <c r="Y807" s="354"/>
      <c r="Z807" s="25"/>
      <c r="AA807" s="25"/>
    </row>
    <row r="808" spans="1:27" ht="19.5" customHeight="1">
      <c r="A808" s="66"/>
      <c r="B808" s="95"/>
      <c r="C808" s="110" t="str">
        <f t="array" ref="C808">+IFERROR(INDEX('Mã KH'!$C$2:$C$4984,MATCH('Xuất trả -T8'!$B808,'Mã KH'!$A$2:$A$4984,0)),"")</f>
        <v/>
      </c>
      <c r="D808" s="177"/>
      <c r="E808" s="238"/>
      <c r="F808" s="238"/>
      <c r="G808" s="238"/>
      <c r="H808" s="238"/>
      <c r="I808" s="238"/>
      <c r="J808" s="238"/>
      <c r="K808" s="238"/>
      <c r="L808" s="238"/>
      <c r="M808" s="238"/>
      <c r="N808" s="238"/>
      <c r="O808" s="238"/>
      <c r="P808" s="238"/>
      <c r="Q808" s="238"/>
      <c r="R808" s="238"/>
      <c r="S808" s="238"/>
      <c r="T808" s="238"/>
      <c r="U808" s="238"/>
      <c r="V808" s="352"/>
      <c r="W808" s="352"/>
      <c r="X808" s="353"/>
      <c r="Y808" s="354"/>
      <c r="Z808" s="25"/>
      <c r="AA808" s="25"/>
    </row>
    <row r="809" spans="1:27" ht="19.5" customHeight="1">
      <c r="A809" s="66"/>
      <c r="B809" s="95"/>
      <c r="C809" s="110" t="str">
        <f t="array" ref="C809">+IFERROR(INDEX('Mã KH'!$C$2:$C$4984,MATCH('Xuất trả -T8'!$B809,'Mã KH'!$A$2:$A$4984,0)),"")</f>
        <v/>
      </c>
      <c r="D809" s="177"/>
      <c r="E809" s="238"/>
      <c r="F809" s="238"/>
      <c r="G809" s="238"/>
      <c r="H809" s="238"/>
      <c r="I809" s="238"/>
      <c r="J809" s="238"/>
      <c r="K809" s="238"/>
      <c r="L809" s="238"/>
      <c r="M809" s="238"/>
      <c r="N809" s="238"/>
      <c r="O809" s="238"/>
      <c r="P809" s="238"/>
      <c r="Q809" s="238"/>
      <c r="R809" s="238"/>
      <c r="S809" s="238"/>
      <c r="T809" s="238"/>
      <c r="U809" s="238"/>
      <c r="V809" s="352"/>
      <c r="W809" s="352"/>
      <c r="X809" s="353"/>
      <c r="Y809" s="354"/>
      <c r="Z809" s="25"/>
      <c r="AA809" s="25"/>
    </row>
    <row r="810" spans="1:27" ht="19.5" customHeight="1">
      <c r="A810" s="66"/>
      <c r="B810" s="95"/>
      <c r="C810" s="110" t="str">
        <f t="array" ref="C810">+IFERROR(INDEX('Mã KH'!$C$2:$C$4984,MATCH('Xuất trả -T8'!$B810,'Mã KH'!$A$2:$A$4984,0)),"")</f>
        <v/>
      </c>
      <c r="D810" s="177"/>
      <c r="E810" s="238"/>
      <c r="F810" s="238"/>
      <c r="G810" s="238"/>
      <c r="H810" s="238"/>
      <c r="I810" s="238"/>
      <c r="J810" s="238"/>
      <c r="K810" s="238"/>
      <c r="L810" s="238"/>
      <c r="M810" s="238"/>
      <c r="N810" s="238"/>
      <c r="O810" s="238"/>
      <c r="P810" s="238"/>
      <c r="Q810" s="238"/>
      <c r="R810" s="238"/>
      <c r="S810" s="238"/>
      <c r="T810" s="238"/>
      <c r="U810" s="238"/>
      <c r="V810" s="352"/>
      <c r="W810" s="352"/>
      <c r="X810" s="353"/>
      <c r="Y810" s="354"/>
      <c r="Z810" s="25"/>
      <c r="AA810" s="25"/>
    </row>
    <row r="811" spans="1:27" ht="19.5" customHeight="1">
      <c r="A811" s="66"/>
      <c r="B811" s="95"/>
      <c r="C811" s="110" t="str">
        <f t="array" ref="C811">+IFERROR(INDEX('Mã KH'!$C$2:$C$4984,MATCH('Xuất trả -T8'!$B811,'Mã KH'!$A$2:$A$4984,0)),"")</f>
        <v/>
      </c>
      <c r="D811" s="177"/>
      <c r="E811" s="238"/>
      <c r="F811" s="238"/>
      <c r="G811" s="238"/>
      <c r="H811" s="238"/>
      <c r="I811" s="238"/>
      <c r="J811" s="238"/>
      <c r="K811" s="238"/>
      <c r="L811" s="238"/>
      <c r="M811" s="238"/>
      <c r="N811" s="238"/>
      <c r="O811" s="238"/>
      <c r="P811" s="238"/>
      <c r="Q811" s="238"/>
      <c r="R811" s="238"/>
      <c r="S811" s="238"/>
      <c r="T811" s="238"/>
      <c r="U811" s="238"/>
      <c r="V811" s="352"/>
      <c r="W811" s="352"/>
      <c r="X811" s="353"/>
      <c r="Y811" s="354"/>
      <c r="Z811" s="25"/>
      <c r="AA811" s="25"/>
    </row>
    <row r="812" spans="1:27" ht="19.5" customHeight="1">
      <c r="A812" s="66"/>
      <c r="B812" s="95"/>
      <c r="C812" s="110" t="str">
        <f t="array" ref="C812">+IFERROR(INDEX('Mã KH'!$C$2:$C$4984,MATCH('Xuất trả -T8'!$B812,'Mã KH'!$A$2:$A$4984,0)),"")</f>
        <v/>
      </c>
      <c r="D812" s="177"/>
      <c r="E812" s="238"/>
      <c r="F812" s="238"/>
      <c r="G812" s="238"/>
      <c r="H812" s="238"/>
      <c r="I812" s="238"/>
      <c r="J812" s="238"/>
      <c r="K812" s="238"/>
      <c r="L812" s="238"/>
      <c r="M812" s="238"/>
      <c r="N812" s="238"/>
      <c r="O812" s="238"/>
      <c r="P812" s="238"/>
      <c r="Q812" s="238"/>
      <c r="R812" s="238"/>
      <c r="S812" s="238"/>
      <c r="T812" s="238"/>
      <c r="U812" s="238"/>
      <c r="V812" s="352"/>
      <c r="W812" s="352"/>
      <c r="X812" s="353"/>
      <c r="Y812" s="354"/>
      <c r="Z812" s="25"/>
      <c r="AA812" s="25"/>
    </row>
    <row r="813" spans="1:27" ht="19.5" customHeight="1">
      <c r="A813" s="66"/>
      <c r="B813" s="95"/>
      <c r="C813" s="110" t="str">
        <f t="array" ref="C813">+IFERROR(INDEX('Mã KH'!$C$2:$C$4984,MATCH('Xuất trả -T8'!$B813,'Mã KH'!$A$2:$A$4984,0)),"")</f>
        <v/>
      </c>
      <c r="D813" s="177"/>
      <c r="E813" s="238"/>
      <c r="F813" s="238"/>
      <c r="G813" s="238"/>
      <c r="H813" s="238"/>
      <c r="I813" s="238"/>
      <c r="J813" s="238"/>
      <c r="K813" s="238"/>
      <c r="L813" s="238"/>
      <c r="M813" s="238"/>
      <c r="N813" s="238"/>
      <c r="O813" s="238"/>
      <c r="P813" s="238"/>
      <c r="Q813" s="238"/>
      <c r="R813" s="238"/>
      <c r="S813" s="238"/>
      <c r="T813" s="238"/>
      <c r="U813" s="238"/>
      <c r="V813" s="352"/>
      <c r="W813" s="352"/>
      <c r="X813" s="353"/>
      <c r="Y813" s="354"/>
      <c r="Z813" s="25"/>
      <c r="AA813" s="25"/>
    </row>
    <row r="814" spans="1:27" ht="19.5" customHeight="1">
      <c r="A814" s="66"/>
      <c r="B814" s="95"/>
      <c r="C814" s="110" t="str">
        <f t="array" ref="C814">+IFERROR(INDEX('Mã KH'!$C$2:$C$4984,MATCH('Xuất trả -T8'!$B814,'Mã KH'!$A$2:$A$4984,0)),"")</f>
        <v/>
      </c>
      <c r="D814" s="177"/>
      <c r="E814" s="238"/>
      <c r="F814" s="238"/>
      <c r="G814" s="238"/>
      <c r="H814" s="238"/>
      <c r="I814" s="238"/>
      <c r="J814" s="238"/>
      <c r="K814" s="238"/>
      <c r="L814" s="238"/>
      <c r="M814" s="238"/>
      <c r="N814" s="238"/>
      <c r="O814" s="238"/>
      <c r="P814" s="238"/>
      <c r="Q814" s="238"/>
      <c r="R814" s="238"/>
      <c r="S814" s="238"/>
      <c r="T814" s="238"/>
      <c r="U814" s="238"/>
      <c r="V814" s="352"/>
      <c r="W814" s="352"/>
      <c r="X814" s="353"/>
      <c r="Y814" s="354"/>
      <c r="Z814" s="25"/>
      <c r="AA814" s="25"/>
    </row>
    <row r="815" spans="1:27" ht="19.5" customHeight="1">
      <c r="A815" s="66"/>
      <c r="B815" s="95"/>
      <c r="C815" s="110" t="str">
        <f t="array" ref="C815">+IFERROR(INDEX('Mã KH'!$C$2:$C$4984,MATCH('Xuất trả -T8'!$B815,'Mã KH'!$A$2:$A$4984,0)),"")</f>
        <v/>
      </c>
      <c r="D815" s="177"/>
      <c r="E815" s="238"/>
      <c r="F815" s="238"/>
      <c r="G815" s="238"/>
      <c r="H815" s="238"/>
      <c r="I815" s="238"/>
      <c r="J815" s="238"/>
      <c r="K815" s="238"/>
      <c r="L815" s="238"/>
      <c r="M815" s="238"/>
      <c r="N815" s="238"/>
      <c r="O815" s="238"/>
      <c r="P815" s="238"/>
      <c r="Q815" s="238"/>
      <c r="R815" s="238"/>
      <c r="S815" s="238"/>
      <c r="T815" s="238"/>
      <c r="U815" s="238"/>
      <c r="V815" s="352"/>
      <c r="W815" s="352"/>
      <c r="X815" s="353"/>
      <c r="Y815" s="354"/>
      <c r="Z815" s="25"/>
      <c r="AA815" s="25"/>
    </row>
    <row r="816" spans="1:27" ht="19.5" customHeight="1">
      <c r="A816" s="66"/>
      <c r="B816" s="95"/>
      <c r="C816" s="110" t="str">
        <f t="array" ref="C816">+IFERROR(INDEX('Mã KH'!$C$2:$C$4984,MATCH('Xuất trả -T8'!$B816,'Mã KH'!$A$2:$A$4984,0)),"")</f>
        <v/>
      </c>
      <c r="D816" s="177"/>
      <c r="E816" s="238"/>
      <c r="F816" s="238"/>
      <c r="G816" s="238"/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352"/>
      <c r="W816" s="352"/>
      <c r="X816" s="353"/>
      <c r="Y816" s="354"/>
      <c r="Z816" s="25"/>
      <c r="AA816" s="25"/>
    </row>
    <row r="817" spans="1:27" ht="19.5" customHeight="1">
      <c r="A817" s="66"/>
      <c r="B817" s="95"/>
      <c r="C817" s="110" t="str">
        <f t="array" ref="C817">+IFERROR(INDEX('Mã KH'!$C$2:$C$4984,MATCH('Xuất trả -T8'!$B817,'Mã KH'!$A$2:$A$4984,0)),"")</f>
        <v/>
      </c>
      <c r="D817" s="177"/>
      <c r="E817" s="238"/>
      <c r="F817" s="238"/>
      <c r="G817" s="238"/>
      <c r="H817" s="238"/>
      <c r="I817" s="238"/>
      <c r="J817" s="238"/>
      <c r="K817" s="238"/>
      <c r="L817" s="238"/>
      <c r="M817" s="238"/>
      <c r="N817" s="238"/>
      <c r="O817" s="238"/>
      <c r="P817" s="238"/>
      <c r="Q817" s="238"/>
      <c r="R817" s="238"/>
      <c r="S817" s="238"/>
      <c r="T817" s="238"/>
      <c r="U817" s="238"/>
      <c r="V817" s="352"/>
      <c r="W817" s="352"/>
      <c r="X817" s="353"/>
      <c r="Y817" s="354"/>
      <c r="Z817" s="25"/>
      <c r="AA817" s="25"/>
    </row>
    <row r="818" spans="1:27" ht="19.5" customHeight="1">
      <c r="A818" s="66"/>
      <c r="B818" s="95"/>
      <c r="C818" s="110" t="str">
        <f t="array" ref="C818">+IFERROR(INDEX('Mã KH'!$C$2:$C$4984,MATCH('Xuất trả -T8'!$B818,'Mã KH'!$A$2:$A$4984,0)),"")</f>
        <v/>
      </c>
      <c r="D818" s="177"/>
      <c r="E818" s="238"/>
      <c r="F818" s="238"/>
      <c r="G818" s="238"/>
      <c r="H818" s="238"/>
      <c r="I818" s="238"/>
      <c r="J818" s="238"/>
      <c r="K818" s="238"/>
      <c r="L818" s="238"/>
      <c r="M818" s="238"/>
      <c r="N818" s="238"/>
      <c r="O818" s="238"/>
      <c r="P818" s="238"/>
      <c r="Q818" s="238"/>
      <c r="R818" s="238"/>
      <c r="S818" s="238"/>
      <c r="T818" s="238"/>
      <c r="U818" s="238"/>
      <c r="V818" s="352"/>
      <c r="W818" s="352"/>
      <c r="X818" s="353"/>
      <c r="Y818" s="354"/>
      <c r="Z818" s="25"/>
      <c r="AA818" s="25"/>
    </row>
    <row r="819" spans="1:27" ht="19.5" customHeight="1">
      <c r="A819" s="66"/>
      <c r="B819" s="95"/>
      <c r="C819" s="110" t="str">
        <f t="array" ref="C819">+IFERROR(INDEX('Mã KH'!$C$2:$C$4984,MATCH('Xuất trả -T8'!$B819,'Mã KH'!$A$2:$A$4984,0)),"")</f>
        <v/>
      </c>
      <c r="D819" s="177"/>
      <c r="E819" s="238"/>
      <c r="F819" s="238"/>
      <c r="G819" s="238"/>
      <c r="H819" s="238"/>
      <c r="I819" s="238"/>
      <c r="J819" s="238"/>
      <c r="K819" s="238"/>
      <c r="L819" s="238"/>
      <c r="M819" s="238"/>
      <c r="N819" s="238"/>
      <c r="O819" s="238"/>
      <c r="P819" s="238"/>
      <c r="Q819" s="238"/>
      <c r="R819" s="238"/>
      <c r="S819" s="238"/>
      <c r="T819" s="238"/>
      <c r="U819" s="238"/>
      <c r="V819" s="352"/>
      <c r="W819" s="352"/>
      <c r="X819" s="353"/>
      <c r="Y819" s="354"/>
      <c r="Z819" s="25"/>
      <c r="AA819" s="25"/>
    </row>
    <row r="820" spans="1:27" ht="19.5" customHeight="1">
      <c r="A820" s="66"/>
      <c r="B820" s="95"/>
      <c r="C820" s="110" t="str">
        <f t="array" ref="C820">+IFERROR(INDEX('Mã KH'!$C$2:$C$4984,MATCH('Xuất trả -T8'!$B820,'Mã KH'!$A$2:$A$4984,0)),"")</f>
        <v/>
      </c>
      <c r="D820" s="177"/>
      <c r="E820" s="238"/>
      <c r="F820" s="238"/>
      <c r="G820" s="238"/>
      <c r="H820" s="238"/>
      <c r="I820" s="238"/>
      <c r="J820" s="238"/>
      <c r="K820" s="238"/>
      <c r="L820" s="238"/>
      <c r="M820" s="238"/>
      <c r="N820" s="238"/>
      <c r="O820" s="238"/>
      <c r="P820" s="238"/>
      <c r="Q820" s="238"/>
      <c r="R820" s="238"/>
      <c r="S820" s="238"/>
      <c r="T820" s="238"/>
      <c r="U820" s="238"/>
      <c r="V820" s="352"/>
      <c r="W820" s="352"/>
      <c r="X820" s="353"/>
      <c r="Y820" s="354"/>
      <c r="Z820" s="25"/>
      <c r="AA820" s="25"/>
    </row>
    <row r="821" spans="1:27" ht="19.5" customHeight="1">
      <c r="A821" s="66"/>
      <c r="B821" s="95"/>
      <c r="C821" s="110" t="str">
        <f t="array" ref="C821">+IFERROR(INDEX('Mã KH'!$C$2:$C$4984,MATCH('Xuất trả -T8'!$B821,'Mã KH'!$A$2:$A$4984,0)),"")</f>
        <v/>
      </c>
      <c r="D821" s="177"/>
      <c r="E821" s="238"/>
      <c r="F821" s="238"/>
      <c r="G821" s="238"/>
      <c r="H821" s="238"/>
      <c r="I821" s="238"/>
      <c r="J821" s="238"/>
      <c r="K821" s="238"/>
      <c r="L821" s="238"/>
      <c r="M821" s="238"/>
      <c r="N821" s="238"/>
      <c r="O821" s="238"/>
      <c r="P821" s="238"/>
      <c r="Q821" s="238"/>
      <c r="R821" s="238"/>
      <c r="S821" s="238"/>
      <c r="T821" s="238"/>
      <c r="U821" s="238"/>
      <c r="V821" s="352"/>
      <c r="W821" s="352"/>
      <c r="X821" s="353"/>
      <c r="Y821" s="354"/>
      <c r="Z821" s="25"/>
      <c r="AA821" s="25"/>
    </row>
    <row r="822" spans="1:27" ht="19.5" customHeight="1">
      <c r="A822" s="66"/>
      <c r="B822" s="95"/>
      <c r="C822" s="110" t="str">
        <f t="array" ref="C822">+IFERROR(INDEX('Mã KH'!$C$2:$C$4984,MATCH('Xuất trả -T8'!$B822,'Mã KH'!$A$2:$A$4984,0)),"")</f>
        <v/>
      </c>
      <c r="D822" s="177"/>
      <c r="E822" s="238"/>
      <c r="F822" s="238"/>
      <c r="G822" s="238"/>
      <c r="H822" s="238"/>
      <c r="I822" s="238"/>
      <c r="J822" s="238"/>
      <c r="K822" s="238"/>
      <c r="L822" s="238"/>
      <c r="M822" s="238"/>
      <c r="N822" s="238"/>
      <c r="O822" s="238"/>
      <c r="P822" s="238"/>
      <c r="Q822" s="238"/>
      <c r="R822" s="238"/>
      <c r="S822" s="238"/>
      <c r="T822" s="238"/>
      <c r="U822" s="238"/>
      <c r="V822" s="352"/>
      <c r="W822" s="352"/>
      <c r="X822" s="353"/>
      <c r="Y822" s="354"/>
      <c r="Z822" s="25"/>
      <c r="AA822" s="25"/>
    </row>
    <row r="823" spans="1:27" ht="19.5" customHeight="1">
      <c r="A823" s="66"/>
      <c r="B823" s="95"/>
      <c r="C823" s="110" t="str">
        <f t="array" ref="C823">+IFERROR(INDEX('Mã KH'!$C$2:$C$4984,MATCH('Xuất trả -T8'!$B823,'Mã KH'!$A$2:$A$4984,0)),"")</f>
        <v/>
      </c>
      <c r="D823" s="177"/>
      <c r="E823" s="238"/>
      <c r="F823" s="238"/>
      <c r="G823" s="238"/>
      <c r="H823" s="238"/>
      <c r="I823" s="238"/>
      <c r="J823" s="238"/>
      <c r="K823" s="238"/>
      <c r="L823" s="238"/>
      <c r="M823" s="238"/>
      <c r="N823" s="238"/>
      <c r="O823" s="238"/>
      <c r="P823" s="238"/>
      <c r="Q823" s="238"/>
      <c r="R823" s="238"/>
      <c r="S823" s="238"/>
      <c r="T823" s="238"/>
      <c r="U823" s="238"/>
      <c r="V823" s="352"/>
      <c r="W823" s="352"/>
      <c r="X823" s="353"/>
      <c r="Y823" s="354"/>
      <c r="Z823" s="25"/>
      <c r="AA823" s="25"/>
    </row>
    <row r="824" spans="1:27" ht="19.5" customHeight="1">
      <c r="A824" s="66"/>
      <c r="B824" s="95"/>
      <c r="C824" s="110" t="str">
        <f t="array" ref="C824">+IFERROR(INDEX('Mã KH'!$C$2:$C$4984,MATCH('Xuất trả -T8'!$B824,'Mã KH'!$A$2:$A$4984,0)),"")</f>
        <v/>
      </c>
      <c r="D824" s="177"/>
      <c r="E824" s="238"/>
      <c r="F824" s="238"/>
      <c r="G824" s="238"/>
      <c r="H824" s="238"/>
      <c r="I824" s="238"/>
      <c r="J824" s="238"/>
      <c r="K824" s="238"/>
      <c r="L824" s="238"/>
      <c r="M824" s="238"/>
      <c r="N824" s="238"/>
      <c r="O824" s="238"/>
      <c r="P824" s="238"/>
      <c r="Q824" s="238"/>
      <c r="R824" s="238"/>
      <c r="S824" s="238"/>
      <c r="T824" s="238"/>
      <c r="U824" s="238"/>
      <c r="V824" s="352"/>
      <c r="W824" s="352"/>
      <c r="X824" s="353"/>
      <c r="Y824" s="354"/>
      <c r="Z824" s="25"/>
      <c r="AA824" s="25"/>
    </row>
    <row r="825" spans="1:27" ht="19.5" customHeight="1">
      <c r="A825" s="66"/>
      <c r="B825" s="95"/>
      <c r="C825" s="110" t="str">
        <f t="array" ref="C825">+IFERROR(INDEX('Mã KH'!$C$2:$C$4984,MATCH('Xuất trả -T8'!$B825,'Mã KH'!$A$2:$A$4984,0)),"")</f>
        <v/>
      </c>
      <c r="D825" s="177"/>
      <c r="E825" s="238"/>
      <c r="F825" s="238"/>
      <c r="G825" s="238"/>
      <c r="H825" s="238"/>
      <c r="I825" s="238"/>
      <c r="J825" s="238"/>
      <c r="K825" s="238"/>
      <c r="L825" s="238"/>
      <c r="M825" s="238"/>
      <c r="N825" s="238"/>
      <c r="O825" s="238"/>
      <c r="P825" s="238"/>
      <c r="Q825" s="238"/>
      <c r="R825" s="238"/>
      <c r="S825" s="238"/>
      <c r="T825" s="238"/>
      <c r="U825" s="238"/>
      <c r="V825" s="352"/>
      <c r="W825" s="352"/>
      <c r="X825" s="353"/>
      <c r="Y825" s="354"/>
      <c r="Z825" s="25"/>
      <c r="AA825" s="25"/>
    </row>
    <row r="826" spans="1:27" ht="19.5" customHeight="1">
      <c r="A826" s="66"/>
      <c r="B826" s="95"/>
      <c r="C826" s="110" t="str">
        <f t="array" ref="C826">+IFERROR(INDEX('Mã KH'!$C$2:$C$4984,MATCH('Xuất trả -T8'!$B826,'Mã KH'!$A$2:$A$4984,0)),"")</f>
        <v/>
      </c>
      <c r="D826" s="177"/>
      <c r="E826" s="238"/>
      <c r="F826" s="238"/>
      <c r="G826" s="238"/>
      <c r="H826" s="238"/>
      <c r="I826" s="238"/>
      <c r="J826" s="238"/>
      <c r="K826" s="238"/>
      <c r="L826" s="238"/>
      <c r="M826" s="238"/>
      <c r="N826" s="238"/>
      <c r="O826" s="238"/>
      <c r="P826" s="238"/>
      <c r="Q826" s="238"/>
      <c r="R826" s="238"/>
      <c r="S826" s="238"/>
      <c r="T826" s="238"/>
      <c r="U826" s="238"/>
      <c r="V826" s="352"/>
      <c r="W826" s="352"/>
      <c r="X826" s="353"/>
      <c r="Y826" s="354"/>
      <c r="Z826" s="25"/>
      <c r="AA826" s="25"/>
    </row>
    <row r="827" spans="1:27" ht="19.5" customHeight="1">
      <c r="A827" s="66"/>
      <c r="B827" s="95"/>
      <c r="C827" s="110" t="str">
        <f t="array" ref="C827">+IFERROR(INDEX('Mã KH'!$C$2:$C$4984,MATCH('Xuất trả -T8'!$B827,'Mã KH'!$A$2:$A$4984,0)),"")</f>
        <v/>
      </c>
      <c r="D827" s="177"/>
      <c r="E827" s="238"/>
      <c r="F827" s="238"/>
      <c r="G827" s="238"/>
      <c r="H827" s="238"/>
      <c r="I827" s="238"/>
      <c r="J827" s="238"/>
      <c r="K827" s="238"/>
      <c r="L827" s="238"/>
      <c r="M827" s="238"/>
      <c r="N827" s="238"/>
      <c r="O827" s="238"/>
      <c r="P827" s="238"/>
      <c r="Q827" s="238"/>
      <c r="R827" s="238"/>
      <c r="S827" s="238"/>
      <c r="T827" s="238"/>
      <c r="U827" s="238"/>
      <c r="V827" s="352"/>
      <c r="W827" s="352"/>
      <c r="X827" s="353"/>
      <c r="Y827" s="354"/>
      <c r="Z827" s="25"/>
      <c r="AA827" s="25"/>
    </row>
    <row r="828" spans="1:27" ht="19.5" customHeight="1">
      <c r="A828" s="66"/>
      <c r="B828" s="95"/>
      <c r="C828" s="110" t="str">
        <f t="array" ref="C828">+IFERROR(INDEX('Mã KH'!$C$2:$C$4984,MATCH('Xuất trả -T8'!$B828,'Mã KH'!$A$2:$A$4984,0)),"")</f>
        <v/>
      </c>
      <c r="D828" s="177"/>
      <c r="E828" s="238"/>
      <c r="F828" s="238"/>
      <c r="G828" s="238"/>
      <c r="H828" s="238"/>
      <c r="I828" s="238"/>
      <c r="J828" s="238"/>
      <c r="K828" s="238"/>
      <c r="L828" s="238"/>
      <c r="M828" s="238"/>
      <c r="N828" s="238"/>
      <c r="O828" s="238"/>
      <c r="P828" s="238"/>
      <c r="Q828" s="238"/>
      <c r="R828" s="238"/>
      <c r="S828" s="238"/>
      <c r="T828" s="238"/>
      <c r="U828" s="238"/>
      <c r="V828" s="352"/>
      <c r="W828" s="352"/>
      <c r="X828" s="353"/>
      <c r="Y828" s="354"/>
      <c r="Z828" s="25"/>
      <c r="AA828" s="25"/>
    </row>
    <row r="829" spans="1:27" ht="19.5" customHeight="1">
      <c r="A829" s="66"/>
      <c r="B829" s="95"/>
      <c r="C829" s="110" t="str">
        <f t="array" ref="C829">+IFERROR(INDEX('Mã KH'!$C$2:$C$4984,MATCH('Xuất trả -T8'!$B829,'Mã KH'!$A$2:$A$4984,0)),"")</f>
        <v/>
      </c>
      <c r="D829" s="177"/>
      <c r="E829" s="238"/>
      <c r="F829" s="238"/>
      <c r="G829" s="238"/>
      <c r="H829" s="238"/>
      <c r="I829" s="238"/>
      <c r="J829" s="238"/>
      <c r="K829" s="238"/>
      <c r="L829" s="238"/>
      <c r="M829" s="238"/>
      <c r="N829" s="238"/>
      <c r="O829" s="238"/>
      <c r="P829" s="238"/>
      <c r="Q829" s="238"/>
      <c r="R829" s="238"/>
      <c r="S829" s="238"/>
      <c r="T829" s="238"/>
      <c r="U829" s="238"/>
      <c r="V829" s="352"/>
      <c r="W829" s="352"/>
      <c r="X829" s="353"/>
      <c r="Y829" s="354"/>
      <c r="Z829" s="25"/>
      <c r="AA829" s="25"/>
    </row>
    <row r="830" spans="1:27" ht="19.5" customHeight="1">
      <c r="A830" s="66"/>
      <c r="B830" s="95"/>
      <c r="C830" s="110" t="str">
        <f t="array" ref="C830">+IFERROR(INDEX('Mã KH'!$C$2:$C$4984,MATCH('Xuất trả -T8'!$B830,'Mã KH'!$A$2:$A$4984,0)),"")</f>
        <v/>
      </c>
      <c r="D830" s="177"/>
      <c r="E830" s="238"/>
      <c r="F830" s="238"/>
      <c r="G830" s="238"/>
      <c r="H830" s="238"/>
      <c r="I830" s="238"/>
      <c r="J830" s="238"/>
      <c r="K830" s="238"/>
      <c r="L830" s="238"/>
      <c r="M830" s="238"/>
      <c r="N830" s="238"/>
      <c r="O830" s="238"/>
      <c r="P830" s="238"/>
      <c r="Q830" s="238"/>
      <c r="R830" s="238"/>
      <c r="S830" s="238"/>
      <c r="T830" s="238"/>
      <c r="U830" s="238"/>
      <c r="V830" s="352"/>
      <c r="W830" s="352"/>
      <c r="X830" s="353"/>
      <c r="Y830" s="354"/>
      <c r="Z830" s="25"/>
      <c r="AA830" s="25"/>
    </row>
    <row r="831" spans="1:27" ht="19.5" customHeight="1">
      <c r="A831" s="66"/>
      <c r="B831" s="95"/>
      <c r="C831" s="110" t="str">
        <f t="array" ref="C831">+IFERROR(INDEX('Mã KH'!$C$2:$C$4984,MATCH('Xuất trả -T8'!$B831,'Mã KH'!$A$2:$A$4984,0)),"")</f>
        <v/>
      </c>
      <c r="D831" s="177"/>
      <c r="E831" s="238"/>
      <c r="F831" s="238"/>
      <c r="G831" s="238"/>
      <c r="H831" s="238"/>
      <c r="I831" s="238"/>
      <c r="J831" s="238"/>
      <c r="K831" s="238"/>
      <c r="L831" s="238"/>
      <c r="M831" s="238"/>
      <c r="N831" s="238"/>
      <c r="O831" s="238"/>
      <c r="P831" s="238"/>
      <c r="Q831" s="238"/>
      <c r="R831" s="238"/>
      <c r="S831" s="238"/>
      <c r="T831" s="238"/>
      <c r="U831" s="238"/>
      <c r="V831" s="352"/>
      <c r="W831" s="352"/>
      <c r="X831" s="353"/>
      <c r="Y831" s="354"/>
      <c r="Z831" s="25"/>
      <c r="AA831" s="25"/>
    </row>
    <row r="832" spans="1:27" ht="19.5" customHeight="1">
      <c r="A832" s="66"/>
      <c r="B832" s="95"/>
      <c r="C832" s="110" t="str">
        <f t="array" ref="C832">+IFERROR(INDEX('Mã KH'!$C$2:$C$4984,MATCH('Xuất trả -T8'!$B832,'Mã KH'!$A$2:$A$4984,0)),"")</f>
        <v/>
      </c>
      <c r="D832" s="177"/>
      <c r="E832" s="238"/>
      <c r="F832" s="238"/>
      <c r="G832" s="238"/>
      <c r="H832" s="238"/>
      <c r="I832" s="238"/>
      <c r="J832" s="238"/>
      <c r="K832" s="238"/>
      <c r="L832" s="238"/>
      <c r="M832" s="238"/>
      <c r="N832" s="238"/>
      <c r="O832" s="238"/>
      <c r="P832" s="238"/>
      <c r="Q832" s="238"/>
      <c r="R832" s="238"/>
      <c r="S832" s="238"/>
      <c r="T832" s="238"/>
      <c r="U832" s="238"/>
      <c r="V832" s="352"/>
      <c r="W832" s="352"/>
      <c r="X832" s="353"/>
      <c r="Y832" s="354"/>
      <c r="Z832" s="25"/>
      <c r="AA832" s="25"/>
    </row>
    <row r="833" spans="1:27" ht="19.5" customHeight="1">
      <c r="A833" s="66"/>
      <c r="B833" s="95"/>
      <c r="C833" s="110" t="str">
        <f t="array" ref="C833">+IFERROR(INDEX('Mã KH'!$C$2:$C$4984,MATCH('Xuất trả -T8'!$B833,'Mã KH'!$A$2:$A$4984,0)),"")</f>
        <v/>
      </c>
      <c r="D833" s="177"/>
      <c r="E833" s="238"/>
      <c r="F833" s="238"/>
      <c r="G833" s="238"/>
      <c r="H833" s="238"/>
      <c r="I833" s="238"/>
      <c r="J833" s="238"/>
      <c r="K833" s="238"/>
      <c r="L833" s="238"/>
      <c r="M833" s="238"/>
      <c r="N833" s="238"/>
      <c r="O833" s="238"/>
      <c r="P833" s="238"/>
      <c r="Q833" s="238"/>
      <c r="R833" s="238"/>
      <c r="S833" s="238"/>
      <c r="T833" s="238"/>
      <c r="U833" s="238"/>
      <c r="V833" s="352"/>
      <c r="W833" s="352"/>
      <c r="X833" s="353"/>
      <c r="Y833" s="354"/>
      <c r="Z833" s="25"/>
      <c r="AA833" s="25"/>
    </row>
    <row r="834" spans="1:27" ht="19.5" customHeight="1">
      <c r="A834" s="66"/>
      <c r="B834" s="95"/>
      <c r="C834" s="110" t="str">
        <f t="array" ref="C834">+IFERROR(INDEX('Mã KH'!$C$2:$C$4984,MATCH('Xuất trả -T8'!$B834,'Mã KH'!$A$2:$A$4984,0)),"")</f>
        <v/>
      </c>
      <c r="D834" s="177"/>
      <c r="E834" s="238"/>
      <c r="F834" s="238"/>
      <c r="G834" s="238"/>
      <c r="H834" s="238"/>
      <c r="I834" s="238"/>
      <c r="J834" s="238"/>
      <c r="K834" s="238"/>
      <c r="L834" s="238"/>
      <c r="M834" s="238"/>
      <c r="N834" s="238"/>
      <c r="O834" s="238"/>
      <c r="P834" s="238"/>
      <c r="Q834" s="238"/>
      <c r="R834" s="238"/>
      <c r="S834" s="238"/>
      <c r="T834" s="238"/>
      <c r="U834" s="238"/>
      <c r="V834" s="352"/>
      <c r="W834" s="352"/>
      <c r="X834" s="353"/>
      <c r="Y834" s="354"/>
      <c r="Z834" s="25"/>
      <c r="AA834" s="25"/>
    </row>
    <row r="835" spans="1:27" ht="19.5" customHeight="1">
      <c r="A835" s="66"/>
      <c r="B835" s="95"/>
      <c r="C835" s="110" t="str">
        <f t="array" ref="C835">+IFERROR(INDEX('Mã KH'!$C$2:$C$4984,MATCH('Xuất trả -T8'!$B835,'Mã KH'!$A$2:$A$4984,0)),"")</f>
        <v/>
      </c>
      <c r="D835" s="177"/>
      <c r="E835" s="238"/>
      <c r="F835" s="238"/>
      <c r="G835" s="238"/>
      <c r="H835" s="238"/>
      <c r="I835" s="238"/>
      <c r="J835" s="238"/>
      <c r="K835" s="238"/>
      <c r="L835" s="238"/>
      <c r="M835" s="238"/>
      <c r="N835" s="238"/>
      <c r="O835" s="238"/>
      <c r="P835" s="238"/>
      <c r="Q835" s="238"/>
      <c r="R835" s="238"/>
      <c r="S835" s="238"/>
      <c r="T835" s="238"/>
      <c r="U835" s="238"/>
      <c r="V835" s="352"/>
      <c r="W835" s="352"/>
      <c r="X835" s="353"/>
      <c r="Y835" s="354"/>
      <c r="Z835" s="25"/>
      <c r="AA835" s="25"/>
    </row>
    <row r="836" spans="1:27" ht="19.5" customHeight="1">
      <c r="A836" s="66"/>
      <c r="B836" s="95"/>
      <c r="C836" s="110" t="str">
        <f t="array" ref="C836">+IFERROR(INDEX('Mã KH'!$C$2:$C$4984,MATCH('Xuất trả -T8'!$B836,'Mã KH'!$A$2:$A$4984,0)),"")</f>
        <v/>
      </c>
      <c r="D836" s="177"/>
      <c r="E836" s="238"/>
      <c r="F836" s="238"/>
      <c r="G836" s="238"/>
      <c r="H836" s="238"/>
      <c r="I836" s="238"/>
      <c r="J836" s="238"/>
      <c r="K836" s="238"/>
      <c r="L836" s="238"/>
      <c r="M836" s="238"/>
      <c r="N836" s="238"/>
      <c r="O836" s="238"/>
      <c r="P836" s="238"/>
      <c r="Q836" s="238"/>
      <c r="R836" s="238"/>
      <c r="S836" s="238"/>
      <c r="T836" s="238"/>
      <c r="U836" s="238"/>
      <c r="V836" s="352"/>
      <c r="W836" s="352"/>
      <c r="X836" s="353"/>
      <c r="Y836" s="354"/>
      <c r="Z836" s="25"/>
      <c r="AA836" s="25"/>
    </row>
    <row r="837" spans="1:27" ht="19.5" customHeight="1">
      <c r="A837" s="66"/>
      <c r="B837" s="95"/>
      <c r="C837" s="110" t="str">
        <f t="array" ref="C837">+IFERROR(INDEX('Mã KH'!$C$2:$C$4984,MATCH('Xuất trả -T8'!$B837,'Mã KH'!$A$2:$A$4984,0)),"")</f>
        <v/>
      </c>
      <c r="D837" s="177"/>
      <c r="E837" s="238"/>
      <c r="F837" s="238"/>
      <c r="G837" s="238"/>
      <c r="H837" s="238"/>
      <c r="I837" s="238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352"/>
      <c r="W837" s="352"/>
      <c r="X837" s="353"/>
      <c r="Y837" s="354"/>
      <c r="Z837" s="25"/>
      <c r="AA837" s="25"/>
    </row>
    <row r="838" spans="1:27" ht="19.5" customHeight="1">
      <c r="A838" s="66"/>
      <c r="B838" s="95"/>
      <c r="C838" s="110" t="str">
        <f t="array" ref="C838">+IFERROR(INDEX('Mã KH'!$C$2:$C$4984,MATCH('Xuất trả -T8'!$B838,'Mã KH'!$A$2:$A$4984,0)),"")</f>
        <v/>
      </c>
      <c r="D838" s="177"/>
      <c r="E838" s="238"/>
      <c r="F838" s="238"/>
      <c r="G838" s="238"/>
      <c r="H838" s="238"/>
      <c r="I838" s="238"/>
      <c r="J838" s="238"/>
      <c r="K838" s="238"/>
      <c r="L838" s="238"/>
      <c r="M838" s="238"/>
      <c r="N838" s="238"/>
      <c r="O838" s="238"/>
      <c r="P838" s="238"/>
      <c r="Q838" s="238"/>
      <c r="R838" s="238"/>
      <c r="S838" s="238"/>
      <c r="T838" s="238"/>
      <c r="U838" s="238"/>
      <c r="V838" s="352"/>
      <c r="W838" s="352"/>
      <c r="X838" s="353"/>
      <c r="Y838" s="354"/>
      <c r="Z838" s="25"/>
      <c r="AA838" s="25"/>
    </row>
    <row r="839" spans="1:27" ht="19.5" customHeight="1">
      <c r="A839" s="66"/>
      <c r="B839" s="95"/>
      <c r="C839" s="110" t="str">
        <f t="array" ref="C839">+IFERROR(INDEX('Mã KH'!$C$2:$C$4984,MATCH('Xuất trả -T8'!$B839,'Mã KH'!$A$2:$A$4984,0)),"")</f>
        <v/>
      </c>
      <c r="D839" s="177"/>
      <c r="E839" s="238"/>
      <c r="F839" s="238"/>
      <c r="G839" s="238"/>
      <c r="H839" s="238"/>
      <c r="I839" s="238"/>
      <c r="J839" s="238"/>
      <c r="K839" s="238"/>
      <c r="L839" s="238"/>
      <c r="M839" s="238"/>
      <c r="N839" s="238"/>
      <c r="O839" s="238"/>
      <c r="P839" s="238"/>
      <c r="Q839" s="238"/>
      <c r="R839" s="238"/>
      <c r="S839" s="238"/>
      <c r="T839" s="238"/>
      <c r="U839" s="238"/>
      <c r="V839" s="352"/>
      <c r="W839" s="352"/>
      <c r="X839" s="353"/>
      <c r="Y839" s="354"/>
      <c r="Z839" s="25"/>
      <c r="AA839" s="25"/>
    </row>
    <row r="840" spans="1:27" ht="19.5" customHeight="1">
      <c r="A840" s="66"/>
      <c r="B840" s="95"/>
      <c r="C840" s="110" t="str">
        <f t="array" ref="C840">+IFERROR(INDEX('Mã KH'!$C$2:$C$4984,MATCH('Xuất trả -T8'!$B840,'Mã KH'!$A$2:$A$4984,0)),"")</f>
        <v/>
      </c>
      <c r="D840" s="177"/>
      <c r="E840" s="238"/>
      <c r="F840" s="238"/>
      <c r="G840" s="238"/>
      <c r="H840" s="238"/>
      <c r="I840" s="238"/>
      <c r="J840" s="238"/>
      <c r="K840" s="238"/>
      <c r="L840" s="238"/>
      <c r="M840" s="238"/>
      <c r="N840" s="238"/>
      <c r="O840" s="238"/>
      <c r="P840" s="238"/>
      <c r="Q840" s="238"/>
      <c r="R840" s="238"/>
      <c r="S840" s="238"/>
      <c r="T840" s="238"/>
      <c r="U840" s="238"/>
      <c r="V840" s="352"/>
      <c r="W840" s="352"/>
      <c r="X840" s="353"/>
      <c r="Y840" s="354"/>
      <c r="Z840" s="25"/>
      <c r="AA840" s="25"/>
    </row>
    <row r="841" spans="1:27" ht="19.5" customHeight="1">
      <c r="A841" s="66"/>
      <c r="B841" s="95"/>
      <c r="C841" s="110" t="str">
        <f t="array" ref="C841">+IFERROR(INDEX('Mã KH'!$C$2:$C$4984,MATCH('Xuất trả -T8'!$B841,'Mã KH'!$A$2:$A$4984,0)),"")</f>
        <v/>
      </c>
      <c r="D841" s="177"/>
      <c r="E841" s="238"/>
      <c r="F841" s="238"/>
      <c r="G841" s="238"/>
      <c r="H841" s="238"/>
      <c r="I841" s="238"/>
      <c r="J841" s="238"/>
      <c r="K841" s="238"/>
      <c r="L841" s="238"/>
      <c r="M841" s="238"/>
      <c r="N841" s="238"/>
      <c r="O841" s="238"/>
      <c r="P841" s="238"/>
      <c r="Q841" s="238"/>
      <c r="R841" s="238"/>
      <c r="S841" s="238"/>
      <c r="T841" s="238"/>
      <c r="U841" s="238"/>
      <c r="V841" s="352"/>
      <c r="W841" s="352"/>
      <c r="X841" s="353"/>
      <c r="Y841" s="354"/>
      <c r="Z841" s="25"/>
      <c r="AA841" s="25"/>
    </row>
    <row r="842" spans="1:27" ht="19.5" customHeight="1">
      <c r="A842" s="66"/>
      <c r="B842" s="95"/>
      <c r="C842" s="110" t="str">
        <f t="array" ref="C842">+IFERROR(INDEX('Mã KH'!$C$2:$C$4984,MATCH('Xuất trả -T8'!$B842,'Mã KH'!$A$2:$A$4984,0)),"")</f>
        <v/>
      </c>
      <c r="D842" s="177"/>
      <c r="E842" s="238"/>
      <c r="F842" s="238"/>
      <c r="G842" s="238"/>
      <c r="H842" s="238"/>
      <c r="I842" s="238"/>
      <c r="J842" s="238"/>
      <c r="K842" s="238"/>
      <c r="L842" s="238"/>
      <c r="M842" s="238"/>
      <c r="N842" s="238"/>
      <c r="O842" s="238"/>
      <c r="P842" s="238"/>
      <c r="Q842" s="238"/>
      <c r="R842" s="238"/>
      <c r="S842" s="238"/>
      <c r="T842" s="238"/>
      <c r="U842" s="238"/>
      <c r="V842" s="352"/>
      <c r="W842" s="352"/>
      <c r="X842" s="353"/>
      <c r="Y842" s="354"/>
      <c r="Z842" s="25"/>
      <c r="AA842" s="25"/>
    </row>
    <row r="843" spans="1:27" ht="19.5" customHeight="1">
      <c r="A843" s="66"/>
      <c r="B843" s="95"/>
      <c r="C843" s="110" t="str">
        <f t="array" ref="C843">+IFERROR(INDEX('Mã KH'!$C$2:$C$4984,MATCH('Xuất trả -T8'!$B843,'Mã KH'!$A$2:$A$4984,0)),"")</f>
        <v/>
      </c>
      <c r="D843" s="177"/>
      <c r="E843" s="238"/>
      <c r="F843" s="238"/>
      <c r="G843" s="238"/>
      <c r="H843" s="238"/>
      <c r="I843" s="238"/>
      <c r="J843" s="238"/>
      <c r="K843" s="238"/>
      <c r="L843" s="238"/>
      <c r="M843" s="238"/>
      <c r="N843" s="238"/>
      <c r="O843" s="238"/>
      <c r="P843" s="238"/>
      <c r="Q843" s="238"/>
      <c r="R843" s="238"/>
      <c r="S843" s="238"/>
      <c r="T843" s="238"/>
      <c r="U843" s="238"/>
      <c r="V843" s="352"/>
      <c r="W843" s="352"/>
      <c r="X843" s="353"/>
      <c r="Y843" s="354"/>
      <c r="Z843" s="25"/>
      <c r="AA843" s="25"/>
    </row>
    <row r="844" spans="1:27" ht="19.5" customHeight="1">
      <c r="A844" s="66"/>
      <c r="B844" s="95"/>
      <c r="C844" s="110" t="str">
        <f t="array" ref="C844">+IFERROR(INDEX('Mã KH'!$C$2:$C$4984,MATCH('Xuất trả -T8'!$B844,'Mã KH'!$A$2:$A$4984,0)),"")</f>
        <v/>
      </c>
      <c r="D844" s="177"/>
      <c r="E844" s="238"/>
      <c r="F844" s="238"/>
      <c r="G844" s="238"/>
      <c r="H844" s="238"/>
      <c r="I844" s="238"/>
      <c r="J844" s="238"/>
      <c r="K844" s="238"/>
      <c r="L844" s="238"/>
      <c r="M844" s="238"/>
      <c r="N844" s="238"/>
      <c r="O844" s="238"/>
      <c r="P844" s="238"/>
      <c r="Q844" s="238"/>
      <c r="R844" s="238"/>
      <c r="S844" s="238"/>
      <c r="T844" s="238"/>
      <c r="U844" s="238"/>
      <c r="V844" s="352"/>
      <c r="W844" s="352"/>
      <c r="X844" s="353"/>
      <c r="Y844" s="354"/>
      <c r="Z844" s="25"/>
      <c r="AA844" s="25"/>
    </row>
    <row r="845" spans="1:27" ht="19.5" customHeight="1">
      <c r="A845" s="66"/>
      <c r="B845" s="95"/>
      <c r="C845" s="110" t="str">
        <f t="array" ref="C845">+IFERROR(INDEX('Mã KH'!$C$2:$C$4984,MATCH('Xuất trả -T8'!$B845,'Mã KH'!$A$2:$A$4984,0)),"")</f>
        <v/>
      </c>
      <c r="D845" s="177"/>
      <c r="E845" s="238"/>
      <c r="F845" s="238"/>
      <c r="G845" s="238"/>
      <c r="H845" s="238"/>
      <c r="I845" s="238"/>
      <c r="J845" s="238"/>
      <c r="K845" s="238"/>
      <c r="L845" s="238"/>
      <c r="M845" s="238"/>
      <c r="N845" s="238"/>
      <c r="O845" s="238"/>
      <c r="P845" s="238"/>
      <c r="Q845" s="238"/>
      <c r="R845" s="238"/>
      <c r="S845" s="238"/>
      <c r="T845" s="238"/>
      <c r="U845" s="238"/>
      <c r="V845" s="352"/>
      <c r="W845" s="352"/>
      <c r="X845" s="353"/>
      <c r="Y845" s="354"/>
      <c r="Z845" s="25"/>
      <c r="AA845" s="25"/>
    </row>
    <row r="846" spans="1:27" ht="19.5" customHeight="1">
      <c r="A846" s="66"/>
      <c r="B846" s="95"/>
      <c r="C846" s="110" t="str">
        <f t="array" ref="C846">+IFERROR(INDEX('Mã KH'!$C$2:$C$4984,MATCH('Xuất trả -T8'!$B846,'Mã KH'!$A$2:$A$4984,0)),"")</f>
        <v/>
      </c>
      <c r="D846" s="177"/>
      <c r="E846" s="238"/>
      <c r="F846" s="238"/>
      <c r="G846" s="238"/>
      <c r="H846" s="238"/>
      <c r="I846" s="238"/>
      <c r="J846" s="238"/>
      <c r="K846" s="238"/>
      <c r="L846" s="238"/>
      <c r="M846" s="238"/>
      <c r="N846" s="238"/>
      <c r="O846" s="238"/>
      <c r="P846" s="238"/>
      <c r="Q846" s="238"/>
      <c r="R846" s="238"/>
      <c r="S846" s="238"/>
      <c r="T846" s="238"/>
      <c r="U846" s="238"/>
      <c r="V846" s="352"/>
      <c r="W846" s="352"/>
      <c r="X846" s="353"/>
      <c r="Y846" s="354"/>
      <c r="Z846" s="25"/>
      <c r="AA846" s="25"/>
    </row>
    <row r="847" spans="1:27" ht="19.5" customHeight="1">
      <c r="A847" s="66"/>
      <c r="B847" s="95"/>
      <c r="C847" s="110" t="str">
        <f t="array" ref="C847">+IFERROR(INDEX('Mã KH'!$C$2:$C$4984,MATCH('Xuất trả -T8'!$B847,'Mã KH'!$A$2:$A$4984,0)),"")</f>
        <v/>
      </c>
      <c r="D847" s="177"/>
      <c r="E847" s="238"/>
      <c r="F847" s="238"/>
      <c r="G847" s="238"/>
      <c r="H847" s="238"/>
      <c r="I847" s="238"/>
      <c r="J847" s="238"/>
      <c r="K847" s="238"/>
      <c r="L847" s="238"/>
      <c r="M847" s="238"/>
      <c r="N847" s="238"/>
      <c r="O847" s="238"/>
      <c r="P847" s="238"/>
      <c r="Q847" s="238"/>
      <c r="R847" s="238"/>
      <c r="S847" s="238"/>
      <c r="T847" s="238"/>
      <c r="U847" s="238"/>
      <c r="V847" s="352"/>
      <c r="W847" s="352"/>
      <c r="X847" s="353"/>
      <c r="Y847" s="354"/>
      <c r="Z847" s="25"/>
      <c r="AA847" s="25"/>
    </row>
    <row r="848" spans="1:27" ht="19.5" customHeight="1">
      <c r="A848" s="66"/>
      <c r="B848" s="95"/>
      <c r="C848" s="110" t="str">
        <f t="array" ref="C848">+IFERROR(INDEX('Mã KH'!$C$2:$C$4984,MATCH('Xuất trả -T8'!$B848,'Mã KH'!$A$2:$A$4984,0)),"")</f>
        <v/>
      </c>
      <c r="D848" s="177"/>
      <c r="E848" s="238"/>
      <c r="F848" s="238"/>
      <c r="G848" s="238"/>
      <c r="H848" s="238"/>
      <c r="I848" s="238"/>
      <c r="J848" s="238"/>
      <c r="K848" s="238"/>
      <c r="L848" s="238"/>
      <c r="M848" s="238"/>
      <c r="N848" s="238"/>
      <c r="O848" s="238"/>
      <c r="P848" s="238"/>
      <c r="Q848" s="238"/>
      <c r="R848" s="238"/>
      <c r="S848" s="238"/>
      <c r="T848" s="238"/>
      <c r="U848" s="238"/>
      <c r="V848" s="352"/>
      <c r="W848" s="352"/>
      <c r="X848" s="353"/>
      <c r="Y848" s="354"/>
      <c r="Z848" s="25"/>
      <c r="AA848" s="25"/>
    </row>
    <row r="849" spans="1:27" ht="19.5" customHeight="1">
      <c r="A849" s="66"/>
      <c r="B849" s="95"/>
      <c r="C849" s="110" t="str">
        <f t="array" ref="C849">+IFERROR(INDEX('Mã KH'!$C$2:$C$4984,MATCH('Xuất trả -T8'!$B849,'Mã KH'!$A$2:$A$4984,0)),"")</f>
        <v/>
      </c>
      <c r="D849" s="177"/>
      <c r="E849" s="238"/>
      <c r="F849" s="238"/>
      <c r="G849" s="238"/>
      <c r="H849" s="238"/>
      <c r="I849" s="238"/>
      <c r="J849" s="238"/>
      <c r="K849" s="238"/>
      <c r="L849" s="238"/>
      <c r="M849" s="238"/>
      <c r="N849" s="238"/>
      <c r="O849" s="238"/>
      <c r="P849" s="238"/>
      <c r="Q849" s="238"/>
      <c r="R849" s="238"/>
      <c r="S849" s="238"/>
      <c r="T849" s="238"/>
      <c r="U849" s="238"/>
      <c r="V849" s="352"/>
      <c r="W849" s="352"/>
      <c r="X849" s="353"/>
      <c r="Y849" s="354"/>
      <c r="Z849" s="25"/>
      <c r="AA849" s="25"/>
    </row>
    <row r="850" spans="1:27" ht="19.5" customHeight="1">
      <c r="A850" s="66"/>
      <c r="B850" s="95"/>
      <c r="C850" s="110" t="str">
        <f t="array" ref="C850">+IFERROR(INDEX('Mã KH'!$C$2:$C$4984,MATCH('Xuất trả -T8'!$B850,'Mã KH'!$A$2:$A$4984,0)),"")</f>
        <v/>
      </c>
      <c r="D850" s="177"/>
      <c r="E850" s="238"/>
      <c r="F850" s="238"/>
      <c r="G850" s="238"/>
      <c r="H850" s="238"/>
      <c r="I850" s="238"/>
      <c r="J850" s="238"/>
      <c r="K850" s="238"/>
      <c r="L850" s="238"/>
      <c r="M850" s="238"/>
      <c r="N850" s="238"/>
      <c r="O850" s="238"/>
      <c r="P850" s="238"/>
      <c r="Q850" s="238"/>
      <c r="R850" s="238"/>
      <c r="S850" s="238"/>
      <c r="T850" s="238"/>
      <c r="U850" s="238"/>
      <c r="V850" s="352"/>
      <c r="W850" s="352"/>
      <c r="X850" s="353"/>
      <c r="Y850" s="354"/>
      <c r="Z850" s="25"/>
      <c r="AA850" s="25"/>
    </row>
    <row r="851" spans="1:27" ht="19.5" customHeight="1">
      <c r="A851" s="66"/>
      <c r="B851" s="95"/>
      <c r="C851" s="110" t="str">
        <f t="array" ref="C851">+IFERROR(INDEX('Mã KH'!$C$2:$C$4984,MATCH('Xuất trả -T8'!$B851,'Mã KH'!$A$2:$A$4984,0)),"")</f>
        <v/>
      </c>
      <c r="D851" s="177"/>
      <c r="E851" s="238"/>
      <c r="F851" s="238"/>
      <c r="G851" s="238"/>
      <c r="H851" s="238"/>
      <c r="I851" s="238"/>
      <c r="J851" s="238"/>
      <c r="K851" s="238"/>
      <c r="L851" s="238"/>
      <c r="M851" s="238"/>
      <c r="N851" s="238"/>
      <c r="O851" s="238"/>
      <c r="P851" s="238"/>
      <c r="Q851" s="238"/>
      <c r="R851" s="238"/>
      <c r="S851" s="238"/>
      <c r="T851" s="238"/>
      <c r="U851" s="238"/>
      <c r="V851" s="352"/>
      <c r="W851" s="352"/>
      <c r="X851" s="353"/>
      <c r="Y851" s="354"/>
      <c r="Z851" s="25"/>
      <c r="AA851" s="25"/>
    </row>
    <row r="852" spans="1:27" ht="19.5" customHeight="1">
      <c r="A852" s="66"/>
      <c r="B852" s="95"/>
      <c r="C852" s="110" t="str">
        <f t="array" ref="C852">+IFERROR(INDEX('Mã KH'!$C$2:$C$4984,MATCH('Xuất trả -T8'!$B852,'Mã KH'!$A$2:$A$4984,0)),"")</f>
        <v/>
      </c>
      <c r="D852" s="177"/>
      <c r="E852" s="238"/>
      <c r="F852" s="238"/>
      <c r="G852" s="238"/>
      <c r="H852" s="238"/>
      <c r="I852" s="238"/>
      <c r="J852" s="238"/>
      <c r="K852" s="238"/>
      <c r="L852" s="238"/>
      <c r="M852" s="238"/>
      <c r="N852" s="238"/>
      <c r="O852" s="238"/>
      <c r="P852" s="238"/>
      <c r="Q852" s="238"/>
      <c r="R852" s="238"/>
      <c r="S852" s="238"/>
      <c r="T852" s="238"/>
      <c r="U852" s="238"/>
      <c r="V852" s="352"/>
      <c r="W852" s="352"/>
      <c r="X852" s="353"/>
      <c r="Y852" s="354"/>
      <c r="Z852" s="25"/>
      <c r="AA852" s="25"/>
    </row>
    <row r="853" spans="1:27" ht="19.5" customHeight="1">
      <c r="A853" s="66"/>
      <c r="B853" s="95"/>
      <c r="C853" s="110" t="str">
        <f t="array" ref="C853">+IFERROR(INDEX('Mã KH'!$C$2:$C$4984,MATCH('Xuất trả -T8'!$B853,'Mã KH'!$A$2:$A$4984,0)),"")</f>
        <v/>
      </c>
      <c r="D853" s="177"/>
      <c r="E853" s="238"/>
      <c r="F853" s="238"/>
      <c r="G853" s="238"/>
      <c r="H853" s="238"/>
      <c r="I853" s="238"/>
      <c r="J853" s="238"/>
      <c r="K853" s="238"/>
      <c r="L853" s="238"/>
      <c r="M853" s="238"/>
      <c r="N853" s="238"/>
      <c r="O853" s="238"/>
      <c r="P853" s="238"/>
      <c r="Q853" s="238"/>
      <c r="R853" s="238"/>
      <c r="S853" s="238"/>
      <c r="T853" s="238"/>
      <c r="U853" s="238"/>
      <c r="V853" s="352"/>
      <c r="W853" s="352"/>
      <c r="X853" s="353"/>
      <c r="Y853" s="354"/>
      <c r="Z853" s="25"/>
      <c r="AA853" s="25"/>
    </row>
    <row r="854" spans="1:27" ht="19.5" customHeight="1">
      <c r="A854" s="66"/>
      <c r="B854" s="95"/>
      <c r="C854" s="110" t="str">
        <f t="array" ref="C854">+IFERROR(INDEX('Mã KH'!$C$2:$C$4984,MATCH('Xuất trả -T8'!$B854,'Mã KH'!$A$2:$A$4984,0)),"")</f>
        <v/>
      </c>
      <c r="D854" s="177"/>
      <c r="E854" s="238"/>
      <c r="F854" s="238"/>
      <c r="G854" s="238"/>
      <c r="H854" s="238"/>
      <c r="I854" s="238"/>
      <c r="J854" s="238"/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352"/>
      <c r="W854" s="352"/>
      <c r="X854" s="353"/>
      <c r="Y854" s="354"/>
      <c r="Z854" s="25"/>
      <c r="AA854" s="25"/>
    </row>
    <row r="855" spans="1:27" ht="19.5" customHeight="1">
      <c r="A855" s="66"/>
      <c r="B855" s="95"/>
      <c r="C855" s="110" t="str">
        <f t="array" ref="C855">+IFERROR(INDEX('Mã KH'!$C$2:$C$4984,MATCH('Xuất trả -T8'!$B855,'Mã KH'!$A$2:$A$4984,0)),"")</f>
        <v/>
      </c>
      <c r="D855" s="177"/>
      <c r="E855" s="238"/>
      <c r="F855" s="238"/>
      <c r="G855" s="238"/>
      <c r="H855" s="238"/>
      <c r="I855" s="238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352"/>
      <c r="W855" s="352"/>
      <c r="X855" s="353"/>
      <c r="Y855" s="354"/>
      <c r="Z855" s="25"/>
      <c r="AA855" s="25"/>
    </row>
    <row r="856" spans="1:27" ht="19.5" customHeight="1">
      <c r="A856" s="66"/>
      <c r="B856" s="95"/>
      <c r="C856" s="110" t="str">
        <f t="array" ref="C856">+IFERROR(INDEX('Mã KH'!$C$2:$C$4984,MATCH('Xuất trả -T8'!$B856,'Mã KH'!$A$2:$A$4984,0)),"")</f>
        <v/>
      </c>
      <c r="D856" s="177"/>
      <c r="E856" s="238"/>
      <c r="F856" s="238"/>
      <c r="G856" s="238"/>
      <c r="H856" s="238"/>
      <c r="I856" s="238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352"/>
      <c r="W856" s="352"/>
      <c r="X856" s="353"/>
      <c r="Y856" s="354"/>
      <c r="Z856" s="25"/>
      <c r="AA856" s="25"/>
    </row>
    <row r="857" spans="1:27" ht="19.5" customHeight="1">
      <c r="A857" s="66"/>
      <c r="B857" s="95"/>
      <c r="C857" s="110" t="str">
        <f t="array" ref="C857">+IFERROR(INDEX('Mã KH'!$C$2:$C$4984,MATCH('Xuất trả -T8'!$B857,'Mã KH'!$A$2:$A$4984,0)),"")</f>
        <v/>
      </c>
      <c r="D857" s="177"/>
      <c r="E857" s="238"/>
      <c r="F857" s="238"/>
      <c r="G857" s="238"/>
      <c r="H857" s="238"/>
      <c r="I857" s="238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352"/>
      <c r="W857" s="352"/>
      <c r="X857" s="353"/>
      <c r="Y857" s="354"/>
      <c r="Z857" s="25"/>
      <c r="AA857" s="25"/>
    </row>
    <row r="858" spans="1:27" ht="19.5" customHeight="1">
      <c r="A858" s="66"/>
      <c r="B858" s="95"/>
      <c r="C858" s="110" t="str">
        <f t="array" ref="C858">+IFERROR(INDEX('Mã KH'!$C$2:$C$4984,MATCH('Xuất trả -T8'!$B858,'Mã KH'!$A$2:$A$4984,0)),"")</f>
        <v/>
      </c>
      <c r="D858" s="177"/>
      <c r="E858" s="238"/>
      <c r="F858" s="238"/>
      <c r="G858" s="238"/>
      <c r="H858" s="238"/>
      <c r="I858" s="238"/>
      <c r="J858" s="238"/>
      <c r="K858" s="238"/>
      <c r="L858" s="238"/>
      <c r="M858" s="238"/>
      <c r="N858" s="238"/>
      <c r="O858" s="238"/>
      <c r="P858" s="238"/>
      <c r="Q858" s="238"/>
      <c r="R858" s="238"/>
      <c r="S858" s="238"/>
      <c r="T858" s="238"/>
      <c r="U858" s="238"/>
      <c r="V858" s="352"/>
      <c r="W858" s="352"/>
      <c r="X858" s="353"/>
      <c r="Y858" s="354"/>
      <c r="Z858" s="25"/>
      <c r="AA858" s="25"/>
    </row>
    <row r="859" spans="1:27" ht="19.5" customHeight="1">
      <c r="A859" s="66"/>
      <c r="B859" s="95"/>
      <c r="C859" s="110" t="str">
        <f t="array" ref="C859">+IFERROR(INDEX('Mã KH'!$C$2:$C$4984,MATCH('Xuất trả -T8'!$B859,'Mã KH'!$A$2:$A$4984,0)),"")</f>
        <v/>
      </c>
      <c r="D859" s="177"/>
      <c r="E859" s="238"/>
      <c r="F859" s="238"/>
      <c r="G859" s="238"/>
      <c r="H859" s="238"/>
      <c r="I859" s="238"/>
      <c r="J859" s="238"/>
      <c r="K859" s="238"/>
      <c r="L859" s="238"/>
      <c r="M859" s="238"/>
      <c r="N859" s="238"/>
      <c r="O859" s="238"/>
      <c r="P859" s="238"/>
      <c r="Q859" s="238"/>
      <c r="R859" s="238"/>
      <c r="S859" s="238"/>
      <c r="T859" s="238"/>
      <c r="U859" s="238"/>
      <c r="V859" s="352"/>
      <c r="W859" s="352"/>
      <c r="X859" s="353"/>
      <c r="Y859" s="354"/>
      <c r="Z859" s="25"/>
      <c r="AA859" s="25"/>
    </row>
    <row r="860" spans="1:27" ht="19.5" customHeight="1">
      <c r="A860" s="66"/>
      <c r="B860" s="95"/>
      <c r="C860" s="110" t="str">
        <f t="array" ref="C860">+IFERROR(INDEX('Mã KH'!$C$2:$C$4984,MATCH('Xuất trả -T8'!$B860,'Mã KH'!$A$2:$A$4984,0)),"")</f>
        <v/>
      </c>
      <c r="D860" s="177"/>
      <c r="E860" s="238"/>
      <c r="F860" s="238"/>
      <c r="G860" s="238"/>
      <c r="H860" s="238"/>
      <c r="I860" s="238"/>
      <c r="J860" s="238"/>
      <c r="K860" s="238"/>
      <c r="L860" s="238"/>
      <c r="M860" s="238"/>
      <c r="N860" s="238"/>
      <c r="O860" s="238"/>
      <c r="P860" s="238"/>
      <c r="Q860" s="238"/>
      <c r="R860" s="238"/>
      <c r="S860" s="238"/>
      <c r="T860" s="238"/>
      <c r="U860" s="238"/>
      <c r="V860" s="352"/>
      <c r="W860" s="352"/>
      <c r="X860" s="353"/>
      <c r="Y860" s="354"/>
      <c r="Z860" s="25"/>
      <c r="AA860" s="25"/>
    </row>
    <row r="861" spans="1:27" ht="19.5" customHeight="1">
      <c r="A861" s="66"/>
      <c r="B861" s="95"/>
      <c r="C861" s="110" t="str">
        <f t="array" ref="C861">+IFERROR(INDEX('Mã KH'!$C$2:$C$4984,MATCH('Xuất trả -T8'!$B861,'Mã KH'!$A$2:$A$4984,0)),"")</f>
        <v/>
      </c>
      <c r="D861" s="177"/>
      <c r="E861" s="238"/>
      <c r="F861" s="238"/>
      <c r="G861" s="238"/>
      <c r="H861" s="238"/>
      <c r="I861" s="238"/>
      <c r="J861" s="238"/>
      <c r="K861" s="238"/>
      <c r="L861" s="238"/>
      <c r="M861" s="238"/>
      <c r="N861" s="238"/>
      <c r="O861" s="238"/>
      <c r="P861" s="238"/>
      <c r="Q861" s="238"/>
      <c r="R861" s="238"/>
      <c r="S861" s="238"/>
      <c r="T861" s="238"/>
      <c r="U861" s="238"/>
      <c r="V861" s="352"/>
      <c r="W861" s="352"/>
      <c r="X861" s="353"/>
      <c r="Y861" s="354"/>
      <c r="Z861" s="25"/>
      <c r="AA861" s="25"/>
    </row>
    <row r="862" spans="1:27" ht="19.5" customHeight="1">
      <c r="A862" s="66"/>
      <c r="B862" s="95"/>
      <c r="C862" s="110" t="str">
        <f t="array" ref="C862">+IFERROR(INDEX('Mã KH'!$C$2:$C$4984,MATCH('Xuất trả -T8'!$B862,'Mã KH'!$A$2:$A$4984,0)),"")</f>
        <v/>
      </c>
      <c r="D862" s="177"/>
      <c r="E862" s="238"/>
      <c r="F862" s="238"/>
      <c r="G862" s="238"/>
      <c r="H862" s="238"/>
      <c r="I862" s="238"/>
      <c r="J862" s="238"/>
      <c r="K862" s="238"/>
      <c r="L862" s="238"/>
      <c r="M862" s="238"/>
      <c r="N862" s="238"/>
      <c r="O862" s="238"/>
      <c r="P862" s="238"/>
      <c r="Q862" s="238"/>
      <c r="R862" s="238"/>
      <c r="S862" s="238"/>
      <c r="T862" s="238"/>
      <c r="U862" s="238"/>
      <c r="V862" s="352"/>
      <c r="W862" s="352"/>
      <c r="X862" s="353"/>
      <c r="Y862" s="354"/>
      <c r="Z862" s="25"/>
      <c r="AA862" s="25"/>
    </row>
    <row r="863" spans="1:27" ht="19.5" customHeight="1">
      <c r="A863" s="66"/>
      <c r="B863" s="95"/>
      <c r="C863" s="110" t="str">
        <f t="array" ref="C863">+IFERROR(INDEX('Mã KH'!$C$2:$C$4984,MATCH('Xuất trả -T8'!$B863,'Mã KH'!$A$2:$A$4984,0)),"")</f>
        <v/>
      </c>
      <c r="D863" s="177"/>
      <c r="E863" s="238"/>
      <c r="F863" s="238"/>
      <c r="G863" s="238"/>
      <c r="H863" s="238"/>
      <c r="I863" s="238"/>
      <c r="J863" s="238"/>
      <c r="K863" s="238"/>
      <c r="L863" s="238"/>
      <c r="M863" s="238"/>
      <c r="N863" s="238"/>
      <c r="O863" s="238"/>
      <c r="P863" s="238"/>
      <c r="Q863" s="238"/>
      <c r="R863" s="238"/>
      <c r="S863" s="238"/>
      <c r="T863" s="238"/>
      <c r="U863" s="238"/>
      <c r="V863" s="352"/>
      <c r="W863" s="352"/>
      <c r="X863" s="353"/>
      <c r="Y863" s="354"/>
      <c r="Z863" s="25"/>
      <c r="AA863" s="25"/>
    </row>
    <row r="864" spans="1:27" ht="19.5" customHeight="1">
      <c r="A864" s="66"/>
      <c r="B864" s="95"/>
      <c r="C864" s="110" t="str">
        <f t="array" ref="C864">+IFERROR(INDEX('Mã KH'!$C$2:$C$4984,MATCH('Xuất trả -T8'!$B864,'Mã KH'!$A$2:$A$4984,0)),"")</f>
        <v/>
      </c>
      <c r="D864" s="177"/>
      <c r="E864" s="238"/>
      <c r="F864" s="238"/>
      <c r="G864" s="238"/>
      <c r="H864" s="238"/>
      <c r="I864" s="238"/>
      <c r="J864" s="238"/>
      <c r="K864" s="238"/>
      <c r="L864" s="238"/>
      <c r="M864" s="238"/>
      <c r="N864" s="238"/>
      <c r="O864" s="238"/>
      <c r="P864" s="238"/>
      <c r="Q864" s="238"/>
      <c r="R864" s="238"/>
      <c r="S864" s="238"/>
      <c r="T864" s="238"/>
      <c r="U864" s="238"/>
      <c r="V864" s="352"/>
      <c r="W864" s="352"/>
      <c r="X864" s="353"/>
      <c r="Y864" s="354"/>
      <c r="Z864" s="25"/>
      <c r="AA864" s="25"/>
    </row>
    <row r="865" spans="1:27" ht="19.5" customHeight="1">
      <c r="A865" s="66"/>
      <c r="B865" s="95"/>
      <c r="C865" s="110" t="str">
        <f t="array" ref="C865">+IFERROR(INDEX('Mã KH'!$C$2:$C$4984,MATCH('Xuất trả -T8'!$B865,'Mã KH'!$A$2:$A$4984,0)),"")</f>
        <v/>
      </c>
      <c r="D865" s="177"/>
      <c r="E865" s="238"/>
      <c r="F865" s="238"/>
      <c r="G865" s="238"/>
      <c r="H865" s="238"/>
      <c r="I865" s="238"/>
      <c r="J865" s="238"/>
      <c r="K865" s="238"/>
      <c r="L865" s="238"/>
      <c r="M865" s="238"/>
      <c r="N865" s="238"/>
      <c r="O865" s="238"/>
      <c r="P865" s="238"/>
      <c r="Q865" s="238"/>
      <c r="R865" s="238"/>
      <c r="S865" s="238"/>
      <c r="T865" s="238"/>
      <c r="U865" s="238"/>
      <c r="V865" s="352"/>
      <c r="W865" s="352"/>
      <c r="X865" s="353"/>
      <c r="Y865" s="354"/>
      <c r="Z865" s="25"/>
      <c r="AA865" s="25"/>
    </row>
    <row r="866" spans="1:27" ht="19.5" customHeight="1">
      <c r="A866" s="66"/>
      <c r="B866" s="95"/>
      <c r="C866" s="110" t="str">
        <f t="array" ref="C866">+IFERROR(INDEX('Mã KH'!$C$2:$C$4984,MATCH('Xuất trả -T8'!$B866,'Mã KH'!$A$2:$A$4984,0)),"")</f>
        <v/>
      </c>
      <c r="D866" s="177"/>
      <c r="E866" s="238"/>
      <c r="F866" s="238"/>
      <c r="G866" s="238"/>
      <c r="H866" s="238"/>
      <c r="I866" s="238"/>
      <c r="J866" s="238"/>
      <c r="K866" s="238"/>
      <c r="L866" s="238"/>
      <c r="M866" s="238"/>
      <c r="N866" s="238"/>
      <c r="O866" s="238"/>
      <c r="P866" s="238"/>
      <c r="Q866" s="238"/>
      <c r="R866" s="238"/>
      <c r="S866" s="238"/>
      <c r="T866" s="238"/>
      <c r="U866" s="238"/>
      <c r="V866" s="352"/>
      <c r="W866" s="352"/>
      <c r="X866" s="353"/>
      <c r="Y866" s="354"/>
      <c r="Z866" s="25"/>
      <c r="AA866" s="25"/>
    </row>
    <row r="867" spans="1:27" ht="19.5" customHeight="1">
      <c r="A867" s="66"/>
      <c r="B867" s="95"/>
      <c r="C867" s="110" t="str">
        <f t="array" ref="C867">+IFERROR(INDEX('Mã KH'!$C$2:$C$4984,MATCH('Xuất trả -T8'!$B867,'Mã KH'!$A$2:$A$4984,0)),"")</f>
        <v/>
      </c>
      <c r="D867" s="177"/>
      <c r="E867" s="238"/>
      <c r="F867" s="238"/>
      <c r="G867" s="238"/>
      <c r="H867" s="238"/>
      <c r="I867" s="238"/>
      <c r="J867" s="238"/>
      <c r="K867" s="238"/>
      <c r="L867" s="238"/>
      <c r="M867" s="238"/>
      <c r="N867" s="238"/>
      <c r="O867" s="238"/>
      <c r="P867" s="238"/>
      <c r="Q867" s="238"/>
      <c r="R867" s="238"/>
      <c r="S867" s="238"/>
      <c r="T867" s="238"/>
      <c r="U867" s="238"/>
      <c r="V867" s="352"/>
      <c r="W867" s="352"/>
      <c r="X867" s="353"/>
      <c r="Y867" s="354"/>
      <c r="Z867" s="25"/>
      <c r="AA867" s="25"/>
    </row>
    <row r="868" spans="1:27" ht="19.5" customHeight="1">
      <c r="A868" s="66"/>
      <c r="B868" s="95"/>
      <c r="C868" s="110" t="str">
        <f t="array" ref="C868">+IFERROR(INDEX('Mã KH'!$C$2:$C$4984,MATCH('Xuất trả -T8'!$B868,'Mã KH'!$A$2:$A$4984,0)),"")</f>
        <v/>
      </c>
      <c r="D868" s="177"/>
      <c r="E868" s="238"/>
      <c r="F868" s="238"/>
      <c r="G868" s="238"/>
      <c r="H868" s="238"/>
      <c r="I868" s="238"/>
      <c r="J868" s="238"/>
      <c r="K868" s="238"/>
      <c r="L868" s="238"/>
      <c r="M868" s="238"/>
      <c r="N868" s="238"/>
      <c r="O868" s="238"/>
      <c r="P868" s="238"/>
      <c r="Q868" s="238"/>
      <c r="R868" s="238"/>
      <c r="S868" s="238"/>
      <c r="T868" s="238"/>
      <c r="U868" s="238"/>
      <c r="V868" s="352"/>
      <c r="W868" s="352"/>
      <c r="X868" s="353"/>
      <c r="Y868" s="354"/>
      <c r="Z868" s="25"/>
      <c r="AA868" s="25"/>
    </row>
    <row r="869" spans="1:27" ht="19.5" customHeight="1">
      <c r="A869" s="66"/>
      <c r="B869" s="95"/>
      <c r="C869" s="110" t="str">
        <f t="array" ref="C869">+IFERROR(INDEX('Mã KH'!$C$2:$C$4984,MATCH('Xuất trả -T8'!$B869,'Mã KH'!$A$2:$A$4984,0)),"")</f>
        <v/>
      </c>
      <c r="D869" s="177"/>
      <c r="E869" s="238"/>
      <c r="F869" s="238"/>
      <c r="G869" s="238"/>
      <c r="H869" s="238"/>
      <c r="I869" s="238"/>
      <c r="J869" s="238"/>
      <c r="K869" s="238"/>
      <c r="L869" s="238"/>
      <c r="M869" s="238"/>
      <c r="N869" s="238"/>
      <c r="O869" s="238"/>
      <c r="P869" s="238"/>
      <c r="Q869" s="238"/>
      <c r="R869" s="238"/>
      <c r="S869" s="238"/>
      <c r="T869" s="238"/>
      <c r="U869" s="238"/>
      <c r="V869" s="352"/>
      <c r="W869" s="352"/>
      <c r="X869" s="353"/>
      <c r="Y869" s="354"/>
      <c r="Z869" s="25"/>
      <c r="AA869" s="25"/>
    </row>
    <row r="870" spans="1:27" ht="19.5" customHeight="1">
      <c r="A870" s="66"/>
      <c r="B870" s="95"/>
      <c r="C870" s="110" t="str">
        <f t="array" ref="C870">+IFERROR(INDEX('Mã KH'!$C$2:$C$4984,MATCH('Xuất trả -T8'!$B870,'Mã KH'!$A$2:$A$4984,0)),"")</f>
        <v/>
      </c>
      <c r="D870" s="177"/>
      <c r="E870" s="238"/>
      <c r="F870" s="238"/>
      <c r="G870" s="238"/>
      <c r="H870" s="238"/>
      <c r="I870" s="238"/>
      <c r="J870" s="238"/>
      <c r="K870" s="238"/>
      <c r="L870" s="238"/>
      <c r="M870" s="238"/>
      <c r="N870" s="238"/>
      <c r="O870" s="238"/>
      <c r="P870" s="238"/>
      <c r="Q870" s="238"/>
      <c r="R870" s="238"/>
      <c r="S870" s="238"/>
      <c r="T870" s="238"/>
      <c r="U870" s="238"/>
      <c r="V870" s="352"/>
      <c r="W870" s="352"/>
      <c r="X870" s="353"/>
      <c r="Y870" s="354"/>
      <c r="Z870" s="25"/>
      <c r="AA870" s="25"/>
    </row>
    <row r="871" spans="1:27" ht="19.5" customHeight="1">
      <c r="A871" s="66"/>
      <c r="B871" s="95"/>
      <c r="C871" s="110" t="str">
        <f t="array" ref="C871">+IFERROR(INDEX('Mã KH'!$C$2:$C$4984,MATCH('Xuất trả -T8'!$B871,'Mã KH'!$A$2:$A$4984,0)),"")</f>
        <v/>
      </c>
      <c r="D871" s="177"/>
      <c r="E871" s="238"/>
      <c r="F871" s="238"/>
      <c r="G871" s="238"/>
      <c r="H871" s="238"/>
      <c r="I871" s="238"/>
      <c r="J871" s="238"/>
      <c r="K871" s="238"/>
      <c r="L871" s="238"/>
      <c r="M871" s="238"/>
      <c r="N871" s="238"/>
      <c r="O871" s="238"/>
      <c r="P871" s="238"/>
      <c r="Q871" s="238"/>
      <c r="R871" s="238"/>
      <c r="S871" s="238"/>
      <c r="T871" s="238"/>
      <c r="U871" s="238"/>
      <c r="V871" s="352"/>
      <c r="W871" s="352"/>
      <c r="X871" s="353"/>
      <c r="Y871" s="354"/>
      <c r="Z871" s="25"/>
      <c r="AA871" s="25"/>
    </row>
    <row r="872" spans="1:27" ht="19.5" customHeight="1">
      <c r="A872" s="66"/>
      <c r="B872" s="95"/>
      <c r="C872" s="110" t="str">
        <f t="array" ref="C872">+IFERROR(INDEX('Mã KH'!$C$2:$C$4984,MATCH('Xuất trả -T8'!$B872,'Mã KH'!$A$2:$A$4984,0)),"")</f>
        <v/>
      </c>
      <c r="D872" s="177"/>
      <c r="E872" s="238"/>
      <c r="F872" s="238"/>
      <c r="G872" s="238"/>
      <c r="H872" s="238"/>
      <c r="I872" s="238"/>
      <c r="J872" s="238"/>
      <c r="K872" s="238"/>
      <c r="L872" s="238"/>
      <c r="M872" s="238"/>
      <c r="N872" s="238"/>
      <c r="O872" s="238"/>
      <c r="P872" s="238"/>
      <c r="Q872" s="238"/>
      <c r="R872" s="238"/>
      <c r="S872" s="238"/>
      <c r="T872" s="238"/>
      <c r="U872" s="238"/>
      <c r="V872" s="352"/>
      <c r="W872" s="352"/>
      <c r="X872" s="353"/>
      <c r="Y872" s="354"/>
      <c r="Z872" s="25"/>
      <c r="AA872" s="25"/>
    </row>
    <row r="873" spans="1:27" ht="19.5" customHeight="1">
      <c r="A873" s="66"/>
      <c r="B873" s="95"/>
      <c r="C873" s="110" t="str">
        <f t="array" ref="C873">+IFERROR(INDEX('Mã KH'!$C$2:$C$4984,MATCH('Xuất trả -T8'!$B873,'Mã KH'!$A$2:$A$4984,0)),"")</f>
        <v/>
      </c>
      <c r="D873" s="177"/>
      <c r="E873" s="238"/>
      <c r="F873" s="238"/>
      <c r="G873" s="238"/>
      <c r="H873" s="238"/>
      <c r="I873" s="238"/>
      <c r="J873" s="238"/>
      <c r="K873" s="238"/>
      <c r="L873" s="238"/>
      <c r="M873" s="238"/>
      <c r="N873" s="238"/>
      <c r="O873" s="238"/>
      <c r="P873" s="238"/>
      <c r="Q873" s="238"/>
      <c r="R873" s="238"/>
      <c r="S873" s="238"/>
      <c r="T873" s="238"/>
      <c r="U873" s="238"/>
      <c r="V873" s="352"/>
      <c r="W873" s="352"/>
      <c r="X873" s="353"/>
      <c r="Y873" s="354"/>
      <c r="Z873" s="25"/>
      <c r="AA873" s="25"/>
    </row>
    <row r="874" spans="1:27" ht="19.5" customHeight="1">
      <c r="A874" s="66"/>
      <c r="B874" s="95"/>
      <c r="C874" s="110" t="str">
        <f t="array" ref="C874">+IFERROR(INDEX('Mã KH'!$C$2:$C$4984,MATCH('Xuất trả -T8'!$B874,'Mã KH'!$A$2:$A$4984,0)),"")</f>
        <v/>
      </c>
      <c r="D874" s="177"/>
      <c r="E874" s="238"/>
      <c r="F874" s="238"/>
      <c r="G874" s="238"/>
      <c r="H874" s="238"/>
      <c r="I874" s="238"/>
      <c r="J874" s="238"/>
      <c r="K874" s="238"/>
      <c r="L874" s="238"/>
      <c r="M874" s="238"/>
      <c r="N874" s="238"/>
      <c r="O874" s="238"/>
      <c r="P874" s="238"/>
      <c r="Q874" s="238"/>
      <c r="R874" s="238"/>
      <c r="S874" s="238"/>
      <c r="T874" s="238"/>
      <c r="U874" s="238"/>
      <c r="V874" s="352"/>
      <c r="W874" s="352"/>
      <c r="X874" s="353"/>
      <c r="Y874" s="354"/>
      <c r="Z874" s="25"/>
      <c r="AA874" s="25"/>
    </row>
    <row r="875" spans="1:27" ht="19.5" customHeight="1">
      <c r="A875" s="66"/>
      <c r="B875" s="95"/>
      <c r="C875" s="110" t="str">
        <f t="array" ref="C875">+IFERROR(INDEX('Mã KH'!$C$2:$C$4984,MATCH('Xuất trả -T8'!$B875,'Mã KH'!$A$2:$A$4984,0)),"")</f>
        <v/>
      </c>
      <c r="D875" s="177"/>
      <c r="E875" s="238"/>
      <c r="F875" s="238"/>
      <c r="G875" s="238"/>
      <c r="H875" s="238"/>
      <c r="I875" s="238"/>
      <c r="J875" s="238"/>
      <c r="K875" s="238"/>
      <c r="L875" s="238"/>
      <c r="M875" s="238"/>
      <c r="N875" s="238"/>
      <c r="O875" s="238"/>
      <c r="P875" s="238"/>
      <c r="Q875" s="238"/>
      <c r="R875" s="238"/>
      <c r="S875" s="238"/>
      <c r="T875" s="238"/>
      <c r="U875" s="238"/>
      <c r="V875" s="352"/>
      <c r="W875" s="352"/>
      <c r="X875" s="353"/>
      <c r="Y875" s="354"/>
      <c r="Z875" s="25"/>
      <c r="AA875" s="25"/>
    </row>
    <row r="876" spans="1:27" ht="19.5" customHeight="1">
      <c r="A876" s="66"/>
      <c r="B876" s="95"/>
      <c r="C876" s="110" t="str">
        <f t="array" ref="C876">+IFERROR(INDEX('Mã KH'!$C$2:$C$4984,MATCH('Xuất trả -T8'!$B876,'Mã KH'!$A$2:$A$4984,0)),"")</f>
        <v/>
      </c>
      <c r="D876" s="177"/>
      <c r="E876" s="238"/>
      <c r="F876" s="238"/>
      <c r="G876" s="238"/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352"/>
      <c r="W876" s="352"/>
      <c r="X876" s="353"/>
      <c r="Y876" s="354"/>
      <c r="Z876" s="25"/>
      <c r="AA876" s="25"/>
    </row>
    <row r="877" spans="1:27" ht="19.5" customHeight="1">
      <c r="A877" s="66"/>
      <c r="B877" s="95"/>
      <c r="C877" s="110" t="str">
        <f t="array" ref="C877">+IFERROR(INDEX('Mã KH'!$C$2:$C$4984,MATCH('Xuất trả -T8'!$B877,'Mã KH'!$A$2:$A$4984,0)),"")</f>
        <v/>
      </c>
      <c r="D877" s="177"/>
      <c r="E877" s="238"/>
      <c r="F877" s="238"/>
      <c r="G877" s="238"/>
      <c r="H877" s="238"/>
      <c r="I877" s="238"/>
      <c r="J877" s="238"/>
      <c r="K877" s="238"/>
      <c r="L877" s="238"/>
      <c r="M877" s="238"/>
      <c r="N877" s="238"/>
      <c r="O877" s="238"/>
      <c r="P877" s="238"/>
      <c r="Q877" s="238"/>
      <c r="R877" s="238"/>
      <c r="S877" s="238"/>
      <c r="T877" s="238"/>
      <c r="U877" s="238"/>
      <c r="V877" s="352"/>
      <c r="W877" s="352"/>
      <c r="X877" s="353"/>
      <c r="Y877" s="354"/>
      <c r="Z877" s="25"/>
      <c r="AA877" s="25"/>
    </row>
    <row r="878" spans="1:27" ht="19.5" customHeight="1">
      <c r="A878" s="66"/>
      <c r="B878" s="95"/>
      <c r="C878" s="110" t="str">
        <f t="array" ref="C878">+IFERROR(INDEX('Mã KH'!$C$2:$C$4984,MATCH('Xuất trả -T8'!$B878,'Mã KH'!$A$2:$A$4984,0)),"")</f>
        <v/>
      </c>
      <c r="D878" s="177"/>
      <c r="E878" s="238"/>
      <c r="F878" s="238"/>
      <c r="G878" s="238"/>
      <c r="H878" s="238"/>
      <c r="I878" s="238"/>
      <c r="J878" s="238"/>
      <c r="K878" s="238"/>
      <c r="L878" s="238"/>
      <c r="M878" s="238"/>
      <c r="N878" s="238"/>
      <c r="O878" s="238"/>
      <c r="P878" s="238"/>
      <c r="Q878" s="238"/>
      <c r="R878" s="238"/>
      <c r="S878" s="238"/>
      <c r="T878" s="238"/>
      <c r="U878" s="238"/>
      <c r="V878" s="352"/>
      <c r="W878" s="352"/>
      <c r="X878" s="353"/>
      <c r="Y878" s="354"/>
      <c r="Z878" s="25"/>
      <c r="AA878" s="25"/>
    </row>
    <row r="879" spans="1:27" ht="19.5" customHeight="1">
      <c r="A879" s="66"/>
      <c r="B879" s="95"/>
      <c r="C879" s="110" t="str">
        <f t="array" ref="C879">+IFERROR(INDEX('Mã KH'!$C$2:$C$4984,MATCH('Xuất trả -T8'!$B879,'Mã KH'!$A$2:$A$4984,0)),"")</f>
        <v/>
      </c>
      <c r="D879" s="177"/>
      <c r="E879" s="238"/>
      <c r="F879" s="238"/>
      <c r="G879" s="238"/>
      <c r="H879" s="238"/>
      <c r="I879" s="238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352"/>
      <c r="W879" s="352"/>
      <c r="X879" s="353"/>
      <c r="Y879" s="354"/>
      <c r="Z879" s="25"/>
      <c r="AA879" s="25"/>
    </row>
    <row r="880" spans="1:27" ht="19.5" customHeight="1">
      <c r="A880" s="66"/>
      <c r="B880" s="95"/>
      <c r="C880" s="110" t="str">
        <f t="array" ref="C880">+IFERROR(INDEX('Mã KH'!$C$2:$C$4984,MATCH('Xuất trả -T8'!$B880,'Mã KH'!$A$2:$A$4984,0)),"")</f>
        <v/>
      </c>
      <c r="D880" s="177"/>
      <c r="E880" s="238"/>
      <c r="F880" s="238"/>
      <c r="G880" s="238"/>
      <c r="H880" s="238"/>
      <c r="I880" s="238"/>
      <c r="J880" s="238"/>
      <c r="K880" s="238"/>
      <c r="L880" s="238"/>
      <c r="M880" s="238"/>
      <c r="N880" s="238"/>
      <c r="O880" s="238"/>
      <c r="P880" s="238"/>
      <c r="Q880" s="238"/>
      <c r="R880" s="238"/>
      <c r="S880" s="238"/>
      <c r="T880" s="238"/>
      <c r="U880" s="238"/>
      <c r="V880" s="352"/>
      <c r="W880" s="352"/>
      <c r="X880" s="353"/>
      <c r="Y880" s="354"/>
      <c r="Z880" s="25"/>
      <c r="AA880" s="25"/>
    </row>
    <row r="881" spans="1:27" ht="19.5" customHeight="1">
      <c r="A881" s="66"/>
      <c r="B881" s="95"/>
      <c r="C881" s="110" t="str">
        <f t="array" ref="C881">+IFERROR(INDEX('Mã KH'!$C$2:$C$4984,MATCH('Xuất trả -T8'!$B881,'Mã KH'!$A$2:$A$4984,0)),"")</f>
        <v/>
      </c>
      <c r="D881" s="177"/>
      <c r="E881" s="238"/>
      <c r="F881" s="238"/>
      <c r="G881" s="238"/>
      <c r="H881" s="238"/>
      <c r="I881" s="238"/>
      <c r="J881" s="238"/>
      <c r="K881" s="238"/>
      <c r="L881" s="238"/>
      <c r="M881" s="238"/>
      <c r="N881" s="238"/>
      <c r="O881" s="238"/>
      <c r="P881" s="238"/>
      <c r="Q881" s="238"/>
      <c r="R881" s="238"/>
      <c r="S881" s="238"/>
      <c r="T881" s="238"/>
      <c r="U881" s="238"/>
      <c r="V881" s="352"/>
      <c r="W881" s="352"/>
      <c r="X881" s="353"/>
      <c r="Y881" s="354"/>
      <c r="Z881" s="25"/>
      <c r="AA881" s="25"/>
    </row>
    <row r="882" spans="1:27" ht="19.5" customHeight="1">
      <c r="A882" s="66"/>
      <c r="B882" s="95"/>
      <c r="C882" s="110" t="str">
        <f t="array" ref="C882">+IFERROR(INDEX('Mã KH'!$C$2:$C$4984,MATCH('Xuất trả -T8'!$B882,'Mã KH'!$A$2:$A$4984,0)),"")</f>
        <v/>
      </c>
      <c r="D882" s="177"/>
      <c r="E882" s="238"/>
      <c r="F882" s="238"/>
      <c r="G882" s="238"/>
      <c r="H882" s="238"/>
      <c r="I882" s="238"/>
      <c r="J882" s="238"/>
      <c r="K882" s="238"/>
      <c r="L882" s="238"/>
      <c r="M882" s="238"/>
      <c r="N882" s="238"/>
      <c r="O882" s="238"/>
      <c r="P882" s="238"/>
      <c r="Q882" s="238"/>
      <c r="R882" s="238"/>
      <c r="S882" s="238"/>
      <c r="T882" s="238"/>
      <c r="U882" s="238"/>
      <c r="V882" s="352"/>
      <c r="W882" s="352"/>
      <c r="X882" s="353"/>
      <c r="Y882" s="354"/>
      <c r="Z882" s="25"/>
      <c r="AA882" s="25"/>
    </row>
    <row r="883" spans="1:27" ht="19.5" customHeight="1">
      <c r="A883" s="66"/>
      <c r="B883" s="95"/>
      <c r="C883" s="110" t="str">
        <f t="array" ref="C883">+IFERROR(INDEX('Mã KH'!$C$2:$C$4984,MATCH('Xuất trả -T8'!$B883,'Mã KH'!$A$2:$A$4984,0)),"")</f>
        <v/>
      </c>
      <c r="D883" s="177"/>
      <c r="E883" s="238"/>
      <c r="F883" s="238"/>
      <c r="G883" s="238"/>
      <c r="H883" s="238"/>
      <c r="I883" s="238"/>
      <c r="J883" s="238"/>
      <c r="K883" s="238"/>
      <c r="L883" s="238"/>
      <c r="M883" s="238"/>
      <c r="N883" s="238"/>
      <c r="O883" s="238"/>
      <c r="P883" s="238"/>
      <c r="Q883" s="238"/>
      <c r="R883" s="238"/>
      <c r="S883" s="238"/>
      <c r="T883" s="238"/>
      <c r="U883" s="238"/>
      <c r="V883" s="352"/>
      <c r="W883" s="352"/>
      <c r="X883" s="353"/>
      <c r="Y883" s="354"/>
      <c r="Z883" s="25"/>
      <c r="AA883" s="25"/>
    </row>
    <row r="884" spans="1:27" ht="19.5" customHeight="1">
      <c r="A884" s="66"/>
      <c r="B884" s="95"/>
      <c r="C884" s="110" t="str">
        <f t="array" ref="C884">+IFERROR(INDEX('Mã KH'!$C$2:$C$4984,MATCH('Xuất trả -T8'!$B884,'Mã KH'!$A$2:$A$4984,0)),"")</f>
        <v/>
      </c>
      <c r="D884" s="177"/>
      <c r="E884" s="238"/>
      <c r="F884" s="238"/>
      <c r="G884" s="238"/>
      <c r="H884" s="238"/>
      <c r="I884" s="238"/>
      <c r="J884" s="238"/>
      <c r="K884" s="238"/>
      <c r="L884" s="238"/>
      <c r="M884" s="238"/>
      <c r="N884" s="238"/>
      <c r="O884" s="238"/>
      <c r="P884" s="238"/>
      <c r="Q884" s="238"/>
      <c r="R884" s="238"/>
      <c r="S884" s="238"/>
      <c r="T884" s="238"/>
      <c r="U884" s="238"/>
      <c r="V884" s="352"/>
      <c r="W884" s="352"/>
      <c r="X884" s="353"/>
      <c r="Y884" s="354"/>
      <c r="Z884" s="25"/>
      <c r="AA884" s="25"/>
    </row>
    <row r="885" spans="1:27" ht="19.5" customHeight="1">
      <c r="A885" s="66"/>
      <c r="B885" s="95"/>
      <c r="C885" s="110" t="str">
        <f t="array" ref="C885">+IFERROR(INDEX('Mã KH'!$C$2:$C$4984,MATCH('Xuất trả -T8'!$B885,'Mã KH'!$A$2:$A$4984,0)),"")</f>
        <v/>
      </c>
      <c r="D885" s="177"/>
      <c r="E885" s="238"/>
      <c r="F885" s="238"/>
      <c r="G885" s="238"/>
      <c r="H885" s="238"/>
      <c r="I885" s="238"/>
      <c r="J885" s="238"/>
      <c r="K885" s="238"/>
      <c r="L885" s="238"/>
      <c r="M885" s="238"/>
      <c r="N885" s="238"/>
      <c r="O885" s="238"/>
      <c r="P885" s="238"/>
      <c r="Q885" s="238"/>
      <c r="R885" s="238"/>
      <c r="S885" s="238"/>
      <c r="T885" s="238"/>
      <c r="U885" s="238"/>
      <c r="V885" s="352"/>
      <c r="W885" s="352"/>
      <c r="X885" s="353"/>
      <c r="Y885" s="354"/>
      <c r="Z885" s="25"/>
      <c r="AA885" s="25"/>
    </row>
    <row r="886" spans="1:27" ht="19.5" customHeight="1">
      <c r="A886" s="66"/>
      <c r="B886" s="95"/>
      <c r="C886" s="110" t="str">
        <f t="array" ref="C886">+IFERROR(INDEX('Mã KH'!$C$2:$C$4984,MATCH('Xuất trả -T8'!$B886,'Mã KH'!$A$2:$A$4984,0)),"")</f>
        <v/>
      </c>
      <c r="D886" s="177"/>
      <c r="E886" s="238"/>
      <c r="F886" s="238"/>
      <c r="G886" s="238"/>
      <c r="H886" s="238"/>
      <c r="I886" s="238"/>
      <c r="J886" s="238"/>
      <c r="K886" s="238"/>
      <c r="L886" s="238"/>
      <c r="M886" s="238"/>
      <c r="N886" s="238"/>
      <c r="O886" s="238"/>
      <c r="P886" s="238"/>
      <c r="Q886" s="238"/>
      <c r="R886" s="238"/>
      <c r="S886" s="238"/>
      <c r="T886" s="238"/>
      <c r="U886" s="238"/>
      <c r="V886" s="352"/>
      <c r="W886" s="352"/>
      <c r="X886" s="353"/>
      <c r="Y886" s="354"/>
      <c r="Z886" s="25"/>
      <c r="AA886" s="25"/>
    </row>
    <row r="887" spans="1:27" ht="19.5" customHeight="1">
      <c r="A887" s="66"/>
      <c r="B887" s="95"/>
      <c r="C887" s="110" t="str">
        <f t="array" ref="C887">+IFERROR(INDEX('Mã KH'!$C$2:$C$4984,MATCH('Xuất trả -T8'!$B887,'Mã KH'!$A$2:$A$4984,0)),"")</f>
        <v/>
      </c>
      <c r="D887" s="177"/>
      <c r="E887" s="238"/>
      <c r="F887" s="238"/>
      <c r="G887" s="238"/>
      <c r="H887" s="238"/>
      <c r="I887" s="238"/>
      <c r="J887" s="238"/>
      <c r="K887" s="238"/>
      <c r="L887" s="238"/>
      <c r="M887" s="238"/>
      <c r="N887" s="238"/>
      <c r="O887" s="238"/>
      <c r="P887" s="238"/>
      <c r="Q887" s="238"/>
      <c r="R887" s="238"/>
      <c r="S887" s="238"/>
      <c r="T887" s="238"/>
      <c r="U887" s="238"/>
      <c r="V887" s="352"/>
      <c r="W887" s="352"/>
      <c r="X887" s="353"/>
      <c r="Y887" s="354"/>
      <c r="Z887" s="25"/>
      <c r="AA887" s="25"/>
    </row>
    <row r="888" spans="1:27" ht="19.5" customHeight="1">
      <c r="A888" s="66"/>
      <c r="B888" s="95"/>
      <c r="C888" s="110" t="str">
        <f t="array" ref="C888">+IFERROR(INDEX('Mã KH'!$C$2:$C$4984,MATCH('Xuất trả -T8'!$B888,'Mã KH'!$A$2:$A$4984,0)),"")</f>
        <v/>
      </c>
      <c r="D888" s="177"/>
      <c r="E888" s="238"/>
      <c r="F888" s="238"/>
      <c r="G888" s="238"/>
      <c r="H888" s="238"/>
      <c r="I888" s="238"/>
      <c r="J888" s="238"/>
      <c r="K888" s="238"/>
      <c r="L888" s="238"/>
      <c r="M888" s="238"/>
      <c r="N888" s="238"/>
      <c r="O888" s="238"/>
      <c r="P888" s="238"/>
      <c r="Q888" s="238"/>
      <c r="R888" s="238"/>
      <c r="S888" s="238"/>
      <c r="T888" s="238"/>
      <c r="U888" s="238"/>
      <c r="V888" s="352"/>
      <c r="W888" s="352"/>
      <c r="X888" s="353"/>
      <c r="Y888" s="354"/>
      <c r="Z888" s="25"/>
      <c r="AA888" s="25"/>
    </row>
    <row r="889" spans="1:27" ht="19.5" customHeight="1">
      <c r="A889" s="66"/>
      <c r="B889" s="95"/>
      <c r="C889" s="110" t="str">
        <f t="array" ref="C889">+IFERROR(INDEX('Mã KH'!$C$2:$C$4984,MATCH('Xuất trả -T8'!$B889,'Mã KH'!$A$2:$A$4984,0)),"")</f>
        <v/>
      </c>
      <c r="D889" s="177"/>
      <c r="E889" s="238"/>
      <c r="F889" s="238"/>
      <c r="G889" s="238"/>
      <c r="H889" s="238"/>
      <c r="I889" s="238"/>
      <c r="J889" s="238"/>
      <c r="K889" s="238"/>
      <c r="L889" s="238"/>
      <c r="M889" s="238"/>
      <c r="N889" s="238"/>
      <c r="O889" s="238"/>
      <c r="P889" s="238"/>
      <c r="Q889" s="238"/>
      <c r="R889" s="238"/>
      <c r="S889" s="238"/>
      <c r="T889" s="238"/>
      <c r="U889" s="238"/>
      <c r="V889" s="352"/>
      <c r="W889" s="352"/>
      <c r="X889" s="353"/>
      <c r="Y889" s="354"/>
      <c r="Z889" s="25"/>
      <c r="AA889" s="25"/>
    </row>
    <row r="890" spans="1:27" ht="19.5" customHeight="1">
      <c r="A890" s="66"/>
      <c r="B890" s="95"/>
      <c r="C890" s="110" t="str">
        <f t="array" ref="C890">+IFERROR(INDEX('Mã KH'!$C$2:$C$4984,MATCH('Xuất trả -T8'!$B890,'Mã KH'!$A$2:$A$4984,0)),"")</f>
        <v/>
      </c>
      <c r="D890" s="177"/>
      <c r="E890" s="238"/>
      <c r="F890" s="238"/>
      <c r="G890" s="238"/>
      <c r="H890" s="238"/>
      <c r="I890" s="238"/>
      <c r="J890" s="238"/>
      <c r="K890" s="238"/>
      <c r="L890" s="238"/>
      <c r="M890" s="238"/>
      <c r="N890" s="238"/>
      <c r="O890" s="238"/>
      <c r="P890" s="238"/>
      <c r="Q890" s="238"/>
      <c r="R890" s="238"/>
      <c r="S890" s="238"/>
      <c r="T890" s="238"/>
      <c r="U890" s="238"/>
      <c r="V890" s="352"/>
      <c r="W890" s="352"/>
      <c r="X890" s="353"/>
      <c r="Y890" s="354"/>
      <c r="Z890" s="25"/>
      <c r="AA890" s="25"/>
    </row>
    <row r="891" spans="1:27" ht="19.5" customHeight="1">
      <c r="A891" s="66"/>
      <c r="B891" s="95"/>
      <c r="C891" s="110" t="str">
        <f t="array" ref="C891">+IFERROR(INDEX('Mã KH'!$C$2:$C$4984,MATCH('Xuất trả -T8'!$B891,'Mã KH'!$A$2:$A$4984,0)),"")</f>
        <v/>
      </c>
      <c r="D891" s="177"/>
      <c r="E891" s="238"/>
      <c r="F891" s="238"/>
      <c r="G891" s="238"/>
      <c r="H891" s="238"/>
      <c r="I891" s="238"/>
      <c r="J891" s="238"/>
      <c r="K891" s="238"/>
      <c r="L891" s="238"/>
      <c r="M891" s="238"/>
      <c r="N891" s="238"/>
      <c r="O891" s="238"/>
      <c r="P891" s="238"/>
      <c r="Q891" s="238"/>
      <c r="R891" s="238"/>
      <c r="S891" s="238"/>
      <c r="T891" s="238"/>
      <c r="U891" s="238"/>
      <c r="V891" s="352"/>
      <c r="W891" s="352"/>
      <c r="X891" s="353"/>
      <c r="Y891" s="354"/>
      <c r="Z891" s="25"/>
      <c r="AA891" s="25"/>
    </row>
    <row r="892" spans="1:27" ht="19.5" customHeight="1">
      <c r="A892" s="66"/>
      <c r="B892" s="95"/>
      <c r="C892" s="110" t="str">
        <f t="array" ref="C892">+IFERROR(INDEX('Mã KH'!$C$2:$C$4984,MATCH('Xuất trả -T8'!$B892,'Mã KH'!$A$2:$A$4984,0)),"")</f>
        <v/>
      </c>
      <c r="D892" s="177"/>
      <c r="E892" s="238"/>
      <c r="F892" s="238"/>
      <c r="G892" s="238"/>
      <c r="H892" s="238"/>
      <c r="I892" s="238"/>
      <c r="J892" s="238"/>
      <c r="K892" s="238"/>
      <c r="L892" s="238"/>
      <c r="M892" s="238"/>
      <c r="N892" s="238"/>
      <c r="O892" s="238"/>
      <c r="P892" s="238"/>
      <c r="Q892" s="238"/>
      <c r="R892" s="238"/>
      <c r="S892" s="238"/>
      <c r="T892" s="238"/>
      <c r="U892" s="238"/>
      <c r="V892" s="352"/>
      <c r="W892" s="352"/>
      <c r="X892" s="353"/>
      <c r="Y892" s="354"/>
      <c r="Z892" s="25"/>
      <c r="AA892" s="25"/>
    </row>
    <row r="893" spans="1:27" ht="19.5" customHeight="1">
      <c r="A893" s="66"/>
      <c r="B893" s="95"/>
      <c r="C893" s="110" t="str">
        <f t="array" ref="C893">+IFERROR(INDEX('Mã KH'!$C$2:$C$4984,MATCH('Xuất trả -T8'!$B893,'Mã KH'!$A$2:$A$4984,0)),"")</f>
        <v/>
      </c>
      <c r="D893" s="177"/>
      <c r="E893" s="238"/>
      <c r="F893" s="238"/>
      <c r="G893" s="238"/>
      <c r="H893" s="238"/>
      <c r="I893" s="238"/>
      <c r="J893" s="238"/>
      <c r="K893" s="238"/>
      <c r="L893" s="238"/>
      <c r="M893" s="238"/>
      <c r="N893" s="238"/>
      <c r="O893" s="238"/>
      <c r="P893" s="238"/>
      <c r="Q893" s="238"/>
      <c r="R893" s="238"/>
      <c r="S893" s="238"/>
      <c r="T893" s="238"/>
      <c r="U893" s="238"/>
      <c r="V893" s="352"/>
      <c r="W893" s="352"/>
      <c r="X893" s="353"/>
      <c r="Y893" s="354"/>
      <c r="Z893" s="25"/>
      <c r="AA893" s="25"/>
    </row>
    <row r="894" spans="1:27" ht="19.5" customHeight="1">
      <c r="A894" s="66"/>
      <c r="B894" s="95"/>
      <c r="C894" s="110" t="str">
        <f t="array" ref="C894">+IFERROR(INDEX('Mã KH'!$C$2:$C$4984,MATCH('Xuất trả -T8'!$B894,'Mã KH'!$A$2:$A$4984,0)),"")</f>
        <v/>
      </c>
      <c r="D894" s="177"/>
      <c r="E894" s="238"/>
      <c r="F894" s="238"/>
      <c r="G894" s="238"/>
      <c r="H894" s="238"/>
      <c r="I894" s="238"/>
      <c r="J894" s="238"/>
      <c r="K894" s="238"/>
      <c r="L894" s="238"/>
      <c r="M894" s="238"/>
      <c r="N894" s="238"/>
      <c r="O894" s="238"/>
      <c r="P894" s="238"/>
      <c r="Q894" s="238"/>
      <c r="R894" s="238"/>
      <c r="S894" s="238"/>
      <c r="T894" s="238"/>
      <c r="U894" s="238"/>
      <c r="V894" s="352"/>
      <c r="W894" s="352"/>
      <c r="X894" s="353"/>
      <c r="Y894" s="354"/>
      <c r="Z894" s="25"/>
      <c r="AA894" s="25"/>
    </row>
    <row r="895" spans="1:27" ht="19.5" customHeight="1">
      <c r="A895" s="66"/>
      <c r="B895" s="95"/>
      <c r="C895" s="110" t="str">
        <f t="array" ref="C895">+IFERROR(INDEX('Mã KH'!$C$2:$C$4984,MATCH('Xuất trả -T8'!$B895,'Mã KH'!$A$2:$A$4984,0)),"")</f>
        <v/>
      </c>
      <c r="D895" s="177"/>
      <c r="E895" s="238"/>
      <c r="F895" s="238"/>
      <c r="G895" s="238"/>
      <c r="H895" s="238"/>
      <c r="I895" s="238"/>
      <c r="J895" s="238"/>
      <c r="K895" s="238"/>
      <c r="L895" s="238"/>
      <c r="M895" s="238"/>
      <c r="N895" s="238"/>
      <c r="O895" s="238"/>
      <c r="P895" s="238"/>
      <c r="Q895" s="238"/>
      <c r="R895" s="238"/>
      <c r="S895" s="238"/>
      <c r="T895" s="238"/>
      <c r="U895" s="238"/>
      <c r="V895" s="352"/>
      <c r="W895" s="352"/>
      <c r="X895" s="353"/>
      <c r="Y895" s="354"/>
      <c r="Z895" s="25"/>
      <c r="AA895" s="25"/>
    </row>
    <row r="896" spans="1:27" ht="19.5" customHeight="1">
      <c r="A896" s="66"/>
      <c r="B896" s="95"/>
      <c r="C896" s="110" t="str">
        <f t="array" ref="C896">+IFERROR(INDEX('Mã KH'!$C$2:$C$4984,MATCH('Xuất trả -T8'!$B896,'Mã KH'!$A$2:$A$4984,0)),"")</f>
        <v/>
      </c>
      <c r="D896" s="177"/>
      <c r="E896" s="238"/>
      <c r="F896" s="238"/>
      <c r="G896" s="238"/>
      <c r="H896" s="238"/>
      <c r="I896" s="238"/>
      <c r="J896" s="238"/>
      <c r="K896" s="238"/>
      <c r="L896" s="238"/>
      <c r="M896" s="238"/>
      <c r="N896" s="238"/>
      <c r="O896" s="238"/>
      <c r="P896" s="238"/>
      <c r="Q896" s="238"/>
      <c r="R896" s="238"/>
      <c r="S896" s="238"/>
      <c r="T896" s="238"/>
      <c r="U896" s="238"/>
      <c r="V896" s="352"/>
      <c r="W896" s="352"/>
      <c r="X896" s="353"/>
      <c r="Y896" s="354"/>
      <c r="Z896" s="25"/>
      <c r="AA896" s="25"/>
    </row>
    <row r="897" spans="1:27" ht="19.5" customHeight="1">
      <c r="A897" s="66"/>
      <c r="B897" s="95"/>
      <c r="C897" s="110" t="str">
        <f t="array" ref="C897">+IFERROR(INDEX('Mã KH'!$C$2:$C$4984,MATCH('Xuất trả -T8'!$B897,'Mã KH'!$A$2:$A$4984,0)),"")</f>
        <v/>
      </c>
      <c r="D897" s="177"/>
      <c r="E897" s="238"/>
      <c r="F897" s="238"/>
      <c r="G897" s="238"/>
      <c r="H897" s="238"/>
      <c r="I897" s="238"/>
      <c r="J897" s="238"/>
      <c r="K897" s="238"/>
      <c r="L897" s="238"/>
      <c r="M897" s="238"/>
      <c r="N897" s="238"/>
      <c r="O897" s="238"/>
      <c r="P897" s="238"/>
      <c r="Q897" s="238"/>
      <c r="R897" s="238"/>
      <c r="S897" s="238"/>
      <c r="T897" s="238"/>
      <c r="U897" s="238"/>
      <c r="V897" s="352"/>
      <c r="W897" s="352"/>
      <c r="X897" s="353"/>
      <c r="Y897" s="354"/>
      <c r="Z897" s="25"/>
      <c r="AA897" s="25"/>
    </row>
    <row r="898" spans="1:27" ht="19.5" customHeight="1">
      <c r="A898" s="66"/>
      <c r="B898" s="95"/>
      <c r="C898" s="110" t="str">
        <f t="array" ref="C898">+IFERROR(INDEX('Mã KH'!$C$2:$C$4984,MATCH('Xuất trả -T8'!$B898,'Mã KH'!$A$2:$A$4984,0)),"")</f>
        <v/>
      </c>
      <c r="D898" s="177"/>
      <c r="E898" s="238"/>
      <c r="F898" s="238"/>
      <c r="G898" s="238"/>
      <c r="H898" s="238"/>
      <c r="I898" s="238"/>
      <c r="J898" s="238"/>
      <c r="K898" s="238"/>
      <c r="L898" s="238"/>
      <c r="M898" s="238"/>
      <c r="N898" s="238"/>
      <c r="O898" s="238"/>
      <c r="P898" s="238"/>
      <c r="Q898" s="238"/>
      <c r="R898" s="238"/>
      <c r="S898" s="238"/>
      <c r="T898" s="238"/>
      <c r="U898" s="238"/>
      <c r="V898" s="352"/>
      <c r="W898" s="352"/>
      <c r="X898" s="353"/>
      <c r="Y898" s="354"/>
      <c r="Z898" s="25"/>
      <c r="AA898" s="25"/>
    </row>
    <row r="899" spans="1:27" ht="19.5" customHeight="1">
      <c r="A899" s="66"/>
      <c r="B899" s="95"/>
      <c r="C899" s="110" t="str">
        <f t="array" ref="C899">+IFERROR(INDEX('Mã KH'!$C$2:$C$4984,MATCH('Xuất trả -T8'!$B899,'Mã KH'!$A$2:$A$4984,0)),"")</f>
        <v/>
      </c>
      <c r="D899" s="177"/>
      <c r="E899" s="238"/>
      <c r="F899" s="238"/>
      <c r="G899" s="238"/>
      <c r="H899" s="238"/>
      <c r="I899" s="238"/>
      <c r="J899" s="238"/>
      <c r="K899" s="238"/>
      <c r="L899" s="238"/>
      <c r="M899" s="238"/>
      <c r="N899" s="238"/>
      <c r="O899" s="238"/>
      <c r="P899" s="238"/>
      <c r="Q899" s="238"/>
      <c r="R899" s="238"/>
      <c r="S899" s="238"/>
      <c r="T899" s="238"/>
      <c r="U899" s="238"/>
      <c r="V899" s="352"/>
      <c r="W899" s="352"/>
      <c r="X899" s="353"/>
      <c r="Y899" s="354"/>
      <c r="Z899" s="25"/>
      <c r="AA899" s="25"/>
    </row>
    <row r="900" spans="1:27" ht="19.5" customHeight="1">
      <c r="A900" s="66"/>
      <c r="B900" s="95"/>
      <c r="C900" s="110" t="str">
        <f t="array" ref="C900">+IFERROR(INDEX('Mã KH'!$C$2:$C$4984,MATCH('Xuất trả -T8'!$B900,'Mã KH'!$A$2:$A$4984,0)),"")</f>
        <v/>
      </c>
      <c r="D900" s="177"/>
      <c r="E900" s="238"/>
      <c r="F900" s="238"/>
      <c r="G900" s="238"/>
      <c r="H900" s="238"/>
      <c r="I900" s="238"/>
      <c r="J900" s="238"/>
      <c r="K900" s="238"/>
      <c r="L900" s="238"/>
      <c r="M900" s="238"/>
      <c r="N900" s="238"/>
      <c r="O900" s="238"/>
      <c r="P900" s="238"/>
      <c r="Q900" s="238"/>
      <c r="R900" s="238"/>
      <c r="S900" s="238"/>
      <c r="T900" s="238"/>
      <c r="U900" s="238"/>
      <c r="V900" s="352"/>
      <c r="W900" s="352"/>
      <c r="X900" s="353"/>
      <c r="Y900" s="354"/>
      <c r="Z900" s="25"/>
      <c r="AA900" s="25"/>
    </row>
    <row r="901" spans="1:27" ht="19.5" customHeight="1">
      <c r="A901" s="66"/>
      <c r="B901" s="95"/>
      <c r="C901" s="110" t="str">
        <f t="array" ref="C901">+IFERROR(INDEX('Mã KH'!$C$2:$C$4984,MATCH('Xuất trả -T8'!$B901,'Mã KH'!$A$2:$A$4984,0)),"")</f>
        <v/>
      </c>
      <c r="D901" s="177"/>
      <c r="E901" s="238"/>
      <c r="F901" s="238"/>
      <c r="G901" s="238"/>
      <c r="H901" s="238"/>
      <c r="I901" s="238"/>
      <c r="J901" s="238"/>
      <c r="K901" s="238"/>
      <c r="L901" s="238"/>
      <c r="M901" s="238"/>
      <c r="N901" s="238"/>
      <c r="O901" s="238"/>
      <c r="P901" s="238"/>
      <c r="Q901" s="238"/>
      <c r="R901" s="238"/>
      <c r="S901" s="238"/>
      <c r="T901" s="238"/>
      <c r="U901" s="238"/>
      <c r="V901" s="352"/>
      <c r="W901" s="352"/>
      <c r="X901" s="353"/>
      <c r="Y901" s="354"/>
      <c r="Z901" s="25"/>
      <c r="AA901" s="25"/>
    </row>
    <row r="902" spans="1:27" ht="19.5" customHeight="1">
      <c r="A902" s="66"/>
      <c r="B902" s="95"/>
      <c r="C902" s="110" t="str">
        <f t="array" ref="C902">+IFERROR(INDEX('Mã KH'!$C$2:$C$4984,MATCH('Xuất trả -T8'!$B902,'Mã KH'!$A$2:$A$4984,0)),"")</f>
        <v/>
      </c>
      <c r="D902" s="177"/>
      <c r="E902" s="238"/>
      <c r="F902" s="238"/>
      <c r="G902" s="238"/>
      <c r="H902" s="238"/>
      <c r="I902" s="238"/>
      <c r="J902" s="238"/>
      <c r="K902" s="238"/>
      <c r="L902" s="238"/>
      <c r="M902" s="238"/>
      <c r="N902" s="238"/>
      <c r="O902" s="238"/>
      <c r="P902" s="238"/>
      <c r="Q902" s="238"/>
      <c r="R902" s="238"/>
      <c r="S902" s="238"/>
      <c r="T902" s="238"/>
      <c r="U902" s="238"/>
      <c r="V902" s="352"/>
      <c r="W902" s="352"/>
      <c r="X902" s="353"/>
      <c r="Y902" s="354"/>
      <c r="Z902" s="25"/>
      <c r="AA902" s="25"/>
    </row>
    <row r="903" spans="1:27" ht="19.5" customHeight="1">
      <c r="A903" s="66"/>
      <c r="B903" s="95"/>
      <c r="C903" s="110" t="str">
        <f t="array" ref="C903">+IFERROR(INDEX('Mã KH'!$C$2:$C$4984,MATCH('Xuất trả -T8'!$B903,'Mã KH'!$A$2:$A$4984,0)),"")</f>
        <v/>
      </c>
      <c r="D903" s="177"/>
      <c r="E903" s="238"/>
      <c r="F903" s="238"/>
      <c r="G903" s="238"/>
      <c r="H903" s="238"/>
      <c r="I903" s="238"/>
      <c r="J903" s="238"/>
      <c r="K903" s="238"/>
      <c r="L903" s="238"/>
      <c r="M903" s="238"/>
      <c r="N903" s="238"/>
      <c r="O903" s="238"/>
      <c r="P903" s="238"/>
      <c r="Q903" s="238"/>
      <c r="R903" s="238"/>
      <c r="S903" s="238"/>
      <c r="T903" s="238"/>
      <c r="U903" s="238"/>
      <c r="V903" s="352"/>
      <c r="W903" s="352"/>
      <c r="X903" s="353"/>
      <c r="Y903" s="354"/>
      <c r="Z903" s="25"/>
      <c r="AA903" s="25"/>
    </row>
    <row r="904" spans="1:27" ht="19.5" customHeight="1">
      <c r="A904" s="66"/>
      <c r="B904" s="95"/>
      <c r="C904" s="110" t="str">
        <f t="array" ref="C904">+IFERROR(INDEX('Mã KH'!$C$2:$C$4984,MATCH('Xuất trả -T8'!$B904,'Mã KH'!$A$2:$A$4984,0)),"")</f>
        <v/>
      </c>
      <c r="D904" s="177"/>
      <c r="E904" s="238"/>
      <c r="F904" s="238"/>
      <c r="G904" s="238"/>
      <c r="H904" s="238"/>
      <c r="I904" s="238"/>
      <c r="J904" s="238"/>
      <c r="K904" s="238"/>
      <c r="L904" s="238"/>
      <c r="M904" s="238"/>
      <c r="N904" s="238"/>
      <c r="O904" s="238"/>
      <c r="P904" s="238"/>
      <c r="Q904" s="238"/>
      <c r="R904" s="238"/>
      <c r="S904" s="238"/>
      <c r="T904" s="238"/>
      <c r="U904" s="238"/>
      <c r="V904" s="352"/>
      <c r="W904" s="352"/>
      <c r="X904" s="353"/>
      <c r="Y904" s="354"/>
      <c r="Z904" s="25"/>
      <c r="AA904" s="25"/>
    </row>
    <row r="905" spans="1:27" ht="19.5" customHeight="1">
      <c r="A905" s="66"/>
      <c r="B905" s="95"/>
      <c r="C905" s="110" t="str">
        <f t="array" ref="C905">+IFERROR(INDEX('Mã KH'!$C$2:$C$4984,MATCH('Xuất trả -T8'!$B905,'Mã KH'!$A$2:$A$4984,0)),"")</f>
        <v/>
      </c>
      <c r="D905" s="177"/>
      <c r="E905" s="238"/>
      <c r="F905" s="238"/>
      <c r="G905" s="238"/>
      <c r="H905" s="238"/>
      <c r="I905" s="238"/>
      <c r="J905" s="238"/>
      <c r="K905" s="238"/>
      <c r="L905" s="238"/>
      <c r="M905" s="238"/>
      <c r="N905" s="238"/>
      <c r="O905" s="238"/>
      <c r="P905" s="238"/>
      <c r="Q905" s="238"/>
      <c r="R905" s="238"/>
      <c r="S905" s="238"/>
      <c r="T905" s="238"/>
      <c r="U905" s="238"/>
      <c r="V905" s="352"/>
      <c r="W905" s="352"/>
      <c r="X905" s="353"/>
      <c r="Y905" s="354"/>
      <c r="Z905" s="25"/>
      <c r="AA905" s="25"/>
    </row>
    <row r="906" spans="1:27" ht="19.5" customHeight="1">
      <c r="A906" s="66"/>
      <c r="B906" s="95"/>
      <c r="C906" s="110" t="str">
        <f t="array" ref="C906">+IFERROR(INDEX('Mã KH'!$C$2:$C$4984,MATCH('Xuất trả -T8'!$B906,'Mã KH'!$A$2:$A$4984,0)),"")</f>
        <v/>
      </c>
      <c r="D906" s="177"/>
      <c r="E906" s="238"/>
      <c r="F906" s="238"/>
      <c r="G906" s="238"/>
      <c r="H906" s="238"/>
      <c r="I906" s="238"/>
      <c r="J906" s="238"/>
      <c r="K906" s="238"/>
      <c r="L906" s="238"/>
      <c r="M906" s="238"/>
      <c r="N906" s="238"/>
      <c r="O906" s="238"/>
      <c r="P906" s="238"/>
      <c r="Q906" s="238"/>
      <c r="R906" s="238"/>
      <c r="S906" s="238"/>
      <c r="T906" s="238"/>
      <c r="U906" s="238"/>
      <c r="V906" s="352"/>
      <c r="W906" s="352"/>
      <c r="X906" s="353"/>
      <c r="Y906" s="354"/>
      <c r="Z906" s="25"/>
      <c r="AA906" s="25"/>
    </row>
    <row r="907" spans="1:27" ht="19.5" customHeight="1">
      <c r="A907" s="66"/>
      <c r="B907" s="95"/>
      <c r="C907" s="110" t="str">
        <f t="array" ref="C907">+IFERROR(INDEX('Mã KH'!$C$2:$C$4984,MATCH('Xuất trả -T8'!$B907,'Mã KH'!$A$2:$A$4984,0)),"")</f>
        <v/>
      </c>
      <c r="D907" s="177"/>
      <c r="E907" s="238"/>
      <c r="F907" s="238"/>
      <c r="G907" s="238"/>
      <c r="H907" s="238"/>
      <c r="I907" s="238"/>
      <c r="J907" s="238"/>
      <c r="K907" s="238"/>
      <c r="L907" s="238"/>
      <c r="M907" s="238"/>
      <c r="N907" s="238"/>
      <c r="O907" s="238"/>
      <c r="P907" s="238"/>
      <c r="Q907" s="238"/>
      <c r="R907" s="238"/>
      <c r="S907" s="238"/>
      <c r="T907" s="238"/>
      <c r="U907" s="238"/>
      <c r="V907" s="352"/>
      <c r="W907" s="352"/>
      <c r="X907" s="353"/>
      <c r="Y907" s="354"/>
      <c r="Z907" s="25"/>
      <c r="AA907" s="25"/>
    </row>
    <row r="908" spans="1:27" ht="19.5" customHeight="1">
      <c r="A908" s="66"/>
      <c r="B908" s="95"/>
      <c r="C908" s="110" t="str">
        <f t="array" ref="C908">+IFERROR(INDEX('Mã KH'!$C$2:$C$4984,MATCH('Xuất trả -T8'!$B908,'Mã KH'!$A$2:$A$4984,0)),"")</f>
        <v/>
      </c>
      <c r="D908" s="177"/>
      <c r="E908" s="238"/>
      <c r="F908" s="238"/>
      <c r="G908" s="238"/>
      <c r="H908" s="238"/>
      <c r="I908" s="238"/>
      <c r="J908" s="238"/>
      <c r="K908" s="238"/>
      <c r="L908" s="238"/>
      <c r="M908" s="238"/>
      <c r="N908" s="238"/>
      <c r="O908" s="238"/>
      <c r="P908" s="238"/>
      <c r="Q908" s="238"/>
      <c r="R908" s="238"/>
      <c r="S908" s="238"/>
      <c r="T908" s="238"/>
      <c r="U908" s="238"/>
      <c r="V908" s="352"/>
      <c r="W908" s="352"/>
      <c r="X908" s="353"/>
      <c r="Y908" s="354"/>
      <c r="Z908" s="25"/>
      <c r="AA908" s="25"/>
    </row>
    <row r="909" spans="1:27" ht="19.5" customHeight="1">
      <c r="A909" s="66"/>
      <c r="B909" s="95"/>
      <c r="C909" s="110" t="str">
        <f t="array" ref="C909">+IFERROR(INDEX('Mã KH'!$C$2:$C$4984,MATCH('Xuất trả -T8'!$B909,'Mã KH'!$A$2:$A$4984,0)),"")</f>
        <v/>
      </c>
      <c r="D909" s="177"/>
      <c r="E909" s="238"/>
      <c r="F909" s="238"/>
      <c r="G909" s="238"/>
      <c r="H909" s="238"/>
      <c r="I909" s="238"/>
      <c r="J909" s="238"/>
      <c r="K909" s="238"/>
      <c r="L909" s="238"/>
      <c r="M909" s="238"/>
      <c r="N909" s="238"/>
      <c r="O909" s="238"/>
      <c r="P909" s="238"/>
      <c r="Q909" s="238"/>
      <c r="R909" s="238"/>
      <c r="S909" s="238"/>
      <c r="T909" s="238"/>
      <c r="U909" s="238"/>
      <c r="V909" s="352"/>
      <c r="W909" s="352"/>
      <c r="X909" s="353"/>
      <c r="Y909" s="354"/>
      <c r="Z909" s="25"/>
      <c r="AA909" s="25"/>
    </row>
    <row r="910" spans="1:27" ht="19.5" customHeight="1">
      <c r="A910" s="66"/>
      <c r="B910" s="95"/>
      <c r="C910" s="110" t="str">
        <f t="array" ref="C910">+IFERROR(INDEX('Mã KH'!$C$2:$C$4984,MATCH('Xuất trả -T8'!$B910,'Mã KH'!$A$2:$A$4984,0)),"")</f>
        <v/>
      </c>
      <c r="D910" s="177"/>
      <c r="E910" s="238"/>
      <c r="F910" s="238"/>
      <c r="G910" s="238"/>
      <c r="H910" s="238"/>
      <c r="I910" s="238"/>
      <c r="J910" s="238"/>
      <c r="K910" s="238"/>
      <c r="L910" s="238"/>
      <c r="M910" s="238"/>
      <c r="N910" s="238"/>
      <c r="O910" s="238"/>
      <c r="P910" s="238"/>
      <c r="Q910" s="238"/>
      <c r="R910" s="238"/>
      <c r="S910" s="238"/>
      <c r="T910" s="238"/>
      <c r="U910" s="238"/>
      <c r="V910" s="352"/>
      <c r="W910" s="352"/>
      <c r="X910" s="353"/>
      <c r="Y910" s="354"/>
      <c r="Z910" s="25"/>
      <c r="AA910" s="25"/>
    </row>
    <row r="911" spans="1:27" ht="19.5" customHeight="1">
      <c r="A911" s="66"/>
      <c r="B911" s="95"/>
      <c r="C911" s="110" t="str">
        <f t="array" ref="C911">+IFERROR(INDEX('Mã KH'!$C$2:$C$4984,MATCH('Xuất trả -T8'!$B911,'Mã KH'!$A$2:$A$4984,0)),"")</f>
        <v/>
      </c>
      <c r="D911" s="177"/>
      <c r="E911" s="238"/>
      <c r="F911" s="238"/>
      <c r="G911" s="238"/>
      <c r="H911" s="238"/>
      <c r="I911" s="238"/>
      <c r="J911" s="238"/>
      <c r="K911" s="238"/>
      <c r="L911" s="238"/>
      <c r="M911" s="238"/>
      <c r="N911" s="238"/>
      <c r="O911" s="238"/>
      <c r="P911" s="238"/>
      <c r="Q911" s="238"/>
      <c r="R911" s="238"/>
      <c r="S911" s="238"/>
      <c r="T911" s="238"/>
      <c r="U911" s="238"/>
      <c r="V911" s="352"/>
      <c r="W911" s="352"/>
      <c r="X911" s="353"/>
      <c r="Y911" s="354"/>
      <c r="Z911" s="25"/>
      <c r="AA911" s="25"/>
    </row>
    <row r="912" spans="1:27" ht="19.5" customHeight="1">
      <c r="A912" s="66"/>
      <c r="B912" s="95"/>
      <c r="C912" s="110" t="str">
        <f t="array" ref="C912">+IFERROR(INDEX('Mã KH'!$C$2:$C$4984,MATCH('Xuất trả -T8'!$B912,'Mã KH'!$A$2:$A$4984,0)),"")</f>
        <v/>
      </c>
      <c r="D912" s="177"/>
      <c r="E912" s="238"/>
      <c r="F912" s="238"/>
      <c r="G912" s="238"/>
      <c r="H912" s="238"/>
      <c r="I912" s="238"/>
      <c r="J912" s="238"/>
      <c r="K912" s="238"/>
      <c r="L912" s="238"/>
      <c r="M912" s="238"/>
      <c r="N912" s="238"/>
      <c r="O912" s="238"/>
      <c r="P912" s="238"/>
      <c r="Q912" s="238"/>
      <c r="R912" s="238"/>
      <c r="S912" s="238"/>
      <c r="T912" s="238"/>
      <c r="U912" s="238"/>
      <c r="V912" s="352"/>
      <c r="W912" s="352"/>
      <c r="X912" s="353"/>
      <c r="Y912" s="354"/>
      <c r="Z912" s="25"/>
      <c r="AA912" s="25"/>
    </row>
    <row r="913" spans="1:27" ht="19.5" customHeight="1">
      <c r="A913" s="66"/>
      <c r="B913" s="95"/>
      <c r="C913" s="110" t="str">
        <f t="array" ref="C913">+IFERROR(INDEX('Mã KH'!$C$2:$C$4984,MATCH('Xuất trả -T8'!$B913,'Mã KH'!$A$2:$A$4984,0)),"")</f>
        <v/>
      </c>
      <c r="D913" s="177"/>
      <c r="E913" s="238"/>
      <c r="F913" s="238"/>
      <c r="G913" s="238"/>
      <c r="H913" s="238"/>
      <c r="I913" s="238"/>
      <c r="J913" s="238"/>
      <c r="K913" s="238"/>
      <c r="L913" s="238"/>
      <c r="M913" s="238"/>
      <c r="N913" s="238"/>
      <c r="O913" s="238"/>
      <c r="P913" s="238"/>
      <c r="Q913" s="238"/>
      <c r="R913" s="238"/>
      <c r="S913" s="238"/>
      <c r="T913" s="238"/>
      <c r="U913" s="238"/>
      <c r="V913" s="352"/>
      <c r="W913" s="352"/>
      <c r="X913" s="353"/>
      <c r="Y913" s="354"/>
      <c r="Z913" s="25"/>
      <c r="AA913" s="25"/>
    </row>
    <row r="914" spans="1:27" ht="19.5" customHeight="1">
      <c r="A914" s="66"/>
      <c r="B914" s="95"/>
      <c r="C914" s="110" t="str">
        <f t="array" ref="C914">+IFERROR(INDEX('Mã KH'!$C$2:$C$4984,MATCH('Xuất trả -T8'!$B914,'Mã KH'!$A$2:$A$4984,0)),"")</f>
        <v/>
      </c>
      <c r="D914" s="177"/>
      <c r="E914" s="238"/>
      <c r="F914" s="238"/>
      <c r="G914" s="238"/>
      <c r="H914" s="238"/>
      <c r="I914" s="238"/>
      <c r="J914" s="238"/>
      <c r="K914" s="238"/>
      <c r="L914" s="238"/>
      <c r="M914" s="238"/>
      <c r="N914" s="238"/>
      <c r="O914" s="238"/>
      <c r="P914" s="238"/>
      <c r="Q914" s="238"/>
      <c r="R914" s="238"/>
      <c r="S914" s="238"/>
      <c r="T914" s="238"/>
      <c r="U914" s="238"/>
      <c r="V914" s="352"/>
      <c r="W914" s="352"/>
      <c r="X914" s="353"/>
      <c r="Y914" s="354"/>
      <c r="Z914" s="25"/>
      <c r="AA914" s="25"/>
    </row>
    <row r="915" spans="1:27" ht="19.5" customHeight="1">
      <c r="A915" s="66"/>
      <c r="B915" s="95"/>
      <c r="C915" s="110" t="str">
        <f t="array" ref="C915">+IFERROR(INDEX('Mã KH'!$C$2:$C$4984,MATCH('Xuất trả -T8'!$B915,'Mã KH'!$A$2:$A$4984,0)),"")</f>
        <v/>
      </c>
      <c r="D915" s="177"/>
      <c r="E915" s="238"/>
      <c r="F915" s="238"/>
      <c r="G915" s="238"/>
      <c r="H915" s="238"/>
      <c r="I915" s="238"/>
      <c r="J915" s="238"/>
      <c r="K915" s="238"/>
      <c r="L915" s="238"/>
      <c r="M915" s="238"/>
      <c r="N915" s="238"/>
      <c r="O915" s="238"/>
      <c r="P915" s="238"/>
      <c r="Q915" s="238"/>
      <c r="R915" s="238"/>
      <c r="S915" s="238"/>
      <c r="T915" s="238"/>
      <c r="U915" s="238"/>
      <c r="V915" s="352"/>
      <c r="W915" s="352"/>
      <c r="X915" s="353"/>
      <c r="Y915" s="354"/>
      <c r="Z915" s="25"/>
      <c r="AA915" s="25"/>
    </row>
    <row r="916" spans="1:27" ht="19.5" customHeight="1">
      <c r="A916" s="66"/>
      <c r="B916" s="95"/>
      <c r="C916" s="110" t="str">
        <f t="array" ref="C916">+IFERROR(INDEX('Mã KH'!$C$2:$C$4984,MATCH('Xuất trả -T8'!$B916,'Mã KH'!$A$2:$A$4984,0)),"")</f>
        <v/>
      </c>
      <c r="D916" s="177"/>
      <c r="E916" s="238"/>
      <c r="F916" s="238"/>
      <c r="G916" s="238"/>
      <c r="H916" s="238"/>
      <c r="I916" s="238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352"/>
      <c r="W916" s="352"/>
      <c r="X916" s="353"/>
      <c r="Y916" s="354"/>
      <c r="Z916" s="25"/>
      <c r="AA916" s="25"/>
    </row>
    <row r="917" spans="1:27" ht="19.5" customHeight="1">
      <c r="A917" s="66"/>
      <c r="B917" s="95"/>
      <c r="C917" s="110" t="str">
        <f t="array" ref="C917">+IFERROR(INDEX('Mã KH'!$C$2:$C$4984,MATCH('Xuất trả -T8'!$B917,'Mã KH'!$A$2:$A$4984,0)),"")</f>
        <v/>
      </c>
      <c r="D917" s="177"/>
      <c r="E917" s="238"/>
      <c r="F917" s="238"/>
      <c r="G917" s="238"/>
      <c r="H917" s="238"/>
      <c r="I917" s="238"/>
      <c r="J917" s="238"/>
      <c r="K917" s="238"/>
      <c r="L917" s="238"/>
      <c r="M917" s="238"/>
      <c r="N917" s="238"/>
      <c r="O917" s="238"/>
      <c r="P917" s="238"/>
      <c r="Q917" s="238"/>
      <c r="R917" s="238"/>
      <c r="S917" s="238"/>
      <c r="T917" s="238"/>
      <c r="U917" s="238"/>
      <c r="V917" s="352"/>
      <c r="W917" s="352"/>
      <c r="X917" s="353"/>
      <c r="Y917" s="354"/>
      <c r="Z917" s="25"/>
      <c r="AA917" s="25"/>
    </row>
    <row r="918" spans="1:27" ht="19.5" customHeight="1">
      <c r="A918" s="66"/>
      <c r="B918" s="95"/>
      <c r="C918" s="110" t="str">
        <f t="array" ref="C918">+IFERROR(INDEX('Mã KH'!$C$2:$C$4984,MATCH('Xuất trả -T8'!$B918,'Mã KH'!$A$2:$A$4984,0)),"")</f>
        <v/>
      </c>
      <c r="D918" s="177"/>
      <c r="E918" s="238"/>
      <c r="F918" s="238"/>
      <c r="G918" s="238"/>
      <c r="H918" s="238"/>
      <c r="I918" s="238"/>
      <c r="J918" s="238"/>
      <c r="K918" s="238"/>
      <c r="L918" s="238"/>
      <c r="M918" s="238"/>
      <c r="N918" s="238"/>
      <c r="O918" s="238"/>
      <c r="P918" s="238"/>
      <c r="Q918" s="238"/>
      <c r="R918" s="238"/>
      <c r="S918" s="238"/>
      <c r="T918" s="238"/>
      <c r="U918" s="238"/>
      <c r="V918" s="352"/>
      <c r="W918" s="352"/>
      <c r="X918" s="353"/>
      <c r="Y918" s="354"/>
      <c r="Z918" s="25"/>
      <c r="AA918" s="25"/>
    </row>
    <row r="919" spans="1:27" ht="19.5" customHeight="1">
      <c r="A919" s="66"/>
      <c r="B919" s="95"/>
      <c r="C919" s="110" t="str">
        <f t="array" ref="C919">+IFERROR(INDEX('Mã KH'!$C$2:$C$4984,MATCH('Xuất trả -T8'!$B919,'Mã KH'!$A$2:$A$4984,0)),"")</f>
        <v/>
      </c>
      <c r="D919" s="177"/>
      <c r="E919" s="238"/>
      <c r="F919" s="238"/>
      <c r="G919" s="238"/>
      <c r="H919" s="238"/>
      <c r="I919" s="238"/>
      <c r="J919" s="238"/>
      <c r="K919" s="238"/>
      <c r="L919" s="238"/>
      <c r="M919" s="238"/>
      <c r="N919" s="238"/>
      <c r="O919" s="238"/>
      <c r="P919" s="238"/>
      <c r="Q919" s="238"/>
      <c r="R919" s="238"/>
      <c r="S919" s="238"/>
      <c r="T919" s="238"/>
      <c r="U919" s="238"/>
      <c r="V919" s="352"/>
      <c r="W919" s="352"/>
      <c r="X919" s="353"/>
      <c r="Y919" s="354"/>
      <c r="Z919" s="25"/>
      <c r="AA919" s="25"/>
    </row>
    <row r="920" spans="1:27" ht="19.5" customHeight="1">
      <c r="A920" s="66"/>
      <c r="B920" s="95"/>
      <c r="C920" s="110" t="str">
        <f t="array" ref="C920">+IFERROR(INDEX('Mã KH'!$C$2:$C$4984,MATCH('Xuất trả -T8'!$B920,'Mã KH'!$A$2:$A$4984,0)),"")</f>
        <v/>
      </c>
      <c r="D920" s="177"/>
      <c r="E920" s="238"/>
      <c r="F920" s="238"/>
      <c r="G920" s="238"/>
      <c r="H920" s="238"/>
      <c r="I920" s="238"/>
      <c r="J920" s="238"/>
      <c r="K920" s="238"/>
      <c r="L920" s="238"/>
      <c r="M920" s="238"/>
      <c r="N920" s="238"/>
      <c r="O920" s="238"/>
      <c r="P920" s="238"/>
      <c r="Q920" s="238"/>
      <c r="R920" s="238"/>
      <c r="S920" s="238"/>
      <c r="T920" s="238"/>
      <c r="U920" s="238"/>
      <c r="V920" s="352"/>
      <c r="W920" s="352"/>
      <c r="X920" s="353"/>
      <c r="Y920" s="354"/>
      <c r="Z920" s="25"/>
      <c r="AA920" s="25"/>
    </row>
    <row r="921" spans="1:27" ht="19.5" customHeight="1">
      <c r="A921" s="66"/>
      <c r="B921" s="95"/>
      <c r="C921" s="110" t="str">
        <f t="array" ref="C921">+IFERROR(INDEX('Mã KH'!$C$2:$C$4984,MATCH('Xuất trả -T8'!$B921,'Mã KH'!$A$2:$A$4984,0)),"")</f>
        <v/>
      </c>
      <c r="D921" s="177"/>
      <c r="E921" s="238"/>
      <c r="F921" s="238"/>
      <c r="G921" s="238"/>
      <c r="H921" s="238"/>
      <c r="I921" s="238"/>
      <c r="J921" s="238"/>
      <c r="K921" s="238"/>
      <c r="L921" s="238"/>
      <c r="M921" s="238"/>
      <c r="N921" s="238"/>
      <c r="O921" s="238"/>
      <c r="P921" s="238"/>
      <c r="Q921" s="238"/>
      <c r="R921" s="238"/>
      <c r="S921" s="238"/>
      <c r="T921" s="238"/>
      <c r="U921" s="238"/>
      <c r="V921" s="352"/>
      <c r="W921" s="352"/>
      <c r="X921" s="353"/>
      <c r="Y921" s="354"/>
      <c r="Z921" s="25"/>
      <c r="AA921" s="25"/>
    </row>
    <row r="922" spans="1:27" ht="19.5" customHeight="1">
      <c r="A922" s="66"/>
      <c r="B922" s="95"/>
      <c r="C922" s="110" t="str">
        <f t="array" ref="C922">+IFERROR(INDEX('Mã KH'!$C$2:$C$4984,MATCH('Xuất trả -T8'!$B922,'Mã KH'!$A$2:$A$4984,0)),"")</f>
        <v/>
      </c>
      <c r="D922" s="177"/>
      <c r="E922" s="238"/>
      <c r="F922" s="238"/>
      <c r="G922" s="238"/>
      <c r="H922" s="238"/>
      <c r="I922" s="238"/>
      <c r="J922" s="238"/>
      <c r="K922" s="238"/>
      <c r="L922" s="238"/>
      <c r="M922" s="238"/>
      <c r="N922" s="238"/>
      <c r="O922" s="238"/>
      <c r="P922" s="238"/>
      <c r="Q922" s="238"/>
      <c r="R922" s="238"/>
      <c r="S922" s="238"/>
      <c r="T922" s="238"/>
      <c r="U922" s="238"/>
      <c r="V922" s="352"/>
      <c r="W922" s="352"/>
      <c r="X922" s="353"/>
      <c r="Y922" s="354"/>
      <c r="Z922" s="25"/>
      <c r="AA922" s="25"/>
    </row>
    <row r="923" spans="1:27" ht="19.5" customHeight="1">
      <c r="A923" s="66"/>
      <c r="B923" s="95"/>
      <c r="C923" s="110" t="str">
        <f t="array" ref="C923">+IFERROR(INDEX('Mã KH'!$C$2:$C$4984,MATCH('Xuất trả -T8'!$B923,'Mã KH'!$A$2:$A$4984,0)),"")</f>
        <v/>
      </c>
      <c r="D923" s="177"/>
      <c r="E923" s="238"/>
      <c r="F923" s="238"/>
      <c r="G923" s="238"/>
      <c r="H923" s="238"/>
      <c r="I923" s="238"/>
      <c r="J923" s="238"/>
      <c r="K923" s="238"/>
      <c r="L923" s="238"/>
      <c r="M923" s="238"/>
      <c r="N923" s="238"/>
      <c r="O923" s="238"/>
      <c r="P923" s="238"/>
      <c r="Q923" s="238"/>
      <c r="R923" s="238"/>
      <c r="S923" s="238"/>
      <c r="T923" s="238"/>
      <c r="U923" s="238"/>
      <c r="V923" s="352"/>
      <c r="W923" s="352"/>
      <c r="X923" s="353"/>
      <c r="Y923" s="354"/>
      <c r="Z923" s="25"/>
      <c r="AA923" s="25"/>
    </row>
    <row r="924" spans="1:27" ht="19.5" customHeight="1">
      <c r="A924" s="66"/>
      <c r="B924" s="95"/>
      <c r="C924" s="110" t="str">
        <f t="array" ref="C924">+IFERROR(INDEX('Mã KH'!$C$2:$C$4984,MATCH('Xuất trả -T8'!$B924,'Mã KH'!$A$2:$A$4984,0)),"")</f>
        <v/>
      </c>
      <c r="D924" s="177"/>
      <c r="E924" s="238"/>
      <c r="F924" s="238"/>
      <c r="G924" s="238"/>
      <c r="H924" s="238"/>
      <c r="I924" s="238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352"/>
      <c r="W924" s="352"/>
      <c r="X924" s="353"/>
      <c r="Y924" s="354"/>
      <c r="Z924" s="25"/>
      <c r="AA924" s="25"/>
    </row>
    <row r="925" spans="1:27" ht="19.5" customHeight="1">
      <c r="A925" s="66"/>
      <c r="B925" s="95"/>
      <c r="C925" s="110" t="str">
        <f t="array" ref="C925">+IFERROR(INDEX('Mã KH'!$C$2:$C$4984,MATCH('Xuất trả -T8'!$B925,'Mã KH'!$A$2:$A$4984,0)),"")</f>
        <v/>
      </c>
      <c r="D925" s="177"/>
      <c r="E925" s="238"/>
      <c r="F925" s="238"/>
      <c r="G925" s="238"/>
      <c r="H925" s="238"/>
      <c r="I925" s="238"/>
      <c r="J925" s="238"/>
      <c r="K925" s="238"/>
      <c r="L925" s="238"/>
      <c r="M925" s="238"/>
      <c r="N925" s="238"/>
      <c r="O925" s="238"/>
      <c r="P925" s="238"/>
      <c r="Q925" s="238"/>
      <c r="R925" s="238"/>
      <c r="S925" s="238"/>
      <c r="T925" s="238"/>
      <c r="U925" s="238"/>
      <c r="V925" s="352"/>
      <c r="W925" s="352"/>
      <c r="X925" s="353"/>
      <c r="Y925" s="354"/>
      <c r="Z925" s="25"/>
      <c r="AA925" s="25"/>
    </row>
    <row r="926" spans="1:27" ht="19.5" customHeight="1">
      <c r="A926" s="66"/>
      <c r="B926" s="95"/>
      <c r="C926" s="110" t="str">
        <f t="array" ref="C926">+IFERROR(INDEX('Mã KH'!$C$2:$C$4984,MATCH('Xuất trả -T8'!$B926,'Mã KH'!$A$2:$A$4984,0)),"")</f>
        <v/>
      </c>
      <c r="D926" s="177"/>
      <c r="E926" s="238"/>
      <c r="F926" s="238"/>
      <c r="G926" s="238"/>
      <c r="H926" s="238"/>
      <c r="I926" s="238"/>
      <c r="J926" s="238"/>
      <c r="K926" s="238"/>
      <c r="L926" s="238"/>
      <c r="M926" s="238"/>
      <c r="N926" s="238"/>
      <c r="O926" s="238"/>
      <c r="P926" s="238"/>
      <c r="Q926" s="238"/>
      <c r="R926" s="238"/>
      <c r="S926" s="238"/>
      <c r="T926" s="238"/>
      <c r="U926" s="238"/>
      <c r="V926" s="352"/>
      <c r="W926" s="352"/>
      <c r="X926" s="353"/>
      <c r="Y926" s="354"/>
      <c r="Z926" s="25"/>
      <c r="AA926" s="25"/>
    </row>
    <row r="927" spans="1:27" ht="19.5" customHeight="1">
      <c r="A927" s="66"/>
      <c r="B927" s="95"/>
      <c r="C927" s="110" t="str">
        <f t="array" ref="C927">+IFERROR(INDEX('Mã KH'!$C$2:$C$4984,MATCH('Xuất trả -T8'!$B927,'Mã KH'!$A$2:$A$4984,0)),"")</f>
        <v/>
      </c>
      <c r="D927" s="177"/>
      <c r="E927" s="238"/>
      <c r="F927" s="238"/>
      <c r="G927" s="238"/>
      <c r="H927" s="238"/>
      <c r="I927" s="238"/>
      <c r="J927" s="238"/>
      <c r="K927" s="238"/>
      <c r="L927" s="238"/>
      <c r="M927" s="238"/>
      <c r="N927" s="238"/>
      <c r="O927" s="238"/>
      <c r="P927" s="238"/>
      <c r="Q927" s="238"/>
      <c r="R927" s="238"/>
      <c r="S927" s="238"/>
      <c r="T927" s="238"/>
      <c r="U927" s="238"/>
      <c r="V927" s="352"/>
      <c r="W927" s="352"/>
      <c r="X927" s="353"/>
      <c r="Y927" s="354"/>
      <c r="Z927" s="25"/>
      <c r="AA927" s="25"/>
    </row>
    <row r="928" spans="1:27" ht="19.5" customHeight="1">
      <c r="A928" s="66"/>
      <c r="B928" s="95"/>
      <c r="C928" s="110" t="str">
        <f t="array" ref="C928">+IFERROR(INDEX('Mã KH'!$C$2:$C$4984,MATCH('Xuất trả -T8'!$B928,'Mã KH'!$A$2:$A$4984,0)),"")</f>
        <v/>
      </c>
      <c r="D928" s="177"/>
      <c r="E928" s="238"/>
      <c r="F928" s="238"/>
      <c r="G928" s="238"/>
      <c r="H928" s="238"/>
      <c r="I928" s="238"/>
      <c r="J928" s="238"/>
      <c r="K928" s="238"/>
      <c r="L928" s="238"/>
      <c r="M928" s="238"/>
      <c r="N928" s="238"/>
      <c r="O928" s="238"/>
      <c r="P928" s="238"/>
      <c r="Q928" s="238"/>
      <c r="R928" s="238"/>
      <c r="S928" s="238"/>
      <c r="T928" s="238"/>
      <c r="U928" s="238"/>
      <c r="V928" s="352"/>
      <c r="W928" s="352"/>
      <c r="X928" s="353"/>
      <c r="Y928" s="354"/>
      <c r="Z928" s="25"/>
      <c r="AA928" s="25"/>
    </row>
    <row r="929" spans="1:27" ht="19.5" customHeight="1">
      <c r="A929" s="66"/>
      <c r="B929" s="95"/>
      <c r="C929" s="110" t="str">
        <f t="array" ref="C929">+IFERROR(INDEX('Mã KH'!$C$2:$C$4984,MATCH('Xuất trả -T8'!$B929,'Mã KH'!$A$2:$A$4984,0)),"")</f>
        <v/>
      </c>
      <c r="D929" s="177"/>
      <c r="E929" s="238"/>
      <c r="F929" s="238"/>
      <c r="G929" s="238"/>
      <c r="H929" s="238"/>
      <c r="I929" s="238"/>
      <c r="J929" s="238"/>
      <c r="K929" s="238"/>
      <c r="L929" s="238"/>
      <c r="M929" s="238"/>
      <c r="N929" s="238"/>
      <c r="O929" s="238"/>
      <c r="P929" s="238"/>
      <c r="Q929" s="238"/>
      <c r="R929" s="238"/>
      <c r="S929" s="238"/>
      <c r="T929" s="238"/>
      <c r="U929" s="238"/>
      <c r="V929" s="352"/>
      <c r="W929" s="352"/>
      <c r="X929" s="353"/>
      <c r="Y929" s="354"/>
      <c r="Z929" s="25"/>
      <c r="AA929" s="25"/>
    </row>
    <row r="930" spans="1:27" ht="19.5" customHeight="1">
      <c r="A930" s="66"/>
      <c r="B930" s="95"/>
      <c r="C930" s="110" t="str">
        <f t="array" ref="C930">+IFERROR(INDEX('Mã KH'!$C$2:$C$4984,MATCH('Xuất trả -T8'!$B930,'Mã KH'!$A$2:$A$4984,0)),"")</f>
        <v/>
      </c>
      <c r="D930" s="177"/>
      <c r="E930" s="238"/>
      <c r="F930" s="238"/>
      <c r="G930" s="238"/>
      <c r="H930" s="238"/>
      <c r="I930" s="238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352"/>
      <c r="W930" s="352"/>
      <c r="X930" s="353"/>
      <c r="Y930" s="354"/>
      <c r="Z930" s="25"/>
      <c r="AA930" s="25"/>
    </row>
    <row r="931" spans="1:27" ht="19.5" customHeight="1">
      <c r="A931" s="66"/>
      <c r="B931" s="95"/>
      <c r="C931" s="110" t="str">
        <f t="array" ref="C931">+IFERROR(INDEX('Mã KH'!$C$2:$C$4984,MATCH('Xuất trả -T8'!$B931,'Mã KH'!$A$2:$A$4984,0)),"")</f>
        <v/>
      </c>
      <c r="D931" s="177"/>
      <c r="E931" s="238"/>
      <c r="F931" s="238"/>
      <c r="G931" s="238"/>
      <c r="H931" s="238"/>
      <c r="I931" s="238"/>
      <c r="J931" s="238"/>
      <c r="K931" s="238"/>
      <c r="L931" s="238"/>
      <c r="M931" s="238"/>
      <c r="N931" s="238"/>
      <c r="O931" s="238"/>
      <c r="P931" s="238"/>
      <c r="Q931" s="238"/>
      <c r="R931" s="238"/>
      <c r="S931" s="238"/>
      <c r="T931" s="238"/>
      <c r="U931" s="238"/>
      <c r="V931" s="352"/>
      <c r="W931" s="352"/>
      <c r="X931" s="353"/>
      <c r="Y931" s="354"/>
      <c r="Z931" s="25"/>
      <c r="AA931" s="25"/>
    </row>
    <row r="932" spans="1:27" ht="19.5" customHeight="1">
      <c r="A932" s="66"/>
      <c r="B932" s="95"/>
      <c r="C932" s="110" t="str">
        <f t="array" ref="C932">+IFERROR(INDEX('Mã KH'!$C$2:$C$4984,MATCH('Xuất trả -T8'!$B932,'Mã KH'!$A$2:$A$4984,0)),"")</f>
        <v/>
      </c>
      <c r="D932" s="177"/>
      <c r="E932" s="238"/>
      <c r="F932" s="238"/>
      <c r="G932" s="238"/>
      <c r="H932" s="238"/>
      <c r="I932" s="238"/>
      <c r="J932" s="238"/>
      <c r="K932" s="238"/>
      <c r="L932" s="238"/>
      <c r="M932" s="238"/>
      <c r="N932" s="238"/>
      <c r="O932" s="238"/>
      <c r="P932" s="238"/>
      <c r="Q932" s="238"/>
      <c r="R932" s="238"/>
      <c r="S932" s="238"/>
      <c r="T932" s="238"/>
      <c r="U932" s="238"/>
      <c r="V932" s="352"/>
      <c r="W932" s="352"/>
      <c r="X932" s="353"/>
      <c r="Y932" s="354"/>
      <c r="Z932" s="25"/>
      <c r="AA932" s="25"/>
    </row>
    <row r="933" spans="1:27" ht="19.5" customHeight="1">
      <c r="A933" s="66"/>
      <c r="B933" s="95"/>
      <c r="C933" s="110" t="str">
        <f t="array" ref="C933">+IFERROR(INDEX('Mã KH'!$C$2:$C$4984,MATCH('Xuất trả -T8'!$B933,'Mã KH'!$A$2:$A$4984,0)),"")</f>
        <v/>
      </c>
      <c r="D933" s="177"/>
      <c r="E933" s="238"/>
      <c r="F933" s="238"/>
      <c r="G933" s="238"/>
      <c r="H933" s="238"/>
      <c r="I933" s="238"/>
      <c r="J933" s="238"/>
      <c r="K933" s="238"/>
      <c r="L933" s="238"/>
      <c r="M933" s="238"/>
      <c r="N933" s="238"/>
      <c r="O933" s="238"/>
      <c r="P933" s="238"/>
      <c r="Q933" s="238"/>
      <c r="R933" s="238"/>
      <c r="S933" s="238"/>
      <c r="T933" s="238"/>
      <c r="U933" s="238"/>
      <c r="V933" s="352"/>
      <c r="W933" s="352"/>
      <c r="X933" s="353"/>
      <c r="Y933" s="354"/>
      <c r="Z933" s="25"/>
      <c r="AA933" s="25"/>
    </row>
    <row r="934" spans="1:27" ht="19.5" customHeight="1">
      <c r="A934" s="66"/>
      <c r="B934" s="95"/>
      <c r="C934" s="110" t="str">
        <f t="array" ref="C934">+IFERROR(INDEX('Mã KH'!$C$2:$C$4984,MATCH('Xuất trả -T8'!$B934,'Mã KH'!$A$2:$A$4984,0)),"")</f>
        <v/>
      </c>
      <c r="D934" s="177"/>
      <c r="E934" s="238"/>
      <c r="F934" s="238"/>
      <c r="G934" s="238"/>
      <c r="H934" s="238"/>
      <c r="I934" s="238"/>
      <c r="J934" s="238"/>
      <c r="K934" s="238"/>
      <c r="L934" s="238"/>
      <c r="M934" s="238"/>
      <c r="N934" s="238"/>
      <c r="O934" s="238"/>
      <c r="P934" s="238"/>
      <c r="Q934" s="238"/>
      <c r="R934" s="238"/>
      <c r="S934" s="238"/>
      <c r="T934" s="238"/>
      <c r="U934" s="238"/>
      <c r="V934" s="352"/>
      <c r="W934" s="352"/>
      <c r="X934" s="353"/>
      <c r="Y934" s="354"/>
      <c r="Z934" s="25"/>
      <c r="AA934" s="25"/>
    </row>
    <row r="935" spans="1:27" ht="19.5" customHeight="1">
      <c r="A935" s="66"/>
      <c r="B935" s="95"/>
      <c r="C935" s="110" t="str">
        <f t="array" ref="C935">+IFERROR(INDEX('Mã KH'!$C$2:$C$4984,MATCH('Xuất trả -T8'!$B935,'Mã KH'!$A$2:$A$4984,0)),"")</f>
        <v/>
      </c>
      <c r="D935" s="177"/>
      <c r="E935" s="238"/>
      <c r="F935" s="238"/>
      <c r="G935" s="238"/>
      <c r="H935" s="238"/>
      <c r="I935" s="238"/>
      <c r="J935" s="238"/>
      <c r="K935" s="238"/>
      <c r="L935" s="238"/>
      <c r="M935" s="238"/>
      <c r="N935" s="238"/>
      <c r="O935" s="238"/>
      <c r="P935" s="238"/>
      <c r="Q935" s="238"/>
      <c r="R935" s="238"/>
      <c r="S935" s="238"/>
      <c r="T935" s="238"/>
      <c r="U935" s="238"/>
      <c r="V935" s="352"/>
      <c r="W935" s="352"/>
      <c r="X935" s="353"/>
      <c r="Y935" s="354"/>
      <c r="Z935" s="25"/>
      <c r="AA935" s="25"/>
    </row>
    <row r="936" spans="1:27" ht="19.5" customHeight="1">
      <c r="A936" s="66"/>
      <c r="B936" s="95"/>
      <c r="C936" s="110" t="str">
        <f t="array" ref="C936">+IFERROR(INDEX('Mã KH'!$C$2:$C$4984,MATCH('Xuất trả -T8'!$B936,'Mã KH'!$A$2:$A$4984,0)),"")</f>
        <v/>
      </c>
      <c r="D936" s="177"/>
      <c r="E936" s="238"/>
      <c r="F936" s="238"/>
      <c r="G936" s="238"/>
      <c r="H936" s="238"/>
      <c r="I936" s="238"/>
      <c r="J936" s="238"/>
      <c r="K936" s="238"/>
      <c r="L936" s="238"/>
      <c r="M936" s="238"/>
      <c r="N936" s="238"/>
      <c r="O936" s="238"/>
      <c r="P936" s="238"/>
      <c r="Q936" s="238"/>
      <c r="R936" s="238"/>
      <c r="S936" s="238"/>
      <c r="T936" s="238"/>
      <c r="U936" s="238"/>
      <c r="V936" s="352"/>
      <c r="W936" s="352"/>
      <c r="X936" s="353"/>
      <c r="Y936" s="354"/>
      <c r="Z936" s="25"/>
      <c r="AA936" s="25"/>
    </row>
    <row r="937" spans="1:27" ht="19.5" customHeight="1">
      <c r="A937" s="66"/>
      <c r="B937" s="95"/>
      <c r="C937" s="110" t="str">
        <f t="array" ref="C937">+IFERROR(INDEX('Mã KH'!$C$2:$C$4984,MATCH('Xuất trả -T8'!$B937,'Mã KH'!$A$2:$A$4984,0)),"")</f>
        <v/>
      </c>
      <c r="D937" s="177"/>
      <c r="E937" s="238"/>
      <c r="F937" s="238"/>
      <c r="G937" s="238"/>
      <c r="H937" s="238"/>
      <c r="I937" s="238"/>
      <c r="J937" s="238"/>
      <c r="K937" s="238"/>
      <c r="L937" s="238"/>
      <c r="M937" s="238"/>
      <c r="N937" s="238"/>
      <c r="O937" s="238"/>
      <c r="P937" s="238"/>
      <c r="Q937" s="238"/>
      <c r="R937" s="238"/>
      <c r="S937" s="238"/>
      <c r="T937" s="238"/>
      <c r="U937" s="238"/>
      <c r="V937" s="352"/>
      <c r="W937" s="352"/>
      <c r="X937" s="353"/>
      <c r="Y937" s="354"/>
      <c r="Z937" s="25"/>
      <c r="AA937" s="25"/>
    </row>
    <row r="938" spans="1:27" ht="19.5" customHeight="1">
      <c r="A938" s="66"/>
      <c r="B938" s="95"/>
      <c r="C938" s="110" t="str">
        <f t="array" ref="C938">+IFERROR(INDEX('Mã KH'!$C$2:$C$4984,MATCH('Xuất trả -T8'!$B938,'Mã KH'!$A$2:$A$4984,0)),"")</f>
        <v/>
      </c>
      <c r="D938" s="177"/>
      <c r="E938" s="238"/>
      <c r="F938" s="238"/>
      <c r="G938" s="238"/>
      <c r="H938" s="238"/>
      <c r="I938" s="238"/>
      <c r="J938" s="238"/>
      <c r="K938" s="238"/>
      <c r="L938" s="238"/>
      <c r="M938" s="238"/>
      <c r="N938" s="238"/>
      <c r="O938" s="238"/>
      <c r="P938" s="238"/>
      <c r="Q938" s="238"/>
      <c r="R938" s="238"/>
      <c r="S938" s="238"/>
      <c r="T938" s="238"/>
      <c r="U938" s="238"/>
      <c r="V938" s="352"/>
      <c r="W938" s="352"/>
      <c r="X938" s="353"/>
      <c r="Y938" s="354"/>
      <c r="Z938" s="25"/>
      <c r="AA938" s="25"/>
    </row>
    <row r="939" spans="1:27" ht="19.5" customHeight="1">
      <c r="A939" s="66"/>
      <c r="B939" s="95"/>
      <c r="C939" s="110" t="str">
        <f t="array" ref="C939">+IFERROR(INDEX('Mã KH'!$C$2:$C$4984,MATCH('Xuất trả -T8'!$B939,'Mã KH'!$A$2:$A$4984,0)),"")</f>
        <v/>
      </c>
      <c r="D939" s="177"/>
      <c r="E939" s="238"/>
      <c r="F939" s="238"/>
      <c r="G939" s="238"/>
      <c r="H939" s="238"/>
      <c r="I939" s="238"/>
      <c r="J939" s="238"/>
      <c r="K939" s="238"/>
      <c r="L939" s="238"/>
      <c r="M939" s="238"/>
      <c r="N939" s="238"/>
      <c r="O939" s="238"/>
      <c r="P939" s="238"/>
      <c r="Q939" s="238"/>
      <c r="R939" s="238"/>
      <c r="S939" s="238"/>
      <c r="T939" s="238"/>
      <c r="U939" s="238"/>
      <c r="V939" s="352"/>
      <c r="W939" s="352"/>
      <c r="X939" s="353"/>
      <c r="Y939" s="354"/>
      <c r="Z939" s="25"/>
      <c r="AA939" s="25"/>
    </row>
    <row r="940" spans="1:27" ht="19.5" customHeight="1">
      <c r="A940" s="66"/>
      <c r="B940" s="95"/>
      <c r="C940" s="110" t="str">
        <f t="array" ref="C940">+IFERROR(INDEX('Mã KH'!$C$2:$C$4984,MATCH('Xuất trả -T8'!$B940,'Mã KH'!$A$2:$A$4984,0)),"")</f>
        <v/>
      </c>
      <c r="D940" s="177"/>
      <c r="E940" s="238"/>
      <c r="F940" s="238"/>
      <c r="G940" s="238"/>
      <c r="H940" s="238"/>
      <c r="I940" s="238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352"/>
      <c r="W940" s="352"/>
      <c r="X940" s="353"/>
      <c r="Y940" s="354"/>
      <c r="Z940" s="25"/>
      <c r="AA940" s="25"/>
    </row>
    <row r="941" spans="1:27" ht="19.5" customHeight="1">
      <c r="A941" s="66"/>
      <c r="B941" s="95"/>
      <c r="C941" s="110" t="str">
        <f t="array" ref="C941">+IFERROR(INDEX('Mã KH'!$C$2:$C$4984,MATCH('Xuất trả -T8'!$B941,'Mã KH'!$A$2:$A$4984,0)),"")</f>
        <v/>
      </c>
      <c r="D941" s="177"/>
      <c r="E941" s="238"/>
      <c r="F941" s="238"/>
      <c r="G941" s="238"/>
      <c r="H941" s="238"/>
      <c r="I941" s="238"/>
      <c r="J941" s="238"/>
      <c r="K941" s="238"/>
      <c r="L941" s="238"/>
      <c r="M941" s="238"/>
      <c r="N941" s="238"/>
      <c r="O941" s="238"/>
      <c r="P941" s="238"/>
      <c r="Q941" s="238"/>
      <c r="R941" s="238"/>
      <c r="S941" s="238"/>
      <c r="T941" s="238"/>
      <c r="U941" s="238"/>
      <c r="V941" s="352"/>
      <c r="W941" s="352"/>
      <c r="X941" s="353"/>
      <c r="Y941" s="354"/>
      <c r="Z941" s="25"/>
      <c r="AA941" s="25"/>
    </row>
    <row r="942" spans="1:27" ht="19.5" customHeight="1">
      <c r="A942" s="66"/>
      <c r="B942" s="95"/>
      <c r="C942" s="110" t="str">
        <f t="array" ref="C942">+IFERROR(INDEX('Mã KH'!$C$2:$C$4984,MATCH('Xuất trả -T8'!$B942,'Mã KH'!$A$2:$A$4984,0)),"")</f>
        <v/>
      </c>
      <c r="D942" s="177"/>
      <c r="E942" s="238"/>
      <c r="F942" s="238"/>
      <c r="G942" s="238"/>
      <c r="H942" s="238"/>
      <c r="I942" s="238"/>
      <c r="J942" s="238"/>
      <c r="K942" s="238"/>
      <c r="L942" s="238"/>
      <c r="M942" s="238"/>
      <c r="N942" s="238"/>
      <c r="O942" s="238"/>
      <c r="P942" s="238"/>
      <c r="Q942" s="238"/>
      <c r="R942" s="238"/>
      <c r="S942" s="238"/>
      <c r="T942" s="238"/>
      <c r="U942" s="238"/>
      <c r="V942" s="352"/>
      <c r="W942" s="352"/>
      <c r="X942" s="353"/>
      <c r="Y942" s="354"/>
      <c r="Z942" s="25"/>
      <c r="AA942" s="25"/>
    </row>
    <row r="943" spans="1:27" ht="19.5" customHeight="1">
      <c r="A943" s="66"/>
      <c r="B943" s="95"/>
      <c r="C943" s="110" t="str">
        <f t="array" ref="C943">+IFERROR(INDEX('Mã KH'!$C$2:$C$4984,MATCH('Xuất trả -T8'!$B943,'Mã KH'!$A$2:$A$4984,0)),"")</f>
        <v/>
      </c>
      <c r="D943" s="177"/>
      <c r="E943" s="238"/>
      <c r="F943" s="238"/>
      <c r="G943" s="238"/>
      <c r="H943" s="238"/>
      <c r="I943" s="238"/>
      <c r="J943" s="238"/>
      <c r="K943" s="238"/>
      <c r="L943" s="238"/>
      <c r="M943" s="238"/>
      <c r="N943" s="238"/>
      <c r="O943" s="238"/>
      <c r="P943" s="238"/>
      <c r="Q943" s="238"/>
      <c r="R943" s="238"/>
      <c r="S943" s="238"/>
      <c r="T943" s="238"/>
      <c r="U943" s="238"/>
      <c r="V943" s="352"/>
      <c r="W943" s="352"/>
      <c r="X943" s="353"/>
      <c r="Y943" s="354"/>
      <c r="Z943" s="25"/>
      <c r="AA943" s="25"/>
    </row>
    <row r="944" spans="1:27" ht="19.5" customHeight="1">
      <c r="A944" s="66"/>
      <c r="B944" s="95"/>
      <c r="C944" s="110" t="str">
        <f t="array" ref="C944">+IFERROR(INDEX('Mã KH'!$C$2:$C$4984,MATCH('Xuất trả -T8'!$B944,'Mã KH'!$A$2:$A$4984,0)),"")</f>
        <v/>
      </c>
      <c r="D944" s="177"/>
      <c r="E944" s="238"/>
      <c r="F944" s="238"/>
      <c r="G944" s="238"/>
      <c r="H944" s="238"/>
      <c r="I944" s="238"/>
      <c r="J944" s="238"/>
      <c r="K944" s="238"/>
      <c r="L944" s="238"/>
      <c r="M944" s="238"/>
      <c r="N944" s="238"/>
      <c r="O944" s="238"/>
      <c r="P944" s="238"/>
      <c r="Q944" s="238"/>
      <c r="R944" s="238"/>
      <c r="S944" s="238"/>
      <c r="T944" s="238"/>
      <c r="U944" s="238"/>
      <c r="V944" s="352"/>
      <c r="W944" s="352"/>
      <c r="X944" s="353"/>
      <c r="Y944" s="354"/>
      <c r="Z944" s="25"/>
      <c r="AA944" s="25"/>
    </row>
    <row r="945" spans="1:27" ht="19.5" customHeight="1">
      <c r="A945" s="66"/>
      <c r="B945" s="95"/>
      <c r="C945" s="110" t="str">
        <f t="array" ref="C945">+IFERROR(INDEX('Mã KH'!$C$2:$C$4984,MATCH('Xuất trả -T8'!$B945,'Mã KH'!$A$2:$A$4984,0)),"")</f>
        <v/>
      </c>
      <c r="D945" s="177"/>
      <c r="E945" s="238"/>
      <c r="F945" s="238"/>
      <c r="G945" s="238"/>
      <c r="H945" s="238"/>
      <c r="I945" s="238"/>
      <c r="J945" s="238"/>
      <c r="K945" s="238"/>
      <c r="L945" s="238"/>
      <c r="M945" s="238"/>
      <c r="N945" s="238"/>
      <c r="O945" s="238"/>
      <c r="P945" s="238"/>
      <c r="Q945" s="238"/>
      <c r="R945" s="238"/>
      <c r="S945" s="238"/>
      <c r="T945" s="238"/>
      <c r="U945" s="238"/>
      <c r="V945" s="352"/>
      <c r="W945" s="352"/>
      <c r="X945" s="353"/>
      <c r="Y945" s="354"/>
      <c r="Z945" s="25"/>
      <c r="AA945" s="25"/>
    </row>
    <row r="946" spans="1:27" ht="19.5" customHeight="1">
      <c r="A946" s="66"/>
      <c r="B946" s="95"/>
      <c r="C946" s="110" t="str">
        <f t="array" ref="C946">+IFERROR(INDEX('Mã KH'!$C$2:$C$4984,MATCH('Xuất trả -T8'!$B946,'Mã KH'!$A$2:$A$4984,0)),"")</f>
        <v/>
      </c>
      <c r="D946" s="177"/>
      <c r="E946" s="238"/>
      <c r="F946" s="238"/>
      <c r="G946" s="238"/>
      <c r="H946" s="238"/>
      <c r="I946" s="238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352"/>
      <c r="W946" s="352"/>
      <c r="X946" s="353"/>
      <c r="Y946" s="354"/>
      <c r="Z946" s="25"/>
      <c r="AA946" s="25"/>
    </row>
    <row r="947" spans="1:27" ht="19.5" customHeight="1">
      <c r="A947" s="66"/>
      <c r="B947" s="95"/>
      <c r="C947" s="110" t="str">
        <f t="array" ref="C947">+IFERROR(INDEX('Mã KH'!$C$2:$C$4984,MATCH('Xuất trả -T8'!$B947,'Mã KH'!$A$2:$A$4984,0)),"")</f>
        <v/>
      </c>
      <c r="D947" s="177"/>
      <c r="E947" s="238"/>
      <c r="F947" s="238"/>
      <c r="G947" s="238"/>
      <c r="H947" s="238"/>
      <c r="I947" s="238"/>
      <c r="J947" s="238"/>
      <c r="K947" s="238"/>
      <c r="L947" s="238"/>
      <c r="M947" s="238"/>
      <c r="N947" s="238"/>
      <c r="O947" s="238"/>
      <c r="P947" s="238"/>
      <c r="Q947" s="238"/>
      <c r="R947" s="238"/>
      <c r="S947" s="238"/>
      <c r="T947" s="238"/>
      <c r="U947" s="238"/>
      <c r="V947" s="352"/>
      <c r="W947" s="352"/>
      <c r="X947" s="353"/>
      <c r="Y947" s="354"/>
      <c r="Z947" s="25"/>
      <c r="AA947" s="25"/>
    </row>
    <row r="948" spans="1:27" ht="19.5" customHeight="1">
      <c r="A948" s="66"/>
      <c r="B948" s="95"/>
      <c r="C948" s="110" t="str">
        <f t="array" ref="C948">+IFERROR(INDEX('Mã KH'!$C$2:$C$4984,MATCH('Xuất trả -T8'!$B948,'Mã KH'!$A$2:$A$4984,0)),"")</f>
        <v/>
      </c>
      <c r="D948" s="177"/>
      <c r="E948" s="238"/>
      <c r="F948" s="238"/>
      <c r="G948" s="238"/>
      <c r="H948" s="238"/>
      <c r="I948" s="238"/>
      <c r="J948" s="238"/>
      <c r="K948" s="238"/>
      <c r="L948" s="238"/>
      <c r="M948" s="238"/>
      <c r="N948" s="238"/>
      <c r="O948" s="238"/>
      <c r="P948" s="238"/>
      <c r="Q948" s="238"/>
      <c r="R948" s="238"/>
      <c r="S948" s="238"/>
      <c r="T948" s="238"/>
      <c r="U948" s="238"/>
      <c r="V948" s="352"/>
      <c r="W948" s="352"/>
      <c r="X948" s="353"/>
      <c r="Y948" s="354"/>
      <c r="Z948" s="25"/>
      <c r="AA948" s="25"/>
    </row>
    <row r="949" spans="1:27" ht="19.5" customHeight="1">
      <c r="A949" s="66"/>
      <c r="B949" s="95"/>
      <c r="C949" s="110" t="str">
        <f t="array" ref="C949">+IFERROR(INDEX('Mã KH'!$C$2:$C$4984,MATCH('Xuất trả -T8'!$B949,'Mã KH'!$A$2:$A$4984,0)),"")</f>
        <v/>
      </c>
      <c r="D949" s="177"/>
      <c r="E949" s="238"/>
      <c r="F949" s="238"/>
      <c r="G949" s="238"/>
      <c r="H949" s="238"/>
      <c r="I949" s="238"/>
      <c r="J949" s="238"/>
      <c r="K949" s="238"/>
      <c r="L949" s="238"/>
      <c r="M949" s="238"/>
      <c r="N949" s="238"/>
      <c r="O949" s="238"/>
      <c r="P949" s="238"/>
      <c r="Q949" s="238"/>
      <c r="R949" s="238"/>
      <c r="S949" s="238"/>
      <c r="T949" s="238"/>
      <c r="U949" s="238"/>
      <c r="V949" s="352"/>
      <c r="W949" s="352"/>
      <c r="X949" s="353"/>
      <c r="Y949" s="354"/>
      <c r="Z949" s="25"/>
      <c r="AA949" s="25"/>
    </row>
    <row r="950" spans="1:27" ht="19.5" customHeight="1">
      <c r="A950" s="66"/>
      <c r="B950" s="95"/>
      <c r="C950" s="110" t="str">
        <f t="array" ref="C950">+IFERROR(INDEX('Mã KH'!$C$2:$C$4984,MATCH('Xuất trả -T8'!$B950,'Mã KH'!$A$2:$A$4984,0)),"")</f>
        <v/>
      </c>
      <c r="D950" s="177"/>
      <c r="E950" s="238"/>
      <c r="F950" s="238"/>
      <c r="G950" s="238"/>
      <c r="H950" s="238"/>
      <c r="I950" s="238"/>
      <c r="J950" s="238"/>
      <c r="K950" s="238"/>
      <c r="L950" s="238"/>
      <c r="M950" s="238"/>
      <c r="N950" s="238"/>
      <c r="O950" s="238"/>
      <c r="P950" s="238"/>
      <c r="Q950" s="238"/>
      <c r="R950" s="238"/>
      <c r="S950" s="238"/>
      <c r="T950" s="238"/>
      <c r="U950" s="238"/>
      <c r="V950" s="352"/>
      <c r="W950" s="352"/>
      <c r="X950" s="353"/>
      <c r="Y950" s="354"/>
      <c r="Z950" s="25"/>
      <c r="AA950" s="25"/>
    </row>
    <row r="951" spans="1:27" ht="19.5" customHeight="1">
      <c r="A951" s="66"/>
      <c r="B951" s="95"/>
      <c r="C951" s="110" t="str">
        <f t="array" ref="C951">+IFERROR(INDEX('Mã KH'!$C$2:$C$4984,MATCH('Xuất trả -T8'!$B951,'Mã KH'!$A$2:$A$4984,0)),"")</f>
        <v/>
      </c>
      <c r="D951" s="177"/>
      <c r="E951" s="238"/>
      <c r="F951" s="238"/>
      <c r="G951" s="238"/>
      <c r="H951" s="238"/>
      <c r="I951" s="238"/>
      <c r="J951" s="238"/>
      <c r="K951" s="238"/>
      <c r="L951" s="238"/>
      <c r="M951" s="238"/>
      <c r="N951" s="238"/>
      <c r="O951" s="238"/>
      <c r="P951" s="238"/>
      <c r="Q951" s="238"/>
      <c r="R951" s="238"/>
      <c r="S951" s="238"/>
      <c r="T951" s="238"/>
      <c r="U951" s="238"/>
      <c r="V951" s="352"/>
      <c r="W951" s="352"/>
      <c r="X951" s="353"/>
      <c r="Y951" s="354"/>
      <c r="Z951" s="25"/>
      <c r="AA951" s="25"/>
    </row>
    <row r="952" spans="1:27" ht="19.5" customHeight="1">
      <c r="A952" s="66"/>
      <c r="B952" s="95"/>
      <c r="C952" s="110" t="str">
        <f t="array" ref="C952">+IFERROR(INDEX('Mã KH'!$C$2:$C$4984,MATCH('Xuất trả -T8'!$B952,'Mã KH'!$A$2:$A$4984,0)),"")</f>
        <v/>
      </c>
      <c r="D952" s="177"/>
      <c r="E952" s="238"/>
      <c r="F952" s="238"/>
      <c r="G952" s="238"/>
      <c r="H952" s="238"/>
      <c r="I952" s="238"/>
      <c r="J952" s="238"/>
      <c r="K952" s="238"/>
      <c r="L952" s="238"/>
      <c r="M952" s="238"/>
      <c r="N952" s="238"/>
      <c r="O952" s="238"/>
      <c r="P952" s="238"/>
      <c r="Q952" s="238"/>
      <c r="R952" s="238"/>
      <c r="S952" s="238"/>
      <c r="T952" s="238"/>
      <c r="U952" s="238"/>
      <c r="V952" s="352"/>
      <c r="W952" s="352"/>
      <c r="X952" s="353"/>
      <c r="Y952" s="354"/>
      <c r="Z952" s="25"/>
      <c r="AA952" s="25"/>
    </row>
    <row r="953" spans="1:27" ht="19.5" customHeight="1">
      <c r="A953" s="66"/>
      <c r="B953" s="95"/>
      <c r="C953" s="110" t="str">
        <f t="array" ref="C953">+IFERROR(INDEX('Mã KH'!$C$2:$C$4984,MATCH('Xuất trả -T8'!$B953,'Mã KH'!$A$2:$A$4984,0)),"")</f>
        <v/>
      </c>
      <c r="D953" s="177"/>
      <c r="E953" s="238"/>
      <c r="F953" s="238"/>
      <c r="G953" s="238"/>
      <c r="H953" s="238"/>
      <c r="I953" s="238"/>
      <c r="J953" s="238"/>
      <c r="K953" s="238"/>
      <c r="L953" s="238"/>
      <c r="M953" s="238"/>
      <c r="N953" s="238"/>
      <c r="O953" s="238"/>
      <c r="P953" s="238"/>
      <c r="Q953" s="238"/>
      <c r="R953" s="238"/>
      <c r="S953" s="238"/>
      <c r="T953" s="238"/>
      <c r="U953" s="238"/>
      <c r="V953" s="352"/>
      <c r="W953" s="352"/>
      <c r="X953" s="353"/>
      <c r="Y953" s="354"/>
      <c r="Z953" s="25"/>
      <c r="AA953" s="25"/>
    </row>
    <row r="954" spans="1:27" ht="19.5" customHeight="1">
      <c r="A954" s="66"/>
      <c r="B954" s="95"/>
      <c r="C954" s="110" t="str">
        <f t="array" ref="C954">+IFERROR(INDEX('Mã KH'!$C$2:$C$4984,MATCH('Xuất trả -T8'!$B954,'Mã KH'!$A$2:$A$4984,0)),"")</f>
        <v/>
      </c>
      <c r="D954" s="177"/>
      <c r="E954" s="238"/>
      <c r="F954" s="238"/>
      <c r="G954" s="238"/>
      <c r="H954" s="238"/>
      <c r="I954" s="238"/>
      <c r="J954" s="238"/>
      <c r="K954" s="238"/>
      <c r="L954" s="238"/>
      <c r="M954" s="238"/>
      <c r="N954" s="238"/>
      <c r="O954" s="238"/>
      <c r="P954" s="238"/>
      <c r="Q954" s="238"/>
      <c r="R954" s="238"/>
      <c r="S954" s="238"/>
      <c r="T954" s="238"/>
      <c r="U954" s="238"/>
      <c r="V954" s="352"/>
      <c r="W954" s="352"/>
      <c r="X954" s="353"/>
      <c r="Y954" s="354"/>
      <c r="Z954" s="25"/>
      <c r="AA954" s="25"/>
    </row>
    <row r="955" spans="1:27" ht="19.5" customHeight="1">
      <c r="A955" s="66"/>
      <c r="B955" s="95"/>
      <c r="C955" s="110" t="str">
        <f t="array" ref="C955">+IFERROR(INDEX('Mã KH'!$C$2:$C$4984,MATCH('Xuất trả -T8'!$B955,'Mã KH'!$A$2:$A$4984,0)),"")</f>
        <v/>
      </c>
      <c r="D955" s="177"/>
      <c r="E955" s="238"/>
      <c r="F955" s="238"/>
      <c r="G955" s="238"/>
      <c r="H955" s="238"/>
      <c r="I955" s="238"/>
      <c r="J955" s="238"/>
      <c r="K955" s="238"/>
      <c r="L955" s="238"/>
      <c r="M955" s="238"/>
      <c r="N955" s="238"/>
      <c r="O955" s="238"/>
      <c r="P955" s="238"/>
      <c r="Q955" s="238"/>
      <c r="R955" s="238"/>
      <c r="S955" s="238"/>
      <c r="T955" s="238"/>
      <c r="U955" s="238"/>
      <c r="V955" s="352"/>
      <c r="W955" s="352"/>
      <c r="X955" s="353"/>
      <c r="Y955" s="354"/>
      <c r="Z955" s="25"/>
      <c r="AA955" s="25"/>
    </row>
    <row r="956" spans="1:27" ht="19.5" customHeight="1">
      <c r="A956" s="66"/>
      <c r="B956" s="95"/>
      <c r="C956" s="110" t="str">
        <f t="array" ref="C956">+IFERROR(INDEX('Mã KH'!$C$2:$C$4984,MATCH('Xuất trả -T8'!$B956,'Mã KH'!$A$2:$A$4984,0)),"")</f>
        <v/>
      </c>
      <c r="D956" s="177"/>
      <c r="E956" s="238"/>
      <c r="F956" s="238"/>
      <c r="G956" s="238"/>
      <c r="H956" s="238"/>
      <c r="I956" s="238"/>
      <c r="J956" s="238"/>
      <c r="K956" s="238"/>
      <c r="L956" s="238"/>
      <c r="M956" s="238"/>
      <c r="N956" s="238"/>
      <c r="O956" s="238"/>
      <c r="P956" s="238"/>
      <c r="Q956" s="238"/>
      <c r="R956" s="238"/>
      <c r="S956" s="238"/>
      <c r="T956" s="238"/>
      <c r="U956" s="238"/>
      <c r="V956" s="352"/>
      <c r="W956" s="352"/>
      <c r="X956" s="353"/>
      <c r="Y956" s="354"/>
      <c r="Z956" s="25"/>
      <c r="AA956" s="25"/>
    </row>
    <row r="957" spans="1:27" ht="19.5" customHeight="1">
      <c r="A957" s="66"/>
      <c r="B957" s="95"/>
      <c r="C957" s="110" t="str">
        <f t="array" ref="C957">+IFERROR(INDEX('Mã KH'!$C$2:$C$4984,MATCH('Xuất trả -T8'!$B957,'Mã KH'!$A$2:$A$4984,0)),"")</f>
        <v/>
      </c>
      <c r="D957" s="177"/>
      <c r="E957" s="238"/>
      <c r="F957" s="238"/>
      <c r="G957" s="238"/>
      <c r="H957" s="238"/>
      <c r="I957" s="238"/>
      <c r="J957" s="238"/>
      <c r="K957" s="238"/>
      <c r="L957" s="238"/>
      <c r="M957" s="238"/>
      <c r="N957" s="238"/>
      <c r="O957" s="238"/>
      <c r="P957" s="238"/>
      <c r="Q957" s="238"/>
      <c r="R957" s="238"/>
      <c r="S957" s="238"/>
      <c r="T957" s="238"/>
      <c r="U957" s="238"/>
      <c r="V957" s="352"/>
      <c r="W957" s="352"/>
      <c r="X957" s="353"/>
      <c r="Y957" s="354"/>
      <c r="Z957" s="25"/>
      <c r="AA957" s="25"/>
    </row>
    <row r="958" spans="1:27" ht="19.5" customHeight="1">
      <c r="A958" s="66"/>
      <c r="B958" s="95"/>
      <c r="C958" s="110" t="str">
        <f t="array" ref="C958">+IFERROR(INDEX('Mã KH'!$C$2:$C$4984,MATCH('Xuất trả -T8'!$B958,'Mã KH'!$A$2:$A$4984,0)),"")</f>
        <v/>
      </c>
      <c r="D958" s="177"/>
      <c r="E958" s="238"/>
      <c r="F958" s="238"/>
      <c r="G958" s="238"/>
      <c r="H958" s="238"/>
      <c r="I958" s="238"/>
      <c r="J958" s="238"/>
      <c r="K958" s="238"/>
      <c r="L958" s="238"/>
      <c r="M958" s="238"/>
      <c r="N958" s="238"/>
      <c r="O958" s="238"/>
      <c r="P958" s="238"/>
      <c r="Q958" s="238"/>
      <c r="R958" s="238"/>
      <c r="S958" s="238"/>
      <c r="T958" s="238"/>
      <c r="U958" s="238"/>
      <c r="V958" s="352"/>
      <c r="W958" s="352"/>
      <c r="X958" s="353"/>
      <c r="Y958" s="354"/>
      <c r="Z958" s="25"/>
      <c r="AA958" s="25"/>
    </row>
    <row r="959" spans="1:27" ht="19.5" customHeight="1">
      <c r="A959" s="66"/>
      <c r="B959" s="95"/>
      <c r="C959" s="110" t="str">
        <f t="array" ref="C959">+IFERROR(INDEX('Mã KH'!$C$2:$C$4984,MATCH('Xuất trả -T8'!$B959,'Mã KH'!$A$2:$A$4984,0)),"")</f>
        <v/>
      </c>
      <c r="D959" s="177"/>
      <c r="E959" s="238"/>
      <c r="F959" s="238"/>
      <c r="G959" s="238"/>
      <c r="H959" s="238"/>
      <c r="I959" s="238"/>
      <c r="J959" s="238"/>
      <c r="K959" s="238"/>
      <c r="L959" s="238"/>
      <c r="M959" s="238"/>
      <c r="N959" s="238"/>
      <c r="O959" s="238"/>
      <c r="P959" s="238"/>
      <c r="Q959" s="238"/>
      <c r="R959" s="238"/>
      <c r="S959" s="238"/>
      <c r="T959" s="238"/>
      <c r="U959" s="238"/>
      <c r="V959" s="352"/>
      <c r="W959" s="352"/>
      <c r="X959" s="353"/>
      <c r="Y959" s="354"/>
      <c r="Z959" s="25"/>
      <c r="AA959" s="25"/>
    </row>
    <row r="960" spans="1:27" ht="19.5" customHeight="1">
      <c r="A960" s="66"/>
      <c r="B960" s="95"/>
      <c r="C960" s="110" t="str">
        <f t="array" ref="C960">+IFERROR(INDEX('Mã KH'!$C$2:$C$4984,MATCH('Xuất trả -T8'!$B960,'Mã KH'!$A$2:$A$4984,0)),"")</f>
        <v/>
      </c>
      <c r="D960" s="177"/>
      <c r="E960" s="238"/>
      <c r="F960" s="238"/>
      <c r="G960" s="238"/>
      <c r="H960" s="238"/>
      <c r="I960" s="238"/>
      <c r="J960" s="238"/>
      <c r="K960" s="238"/>
      <c r="L960" s="238"/>
      <c r="M960" s="238"/>
      <c r="N960" s="238"/>
      <c r="O960" s="238"/>
      <c r="P960" s="238"/>
      <c r="Q960" s="238"/>
      <c r="R960" s="238"/>
      <c r="S960" s="238"/>
      <c r="T960" s="238"/>
      <c r="U960" s="238"/>
      <c r="V960" s="352"/>
      <c r="W960" s="352"/>
      <c r="X960" s="353"/>
      <c r="Y960" s="354"/>
      <c r="Z960" s="25"/>
      <c r="AA960" s="25"/>
    </row>
    <row r="961" spans="1:27" ht="19.5" customHeight="1">
      <c r="A961" s="66"/>
      <c r="B961" s="95"/>
      <c r="C961" s="110" t="str">
        <f t="array" ref="C961">+IFERROR(INDEX('Mã KH'!$C$2:$C$4984,MATCH('Xuất trả -T8'!$B961,'Mã KH'!$A$2:$A$4984,0)),"")</f>
        <v/>
      </c>
      <c r="D961" s="177"/>
      <c r="E961" s="238"/>
      <c r="F961" s="238"/>
      <c r="G961" s="238"/>
      <c r="H961" s="238"/>
      <c r="I961" s="238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352"/>
      <c r="W961" s="352"/>
      <c r="X961" s="353"/>
      <c r="Y961" s="354"/>
      <c r="Z961" s="25"/>
      <c r="AA961" s="25"/>
    </row>
    <row r="962" spans="1:27" ht="19.5" customHeight="1">
      <c r="A962" s="66"/>
      <c r="B962" s="95"/>
      <c r="C962" s="110" t="str">
        <f t="array" ref="C962">+IFERROR(INDEX('Mã KH'!$C$2:$C$4984,MATCH('Xuất trả -T8'!$B962,'Mã KH'!$A$2:$A$4984,0)),"")</f>
        <v/>
      </c>
      <c r="D962" s="177"/>
      <c r="E962" s="238"/>
      <c r="F962" s="238"/>
      <c r="G962" s="238"/>
      <c r="H962" s="238"/>
      <c r="I962" s="238"/>
      <c r="J962" s="238"/>
      <c r="K962" s="238"/>
      <c r="L962" s="238"/>
      <c r="M962" s="238"/>
      <c r="N962" s="238"/>
      <c r="O962" s="238"/>
      <c r="P962" s="238"/>
      <c r="Q962" s="238"/>
      <c r="R962" s="238"/>
      <c r="S962" s="238"/>
      <c r="T962" s="238"/>
      <c r="U962" s="238"/>
      <c r="V962" s="352"/>
      <c r="W962" s="352"/>
      <c r="X962" s="353"/>
      <c r="Y962" s="354"/>
      <c r="Z962" s="25"/>
      <c r="AA962" s="25"/>
    </row>
    <row r="963" spans="1:27" ht="19.5" customHeight="1">
      <c r="A963" s="66"/>
      <c r="B963" s="95"/>
      <c r="C963" s="110" t="str">
        <f t="array" ref="C963">+IFERROR(INDEX('Mã KH'!$C$2:$C$4984,MATCH('Xuất trả -T8'!$B963,'Mã KH'!$A$2:$A$4984,0)),"")</f>
        <v/>
      </c>
      <c r="D963" s="177"/>
      <c r="E963" s="238"/>
      <c r="F963" s="238"/>
      <c r="G963" s="238"/>
      <c r="H963" s="238"/>
      <c r="I963" s="238"/>
      <c r="J963" s="238"/>
      <c r="K963" s="238"/>
      <c r="L963" s="238"/>
      <c r="M963" s="238"/>
      <c r="N963" s="238"/>
      <c r="O963" s="238"/>
      <c r="P963" s="238"/>
      <c r="Q963" s="238"/>
      <c r="R963" s="238"/>
      <c r="S963" s="238"/>
      <c r="T963" s="238"/>
      <c r="U963" s="238"/>
      <c r="V963" s="352"/>
      <c r="W963" s="352"/>
      <c r="X963" s="353"/>
      <c r="Y963" s="354"/>
      <c r="Z963" s="25"/>
      <c r="AA963" s="25"/>
    </row>
    <row r="964" spans="1:27" ht="19.5" customHeight="1">
      <c r="A964" s="66"/>
      <c r="B964" s="95"/>
      <c r="C964" s="110" t="str">
        <f t="array" ref="C964">+IFERROR(INDEX('Mã KH'!$C$2:$C$4984,MATCH('Xuất trả -T8'!$B964,'Mã KH'!$A$2:$A$4984,0)),"")</f>
        <v/>
      </c>
      <c r="D964" s="177"/>
      <c r="E964" s="238"/>
      <c r="F964" s="238"/>
      <c r="G964" s="238"/>
      <c r="H964" s="238"/>
      <c r="I964" s="238"/>
      <c r="J964" s="238"/>
      <c r="K964" s="238"/>
      <c r="L964" s="238"/>
      <c r="M964" s="238"/>
      <c r="N964" s="238"/>
      <c r="O964" s="238"/>
      <c r="P964" s="238"/>
      <c r="Q964" s="238"/>
      <c r="R964" s="238"/>
      <c r="S964" s="238"/>
      <c r="T964" s="238"/>
      <c r="U964" s="238"/>
      <c r="V964" s="352"/>
      <c r="W964" s="352"/>
      <c r="X964" s="353"/>
      <c r="Y964" s="354"/>
      <c r="Z964" s="25"/>
      <c r="AA964" s="25"/>
    </row>
    <row r="965" spans="1:27" ht="19.5" customHeight="1">
      <c r="A965" s="66"/>
      <c r="B965" s="95"/>
      <c r="C965" s="110" t="str">
        <f t="array" ref="C965">+IFERROR(INDEX('Mã KH'!$C$2:$C$4984,MATCH('Xuất trả -T8'!$B965,'Mã KH'!$A$2:$A$4984,0)),"")</f>
        <v/>
      </c>
      <c r="D965" s="177"/>
      <c r="E965" s="238"/>
      <c r="F965" s="238"/>
      <c r="G965" s="238"/>
      <c r="H965" s="238"/>
      <c r="I965" s="238"/>
      <c r="J965" s="238"/>
      <c r="K965" s="238"/>
      <c r="L965" s="238"/>
      <c r="M965" s="238"/>
      <c r="N965" s="238"/>
      <c r="O965" s="238"/>
      <c r="P965" s="238"/>
      <c r="Q965" s="238"/>
      <c r="R965" s="238"/>
      <c r="S965" s="238"/>
      <c r="T965" s="238"/>
      <c r="U965" s="238"/>
      <c r="V965" s="352"/>
      <c r="W965" s="352"/>
      <c r="X965" s="353"/>
      <c r="Y965" s="354"/>
      <c r="Z965" s="25"/>
      <c r="AA965" s="25"/>
    </row>
    <row r="966" spans="1:27" ht="19.5" customHeight="1">
      <c r="A966" s="66"/>
      <c r="B966" s="95"/>
      <c r="C966" s="110" t="str">
        <f t="array" ref="C966">+IFERROR(INDEX('Mã KH'!$C$2:$C$4984,MATCH('Xuất trả -T8'!$B966,'Mã KH'!$A$2:$A$4984,0)),"")</f>
        <v/>
      </c>
      <c r="D966" s="177"/>
      <c r="E966" s="238"/>
      <c r="F966" s="238"/>
      <c r="G966" s="238"/>
      <c r="H966" s="238"/>
      <c r="I966" s="238"/>
      <c r="J966" s="238"/>
      <c r="K966" s="238"/>
      <c r="L966" s="238"/>
      <c r="M966" s="238"/>
      <c r="N966" s="238"/>
      <c r="O966" s="238"/>
      <c r="P966" s="238"/>
      <c r="Q966" s="238"/>
      <c r="R966" s="238"/>
      <c r="S966" s="238"/>
      <c r="T966" s="238"/>
      <c r="U966" s="238"/>
      <c r="V966" s="352"/>
      <c r="W966" s="352"/>
      <c r="X966" s="353"/>
      <c r="Y966" s="354"/>
      <c r="Z966" s="25"/>
      <c r="AA966" s="25"/>
    </row>
    <row r="967" spans="1:27" ht="19.5" customHeight="1">
      <c r="A967" s="66"/>
      <c r="B967" s="95"/>
      <c r="C967" s="110" t="str">
        <f t="array" ref="C967">+IFERROR(INDEX('Mã KH'!$C$2:$C$4984,MATCH('Xuất trả -T8'!$B967,'Mã KH'!$A$2:$A$4984,0)),"")</f>
        <v/>
      </c>
      <c r="D967" s="177"/>
      <c r="E967" s="238"/>
      <c r="F967" s="238"/>
      <c r="G967" s="238"/>
      <c r="H967" s="238"/>
      <c r="I967" s="238"/>
      <c r="J967" s="238"/>
      <c r="K967" s="238"/>
      <c r="L967" s="238"/>
      <c r="M967" s="238"/>
      <c r="N967" s="238"/>
      <c r="O967" s="238"/>
      <c r="P967" s="238"/>
      <c r="Q967" s="238"/>
      <c r="R967" s="238"/>
      <c r="S967" s="238"/>
      <c r="T967" s="238"/>
      <c r="U967" s="238"/>
      <c r="V967" s="352"/>
      <c r="W967" s="352"/>
      <c r="X967" s="353"/>
      <c r="Y967" s="354"/>
      <c r="Z967" s="25"/>
      <c r="AA967" s="25"/>
    </row>
    <row r="968" spans="1:27" ht="19.5" customHeight="1">
      <c r="A968" s="66"/>
      <c r="B968" s="95"/>
      <c r="C968" s="110" t="str">
        <f t="array" ref="C968">+IFERROR(INDEX('Mã KH'!$C$2:$C$4984,MATCH('Xuất trả -T8'!$B968,'Mã KH'!$A$2:$A$4984,0)),"")</f>
        <v/>
      </c>
      <c r="D968" s="177"/>
      <c r="E968" s="238"/>
      <c r="F968" s="238"/>
      <c r="G968" s="238"/>
      <c r="H968" s="238"/>
      <c r="I968" s="238"/>
      <c r="J968" s="238"/>
      <c r="K968" s="238"/>
      <c r="L968" s="238"/>
      <c r="M968" s="238"/>
      <c r="N968" s="238"/>
      <c r="O968" s="238"/>
      <c r="P968" s="238"/>
      <c r="Q968" s="238"/>
      <c r="R968" s="238"/>
      <c r="S968" s="238"/>
      <c r="T968" s="238"/>
      <c r="U968" s="238"/>
      <c r="V968" s="352"/>
      <c r="W968" s="352"/>
      <c r="X968" s="353"/>
      <c r="Y968" s="354"/>
      <c r="Z968" s="25"/>
      <c r="AA968" s="25"/>
    </row>
    <row r="969" spans="1:27" ht="19.5" customHeight="1">
      <c r="A969" s="66"/>
      <c r="B969" s="95"/>
      <c r="C969" s="110" t="str">
        <f t="array" ref="C969">+IFERROR(INDEX('Mã KH'!$C$2:$C$4984,MATCH('Xuất trả -T8'!$B969,'Mã KH'!$A$2:$A$4984,0)),"")</f>
        <v/>
      </c>
      <c r="D969" s="177"/>
      <c r="E969" s="238"/>
      <c r="F969" s="238"/>
      <c r="G969" s="238"/>
      <c r="H969" s="238"/>
      <c r="I969" s="238"/>
      <c r="J969" s="238"/>
      <c r="K969" s="238"/>
      <c r="L969" s="238"/>
      <c r="M969" s="238"/>
      <c r="N969" s="238"/>
      <c r="O969" s="238"/>
      <c r="P969" s="238"/>
      <c r="Q969" s="238"/>
      <c r="R969" s="238"/>
      <c r="S969" s="238"/>
      <c r="T969" s="238"/>
      <c r="U969" s="238"/>
      <c r="V969" s="352"/>
      <c r="W969" s="352"/>
      <c r="X969" s="353"/>
      <c r="Y969" s="354"/>
      <c r="Z969" s="25"/>
      <c r="AA969" s="25"/>
    </row>
    <row r="970" spans="1:27" ht="19.5" customHeight="1">
      <c r="A970" s="66"/>
      <c r="B970" s="95"/>
      <c r="C970" s="110" t="str">
        <f t="array" ref="C970">+IFERROR(INDEX('Mã KH'!$C$2:$C$4984,MATCH('Xuất trả -T8'!$B970,'Mã KH'!$A$2:$A$4984,0)),"")</f>
        <v/>
      </c>
      <c r="D970" s="177"/>
      <c r="E970" s="238"/>
      <c r="F970" s="238"/>
      <c r="G970" s="238"/>
      <c r="H970" s="238"/>
      <c r="I970" s="238"/>
      <c r="J970" s="238"/>
      <c r="K970" s="238"/>
      <c r="L970" s="238"/>
      <c r="M970" s="238"/>
      <c r="N970" s="238"/>
      <c r="O970" s="238"/>
      <c r="P970" s="238"/>
      <c r="Q970" s="238"/>
      <c r="R970" s="238"/>
      <c r="S970" s="238"/>
      <c r="T970" s="238"/>
      <c r="U970" s="238"/>
      <c r="V970" s="352"/>
      <c r="W970" s="352"/>
      <c r="X970" s="353"/>
      <c r="Y970" s="354"/>
      <c r="Z970" s="25"/>
      <c r="AA970" s="25"/>
    </row>
    <row r="971" spans="1:27" ht="19.5" customHeight="1">
      <c r="A971" s="66"/>
      <c r="B971" s="95"/>
      <c r="C971" s="110" t="str">
        <f t="array" ref="C971">+IFERROR(INDEX('Mã KH'!$C$2:$C$4984,MATCH('Xuất trả -T8'!$B971,'Mã KH'!$A$2:$A$4984,0)),"")</f>
        <v/>
      </c>
      <c r="D971" s="177"/>
      <c r="E971" s="238"/>
      <c r="F971" s="238"/>
      <c r="G971" s="238"/>
      <c r="H971" s="238"/>
      <c r="I971" s="238"/>
      <c r="J971" s="238"/>
      <c r="K971" s="238"/>
      <c r="L971" s="238"/>
      <c r="M971" s="238"/>
      <c r="N971" s="238"/>
      <c r="O971" s="238"/>
      <c r="P971" s="238"/>
      <c r="Q971" s="238"/>
      <c r="R971" s="238"/>
      <c r="S971" s="238"/>
      <c r="T971" s="238"/>
      <c r="U971" s="238"/>
      <c r="V971" s="352"/>
      <c r="W971" s="352"/>
      <c r="X971" s="353"/>
      <c r="Y971" s="354"/>
      <c r="Z971" s="25"/>
      <c r="AA971" s="25"/>
    </row>
    <row r="972" spans="1:27" ht="19.5" customHeight="1">
      <c r="A972" s="66"/>
      <c r="B972" s="95"/>
      <c r="C972" s="110" t="str">
        <f t="array" ref="C972">+IFERROR(INDEX('Mã KH'!$C$2:$C$4984,MATCH('Xuất trả -T8'!$B972,'Mã KH'!$A$2:$A$4984,0)),"")</f>
        <v/>
      </c>
      <c r="D972" s="177"/>
      <c r="E972" s="238"/>
      <c r="F972" s="238"/>
      <c r="G972" s="238"/>
      <c r="H972" s="238"/>
      <c r="I972" s="238"/>
      <c r="J972" s="238"/>
      <c r="K972" s="238"/>
      <c r="L972" s="238"/>
      <c r="M972" s="238"/>
      <c r="N972" s="238"/>
      <c r="O972" s="238"/>
      <c r="P972" s="238"/>
      <c r="Q972" s="238"/>
      <c r="R972" s="238"/>
      <c r="S972" s="238"/>
      <c r="T972" s="238"/>
      <c r="U972" s="238"/>
      <c r="V972" s="352"/>
      <c r="W972" s="352"/>
      <c r="X972" s="353"/>
      <c r="Y972" s="354"/>
      <c r="Z972" s="25"/>
      <c r="AA972" s="25"/>
    </row>
    <row r="973" spans="1:27" ht="19.5" customHeight="1">
      <c r="A973" s="66"/>
      <c r="B973" s="95"/>
      <c r="C973" s="110" t="str">
        <f t="array" ref="C973">+IFERROR(INDEX('Mã KH'!$C$2:$C$4984,MATCH('Xuất trả -T8'!$B973,'Mã KH'!$A$2:$A$4984,0)),"")</f>
        <v/>
      </c>
      <c r="D973" s="177"/>
      <c r="E973" s="238"/>
      <c r="F973" s="238"/>
      <c r="G973" s="238"/>
      <c r="H973" s="238"/>
      <c r="I973" s="238"/>
      <c r="J973" s="238"/>
      <c r="K973" s="238"/>
      <c r="L973" s="238"/>
      <c r="M973" s="238"/>
      <c r="N973" s="238"/>
      <c r="O973" s="238"/>
      <c r="P973" s="238"/>
      <c r="Q973" s="238"/>
      <c r="R973" s="238"/>
      <c r="S973" s="238"/>
      <c r="T973" s="238"/>
      <c r="U973" s="238"/>
      <c r="V973" s="352"/>
      <c r="W973" s="352"/>
      <c r="X973" s="353"/>
      <c r="Y973" s="354"/>
      <c r="Z973" s="25"/>
      <c r="AA973" s="25"/>
    </row>
    <row r="974" spans="1:27" ht="19.5" customHeight="1">
      <c r="A974" s="66"/>
      <c r="B974" s="95"/>
      <c r="C974" s="110" t="str">
        <f t="array" ref="C974">+IFERROR(INDEX('Mã KH'!$C$2:$C$4984,MATCH('Xuất trả -T8'!$B974,'Mã KH'!$A$2:$A$4984,0)),"")</f>
        <v/>
      </c>
      <c r="D974" s="177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238"/>
      <c r="Q974" s="238"/>
      <c r="R974" s="238"/>
      <c r="S974" s="238"/>
      <c r="T974" s="238"/>
      <c r="U974" s="238"/>
      <c r="V974" s="352"/>
      <c r="W974" s="352"/>
      <c r="X974" s="353"/>
      <c r="Y974" s="354"/>
      <c r="Z974" s="25"/>
      <c r="AA974" s="25"/>
    </row>
    <row r="975" spans="1:27" ht="19.5" customHeight="1">
      <c r="A975" s="66"/>
      <c r="B975" s="95"/>
      <c r="C975" s="110" t="str">
        <f t="array" ref="C975">+IFERROR(INDEX('Mã KH'!$C$2:$C$4984,MATCH('Xuất trả -T8'!$B975,'Mã KH'!$A$2:$A$4984,0)),"")</f>
        <v/>
      </c>
      <c r="D975" s="177"/>
      <c r="E975" s="238"/>
      <c r="F975" s="238"/>
      <c r="G975" s="238"/>
      <c r="H975" s="238"/>
      <c r="I975" s="238"/>
      <c r="J975" s="238"/>
      <c r="K975" s="238"/>
      <c r="L975" s="238"/>
      <c r="M975" s="238"/>
      <c r="N975" s="238"/>
      <c r="O975" s="238"/>
      <c r="P975" s="238"/>
      <c r="Q975" s="238"/>
      <c r="R975" s="238"/>
      <c r="S975" s="238"/>
      <c r="T975" s="238"/>
      <c r="U975" s="238"/>
      <c r="V975" s="352"/>
      <c r="W975" s="352"/>
      <c r="X975" s="353"/>
      <c r="Y975" s="354"/>
      <c r="Z975" s="25"/>
      <c r="AA975" s="25"/>
    </row>
    <row r="976" spans="1:27" ht="19.5" customHeight="1">
      <c r="A976" s="66"/>
      <c r="B976" s="95"/>
      <c r="C976" s="110" t="str">
        <f t="array" ref="C976">+IFERROR(INDEX('Mã KH'!$C$2:$C$4984,MATCH('Xuất trả -T8'!$B976,'Mã KH'!$A$2:$A$4984,0)),"")</f>
        <v/>
      </c>
      <c r="D976" s="177"/>
      <c r="E976" s="238"/>
      <c r="F976" s="238"/>
      <c r="G976" s="238"/>
      <c r="H976" s="238"/>
      <c r="I976" s="238"/>
      <c r="J976" s="238"/>
      <c r="K976" s="238"/>
      <c r="L976" s="238"/>
      <c r="M976" s="238"/>
      <c r="N976" s="238"/>
      <c r="O976" s="238"/>
      <c r="P976" s="238"/>
      <c r="Q976" s="238"/>
      <c r="R976" s="238"/>
      <c r="S976" s="238"/>
      <c r="T976" s="238"/>
      <c r="U976" s="238"/>
      <c r="V976" s="352"/>
      <c r="W976" s="352"/>
      <c r="X976" s="353"/>
      <c r="Y976" s="354"/>
      <c r="Z976" s="25"/>
      <c r="AA976" s="25"/>
    </row>
    <row r="977" spans="1:27" ht="19.5" customHeight="1">
      <c r="A977" s="66"/>
      <c r="B977" s="95"/>
      <c r="C977" s="110" t="str">
        <f t="array" ref="C977">+IFERROR(INDEX('Mã KH'!$C$2:$C$4984,MATCH('Xuất trả -T8'!$B977,'Mã KH'!$A$2:$A$4984,0)),"")</f>
        <v/>
      </c>
      <c r="D977" s="177"/>
      <c r="E977" s="238"/>
      <c r="F977" s="238"/>
      <c r="G977" s="238"/>
      <c r="H977" s="238"/>
      <c r="I977" s="238"/>
      <c r="J977" s="238"/>
      <c r="K977" s="238"/>
      <c r="L977" s="238"/>
      <c r="M977" s="238"/>
      <c r="N977" s="238"/>
      <c r="O977" s="238"/>
      <c r="P977" s="238"/>
      <c r="Q977" s="238"/>
      <c r="R977" s="238"/>
      <c r="S977" s="238"/>
      <c r="T977" s="238"/>
      <c r="U977" s="238"/>
      <c r="V977" s="352"/>
      <c r="W977" s="352"/>
      <c r="X977" s="353"/>
      <c r="Y977" s="354"/>
      <c r="Z977" s="25"/>
      <c r="AA977" s="25"/>
    </row>
    <row r="978" spans="1:27" ht="19.5" customHeight="1">
      <c r="A978" s="66"/>
      <c r="B978" s="95"/>
      <c r="C978" s="110" t="str">
        <f t="array" ref="C978">+IFERROR(INDEX('Mã KH'!$C$2:$C$4984,MATCH('Xuất trả -T8'!$B978,'Mã KH'!$A$2:$A$4984,0)),"")</f>
        <v/>
      </c>
      <c r="D978" s="177"/>
      <c r="E978" s="238"/>
      <c r="F978" s="238"/>
      <c r="G978" s="238"/>
      <c r="H978" s="238"/>
      <c r="I978" s="238"/>
      <c r="J978" s="238"/>
      <c r="K978" s="238"/>
      <c r="L978" s="238"/>
      <c r="M978" s="238"/>
      <c r="N978" s="238"/>
      <c r="O978" s="238"/>
      <c r="P978" s="238"/>
      <c r="Q978" s="238"/>
      <c r="R978" s="238"/>
      <c r="S978" s="238"/>
      <c r="T978" s="238"/>
      <c r="U978" s="238"/>
      <c r="V978" s="352"/>
      <c r="W978" s="352"/>
      <c r="X978" s="353"/>
      <c r="Y978" s="354"/>
      <c r="Z978" s="25"/>
      <c r="AA978" s="25"/>
    </row>
    <row r="979" spans="1:27" ht="19.5" customHeight="1">
      <c r="A979" s="66"/>
      <c r="B979" s="95"/>
      <c r="C979" s="110" t="str">
        <f t="array" ref="C979">+IFERROR(INDEX('Mã KH'!$C$2:$C$4984,MATCH('Xuất trả -T8'!$B979,'Mã KH'!$A$2:$A$4984,0)),"")</f>
        <v/>
      </c>
      <c r="D979" s="177"/>
      <c r="E979" s="238"/>
      <c r="F979" s="238"/>
      <c r="G979" s="238"/>
      <c r="H979" s="238"/>
      <c r="I979" s="238"/>
      <c r="J979" s="238"/>
      <c r="K979" s="238"/>
      <c r="L979" s="238"/>
      <c r="M979" s="238"/>
      <c r="N979" s="238"/>
      <c r="O979" s="238"/>
      <c r="P979" s="238"/>
      <c r="Q979" s="238"/>
      <c r="R979" s="238"/>
      <c r="S979" s="238"/>
      <c r="T979" s="238"/>
      <c r="U979" s="238"/>
      <c r="V979" s="352"/>
      <c r="W979" s="352"/>
      <c r="X979" s="353"/>
      <c r="Y979" s="354"/>
      <c r="Z979" s="25"/>
      <c r="AA979" s="25"/>
    </row>
    <row r="980" spans="1:27" ht="19.5" customHeight="1">
      <c r="A980" s="66"/>
      <c r="B980" s="95"/>
      <c r="C980" s="110" t="str">
        <f t="array" ref="C980">+IFERROR(INDEX('Mã KH'!$C$2:$C$4984,MATCH('Xuất trả -T8'!$B980,'Mã KH'!$A$2:$A$4984,0)),"")</f>
        <v/>
      </c>
      <c r="D980" s="177"/>
      <c r="E980" s="238"/>
      <c r="F980" s="238"/>
      <c r="G980" s="238"/>
      <c r="H980" s="238"/>
      <c r="I980" s="238"/>
      <c r="J980" s="238"/>
      <c r="K980" s="238"/>
      <c r="L980" s="238"/>
      <c r="M980" s="238"/>
      <c r="N980" s="238"/>
      <c r="O980" s="238"/>
      <c r="P980" s="238"/>
      <c r="Q980" s="238"/>
      <c r="R980" s="238"/>
      <c r="S980" s="238"/>
      <c r="T980" s="238"/>
      <c r="U980" s="238"/>
      <c r="V980" s="352"/>
      <c r="W980" s="352"/>
      <c r="X980" s="353"/>
      <c r="Y980" s="354"/>
      <c r="Z980" s="25"/>
      <c r="AA980" s="25"/>
    </row>
    <row r="981" spans="1:27" ht="19.5" customHeight="1">
      <c r="A981" s="66"/>
      <c r="B981" s="95"/>
      <c r="C981" s="110" t="str">
        <f t="array" ref="C981">+IFERROR(INDEX('Mã KH'!$C$2:$C$4984,MATCH('Xuất trả -T8'!$B981,'Mã KH'!$A$2:$A$4984,0)),"")</f>
        <v/>
      </c>
      <c r="D981" s="177"/>
      <c r="E981" s="238"/>
      <c r="F981" s="238"/>
      <c r="G981" s="238"/>
      <c r="H981" s="238"/>
      <c r="I981" s="238"/>
      <c r="J981" s="238"/>
      <c r="K981" s="238"/>
      <c r="L981" s="238"/>
      <c r="M981" s="238"/>
      <c r="N981" s="238"/>
      <c r="O981" s="238"/>
      <c r="P981" s="238"/>
      <c r="Q981" s="238"/>
      <c r="R981" s="238"/>
      <c r="S981" s="238"/>
      <c r="T981" s="238"/>
      <c r="U981" s="238"/>
      <c r="V981" s="352"/>
      <c r="W981" s="352"/>
      <c r="X981" s="353"/>
      <c r="Y981" s="354"/>
      <c r="Z981" s="25"/>
      <c r="AA981" s="25"/>
    </row>
    <row r="982" spans="1:27" ht="19.5" customHeight="1">
      <c r="A982" s="66"/>
      <c r="B982" s="95"/>
      <c r="C982" s="110" t="str">
        <f t="array" ref="C982">+IFERROR(INDEX('Mã KH'!$C$2:$C$4984,MATCH('Xuất trả -T8'!$B982,'Mã KH'!$A$2:$A$4984,0)),"")</f>
        <v/>
      </c>
      <c r="D982" s="177"/>
      <c r="E982" s="238"/>
      <c r="F982" s="238"/>
      <c r="G982" s="238"/>
      <c r="H982" s="238"/>
      <c r="I982" s="238"/>
      <c r="J982" s="238"/>
      <c r="K982" s="238"/>
      <c r="L982" s="238"/>
      <c r="M982" s="238"/>
      <c r="N982" s="238"/>
      <c r="O982" s="238"/>
      <c r="P982" s="238"/>
      <c r="Q982" s="238"/>
      <c r="R982" s="238"/>
      <c r="S982" s="238"/>
      <c r="T982" s="238"/>
      <c r="U982" s="238"/>
      <c r="V982" s="352"/>
      <c r="W982" s="352"/>
      <c r="X982" s="353"/>
      <c r="Y982" s="354"/>
      <c r="Z982" s="25"/>
      <c r="AA982" s="25"/>
    </row>
    <row r="983" spans="1:27" ht="19.5" customHeight="1">
      <c r="A983" s="66"/>
      <c r="B983" s="95"/>
      <c r="C983" s="110" t="str">
        <f t="array" ref="C983">+IFERROR(INDEX('Mã KH'!$C$2:$C$4984,MATCH('Xuất trả -T8'!$B983,'Mã KH'!$A$2:$A$4984,0)),"")</f>
        <v/>
      </c>
      <c r="D983" s="177"/>
      <c r="E983" s="238"/>
      <c r="F983" s="238"/>
      <c r="G983" s="238"/>
      <c r="H983" s="238"/>
      <c r="I983" s="238"/>
      <c r="J983" s="238"/>
      <c r="K983" s="238"/>
      <c r="L983" s="238"/>
      <c r="M983" s="238"/>
      <c r="N983" s="238"/>
      <c r="O983" s="238"/>
      <c r="P983" s="238"/>
      <c r="Q983" s="238"/>
      <c r="R983" s="238"/>
      <c r="S983" s="238"/>
      <c r="T983" s="238"/>
      <c r="U983" s="238"/>
      <c r="V983" s="352"/>
      <c r="W983" s="352"/>
      <c r="X983" s="353"/>
      <c r="Y983" s="354"/>
      <c r="Z983" s="25"/>
      <c r="AA983" s="25"/>
    </row>
    <row r="984" spans="1:27" ht="19.5" customHeight="1">
      <c r="A984" s="66"/>
      <c r="B984" s="95"/>
      <c r="C984" s="110" t="str">
        <f t="array" ref="C984">+IFERROR(INDEX('Mã KH'!$C$2:$C$4984,MATCH('Xuất trả -T8'!$B984,'Mã KH'!$A$2:$A$4984,0)),"")</f>
        <v/>
      </c>
      <c r="D984" s="177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8"/>
      <c r="P984" s="238"/>
      <c r="Q984" s="238"/>
      <c r="R984" s="238"/>
      <c r="S984" s="238"/>
      <c r="T984" s="238"/>
      <c r="U984" s="238"/>
      <c r="V984" s="352"/>
      <c r="W984" s="352"/>
      <c r="X984" s="353"/>
      <c r="Y984" s="354"/>
      <c r="Z984" s="25"/>
      <c r="AA984" s="25"/>
    </row>
    <row r="985" spans="1:27" ht="19.5" customHeight="1">
      <c r="A985" s="66"/>
      <c r="B985" s="95"/>
      <c r="C985" s="110" t="str">
        <f t="array" ref="C985">+IFERROR(INDEX('Mã KH'!$C$2:$C$4984,MATCH('Xuất trả -T8'!$B985,'Mã KH'!$A$2:$A$4984,0)),"")</f>
        <v/>
      </c>
      <c r="D985" s="177"/>
      <c r="E985" s="238"/>
      <c r="F985" s="238"/>
      <c r="G985" s="238"/>
      <c r="H985" s="238"/>
      <c r="I985" s="238"/>
      <c r="J985" s="238"/>
      <c r="K985" s="238"/>
      <c r="L985" s="238"/>
      <c r="M985" s="238"/>
      <c r="N985" s="238"/>
      <c r="O985" s="238"/>
      <c r="P985" s="238"/>
      <c r="Q985" s="238"/>
      <c r="R985" s="238"/>
      <c r="S985" s="238"/>
      <c r="T985" s="238"/>
      <c r="U985" s="238"/>
      <c r="V985" s="352"/>
      <c r="W985" s="352"/>
      <c r="X985" s="353"/>
      <c r="Y985" s="354"/>
      <c r="Z985" s="25"/>
      <c r="AA985" s="25"/>
    </row>
    <row r="986" spans="1:27" ht="19.5" customHeight="1">
      <c r="A986" s="66"/>
      <c r="B986" s="95"/>
      <c r="C986" s="110" t="str">
        <f t="array" ref="C986">+IFERROR(INDEX('Mã KH'!$C$2:$C$4984,MATCH('Xuất trả -T8'!$B986,'Mã KH'!$A$2:$A$4984,0)),"")</f>
        <v/>
      </c>
      <c r="D986" s="177"/>
      <c r="E986" s="238"/>
      <c r="F986" s="238"/>
      <c r="G986" s="238"/>
      <c r="H986" s="238"/>
      <c r="I986" s="238"/>
      <c r="J986" s="238"/>
      <c r="K986" s="238"/>
      <c r="L986" s="238"/>
      <c r="M986" s="238"/>
      <c r="N986" s="238"/>
      <c r="O986" s="238"/>
      <c r="P986" s="238"/>
      <c r="Q986" s="238"/>
      <c r="R986" s="238"/>
      <c r="S986" s="238"/>
      <c r="T986" s="238"/>
      <c r="U986" s="238"/>
      <c r="V986" s="352"/>
      <c r="W986" s="352"/>
      <c r="X986" s="353"/>
      <c r="Y986" s="354"/>
      <c r="Z986" s="25"/>
      <c r="AA986" s="25"/>
    </row>
    <row r="987" spans="1:27" ht="19.5" customHeight="1">
      <c r="A987" s="66"/>
      <c r="B987" s="95"/>
      <c r="C987" s="110" t="str">
        <f t="array" ref="C987">+IFERROR(INDEX('Mã KH'!$C$2:$C$4984,MATCH('Xuất trả -T8'!$B987,'Mã KH'!$A$2:$A$4984,0)),"")</f>
        <v/>
      </c>
      <c r="D987" s="177"/>
      <c r="E987" s="238"/>
      <c r="F987" s="238"/>
      <c r="G987" s="238"/>
      <c r="H987" s="238"/>
      <c r="I987" s="238"/>
      <c r="J987" s="238"/>
      <c r="K987" s="238"/>
      <c r="L987" s="238"/>
      <c r="M987" s="238"/>
      <c r="N987" s="238"/>
      <c r="O987" s="238"/>
      <c r="P987" s="238"/>
      <c r="Q987" s="238"/>
      <c r="R987" s="238"/>
      <c r="S987" s="238"/>
      <c r="T987" s="238"/>
      <c r="U987" s="238"/>
      <c r="V987" s="352"/>
      <c r="W987" s="352"/>
      <c r="X987" s="353"/>
      <c r="Y987" s="354"/>
      <c r="Z987" s="25"/>
      <c r="AA987" s="25"/>
    </row>
    <row r="988" spans="1:27" ht="19.5" customHeight="1">
      <c r="A988" s="66"/>
      <c r="B988" s="95"/>
      <c r="C988" s="110" t="str">
        <f t="array" ref="C988">+IFERROR(INDEX('Mã KH'!$C$2:$C$4984,MATCH('Xuất trả -T8'!$B988,'Mã KH'!$A$2:$A$4984,0)),"")</f>
        <v/>
      </c>
      <c r="D988" s="177"/>
      <c r="E988" s="238"/>
      <c r="F988" s="238"/>
      <c r="G988" s="238"/>
      <c r="H988" s="238"/>
      <c r="I988" s="238"/>
      <c r="J988" s="238"/>
      <c r="K988" s="238"/>
      <c r="L988" s="238"/>
      <c r="M988" s="238"/>
      <c r="N988" s="238"/>
      <c r="O988" s="238"/>
      <c r="P988" s="238"/>
      <c r="Q988" s="238"/>
      <c r="R988" s="238"/>
      <c r="S988" s="238"/>
      <c r="T988" s="238"/>
      <c r="U988" s="238"/>
      <c r="V988" s="352"/>
      <c r="W988" s="352"/>
      <c r="X988" s="353"/>
      <c r="Y988" s="354"/>
      <c r="Z988" s="25"/>
      <c r="AA988" s="25"/>
    </row>
    <row r="989" spans="1:27" ht="19.5" customHeight="1">
      <c r="A989" s="66"/>
      <c r="B989" s="95"/>
      <c r="C989" s="110" t="str">
        <f t="array" ref="C989">+IFERROR(INDEX('Mã KH'!$C$2:$C$4984,MATCH('Xuất trả -T8'!$B989,'Mã KH'!$A$2:$A$4984,0)),"")</f>
        <v/>
      </c>
      <c r="D989" s="177"/>
      <c r="E989" s="238"/>
      <c r="F989" s="238"/>
      <c r="G989" s="238"/>
      <c r="H989" s="238"/>
      <c r="I989" s="238"/>
      <c r="J989" s="238"/>
      <c r="K989" s="238"/>
      <c r="L989" s="238"/>
      <c r="M989" s="238"/>
      <c r="N989" s="238"/>
      <c r="O989" s="238"/>
      <c r="P989" s="238"/>
      <c r="Q989" s="238"/>
      <c r="R989" s="238"/>
      <c r="S989" s="238"/>
      <c r="T989" s="238"/>
      <c r="U989" s="238"/>
      <c r="V989" s="352"/>
      <c r="W989" s="352"/>
      <c r="X989" s="353"/>
      <c r="Y989" s="354"/>
      <c r="Z989" s="25"/>
      <c r="AA989" s="25"/>
    </row>
    <row r="990" spans="1:27" ht="19.5" customHeight="1">
      <c r="A990" s="66"/>
      <c r="B990" s="95"/>
      <c r="C990" s="110" t="str">
        <f t="array" ref="C990">+IFERROR(INDEX('Mã KH'!$C$2:$C$4984,MATCH('Xuất trả -T8'!$B990,'Mã KH'!$A$2:$A$4984,0)),"")</f>
        <v/>
      </c>
      <c r="D990" s="177"/>
      <c r="E990" s="238"/>
      <c r="F990" s="238"/>
      <c r="G990" s="238"/>
      <c r="H990" s="238"/>
      <c r="I990" s="238"/>
      <c r="J990" s="238"/>
      <c r="K990" s="238"/>
      <c r="L990" s="238"/>
      <c r="M990" s="238"/>
      <c r="N990" s="238"/>
      <c r="O990" s="238"/>
      <c r="P990" s="238"/>
      <c r="Q990" s="238"/>
      <c r="R990" s="238"/>
      <c r="S990" s="238"/>
      <c r="T990" s="238"/>
      <c r="U990" s="238"/>
      <c r="V990" s="352"/>
      <c r="W990" s="352"/>
      <c r="X990" s="353"/>
      <c r="Y990" s="354"/>
      <c r="Z990" s="25"/>
      <c r="AA990" s="25"/>
    </row>
    <row r="991" spans="1:27" ht="19.5" customHeight="1">
      <c r="A991" s="66"/>
      <c r="B991" s="95"/>
      <c r="C991" s="110" t="str">
        <f t="array" ref="C991">+IFERROR(INDEX('Mã KH'!$C$2:$C$4984,MATCH('Xuất trả -T8'!$B991,'Mã KH'!$A$2:$A$4984,0)),"")</f>
        <v/>
      </c>
      <c r="D991" s="177"/>
      <c r="E991" s="238"/>
      <c r="F991" s="238"/>
      <c r="G991" s="238"/>
      <c r="H991" s="238"/>
      <c r="I991" s="238"/>
      <c r="J991" s="238"/>
      <c r="K991" s="238"/>
      <c r="L991" s="238"/>
      <c r="M991" s="238"/>
      <c r="N991" s="238"/>
      <c r="O991" s="238"/>
      <c r="P991" s="238"/>
      <c r="Q991" s="238"/>
      <c r="R991" s="238"/>
      <c r="S991" s="238"/>
      <c r="T991" s="238"/>
      <c r="U991" s="238"/>
      <c r="V991" s="352"/>
      <c r="W991" s="352"/>
      <c r="X991" s="353"/>
      <c r="Y991" s="354"/>
      <c r="Z991" s="25"/>
      <c r="AA991" s="25"/>
    </row>
    <row r="992" spans="1:27" ht="19.5" customHeight="1">
      <c r="A992" s="66"/>
      <c r="B992" s="95"/>
      <c r="C992" s="110" t="str">
        <f t="array" ref="C992">+IFERROR(INDEX('Mã KH'!$C$2:$C$4984,MATCH('Xuất trả -T8'!$B992,'Mã KH'!$A$2:$A$4984,0)),"")</f>
        <v/>
      </c>
      <c r="D992" s="177"/>
      <c r="E992" s="238"/>
      <c r="F992" s="238"/>
      <c r="G992" s="238"/>
      <c r="H992" s="238"/>
      <c r="I992" s="238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352"/>
      <c r="W992" s="352"/>
      <c r="X992" s="353"/>
      <c r="Y992" s="354"/>
      <c r="Z992" s="25"/>
      <c r="AA992" s="25"/>
    </row>
    <row r="993" spans="1:27" ht="19.5" customHeight="1">
      <c r="A993" s="66"/>
      <c r="B993" s="95"/>
      <c r="C993" s="110" t="str">
        <f t="array" ref="C993">+IFERROR(INDEX('Mã KH'!$C$2:$C$4984,MATCH('Xuất trả -T8'!$B993,'Mã KH'!$A$2:$A$4984,0)),"")</f>
        <v/>
      </c>
      <c r="D993" s="177"/>
      <c r="E993" s="238"/>
      <c r="F993" s="238"/>
      <c r="G993" s="238"/>
      <c r="H993" s="238"/>
      <c r="I993" s="238"/>
      <c r="J993" s="238"/>
      <c r="K993" s="238"/>
      <c r="L993" s="238"/>
      <c r="M993" s="238"/>
      <c r="N993" s="238"/>
      <c r="O993" s="238"/>
      <c r="P993" s="238"/>
      <c r="Q993" s="238"/>
      <c r="R993" s="238"/>
      <c r="S993" s="238"/>
      <c r="T993" s="238"/>
      <c r="U993" s="238"/>
      <c r="V993" s="352"/>
      <c r="W993" s="352"/>
      <c r="X993" s="353"/>
      <c r="Y993" s="354"/>
      <c r="Z993" s="25"/>
      <c r="AA993" s="25"/>
    </row>
    <row r="994" spans="1:27" ht="19.5" customHeight="1">
      <c r="A994" s="66"/>
      <c r="B994" s="95"/>
      <c r="C994" s="110" t="str">
        <f t="array" ref="C994">+IFERROR(INDEX('Mã KH'!$C$2:$C$4984,MATCH('Xuất trả -T8'!$B994,'Mã KH'!$A$2:$A$4984,0)),"")</f>
        <v/>
      </c>
      <c r="D994" s="177"/>
      <c r="E994" s="238"/>
      <c r="F994" s="238"/>
      <c r="G994" s="238"/>
      <c r="H994" s="238"/>
      <c r="I994" s="238"/>
      <c r="J994" s="238"/>
      <c r="K994" s="238"/>
      <c r="L994" s="238"/>
      <c r="M994" s="238"/>
      <c r="N994" s="238"/>
      <c r="O994" s="238"/>
      <c r="P994" s="238"/>
      <c r="Q994" s="238"/>
      <c r="R994" s="238"/>
      <c r="S994" s="238"/>
      <c r="T994" s="238"/>
      <c r="U994" s="238"/>
      <c r="V994" s="352"/>
      <c r="W994" s="352"/>
      <c r="X994" s="353"/>
      <c r="Y994" s="354"/>
      <c r="Z994" s="25"/>
      <c r="AA994" s="25"/>
    </row>
    <row r="995" spans="1:27" ht="19.5" customHeight="1">
      <c r="A995" s="66"/>
      <c r="B995" s="95"/>
      <c r="C995" s="110" t="str">
        <f t="array" ref="C995">+IFERROR(INDEX('Mã KH'!$C$2:$C$4984,MATCH('Xuất trả -T8'!$B995,'Mã KH'!$A$2:$A$4984,0)),"")</f>
        <v/>
      </c>
      <c r="D995" s="177"/>
      <c r="E995" s="238"/>
      <c r="F995" s="238"/>
      <c r="G995" s="238"/>
      <c r="H995" s="238"/>
      <c r="I995" s="238"/>
      <c r="J995" s="238"/>
      <c r="K995" s="238"/>
      <c r="L995" s="238"/>
      <c r="M995" s="238"/>
      <c r="N995" s="238"/>
      <c r="O995" s="238"/>
      <c r="P995" s="238"/>
      <c r="Q995" s="238"/>
      <c r="R995" s="238"/>
      <c r="S995" s="238"/>
      <c r="T995" s="238"/>
      <c r="U995" s="238"/>
      <c r="V995" s="352"/>
      <c r="W995" s="352"/>
      <c r="X995" s="353"/>
      <c r="Y995" s="354"/>
      <c r="Z995" s="25"/>
      <c r="AA995" s="25"/>
    </row>
    <row r="996" spans="1:27" ht="19.5" customHeight="1">
      <c r="A996" s="66"/>
      <c r="B996" s="95"/>
      <c r="C996" s="110" t="str">
        <f t="array" ref="C996">+IFERROR(INDEX('Mã KH'!$C$2:$C$4984,MATCH('Xuất trả -T8'!$B996,'Mã KH'!$A$2:$A$4984,0)),"")</f>
        <v/>
      </c>
      <c r="D996" s="177"/>
      <c r="E996" s="238"/>
      <c r="F996" s="238"/>
      <c r="G996" s="238"/>
      <c r="H996" s="238"/>
      <c r="I996" s="238"/>
      <c r="J996" s="238"/>
      <c r="K996" s="238"/>
      <c r="L996" s="238"/>
      <c r="M996" s="238"/>
      <c r="N996" s="238"/>
      <c r="O996" s="238"/>
      <c r="P996" s="238"/>
      <c r="Q996" s="238"/>
      <c r="R996" s="238"/>
      <c r="S996" s="238"/>
      <c r="T996" s="238"/>
      <c r="U996" s="238"/>
      <c r="V996" s="352"/>
      <c r="W996" s="352"/>
      <c r="X996" s="353"/>
      <c r="Y996" s="354"/>
      <c r="Z996" s="25"/>
      <c r="AA996" s="25"/>
    </row>
    <row r="997" spans="1:27" ht="19.5" customHeight="1">
      <c r="A997" s="66"/>
      <c r="B997" s="95"/>
      <c r="C997" s="110" t="str">
        <f t="array" ref="C997">+IFERROR(INDEX('Mã KH'!$C$2:$C$4984,MATCH('Xuất trả -T8'!$B997,'Mã KH'!$A$2:$A$4984,0)),"")</f>
        <v/>
      </c>
      <c r="D997" s="177"/>
      <c r="E997" s="238"/>
      <c r="F997" s="238"/>
      <c r="G997" s="238"/>
      <c r="H997" s="238"/>
      <c r="I997" s="238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352"/>
      <c r="W997" s="352"/>
      <c r="X997" s="353"/>
      <c r="Y997" s="354"/>
      <c r="Z997" s="25"/>
      <c r="AA997" s="25"/>
    </row>
    <row r="998" spans="1:27" ht="19.5" customHeight="1">
      <c r="A998" s="66"/>
      <c r="B998" s="95"/>
      <c r="C998" s="110" t="str">
        <f t="array" ref="C998">+IFERROR(INDEX('Mã KH'!$C$2:$C$4984,MATCH('Xuất trả -T8'!$B998,'Mã KH'!$A$2:$A$4984,0)),"")</f>
        <v/>
      </c>
      <c r="D998" s="177"/>
      <c r="E998" s="238"/>
      <c r="F998" s="238"/>
      <c r="G998" s="238"/>
      <c r="H998" s="238"/>
      <c r="I998" s="238"/>
      <c r="J998" s="238"/>
      <c r="K998" s="238"/>
      <c r="L998" s="238"/>
      <c r="M998" s="238"/>
      <c r="N998" s="238"/>
      <c r="O998" s="238"/>
      <c r="P998" s="238"/>
      <c r="Q998" s="238"/>
      <c r="R998" s="238"/>
      <c r="S998" s="238"/>
      <c r="T998" s="238"/>
      <c r="U998" s="238"/>
      <c r="V998" s="352"/>
      <c r="W998" s="352"/>
      <c r="X998" s="353"/>
      <c r="Y998" s="354"/>
      <c r="Z998" s="25"/>
      <c r="AA998" s="25"/>
    </row>
    <row r="999" spans="1:27" ht="19.5" customHeight="1">
      <c r="A999" s="66"/>
      <c r="B999" s="95"/>
      <c r="C999" s="110" t="str">
        <f t="array" ref="C999">+IFERROR(INDEX('Mã KH'!$C$2:$C$4984,MATCH('Xuất trả -T8'!$B999,'Mã KH'!$A$2:$A$4984,0)),"")</f>
        <v/>
      </c>
      <c r="D999" s="177"/>
      <c r="E999" s="238"/>
      <c r="F999" s="238"/>
      <c r="G999" s="238"/>
      <c r="H999" s="238"/>
      <c r="I999" s="238"/>
      <c r="J999" s="238"/>
      <c r="K999" s="238"/>
      <c r="L999" s="238"/>
      <c r="M999" s="238"/>
      <c r="N999" s="238"/>
      <c r="O999" s="238"/>
      <c r="P999" s="238"/>
      <c r="Q999" s="238"/>
      <c r="R999" s="238"/>
      <c r="S999" s="238"/>
      <c r="T999" s="238"/>
      <c r="U999" s="238"/>
      <c r="V999" s="352"/>
      <c r="W999" s="352"/>
      <c r="X999" s="353"/>
      <c r="Y999" s="354"/>
      <c r="Z999" s="25"/>
      <c r="AA999" s="25"/>
    </row>
    <row r="1000" spans="1:27" ht="19.5" customHeight="1">
      <c r="A1000" s="66"/>
      <c r="B1000" s="95"/>
      <c r="C1000" s="110" t="str">
        <f t="array" ref="C1000">+IFERROR(INDEX('Mã KH'!$C$2:$C$4984,MATCH('Xuất trả -T8'!$B1000,'Mã KH'!$A$2:$A$4984,0)),"")</f>
        <v/>
      </c>
      <c r="D1000" s="177"/>
      <c r="E1000" s="238"/>
      <c r="F1000" s="238"/>
      <c r="G1000" s="238"/>
      <c r="H1000" s="238"/>
      <c r="I1000" s="238"/>
      <c r="J1000" s="238"/>
      <c r="K1000" s="238"/>
      <c r="L1000" s="238"/>
      <c r="M1000" s="238"/>
      <c r="N1000" s="238"/>
      <c r="O1000" s="238"/>
      <c r="P1000" s="238"/>
      <c r="Q1000" s="238"/>
      <c r="R1000" s="238"/>
      <c r="S1000" s="238"/>
      <c r="T1000" s="238"/>
      <c r="U1000" s="238"/>
      <c r="V1000" s="352"/>
      <c r="W1000" s="352"/>
      <c r="X1000" s="353"/>
      <c r="Y1000" s="354"/>
      <c r="Z1000" s="25"/>
      <c r="AA1000" s="25"/>
    </row>
    <row r="1001" spans="1:27" ht="19.5" customHeight="1">
      <c r="A1001" s="66"/>
      <c r="B1001" s="95"/>
      <c r="C1001" s="110" t="str">
        <f t="array" ref="C1001">+IFERROR(INDEX('Mã KH'!$C$2:$C$4984,MATCH('Xuất trả -T8'!$B1001,'Mã KH'!$A$2:$A$4984,0)),"")</f>
        <v/>
      </c>
      <c r="D1001" s="177"/>
      <c r="E1001" s="238"/>
      <c r="F1001" s="238"/>
      <c r="G1001" s="238"/>
      <c r="H1001" s="238"/>
      <c r="I1001" s="238"/>
      <c r="J1001" s="238"/>
      <c r="K1001" s="238"/>
      <c r="L1001" s="238"/>
      <c r="M1001" s="238"/>
      <c r="N1001" s="238"/>
      <c r="O1001" s="238"/>
      <c r="P1001" s="238"/>
      <c r="Q1001" s="238"/>
      <c r="R1001" s="238"/>
      <c r="S1001" s="238"/>
      <c r="T1001" s="238"/>
      <c r="U1001" s="238"/>
      <c r="V1001" s="352"/>
      <c r="W1001" s="352"/>
      <c r="X1001" s="353"/>
      <c r="Y1001" s="354"/>
      <c r="Z1001" s="25"/>
      <c r="AA1001" s="25"/>
    </row>
    <row r="1002" spans="1:27" ht="19.5" customHeight="1">
      <c r="A1002" s="66"/>
      <c r="B1002" s="95"/>
      <c r="C1002" s="110" t="str">
        <f t="array" ref="C1002">+IFERROR(INDEX('Mã KH'!$C$2:$C$4984,MATCH('Xuất trả -T8'!$B1002,'Mã KH'!$A$2:$A$4984,0)),"")</f>
        <v/>
      </c>
      <c r="D1002" s="177"/>
      <c r="E1002" s="238"/>
      <c r="F1002" s="238"/>
      <c r="G1002" s="238"/>
      <c r="H1002" s="238"/>
      <c r="I1002" s="238"/>
      <c r="J1002" s="238"/>
      <c r="K1002" s="238"/>
      <c r="L1002" s="238"/>
      <c r="M1002" s="238"/>
      <c r="N1002" s="238"/>
      <c r="O1002" s="238"/>
      <c r="P1002" s="238"/>
      <c r="Q1002" s="238"/>
      <c r="R1002" s="238"/>
      <c r="S1002" s="238"/>
      <c r="T1002" s="238"/>
      <c r="U1002" s="238"/>
      <c r="V1002" s="352"/>
      <c r="W1002" s="352"/>
      <c r="X1002" s="353"/>
      <c r="Y1002" s="354"/>
      <c r="Z1002" s="25"/>
      <c r="AA1002" s="25"/>
    </row>
    <row r="1003" spans="1:27" ht="19.5" customHeight="1">
      <c r="A1003" s="66"/>
      <c r="B1003" s="95"/>
      <c r="C1003" s="110" t="str">
        <f t="array" ref="C1003">+IFERROR(INDEX('Mã KH'!$C$2:$C$4984,MATCH('Xuất trả -T8'!$B1003,'Mã KH'!$A$2:$A$4984,0)),"")</f>
        <v/>
      </c>
      <c r="D1003" s="177"/>
      <c r="E1003" s="238"/>
      <c r="F1003" s="238"/>
      <c r="G1003" s="238"/>
      <c r="H1003" s="238"/>
      <c r="I1003" s="238"/>
      <c r="J1003" s="238"/>
      <c r="K1003" s="238"/>
      <c r="L1003" s="238"/>
      <c r="M1003" s="238"/>
      <c r="N1003" s="238"/>
      <c r="O1003" s="238"/>
      <c r="P1003" s="238"/>
      <c r="Q1003" s="238"/>
      <c r="R1003" s="238"/>
      <c r="S1003" s="238"/>
      <c r="T1003" s="238"/>
      <c r="U1003" s="238"/>
      <c r="V1003" s="352"/>
      <c r="W1003" s="352"/>
      <c r="X1003" s="353"/>
      <c r="Y1003" s="354"/>
      <c r="Z1003" s="25"/>
      <c r="AA1003" s="25"/>
    </row>
    <row r="1004" spans="1:27" ht="19.5" customHeight="1">
      <c r="A1004" s="66"/>
      <c r="B1004" s="95"/>
      <c r="C1004" s="110" t="str">
        <f t="array" ref="C1004">+IFERROR(INDEX('Mã KH'!$C$2:$C$4984,MATCH('Xuất trả -T8'!$B1004,'Mã KH'!$A$2:$A$4984,0)),"")</f>
        <v/>
      </c>
      <c r="D1004" s="177"/>
      <c r="E1004" s="238"/>
      <c r="F1004" s="238"/>
      <c r="G1004" s="238"/>
      <c r="H1004" s="238"/>
      <c r="I1004" s="238"/>
      <c r="J1004" s="238"/>
      <c r="K1004" s="238"/>
      <c r="L1004" s="238"/>
      <c r="M1004" s="238"/>
      <c r="N1004" s="238"/>
      <c r="O1004" s="238"/>
      <c r="P1004" s="238"/>
      <c r="Q1004" s="238"/>
      <c r="R1004" s="238"/>
      <c r="S1004" s="238"/>
      <c r="T1004" s="238"/>
      <c r="U1004" s="238"/>
      <c r="V1004" s="352"/>
      <c r="W1004" s="352"/>
      <c r="X1004" s="353"/>
      <c r="Y1004" s="354"/>
      <c r="Z1004" s="25"/>
      <c r="AA1004" s="25"/>
    </row>
    <row r="1005" spans="1:27" ht="19.5" customHeight="1">
      <c r="A1005" s="66"/>
      <c r="B1005" s="95"/>
      <c r="C1005" s="110" t="str">
        <f t="array" ref="C1005">+IFERROR(INDEX('Mã KH'!$C$2:$C$4984,MATCH('Xuất trả -T8'!$B1005,'Mã KH'!$A$2:$A$4984,0)),"")</f>
        <v/>
      </c>
      <c r="D1005" s="177"/>
      <c r="E1005" s="238"/>
      <c r="F1005" s="238"/>
      <c r="G1005" s="238"/>
      <c r="H1005" s="238"/>
      <c r="I1005" s="238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352"/>
      <c r="W1005" s="352"/>
      <c r="X1005" s="353"/>
      <c r="Y1005" s="354"/>
      <c r="Z1005" s="25"/>
      <c r="AA1005" s="25"/>
    </row>
    <row r="1006" spans="1:27" ht="19.5" customHeight="1">
      <c r="A1006" s="66"/>
      <c r="B1006" s="95"/>
      <c r="C1006" s="110" t="str">
        <f t="array" ref="C1006">+IFERROR(INDEX('Mã KH'!$C$2:$C$4984,MATCH('Xuất trả -T8'!$B1006,'Mã KH'!$A$2:$A$4984,0)),"")</f>
        <v/>
      </c>
      <c r="D1006" s="177"/>
      <c r="E1006" s="238"/>
      <c r="F1006" s="238"/>
      <c r="G1006" s="238"/>
      <c r="H1006" s="238"/>
      <c r="I1006" s="238"/>
      <c r="J1006" s="238"/>
      <c r="K1006" s="238"/>
      <c r="L1006" s="238"/>
      <c r="M1006" s="238"/>
      <c r="N1006" s="238"/>
      <c r="O1006" s="238"/>
      <c r="P1006" s="238"/>
      <c r="Q1006" s="238"/>
      <c r="R1006" s="238"/>
      <c r="S1006" s="238"/>
      <c r="T1006" s="238"/>
      <c r="U1006" s="238"/>
      <c r="V1006" s="352"/>
      <c r="W1006" s="352"/>
      <c r="X1006" s="353"/>
      <c r="Y1006" s="354"/>
      <c r="Z1006" s="25"/>
      <c r="AA1006" s="25"/>
    </row>
    <row r="1007" spans="1:27" ht="19.5" customHeight="1">
      <c r="A1007" s="66"/>
      <c r="B1007" s="95"/>
      <c r="C1007" s="110" t="str">
        <f t="array" ref="C1007">+IFERROR(INDEX('Mã KH'!$C$2:$C$4984,MATCH('Xuất trả -T8'!$B1007,'Mã KH'!$A$2:$A$4984,0)),"")</f>
        <v/>
      </c>
      <c r="D1007" s="177"/>
      <c r="E1007" s="238"/>
      <c r="F1007" s="238"/>
      <c r="G1007" s="238"/>
      <c r="H1007" s="238"/>
      <c r="I1007" s="238"/>
      <c r="J1007" s="238"/>
      <c r="K1007" s="238"/>
      <c r="L1007" s="238"/>
      <c r="M1007" s="238"/>
      <c r="N1007" s="238"/>
      <c r="O1007" s="238"/>
      <c r="P1007" s="238"/>
      <c r="Q1007" s="238"/>
      <c r="R1007" s="238"/>
      <c r="S1007" s="238"/>
      <c r="T1007" s="238"/>
      <c r="U1007" s="238"/>
      <c r="V1007" s="352"/>
      <c r="W1007" s="352"/>
      <c r="X1007" s="353"/>
      <c r="Y1007" s="354"/>
      <c r="Z1007" s="25"/>
      <c r="AA1007" s="25"/>
    </row>
    <row r="1008" spans="1:27" ht="19.5" customHeight="1">
      <c r="A1008" s="66"/>
      <c r="B1008" s="95"/>
      <c r="C1008" s="110" t="str">
        <f t="array" ref="C1008">+IFERROR(INDEX('Mã KH'!$C$2:$C$4984,MATCH('Xuất trả -T8'!$B1008,'Mã KH'!$A$2:$A$4984,0)),"")</f>
        <v/>
      </c>
      <c r="D1008" s="177"/>
      <c r="E1008" s="238"/>
      <c r="F1008" s="238"/>
      <c r="G1008" s="238"/>
      <c r="H1008" s="238"/>
      <c r="I1008" s="238"/>
      <c r="J1008" s="238"/>
      <c r="K1008" s="238"/>
      <c r="L1008" s="238"/>
      <c r="M1008" s="238"/>
      <c r="N1008" s="238"/>
      <c r="O1008" s="238"/>
      <c r="P1008" s="238"/>
      <c r="Q1008" s="238"/>
      <c r="R1008" s="238"/>
      <c r="S1008" s="238"/>
      <c r="T1008" s="238"/>
      <c r="U1008" s="238"/>
      <c r="V1008" s="352"/>
      <c r="W1008" s="352"/>
      <c r="X1008" s="353"/>
      <c r="Y1008" s="354"/>
      <c r="Z1008" s="25"/>
      <c r="AA1008" s="25"/>
    </row>
    <row r="1009" spans="1:27" ht="19.5" customHeight="1">
      <c r="A1009" s="66"/>
      <c r="B1009" s="95"/>
      <c r="C1009" s="110" t="str">
        <f t="array" ref="C1009">+IFERROR(INDEX('Mã KH'!$C$2:$C$4984,MATCH('Xuất trả -T8'!$B1009,'Mã KH'!$A$2:$A$4984,0)),"")</f>
        <v/>
      </c>
      <c r="D1009" s="177"/>
      <c r="E1009" s="238"/>
      <c r="F1009" s="238"/>
      <c r="G1009" s="238"/>
      <c r="H1009" s="238"/>
      <c r="I1009" s="238"/>
      <c r="J1009" s="238"/>
      <c r="K1009" s="238"/>
      <c r="L1009" s="238"/>
      <c r="M1009" s="238"/>
      <c r="N1009" s="238"/>
      <c r="O1009" s="238"/>
      <c r="P1009" s="238"/>
      <c r="Q1009" s="238"/>
      <c r="R1009" s="238"/>
      <c r="S1009" s="238"/>
      <c r="T1009" s="238"/>
      <c r="U1009" s="238"/>
      <c r="V1009" s="352"/>
      <c r="W1009" s="352"/>
      <c r="X1009" s="353"/>
      <c r="Y1009" s="354"/>
      <c r="Z1009" s="25"/>
      <c r="AA1009" s="25"/>
    </row>
    <row r="1010" spans="1:27" ht="19.5" customHeight="1">
      <c r="A1010" s="66"/>
      <c r="B1010" s="95"/>
      <c r="C1010" s="110" t="str">
        <f t="array" ref="C1010">+IFERROR(INDEX('Mã KH'!$C$2:$C$4984,MATCH('Xuất trả -T8'!$B1010,'Mã KH'!$A$2:$A$4984,0)),"")</f>
        <v/>
      </c>
      <c r="D1010" s="177"/>
      <c r="E1010" s="238"/>
      <c r="F1010" s="238"/>
      <c r="G1010" s="238"/>
      <c r="H1010" s="238"/>
      <c r="I1010" s="238"/>
      <c r="J1010" s="238"/>
      <c r="K1010" s="238"/>
      <c r="L1010" s="238"/>
      <c r="M1010" s="238"/>
      <c r="N1010" s="238"/>
      <c r="O1010" s="238"/>
      <c r="P1010" s="238"/>
      <c r="Q1010" s="238"/>
      <c r="R1010" s="238"/>
      <c r="S1010" s="238"/>
      <c r="T1010" s="238"/>
      <c r="U1010" s="238"/>
      <c r="V1010" s="352"/>
      <c r="W1010" s="352"/>
      <c r="X1010" s="353"/>
      <c r="Y1010" s="354"/>
      <c r="Z1010" s="25"/>
      <c r="AA1010" s="25"/>
    </row>
    <row r="1011" spans="1:27" ht="19.5" customHeight="1">
      <c r="A1011" s="66"/>
      <c r="B1011" s="95"/>
      <c r="C1011" s="110" t="str">
        <f t="array" ref="C1011">+IFERROR(INDEX('Mã KH'!$C$2:$C$4984,MATCH('Xuất trả -T8'!$B1011,'Mã KH'!$A$2:$A$4984,0)),"")</f>
        <v/>
      </c>
      <c r="D1011" s="177"/>
      <c r="E1011" s="238"/>
      <c r="F1011" s="238"/>
      <c r="G1011" s="238"/>
      <c r="H1011" s="238"/>
      <c r="I1011" s="238"/>
      <c r="J1011" s="238"/>
      <c r="K1011" s="238"/>
      <c r="L1011" s="238"/>
      <c r="M1011" s="238"/>
      <c r="N1011" s="238"/>
      <c r="O1011" s="238"/>
      <c r="P1011" s="238"/>
      <c r="Q1011" s="238"/>
      <c r="R1011" s="238"/>
      <c r="S1011" s="238"/>
      <c r="T1011" s="238"/>
      <c r="U1011" s="238"/>
      <c r="V1011" s="352"/>
      <c r="W1011" s="352"/>
      <c r="X1011" s="353"/>
      <c r="Y1011" s="354"/>
      <c r="Z1011" s="25"/>
      <c r="AA1011" s="25"/>
    </row>
    <row r="1012" spans="1:27" ht="19.5" customHeight="1">
      <c r="A1012" s="66"/>
      <c r="B1012" s="95"/>
      <c r="C1012" s="110" t="str">
        <f t="array" ref="C1012">+IFERROR(INDEX('Mã KH'!$C$2:$C$4984,MATCH('Xuất trả -T8'!$B1012,'Mã KH'!$A$2:$A$4984,0)),"")</f>
        <v/>
      </c>
      <c r="D1012" s="177"/>
      <c r="E1012" s="238"/>
      <c r="F1012" s="238"/>
      <c r="G1012" s="238"/>
      <c r="H1012" s="238"/>
      <c r="I1012" s="238"/>
      <c r="J1012" s="238"/>
      <c r="K1012" s="238"/>
      <c r="L1012" s="238"/>
      <c r="M1012" s="238"/>
      <c r="N1012" s="238"/>
      <c r="O1012" s="238"/>
      <c r="P1012" s="238"/>
      <c r="Q1012" s="238"/>
      <c r="R1012" s="238"/>
      <c r="S1012" s="238"/>
      <c r="T1012" s="238"/>
      <c r="U1012" s="238"/>
      <c r="V1012" s="352"/>
      <c r="W1012" s="352"/>
      <c r="X1012" s="353"/>
      <c r="Y1012" s="354"/>
      <c r="Z1012" s="25"/>
      <c r="AA1012" s="25"/>
    </row>
    <row r="1013" spans="1:27" ht="19.5" customHeight="1">
      <c r="A1013" s="66"/>
      <c r="B1013" s="95"/>
      <c r="C1013" s="110" t="str">
        <f t="array" ref="C1013">+IFERROR(INDEX('Mã KH'!$C$2:$C$4984,MATCH('Xuất trả -T8'!$B1013,'Mã KH'!$A$2:$A$4984,0)),"")</f>
        <v/>
      </c>
      <c r="D1013" s="177"/>
      <c r="E1013" s="238"/>
      <c r="F1013" s="238"/>
      <c r="G1013" s="238"/>
      <c r="H1013" s="238"/>
      <c r="I1013" s="238"/>
      <c r="J1013" s="238"/>
      <c r="K1013" s="238"/>
      <c r="L1013" s="238"/>
      <c r="M1013" s="238"/>
      <c r="N1013" s="238"/>
      <c r="O1013" s="238"/>
      <c r="P1013" s="238"/>
      <c r="Q1013" s="238"/>
      <c r="R1013" s="238"/>
      <c r="S1013" s="238"/>
      <c r="T1013" s="238"/>
      <c r="U1013" s="238"/>
      <c r="V1013" s="352"/>
      <c r="W1013" s="352"/>
      <c r="X1013" s="353"/>
      <c r="Y1013" s="354"/>
      <c r="Z1013" s="25"/>
      <c r="AA1013" s="25"/>
    </row>
    <row r="1014" spans="1:27" ht="19.5" customHeight="1">
      <c r="A1014" s="66"/>
      <c r="B1014" s="95"/>
      <c r="C1014" s="110" t="str">
        <f t="array" ref="C1014">+IFERROR(INDEX('Mã KH'!$C$2:$C$4984,MATCH('Xuất trả -T8'!$B1014,'Mã KH'!$A$2:$A$4984,0)),"")</f>
        <v/>
      </c>
      <c r="D1014" s="177"/>
      <c r="E1014" s="238"/>
      <c r="F1014" s="238"/>
      <c r="G1014" s="238"/>
      <c r="H1014" s="238"/>
      <c r="I1014" s="238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352"/>
      <c r="W1014" s="352"/>
      <c r="X1014" s="353"/>
      <c r="Y1014" s="354"/>
      <c r="Z1014" s="25"/>
      <c r="AA1014" s="25"/>
    </row>
    <row r="1015" spans="1:27" ht="19.5" customHeight="1">
      <c r="A1015" s="66"/>
      <c r="B1015" s="95"/>
      <c r="C1015" s="110" t="str">
        <f t="array" ref="C1015">+IFERROR(INDEX('Mã KH'!$C$2:$C$4984,MATCH('Xuất trả -T8'!$B1015,'Mã KH'!$A$2:$A$4984,0)),"")</f>
        <v/>
      </c>
      <c r="D1015" s="177"/>
      <c r="E1015" s="238"/>
      <c r="F1015" s="238"/>
      <c r="G1015" s="238"/>
      <c r="H1015" s="238"/>
      <c r="I1015" s="238"/>
      <c r="J1015" s="238"/>
      <c r="K1015" s="238"/>
      <c r="L1015" s="238"/>
      <c r="M1015" s="238"/>
      <c r="N1015" s="238"/>
      <c r="O1015" s="238"/>
      <c r="P1015" s="238"/>
      <c r="Q1015" s="238"/>
      <c r="R1015" s="238"/>
      <c r="S1015" s="238"/>
      <c r="T1015" s="238"/>
      <c r="U1015" s="238"/>
      <c r="V1015" s="352"/>
      <c r="W1015" s="352"/>
      <c r="X1015" s="353"/>
      <c r="Y1015" s="354"/>
      <c r="Z1015" s="25"/>
      <c r="AA1015" s="25"/>
    </row>
    <row r="1016" spans="1:27" ht="19.5" customHeight="1">
      <c r="A1016" s="66"/>
      <c r="B1016" s="95"/>
      <c r="C1016" s="110" t="str">
        <f t="array" ref="C1016">+IFERROR(INDEX('Mã KH'!$C$2:$C$4984,MATCH('Xuất trả -T8'!$B1016,'Mã KH'!$A$2:$A$4984,0)),"")</f>
        <v/>
      </c>
      <c r="D1016" s="177"/>
      <c r="E1016" s="238"/>
      <c r="F1016" s="238"/>
      <c r="G1016" s="238"/>
      <c r="H1016" s="238"/>
      <c r="I1016" s="238"/>
      <c r="J1016" s="238"/>
      <c r="K1016" s="238"/>
      <c r="L1016" s="238"/>
      <c r="M1016" s="238"/>
      <c r="N1016" s="238"/>
      <c r="O1016" s="238"/>
      <c r="P1016" s="238"/>
      <c r="Q1016" s="238"/>
      <c r="R1016" s="238"/>
      <c r="S1016" s="238"/>
      <c r="T1016" s="238"/>
      <c r="U1016" s="238"/>
      <c r="V1016" s="352"/>
      <c r="W1016" s="352"/>
      <c r="X1016" s="353"/>
      <c r="Y1016" s="354"/>
      <c r="Z1016" s="25"/>
      <c r="AA1016" s="25"/>
    </row>
    <row r="1017" spans="1:27" ht="19.5" customHeight="1">
      <c r="A1017" s="66"/>
      <c r="B1017" s="95"/>
      <c r="C1017" s="110" t="str">
        <f t="array" ref="C1017">+IFERROR(INDEX('Mã KH'!$C$2:$C$4984,MATCH('Xuất trả -T8'!$B1017,'Mã KH'!$A$2:$A$4984,0)),"")</f>
        <v/>
      </c>
      <c r="D1017" s="177"/>
      <c r="E1017" s="238"/>
      <c r="F1017" s="238"/>
      <c r="G1017" s="238"/>
      <c r="H1017" s="238"/>
      <c r="I1017" s="238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352"/>
      <c r="W1017" s="352"/>
      <c r="X1017" s="353"/>
      <c r="Y1017" s="354"/>
      <c r="Z1017" s="25"/>
      <c r="AA1017" s="25"/>
    </row>
    <row r="1018" spans="1:27" ht="19.5" customHeight="1">
      <c r="A1018" s="66"/>
      <c r="B1018" s="95"/>
      <c r="C1018" s="110" t="str">
        <f t="array" ref="C1018">+IFERROR(INDEX('Mã KH'!$C$2:$C$4984,MATCH('Xuất trả -T8'!$B1018,'Mã KH'!$A$2:$A$4984,0)),"")</f>
        <v/>
      </c>
      <c r="D1018" s="177"/>
      <c r="E1018" s="238"/>
      <c r="F1018" s="238"/>
      <c r="G1018" s="238"/>
      <c r="H1018" s="238"/>
      <c r="I1018" s="238"/>
      <c r="J1018" s="238"/>
      <c r="K1018" s="238"/>
      <c r="L1018" s="238"/>
      <c r="M1018" s="238"/>
      <c r="N1018" s="238"/>
      <c r="O1018" s="238"/>
      <c r="P1018" s="238"/>
      <c r="Q1018" s="238"/>
      <c r="R1018" s="238"/>
      <c r="S1018" s="238"/>
      <c r="T1018" s="238"/>
      <c r="U1018" s="238"/>
      <c r="V1018" s="352"/>
      <c r="W1018" s="352"/>
      <c r="X1018" s="353"/>
      <c r="Y1018" s="354"/>
      <c r="Z1018" s="25"/>
      <c r="AA1018" s="25"/>
    </row>
    <row r="1019" spans="1:27" ht="19.5" customHeight="1">
      <c r="A1019" s="66"/>
      <c r="B1019" s="95"/>
      <c r="C1019" s="110" t="str">
        <f t="array" ref="C1019">+IFERROR(INDEX('Mã KH'!$C$2:$C$4984,MATCH('Xuất trả -T8'!$B1019,'Mã KH'!$A$2:$A$4984,0)),"")</f>
        <v/>
      </c>
      <c r="D1019" s="177"/>
      <c r="E1019" s="238"/>
      <c r="F1019" s="238"/>
      <c r="G1019" s="238"/>
      <c r="H1019" s="238"/>
      <c r="I1019" s="238"/>
      <c r="J1019" s="238"/>
      <c r="K1019" s="238"/>
      <c r="L1019" s="238"/>
      <c r="M1019" s="238"/>
      <c r="N1019" s="238"/>
      <c r="O1019" s="238"/>
      <c r="P1019" s="238"/>
      <c r="Q1019" s="238"/>
      <c r="R1019" s="238"/>
      <c r="S1019" s="238"/>
      <c r="T1019" s="238"/>
      <c r="U1019" s="238"/>
      <c r="V1019" s="352"/>
      <c r="W1019" s="352"/>
      <c r="X1019" s="353"/>
      <c r="Y1019" s="354"/>
      <c r="Z1019" s="25"/>
      <c r="AA1019" s="25"/>
    </row>
    <row r="1020" spans="1:27" ht="19.5" customHeight="1">
      <c r="A1020" s="66"/>
      <c r="B1020" s="95"/>
      <c r="C1020" s="110" t="str">
        <f t="array" ref="C1020">+IFERROR(INDEX('Mã KH'!$C$2:$C$4984,MATCH('Xuất trả -T8'!$B1020,'Mã KH'!$A$2:$A$4984,0)),"")</f>
        <v/>
      </c>
      <c r="D1020" s="177"/>
      <c r="E1020" s="238"/>
      <c r="F1020" s="238"/>
      <c r="G1020" s="238"/>
      <c r="H1020" s="238"/>
      <c r="I1020" s="238"/>
      <c r="J1020" s="238"/>
      <c r="K1020" s="238"/>
      <c r="L1020" s="238"/>
      <c r="M1020" s="238"/>
      <c r="N1020" s="238"/>
      <c r="O1020" s="238"/>
      <c r="P1020" s="238"/>
      <c r="Q1020" s="238"/>
      <c r="R1020" s="238"/>
      <c r="S1020" s="238"/>
      <c r="T1020" s="238"/>
      <c r="U1020" s="238"/>
      <c r="V1020" s="352"/>
      <c r="W1020" s="352"/>
      <c r="X1020" s="353"/>
      <c r="Y1020" s="354"/>
      <c r="Z1020" s="25"/>
      <c r="AA1020" s="25"/>
    </row>
    <row r="1021" spans="1:27" ht="19.5" customHeight="1">
      <c r="A1021" s="66"/>
      <c r="B1021" s="95"/>
      <c r="C1021" s="110" t="str">
        <f t="array" ref="C1021">+IFERROR(INDEX('Mã KH'!$C$2:$C$4984,MATCH('Xuất trả -T8'!$B1021,'Mã KH'!$A$2:$A$4984,0)),"")</f>
        <v/>
      </c>
      <c r="D1021" s="177"/>
      <c r="E1021" s="238"/>
      <c r="F1021" s="238"/>
      <c r="G1021" s="238"/>
      <c r="H1021" s="238"/>
      <c r="I1021" s="238"/>
      <c r="J1021" s="238"/>
      <c r="K1021" s="238"/>
      <c r="L1021" s="238"/>
      <c r="M1021" s="238"/>
      <c r="N1021" s="238"/>
      <c r="O1021" s="238"/>
      <c r="P1021" s="238"/>
      <c r="Q1021" s="238"/>
      <c r="R1021" s="238"/>
      <c r="S1021" s="238"/>
      <c r="T1021" s="238"/>
      <c r="U1021" s="238"/>
      <c r="V1021" s="352"/>
      <c r="W1021" s="352"/>
      <c r="X1021" s="353"/>
      <c r="Y1021" s="354"/>
      <c r="Z1021" s="25"/>
      <c r="AA1021" s="25"/>
    </row>
    <row r="1022" spans="1:27" ht="19.5" customHeight="1">
      <c r="A1022" s="66"/>
      <c r="B1022" s="95"/>
      <c r="C1022" s="110" t="str">
        <f t="array" ref="C1022">+IFERROR(INDEX('Mã KH'!$C$2:$C$4984,MATCH('Xuất trả -T8'!$B1022,'Mã KH'!$A$2:$A$4984,0)),"")</f>
        <v/>
      </c>
      <c r="D1022" s="177"/>
      <c r="E1022" s="238"/>
      <c r="F1022" s="238"/>
      <c r="G1022" s="238"/>
      <c r="H1022" s="238"/>
      <c r="I1022" s="238"/>
      <c r="J1022" s="238"/>
      <c r="K1022" s="238"/>
      <c r="L1022" s="238"/>
      <c r="M1022" s="238"/>
      <c r="N1022" s="238"/>
      <c r="O1022" s="238"/>
      <c r="P1022" s="238"/>
      <c r="Q1022" s="238"/>
      <c r="R1022" s="238"/>
      <c r="S1022" s="238"/>
      <c r="T1022" s="238"/>
      <c r="U1022" s="238"/>
      <c r="V1022" s="352"/>
      <c r="W1022" s="352"/>
      <c r="X1022" s="353"/>
      <c r="Y1022" s="354"/>
      <c r="Z1022" s="25"/>
      <c r="AA1022" s="25"/>
    </row>
    <row r="1023" spans="1:27" ht="19.5" customHeight="1">
      <c r="A1023" s="66"/>
      <c r="B1023" s="95"/>
      <c r="C1023" s="110" t="str">
        <f t="array" ref="C1023">+IFERROR(INDEX('Mã KH'!$C$2:$C$4984,MATCH('Xuất trả -T8'!$B1023,'Mã KH'!$A$2:$A$4984,0)),"")</f>
        <v/>
      </c>
      <c r="D1023" s="177"/>
      <c r="E1023" s="238"/>
      <c r="F1023" s="238"/>
      <c r="G1023" s="238"/>
      <c r="H1023" s="238"/>
      <c r="I1023" s="238"/>
      <c r="J1023" s="238"/>
      <c r="K1023" s="238"/>
      <c r="L1023" s="238"/>
      <c r="M1023" s="238"/>
      <c r="N1023" s="238"/>
      <c r="O1023" s="238"/>
      <c r="P1023" s="238"/>
      <c r="Q1023" s="238"/>
      <c r="R1023" s="238"/>
      <c r="S1023" s="238"/>
      <c r="T1023" s="238"/>
      <c r="U1023" s="238"/>
      <c r="V1023" s="352"/>
      <c r="W1023" s="352"/>
      <c r="X1023" s="353"/>
      <c r="Y1023" s="354"/>
      <c r="Z1023" s="25"/>
      <c r="AA1023" s="25"/>
    </row>
    <row r="1024" spans="1:27" ht="19.5" customHeight="1">
      <c r="A1024" s="66"/>
      <c r="B1024" s="95"/>
      <c r="C1024" s="110" t="str">
        <f t="array" ref="C1024">+IFERROR(INDEX('Mã KH'!$C$2:$C$4984,MATCH('Xuất trả -T8'!$B1024,'Mã KH'!$A$2:$A$4984,0)),"")</f>
        <v/>
      </c>
      <c r="D1024" s="177"/>
      <c r="E1024" s="238"/>
      <c r="F1024" s="238"/>
      <c r="G1024" s="238"/>
      <c r="H1024" s="238"/>
      <c r="I1024" s="238"/>
      <c r="J1024" s="238"/>
      <c r="K1024" s="238"/>
      <c r="L1024" s="238"/>
      <c r="M1024" s="238"/>
      <c r="N1024" s="238"/>
      <c r="O1024" s="238"/>
      <c r="P1024" s="238"/>
      <c r="Q1024" s="238"/>
      <c r="R1024" s="238"/>
      <c r="S1024" s="238"/>
      <c r="T1024" s="238"/>
      <c r="U1024" s="238"/>
      <c r="V1024" s="352"/>
      <c r="W1024" s="352"/>
      <c r="X1024" s="353"/>
      <c r="Y1024" s="354"/>
      <c r="Z1024" s="25"/>
      <c r="AA1024" s="25"/>
    </row>
    <row r="1025" spans="1:27" ht="19.5" customHeight="1">
      <c r="A1025" s="66"/>
      <c r="B1025" s="95"/>
      <c r="C1025" s="110" t="str">
        <f t="array" ref="C1025">+IFERROR(INDEX('Mã KH'!$C$2:$C$4984,MATCH('Xuất trả -T8'!$B1025,'Mã KH'!$A$2:$A$4984,0)),"")</f>
        <v/>
      </c>
      <c r="D1025" s="177"/>
      <c r="E1025" s="238"/>
      <c r="F1025" s="238"/>
      <c r="G1025" s="238"/>
      <c r="H1025" s="238"/>
      <c r="I1025" s="238"/>
      <c r="J1025" s="238"/>
      <c r="K1025" s="238"/>
      <c r="L1025" s="238"/>
      <c r="M1025" s="238"/>
      <c r="N1025" s="238"/>
      <c r="O1025" s="238"/>
      <c r="P1025" s="238"/>
      <c r="Q1025" s="238"/>
      <c r="R1025" s="238"/>
      <c r="S1025" s="238"/>
      <c r="T1025" s="238"/>
      <c r="U1025" s="238"/>
      <c r="V1025" s="352"/>
      <c r="W1025" s="352"/>
      <c r="X1025" s="353"/>
      <c r="Y1025" s="354"/>
      <c r="Z1025" s="25"/>
      <c r="AA1025" s="25"/>
    </row>
    <row r="1026" spans="1:27" ht="19.5" customHeight="1">
      <c r="A1026" s="66"/>
      <c r="B1026" s="95"/>
      <c r="C1026" s="110" t="str">
        <f t="array" ref="C1026">+IFERROR(INDEX('Mã KH'!$C$2:$C$4984,MATCH('Xuất trả -T8'!$B1026,'Mã KH'!$A$2:$A$4984,0)),"")</f>
        <v/>
      </c>
      <c r="D1026" s="177"/>
      <c r="E1026" s="238"/>
      <c r="F1026" s="238"/>
      <c r="G1026" s="238"/>
      <c r="H1026" s="238"/>
      <c r="I1026" s="238"/>
      <c r="J1026" s="238"/>
      <c r="K1026" s="238"/>
      <c r="L1026" s="238"/>
      <c r="M1026" s="238"/>
      <c r="N1026" s="238"/>
      <c r="O1026" s="238"/>
      <c r="P1026" s="238"/>
      <c r="Q1026" s="238"/>
      <c r="R1026" s="238"/>
      <c r="S1026" s="238"/>
      <c r="T1026" s="238"/>
      <c r="U1026" s="238"/>
      <c r="V1026" s="352"/>
      <c r="W1026" s="352"/>
      <c r="X1026" s="353"/>
      <c r="Y1026" s="354"/>
      <c r="Z1026" s="25"/>
      <c r="AA1026" s="25"/>
    </row>
    <row r="1027" spans="1:27" ht="19.5" customHeight="1">
      <c r="A1027" s="66"/>
      <c r="B1027" s="95"/>
      <c r="C1027" s="110" t="str">
        <f t="array" ref="C1027">+IFERROR(INDEX('Mã KH'!$C$2:$C$4984,MATCH('Xuất trả -T8'!$B1027,'Mã KH'!$A$2:$A$4984,0)),"")</f>
        <v/>
      </c>
      <c r="D1027" s="177"/>
      <c r="E1027" s="238"/>
      <c r="F1027" s="238"/>
      <c r="G1027" s="238"/>
      <c r="H1027" s="238"/>
      <c r="I1027" s="238"/>
      <c r="J1027" s="238"/>
      <c r="K1027" s="238"/>
      <c r="L1027" s="238"/>
      <c r="M1027" s="238"/>
      <c r="N1027" s="238"/>
      <c r="O1027" s="238"/>
      <c r="P1027" s="238"/>
      <c r="Q1027" s="238"/>
      <c r="R1027" s="238"/>
      <c r="S1027" s="238"/>
      <c r="T1027" s="238"/>
      <c r="U1027" s="238"/>
      <c r="V1027" s="352"/>
      <c r="W1027" s="352"/>
      <c r="X1027" s="353"/>
      <c r="Y1027" s="354"/>
      <c r="Z1027" s="25"/>
      <c r="AA1027" s="25"/>
    </row>
    <row r="1028" spans="1:27" ht="19.5" customHeight="1">
      <c r="A1028" s="66"/>
      <c r="B1028" s="95"/>
      <c r="C1028" s="110" t="str">
        <f t="array" ref="C1028">+IFERROR(INDEX('Mã KH'!$C$2:$C$4984,MATCH('Xuất trả -T8'!$B1028,'Mã KH'!$A$2:$A$4984,0)),"")</f>
        <v/>
      </c>
      <c r="D1028" s="177"/>
      <c r="E1028" s="238"/>
      <c r="F1028" s="238"/>
      <c r="G1028" s="238"/>
      <c r="H1028" s="238"/>
      <c r="I1028" s="238"/>
      <c r="J1028" s="238"/>
      <c r="K1028" s="238"/>
      <c r="L1028" s="238"/>
      <c r="M1028" s="238"/>
      <c r="N1028" s="238"/>
      <c r="O1028" s="238"/>
      <c r="P1028" s="238"/>
      <c r="Q1028" s="238"/>
      <c r="R1028" s="238"/>
      <c r="S1028" s="238"/>
      <c r="T1028" s="238"/>
      <c r="U1028" s="238"/>
      <c r="V1028" s="352"/>
      <c r="W1028" s="352"/>
      <c r="X1028" s="353"/>
      <c r="Y1028" s="354"/>
      <c r="Z1028" s="25"/>
      <c r="AA1028" s="25"/>
    </row>
    <row r="1029" spans="1:27" ht="19.5" customHeight="1">
      <c r="A1029" s="66"/>
      <c r="B1029" s="95"/>
      <c r="C1029" s="110" t="str">
        <f t="array" ref="C1029">+IFERROR(INDEX('Mã KH'!$C$2:$C$4984,MATCH('Xuất trả -T8'!$B1029,'Mã KH'!$A$2:$A$4984,0)),"")</f>
        <v/>
      </c>
      <c r="D1029" s="177"/>
      <c r="E1029" s="238"/>
      <c r="F1029" s="238"/>
      <c r="G1029" s="238"/>
      <c r="H1029" s="238"/>
      <c r="I1029" s="238"/>
      <c r="J1029" s="238"/>
      <c r="K1029" s="238"/>
      <c r="L1029" s="238"/>
      <c r="M1029" s="238"/>
      <c r="N1029" s="238"/>
      <c r="O1029" s="238"/>
      <c r="P1029" s="238"/>
      <c r="Q1029" s="238"/>
      <c r="R1029" s="238"/>
      <c r="S1029" s="238"/>
      <c r="T1029" s="238"/>
      <c r="U1029" s="238"/>
      <c r="V1029" s="352"/>
      <c r="W1029" s="352"/>
      <c r="X1029" s="353"/>
      <c r="Y1029" s="354"/>
      <c r="Z1029" s="25"/>
      <c r="AA1029" s="25"/>
    </row>
    <row r="1030" spans="1:27" ht="19.5" customHeight="1">
      <c r="A1030" s="66"/>
      <c r="B1030" s="95"/>
      <c r="C1030" s="110" t="str">
        <f t="array" ref="C1030">+IFERROR(INDEX('Mã KH'!$C$2:$C$4984,MATCH('Xuất trả -T8'!$B1030,'Mã KH'!$A$2:$A$4984,0)),"")</f>
        <v/>
      </c>
      <c r="D1030" s="177"/>
      <c r="E1030" s="238"/>
      <c r="F1030" s="238"/>
      <c r="G1030" s="238"/>
      <c r="H1030" s="238"/>
      <c r="I1030" s="238"/>
      <c r="J1030" s="238"/>
      <c r="K1030" s="238"/>
      <c r="L1030" s="238"/>
      <c r="M1030" s="238"/>
      <c r="N1030" s="238"/>
      <c r="O1030" s="238"/>
      <c r="P1030" s="238"/>
      <c r="Q1030" s="238"/>
      <c r="R1030" s="238"/>
      <c r="S1030" s="238"/>
      <c r="T1030" s="238"/>
      <c r="U1030" s="238"/>
      <c r="V1030" s="352"/>
      <c r="W1030" s="352"/>
      <c r="X1030" s="353"/>
      <c r="Y1030" s="354"/>
      <c r="Z1030" s="25"/>
      <c r="AA1030" s="25"/>
    </row>
    <row r="1031" spans="1:27" ht="19.5" customHeight="1">
      <c r="A1031" s="66"/>
      <c r="B1031" s="95"/>
      <c r="C1031" s="110" t="str">
        <f t="array" ref="C1031">+IFERROR(INDEX('Mã KH'!$C$2:$C$4984,MATCH('Xuất trả -T8'!$B1031,'Mã KH'!$A$2:$A$4984,0)),"")</f>
        <v/>
      </c>
      <c r="D1031" s="177"/>
      <c r="E1031" s="238"/>
      <c r="F1031" s="238"/>
      <c r="G1031" s="238"/>
      <c r="H1031" s="238"/>
      <c r="I1031" s="238"/>
      <c r="J1031" s="238"/>
      <c r="K1031" s="238"/>
      <c r="L1031" s="238"/>
      <c r="M1031" s="238"/>
      <c r="N1031" s="238"/>
      <c r="O1031" s="238"/>
      <c r="P1031" s="238"/>
      <c r="Q1031" s="238"/>
      <c r="R1031" s="238"/>
      <c r="S1031" s="238"/>
      <c r="T1031" s="238"/>
      <c r="U1031" s="238"/>
      <c r="V1031" s="352"/>
      <c r="W1031" s="352"/>
      <c r="X1031" s="353"/>
      <c r="Y1031" s="354"/>
      <c r="Z1031" s="25"/>
      <c r="AA1031" s="25"/>
    </row>
    <row r="1032" spans="1:27" ht="19.5" customHeight="1">
      <c r="A1032" s="66"/>
      <c r="B1032" s="95"/>
      <c r="C1032" s="110" t="str">
        <f t="array" ref="C1032">+IFERROR(INDEX('Mã KH'!$C$2:$C$4984,MATCH('Xuất trả -T8'!$B1032,'Mã KH'!$A$2:$A$4984,0)),"")</f>
        <v/>
      </c>
      <c r="D1032" s="177"/>
      <c r="E1032" s="238"/>
      <c r="F1032" s="238"/>
      <c r="G1032" s="238"/>
      <c r="H1032" s="238"/>
      <c r="I1032" s="238"/>
      <c r="J1032" s="238"/>
      <c r="K1032" s="238"/>
      <c r="L1032" s="238"/>
      <c r="M1032" s="238"/>
      <c r="N1032" s="238"/>
      <c r="O1032" s="238"/>
      <c r="P1032" s="238"/>
      <c r="Q1032" s="238"/>
      <c r="R1032" s="238"/>
      <c r="S1032" s="238"/>
      <c r="T1032" s="238"/>
      <c r="U1032" s="238"/>
      <c r="V1032" s="352"/>
      <c r="W1032" s="352"/>
      <c r="X1032" s="353"/>
      <c r="Y1032" s="354"/>
      <c r="Z1032" s="25"/>
      <c r="AA1032" s="25"/>
    </row>
    <row r="1033" spans="1:27" ht="19.5" customHeight="1">
      <c r="A1033" s="66"/>
      <c r="B1033" s="95"/>
      <c r="C1033" s="110" t="str">
        <f t="array" ref="C1033">+IFERROR(INDEX('Mã KH'!$C$2:$C$4984,MATCH('Xuất trả -T8'!$B1033,'Mã KH'!$A$2:$A$4984,0)),"")</f>
        <v/>
      </c>
      <c r="D1033" s="177"/>
      <c r="E1033" s="238"/>
      <c r="F1033" s="238"/>
      <c r="G1033" s="238"/>
      <c r="H1033" s="238"/>
      <c r="I1033" s="238"/>
      <c r="J1033" s="238"/>
      <c r="K1033" s="238"/>
      <c r="L1033" s="238"/>
      <c r="M1033" s="238"/>
      <c r="N1033" s="238"/>
      <c r="O1033" s="238"/>
      <c r="P1033" s="238"/>
      <c r="Q1033" s="238"/>
      <c r="R1033" s="238"/>
      <c r="S1033" s="238"/>
      <c r="T1033" s="238"/>
      <c r="U1033" s="238"/>
      <c r="V1033" s="352"/>
      <c r="W1033" s="352"/>
      <c r="X1033" s="353"/>
      <c r="Y1033" s="354"/>
      <c r="Z1033" s="25"/>
      <c r="AA1033" s="25"/>
    </row>
    <row r="1034" spans="1:27" ht="19.5" customHeight="1">
      <c r="A1034" s="66"/>
      <c r="B1034" s="95"/>
      <c r="C1034" s="110" t="str">
        <f t="array" ref="C1034">+IFERROR(INDEX('Mã KH'!$C$2:$C$4984,MATCH('Xuất trả -T8'!$B1034,'Mã KH'!$A$2:$A$4984,0)),"")</f>
        <v/>
      </c>
      <c r="D1034" s="177"/>
      <c r="E1034" s="238"/>
      <c r="F1034" s="238"/>
      <c r="G1034" s="238"/>
      <c r="H1034" s="238"/>
      <c r="I1034" s="238"/>
      <c r="J1034" s="238"/>
      <c r="K1034" s="238"/>
      <c r="L1034" s="238"/>
      <c r="M1034" s="238"/>
      <c r="N1034" s="238"/>
      <c r="O1034" s="238"/>
      <c r="P1034" s="238"/>
      <c r="Q1034" s="238"/>
      <c r="R1034" s="238"/>
      <c r="S1034" s="238"/>
      <c r="T1034" s="238"/>
      <c r="U1034" s="238"/>
      <c r="V1034" s="352"/>
      <c r="W1034" s="352"/>
      <c r="X1034" s="353"/>
      <c r="Y1034" s="354"/>
      <c r="Z1034" s="25"/>
      <c r="AA1034" s="25"/>
    </row>
    <row r="1035" spans="1:27" ht="19.5" customHeight="1">
      <c r="A1035" s="66"/>
      <c r="B1035" s="95"/>
      <c r="C1035" s="110" t="str">
        <f t="array" ref="C1035">+IFERROR(INDEX('Mã KH'!$C$2:$C$4984,MATCH('Xuất trả -T8'!$B1035,'Mã KH'!$A$2:$A$4984,0)),"")</f>
        <v/>
      </c>
      <c r="D1035" s="177"/>
      <c r="E1035" s="238"/>
      <c r="F1035" s="238"/>
      <c r="G1035" s="238"/>
      <c r="H1035" s="238"/>
      <c r="I1035" s="238"/>
      <c r="J1035" s="238"/>
      <c r="K1035" s="238"/>
      <c r="L1035" s="238"/>
      <c r="M1035" s="238"/>
      <c r="N1035" s="238"/>
      <c r="O1035" s="238"/>
      <c r="P1035" s="238"/>
      <c r="Q1035" s="238"/>
      <c r="R1035" s="238"/>
      <c r="S1035" s="238"/>
      <c r="T1035" s="238"/>
      <c r="U1035" s="238"/>
      <c r="V1035" s="352"/>
      <c r="W1035" s="352"/>
      <c r="X1035" s="353"/>
      <c r="Y1035" s="354"/>
      <c r="Z1035" s="25"/>
      <c r="AA1035" s="25"/>
    </row>
    <row r="1036" spans="1:27" ht="19.5" customHeight="1">
      <c r="A1036" s="66"/>
      <c r="B1036" s="95"/>
      <c r="C1036" s="110" t="str">
        <f t="array" ref="C1036">+IFERROR(INDEX('Mã KH'!$C$2:$C$4984,MATCH('Xuất trả -T8'!$B1036,'Mã KH'!$A$2:$A$4984,0)),"")</f>
        <v/>
      </c>
      <c r="D1036" s="177"/>
      <c r="E1036" s="238"/>
      <c r="F1036" s="238"/>
      <c r="G1036" s="238"/>
      <c r="H1036" s="238"/>
      <c r="I1036" s="238"/>
      <c r="J1036" s="238"/>
      <c r="K1036" s="238"/>
      <c r="L1036" s="238"/>
      <c r="M1036" s="238"/>
      <c r="N1036" s="238"/>
      <c r="O1036" s="238"/>
      <c r="P1036" s="238"/>
      <c r="Q1036" s="238"/>
      <c r="R1036" s="238"/>
      <c r="S1036" s="238"/>
      <c r="T1036" s="238"/>
      <c r="U1036" s="238"/>
      <c r="V1036" s="352"/>
      <c r="W1036" s="352"/>
      <c r="X1036" s="353"/>
      <c r="Y1036" s="354"/>
      <c r="Z1036" s="25"/>
      <c r="AA1036" s="25"/>
    </row>
    <row r="1037" spans="1:27" ht="19.5" customHeight="1">
      <c r="A1037" s="66"/>
      <c r="B1037" s="95"/>
      <c r="C1037" s="110" t="str">
        <f t="array" ref="C1037">+IFERROR(INDEX('Mã KH'!$C$2:$C$4984,MATCH('Xuất trả -T8'!$B1037,'Mã KH'!$A$2:$A$4984,0)),"")</f>
        <v/>
      </c>
      <c r="D1037" s="177"/>
      <c r="E1037" s="238"/>
      <c r="F1037" s="238"/>
      <c r="G1037" s="238"/>
      <c r="H1037" s="238"/>
      <c r="I1037" s="238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352"/>
      <c r="W1037" s="352"/>
      <c r="X1037" s="353"/>
      <c r="Y1037" s="354"/>
      <c r="Z1037" s="25"/>
      <c r="AA1037" s="25"/>
    </row>
    <row r="1038" spans="1:27" ht="19.5" customHeight="1">
      <c r="A1038" s="66"/>
      <c r="B1038" s="95"/>
      <c r="C1038" s="110" t="str">
        <f t="array" ref="C1038">+IFERROR(INDEX('Mã KH'!$C$2:$C$4984,MATCH('Xuất trả -T8'!$B1038,'Mã KH'!$A$2:$A$4984,0)),"")</f>
        <v/>
      </c>
      <c r="D1038" s="177"/>
      <c r="E1038" s="238"/>
      <c r="F1038" s="238"/>
      <c r="G1038" s="238"/>
      <c r="H1038" s="238"/>
      <c r="I1038" s="238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352"/>
      <c r="W1038" s="352"/>
      <c r="X1038" s="353"/>
      <c r="Y1038" s="354"/>
      <c r="Z1038" s="25"/>
      <c r="AA1038" s="25"/>
    </row>
    <row r="1039" spans="1:27" ht="19.5" customHeight="1">
      <c r="A1039" s="66"/>
      <c r="B1039" s="95"/>
      <c r="C1039" s="110" t="str">
        <f t="array" ref="C1039">+IFERROR(INDEX('Mã KH'!$C$2:$C$4984,MATCH('Xuất trả -T8'!$B1039,'Mã KH'!$A$2:$A$4984,0)),"")</f>
        <v/>
      </c>
      <c r="D1039" s="177"/>
      <c r="E1039" s="238"/>
      <c r="F1039" s="238"/>
      <c r="G1039" s="238"/>
      <c r="H1039" s="238"/>
      <c r="I1039" s="238"/>
      <c r="J1039" s="238"/>
      <c r="K1039" s="238"/>
      <c r="L1039" s="238"/>
      <c r="M1039" s="238"/>
      <c r="N1039" s="238"/>
      <c r="O1039" s="238"/>
      <c r="P1039" s="238"/>
      <c r="Q1039" s="238"/>
      <c r="R1039" s="238"/>
      <c r="S1039" s="238"/>
      <c r="T1039" s="238"/>
      <c r="U1039" s="238"/>
      <c r="V1039" s="352"/>
      <c r="W1039" s="352"/>
      <c r="X1039" s="353"/>
      <c r="Y1039" s="354"/>
      <c r="Z1039" s="25"/>
      <c r="AA1039" s="25"/>
    </row>
    <row r="1040" spans="1:27" ht="19.5" customHeight="1">
      <c r="A1040" s="66"/>
      <c r="B1040" s="95"/>
      <c r="C1040" s="110" t="str">
        <f t="array" ref="C1040">+IFERROR(INDEX('Mã KH'!$C$2:$C$4984,MATCH('Xuất trả -T8'!$B1040,'Mã KH'!$A$2:$A$4984,0)),"")</f>
        <v/>
      </c>
      <c r="D1040" s="177"/>
      <c r="E1040" s="238"/>
      <c r="F1040" s="238"/>
      <c r="G1040" s="238"/>
      <c r="H1040" s="238"/>
      <c r="I1040" s="238"/>
      <c r="J1040" s="238"/>
      <c r="K1040" s="238"/>
      <c r="L1040" s="238"/>
      <c r="M1040" s="238"/>
      <c r="N1040" s="238"/>
      <c r="O1040" s="238"/>
      <c r="P1040" s="238"/>
      <c r="Q1040" s="238"/>
      <c r="R1040" s="238"/>
      <c r="S1040" s="238"/>
      <c r="T1040" s="238"/>
      <c r="U1040" s="238"/>
      <c r="V1040" s="352"/>
      <c r="W1040" s="352"/>
      <c r="X1040" s="353"/>
      <c r="Y1040" s="354"/>
      <c r="Z1040" s="25"/>
      <c r="AA1040" s="25"/>
    </row>
    <row r="1041" spans="1:27" ht="19.5" customHeight="1">
      <c r="A1041" s="66"/>
      <c r="B1041" s="95"/>
      <c r="C1041" s="110" t="str">
        <f t="array" ref="C1041">+IFERROR(INDEX('Mã KH'!$C$2:$C$4984,MATCH('Xuất trả -T8'!$B1041,'Mã KH'!$A$2:$A$4984,0)),"")</f>
        <v/>
      </c>
      <c r="D1041" s="177"/>
      <c r="E1041" s="238"/>
      <c r="F1041" s="238"/>
      <c r="G1041" s="238"/>
      <c r="H1041" s="238"/>
      <c r="I1041" s="238"/>
      <c r="J1041" s="238"/>
      <c r="K1041" s="238"/>
      <c r="L1041" s="238"/>
      <c r="M1041" s="238"/>
      <c r="N1041" s="238"/>
      <c r="O1041" s="238"/>
      <c r="P1041" s="238"/>
      <c r="Q1041" s="238"/>
      <c r="R1041" s="238"/>
      <c r="S1041" s="238"/>
      <c r="T1041" s="238"/>
      <c r="U1041" s="238"/>
      <c r="V1041" s="352"/>
      <c r="W1041" s="352"/>
      <c r="X1041" s="353"/>
      <c r="Y1041" s="354"/>
      <c r="Z1041" s="25"/>
      <c r="AA1041" s="25"/>
    </row>
    <row r="1042" spans="1:27" ht="19.5" customHeight="1">
      <c r="A1042" s="66"/>
      <c r="B1042" s="95"/>
      <c r="C1042" s="110" t="str">
        <f t="array" ref="C1042">+IFERROR(INDEX('Mã KH'!$C$2:$C$4984,MATCH('Xuất trả -T8'!$B1042,'Mã KH'!$A$2:$A$4984,0)),"")</f>
        <v/>
      </c>
      <c r="D1042" s="177"/>
      <c r="E1042" s="238"/>
      <c r="F1042" s="238"/>
      <c r="G1042" s="238"/>
      <c r="H1042" s="238"/>
      <c r="I1042" s="238"/>
      <c r="J1042" s="238"/>
      <c r="K1042" s="238"/>
      <c r="L1042" s="238"/>
      <c r="M1042" s="238"/>
      <c r="N1042" s="238"/>
      <c r="O1042" s="238"/>
      <c r="P1042" s="238"/>
      <c r="Q1042" s="238"/>
      <c r="R1042" s="238"/>
      <c r="S1042" s="238"/>
      <c r="T1042" s="238"/>
      <c r="U1042" s="238"/>
      <c r="V1042" s="352"/>
      <c r="W1042" s="352"/>
      <c r="X1042" s="353"/>
      <c r="Y1042" s="354"/>
      <c r="Z1042" s="25"/>
      <c r="AA1042" s="25"/>
    </row>
    <row r="1043" spans="1:27" ht="19.5" customHeight="1">
      <c r="A1043" s="66"/>
      <c r="B1043" s="95"/>
      <c r="C1043" s="110" t="str">
        <f t="array" ref="C1043">+IFERROR(INDEX('Mã KH'!$C$2:$C$4984,MATCH('Xuất trả -T8'!$B1043,'Mã KH'!$A$2:$A$4984,0)),"")</f>
        <v/>
      </c>
      <c r="D1043" s="177"/>
      <c r="E1043" s="238"/>
      <c r="F1043" s="238"/>
      <c r="G1043" s="238"/>
      <c r="H1043" s="238"/>
      <c r="I1043" s="238"/>
      <c r="J1043" s="238"/>
      <c r="K1043" s="238"/>
      <c r="L1043" s="238"/>
      <c r="M1043" s="238"/>
      <c r="N1043" s="238"/>
      <c r="O1043" s="238"/>
      <c r="P1043" s="238"/>
      <c r="Q1043" s="238"/>
      <c r="R1043" s="238"/>
      <c r="S1043" s="238"/>
      <c r="T1043" s="238"/>
      <c r="U1043" s="238"/>
      <c r="V1043" s="352"/>
      <c r="W1043" s="352"/>
      <c r="X1043" s="353"/>
      <c r="Y1043" s="354"/>
      <c r="Z1043" s="25"/>
      <c r="AA1043" s="25"/>
    </row>
    <row r="1044" spans="1:27" ht="19.5" customHeight="1">
      <c r="A1044" s="66"/>
      <c r="B1044" s="95"/>
      <c r="C1044" s="110" t="str">
        <f t="array" ref="C1044">+IFERROR(INDEX('Mã KH'!$C$2:$C$4984,MATCH('Xuất trả -T8'!$B1044,'Mã KH'!$A$2:$A$4984,0)),"")</f>
        <v/>
      </c>
      <c r="D1044" s="177"/>
      <c r="E1044" s="238"/>
      <c r="F1044" s="238"/>
      <c r="G1044" s="238"/>
      <c r="H1044" s="238"/>
      <c r="I1044" s="238"/>
      <c r="J1044" s="238"/>
      <c r="K1044" s="238"/>
      <c r="L1044" s="238"/>
      <c r="M1044" s="238"/>
      <c r="N1044" s="238"/>
      <c r="O1044" s="238"/>
      <c r="P1044" s="238"/>
      <c r="Q1044" s="238"/>
      <c r="R1044" s="238"/>
      <c r="S1044" s="238"/>
      <c r="T1044" s="238"/>
      <c r="U1044" s="238"/>
      <c r="V1044" s="352"/>
      <c r="W1044" s="352"/>
      <c r="X1044" s="353"/>
      <c r="Y1044" s="354"/>
      <c r="Z1044" s="25"/>
      <c r="AA1044" s="25"/>
    </row>
    <row r="1045" spans="1:27" ht="19.5" customHeight="1">
      <c r="A1045" s="66"/>
      <c r="B1045" s="95"/>
      <c r="C1045" s="110" t="str">
        <f t="array" ref="C1045">+IFERROR(INDEX('Mã KH'!$C$2:$C$4984,MATCH('Xuất trả -T8'!$B1045,'Mã KH'!$A$2:$A$4984,0)),"")</f>
        <v/>
      </c>
      <c r="D1045" s="177"/>
      <c r="E1045" s="238"/>
      <c r="F1045" s="238"/>
      <c r="G1045" s="238"/>
      <c r="H1045" s="238"/>
      <c r="I1045" s="238"/>
      <c r="J1045" s="238"/>
      <c r="K1045" s="238"/>
      <c r="L1045" s="238"/>
      <c r="M1045" s="238"/>
      <c r="N1045" s="238"/>
      <c r="O1045" s="238"/>
      <c r="P1045" s="238"/>
      <c r="Q1045" s="238"/>
      <c r="R1045" s="238"/>
      <c r="S1045" s="238"/>
      <c r="T1045" s="238"/>
      <c r="U1045" s="238"/>
      <c r="V1045" s="352"/>
      <c r="W1045" s="352"/>
      <c r="X1045" s="353"/>
      <c r="Y1045" s="354"/>
      <c r="Z1045" s="25"/>
      <c r="AA1045" s="25"/>
    </row>
    <row r="1046" spans="1:27" ht="19.5" customHeight="1">
      <c r="A1046" s="66"/>
      <c r="B1046" s="95"/>
      <c r="C1046" s="110" t="str">
        <f t="array" ref="C1046">+IFERROR(INDEX('Mã KH'!$C$2:$C$4984,MATCH('Xuất trả -T8'!$B1046,'Mã KH'!$A$2:$A$4984,0)),"")</f>
        <v/>
      </c>
      <c r="D1046" s="177"/>
      <c r="E1046" s="238"/>
      <c r="F1046" s="238"/>
      <c r="G1046" s="238"/>
      <c r="H1046" s="238"/>
      <c r="I1046" s="238"/>
      <c r="J1046" s="238"/>
      <c r="K1046" s="238"/>
      <c r="L1046" s="238"/>
      <c r="M1046" s="238"/>
      <c r="N1046" s="238"/>
      <c r="O1046" s="238"/>
      <c r="P1046" s="238"/>
      <c r="Q1046" s="238"/>
      <c r="R1046" s="238"/>
      <c r="S1046" s="238"/>
      <c r="T1046" s="238"/>
      <c r="U1046" s="238"/>
      <c r="V1046" s="352"/>
      <c r="W1046" s="352"/>
      <c r="X1046" s="353"/>
      <c r="Y1046" s="354"/>
      <c r="Z1046" s="25"/>
      <c r="AA1046" s="25"/>
    </row>
    <row r="1047" spans="1:27" ht="19.5" customHeight="1">
      <c r="A1047" s="66"/>
      <c r="B1047" s="95"/>
      <c r="C1047" s="110" t="str">
        <f t="array" ref="C1047">+IFERROR(INDEX('Mã KH'!$C$2:$C$4984,MATCH('Xuất trả -T8'!$B1047,'Mã KH'!$A$2:$A$4984,0)),"")</f>
        <v/>
      </c>
      <c r="D1047" s="177"/>
      <c r="E1047" s="238"/>
      <c r="F1047" s="238"/>
      <c r="G1047" s="238"/>
      <c r="H1047" s="238"/>
      <c r="I1047" s="238"/>
      <c r="J1047" s="238"/>
      <c r="K1047" s="238"/>
      <c r="L1047" s="238"/>
      <c r="M1047" s="238"/>
      <c r="N1047" s="238"/>
      <c r="O1047" s="238"/>
      <c r="P1047" s="238"/>
      <c r="Q1047" s="238"/>
      <c r="R1047" s="238"/>
      <c r="S1047" s="238"/>
      <c r="T1047" s="238"/>
      <c r="U1047" s="238"/>
      <c r="V1047" s="352"/>
      <c r="W1047" s="352"/>
      <c r="X1047" s="353"/>
      <c r="Y1047" s="354"/>
    </row>
    <row r="1048" spans="1:27" ht="19.5" customHeight="1">
      <c r="A1048" s="66"/>
      <c r="B1048" s="95"/>
      <c r="C1048" s="110" t="str">
        <f t="array" ref="C1048">+IFERROR(INDEX('Mã KH'!$C$2:$C$4984,MATCH('Xuất trả -T8'!$B1048,'Mã KH'!$A$2:$A$4984,0)),"")</f>
        <v/>
      </c>
      <c r="D1048" s="177"/>
      <c r="E1048" s="238"/>
      <c r="F1048" s="238"/>
      <c r="G1048" s="238"/>
      <c r="H1048" s="238"/>
      <c r="I1048" s="238"/>
      <c r="J1048" s="238"/>
      <c r="K1048" s="238"/>
      <c r="L1048" s="238"/>
      <c r="M1048" s="238"/>
      <c r="N1048" s="238"/>
      <c r="O1048" s="238"/>
      <c r="P1048" s="238"/>
      <c r="Q1048" s="238"/>
      <c r="R1048" s="238"/>
      <c r="S1048" s="238"/>
      <c r="T1048" s="238"/>
      <c r="U1048" s="238"/>
      <c r="V1048" s="352"/>
      <c r="W1048" s="352"/>
      <c r="X1048" s="353"/>
      <c r="Y1048" s="354"/>
    </row>
    <row r="1049" spans="1:27" ht="19.5" customHeight="1">
      <c r="A1049" s="66"/>
      <c r="B1049" s="95"/>
      <c r="C1049" s="110" t="str">
        <f t="array" ref="C1049">+IFERROR(INDEX('Mã KH'!$C$2:$C$4984,MATCH('Xuất trả -T8'!$B1049,'Mã KH'!$A$2:$A$4984,0)),"")</f>
        <v/>
      </c>
      <c r="D1049" s="177"/>
      <c r="E1049" s="238"/>
      <c r="F1049" s="238"/>
      <c r="G1049" s="238"/>
      <c r="H1049" s="238"/>
      <c r="I1049" s="238"/>
      <c r="J1049" s="238"/>
      <c r="K1049" s="238"/>
      <c r="L1049" s="238"/>
      <c r="M1049" s="238"/>
      <c r="N1049" s="238"/>
      <c r="O1049" s="238"/>
      <c r="P1049" s="238"/>
      <c r="Q1049" s="238"/>
      <c r="R1049" s="238"/>
      <c r="S1049" s="238"/>
      <c r="T1049" s="238"/>
      <c r="U1049" s="238"/>
      <c r="V1049" s="352"/>
      <c r="W1049" s="352"/>
      <c r="X1049" s="353"/>
      <c r="Y1049" s="354"/>
    </row>
    <row r="1050" spans="1:27" ht="19.5" customHeight="1">
      <c r="A1050" s="66"/>
      <c r="B1050" s="95"/>
      <c r="C1050" s="110" t="str">
        <f t="array" ref="C1050">+IFERROR(INDEX('Mã KH'!$C$2:$C$4984,MATCH('Xuất trả -T8'!$B1050,'Mã KH'!$A$2:$A$4984,0)),"")</f>
        <v/>
      </c>
      <c r="D1050" s="177"/>
      <c r="E1050" s="238"/>
      <c r="F1050" s="238"/>
      <c r="G1050" s="238"/>
      <c r="H1050" s="238"/>
      <c r="I1050" s="238"/>
      <c r="J1050" s="238"/>
      <c r="K1050" s="238"/>
      <c r="L1050" s="238"/>
      <c r="M1050" s="238"/>
      <c r="N1050" s="238"/>
      <c r="O1050" s="238"/>
      <c r="P1050" s="238"/>
      <c r="Q1050" s="238"/>
      <c r="R1050" s="238"/>
      <c r="S1050" s="238"/>
      <c r="T1050" s="238"/>
      <c r="U1050" s="238"/>
      <c r="V1050" s="352"/>
      <c r="W1050" s="352"/>
      <c r="X1050" s="353"/>
      <c r="Y1050" s="354"/>
    </row>
    <row r="1051" spans="1:27" ht="19.5" customHeight="1">
      <c r="A1051" s="66"/>
      <c r="B1051" s="95"/>
      <c r="C1051" s="110" t="str">
        <f t="array" ref="C1051">+IFERROR(INDEX('Mã KH'!$C$2:$C$4984,MATCH('Xuất trả -T8'!$B1051,'Mã KH'!$A$2:$A$4984,0)),"")</f>
        <v/>
      </c>
      <c r="D1051" s="177"/>
      <c r="E1051" s="238"/>
      <c r="F1051" s="238"/>
      <c r="G1051" s="238"/>
      <c r="H1051" s="238"/>
      <c r="I1051" s="238"/>
      <c r="J1051" s="238"/>
      <c r="K1051" s="238"/>
      <c r="L1051" s="238"/>
      <c r="M1051" s="238"/>
      <c r="N1051" s="238"/>
      <c r="O1051" s="238"/>
      <c r="P1051" s="238"/>
      <c r="Q1051" s="238"/>
      <c r="R1051" s="238"/>
      <c r="S1051" s="238"/>
      <c r="T1051" s="238"/>
      <c r="U1051" s="238"/>
      <c r="V1051" s="352"/>
      <c r="W1051" s="352"/>
      <c r="X1051" s="353"/>
      <c r="Y1051" s="354"/>
    </row>
    <row r="1052" spans="1:27" ht="19.5" customHeight="1">
      <c r="A1052" s="66"/>
      <c r="B1052" s="95"/>
      <c r="C1052" s="110" t="str">
        <f t="array" ref="C1052">+IFERROR(INDEX('Mã KH'!$C$2:$C$4984,MATCH('Xuất trả -T8'!$B1052,'Mã KH'!$A$2:$A$4984,0)),"")</f>
        <v/>
      </c>
      <c r="D1052" s="177"/>
      <c r="E1052" s="238"/>
      <c r="F1052" s="238"/>
      <c r="G1052" s="238"/>
      <c r="H1052" s="238"/>
      <c r="I1052" s="238"/>
      <c r="J1052" s="238"/>
      <c r="K1052" s="238"/>
      <c r="L1052" s="238"/>
      <c r="M1052" s="238"/>
      <c r="N1052" s="238"/>
      <c r="O1052" s="238"/>
      <c r="P1052" s="238"/>
      <c r="Q1052" s="238"/>
      <c r="R1052" s="238"/>
      <c r="S1052" s="238"/>
      <c r="T1052" s="238"/>
      <c r="U1052" s="238"/>
      <c r="V1052" s="352"/>
      <c r="W1052" s="352"/>
      <c r="X1052" s="353"/>
      <c r="Y1052" s="354"/>
    </row>
    <row r="1053" spans="1:27" ht="19.5" customHeight="1">
      <c r="A1053" s="66"/>
      <c r="B1053" s="95"/>
      <c r="C1053" s="110" t="str">
        <f t="array" ref="C1053">+IFERROR(INDEX('Mã KH'!$C$2:$C$4984,MATCH('Xuất trả -T8'!$B1053,'Mã KH'!$A$2:$A$4984,0)),"")</f>
        <v/>
      </c>
      <c r="D1053" s="177"/>
      <c r="E1053" s="238"/>
      <c r="F1053" s="238"/>
      <c r="G1053" s="238"/>
      <c r="H1053" s="238"/>
      <c r="I1053" s="238"/>
      <c r="J1053" s="238"/>
      <c r="K1053" s="238"/>
      <c r="L1053" s="238"/>
      <c r="M1053" s="238"/>
      <c r="N1053" s="238"/>
      <c r="O1053" s="238"/>
      <c r="P1053" s="238"/>
      <c r="Q1053" s="238"/>
      <c r="R1053" s="238"/>
      <c r="S1053" s="238"/>
      <c r="T1053" s="238"/>
      <c r="U1053" s="238"/>
      <c r="V1053" s="352"/>
      <c r="W1053" s="352"/>
      <c r="X1053" s="353"/>
      <c r="Y1053" s="354"/>
    </row>
    <row r="1054" spans="1:27" ht="19.5" customHeight="1">
      <c r="A1054" s="66"/>
      <c r="B1054" s="95"/>
      <c r="C1054" s="110" t="str">
        <f t="array" ref="C1054">+IFERROR(INDEX('Mã KH'!$C$2:$C$4984,MATCH('Xuất trả -T8'!$B1054,'Mã KH'!$A$2:$A$4984,0)),"")</f>
        <v/>
      </c>
      <c r="D1054" s="177"/>
      <c r="E1054" s="238"/>
      <c r="F1054" s="238"/>
      <c r="G1054" s="238"/>
      <c r="H1054" s="238"/>
      <c r="I1054" s="238"/>
      <c r="J1054" s="238"/>
      <c r="K1054" s="238"/>
      <c r="L1054" s="238"/>
      <c r="M1054" s="238"/>
      <c r="N1054" s="238"/>
      <c r="O1054" s="238"/>
      <c r="P1054" s="238"/>
      <c r="Q1054" s="238"/>
      <c r="R1054" s="238"/>
      <c r="S1054" s="238"/>
      <c r="T1054" s="238"/>
      <c r="U1054" s="238"/>
      <c r="V1054" s="352"/>
      <c r="W1054" s="352"/>
      <c r="X1054" s="353"/>
      <c r="Y1054" s="354"/>
    </row>
    <row r="1055" spans="1:27" ht="19.5" customHeight="1">
      <c r="A1055" s="66"/>
      <c r="B1055" s="95"/>
      <c r="C1055" s="110" t="str">
        <f t="array" ref="C1055">+IFERROR(INDEX('Mã KH'!$C$2:$C$4984,MATCH('Xuất trả -T8'!$B1055,'Mã KH'!$A$2:$A$4984,0)),"")</f>
        <v/>
      </c>
      <c r="D1055" s="177"/>
      <c r="E1055" s="238"/>
      <c r="F1055" s="238"/>
      <c r="G1055" s="238"/>
      <c r="H1055" s="238"/>
      <c r="I1055" s="238"/>
      <c r="J1055" s="238"/>
      <c r="K1055" s="238"/>
      <c r="L1055" s="238"/>
      <c r="M1055" s="238"/>
      <c r="N1055" s="238"/>
      <c r="O1055" s="238"/>
      <c r="P1055" s="238"/>
      <c r="Q1055" s="238"/>
      <c r="R1055" s="238"/>
      <c r="S1055" s="238"/>
      <c r="T1055" s="238"/>
      <c r="U1055" s="238"/>
      <c r="V1055" s="352"/>
      <c r="W1055" s="352"/>
      <c r="X1055" s="353"/>
      <c r="Y1055" s="354"/>
    </row>
    <row r="1056" spans="1:27" ht="19.5" customHeight="1">
      <c r="A1056" s="66"/>
      <c r="B1056" s="95"/>
      <c r="C1056" s="110" t="str">
        <f t="array" ref="C1056">+IFERROR(INDEX('Mã KH'!$C$2:$C$4984,MATCH('Xuất trả -T8'!$B1056,'Mã KH'!$A$2:$A$4984,0)),"")</f>
        <v/>
      </c>
      <c r="D1056" s="177"/>
      <c r="E1056" s="238"/>
      <c r="F1056" s="238"/>
      <c r="G1056" s="238"/>
      <c r="H1056" s="238"/>
      <c r="I1056" s="238"/>
      <c r="J1056" s="238"/>
      <c r="K1056" s="238"/>
      <c r="L1056" s="238"/>
      <c r="M1056" s="238"/>
      <c r="N1056" s="238"/>
      <c r="O1056" s="238"/>
      <c r="P1056" s="238"/>
      <c r="Q1056" s="238"/>
      <c r="R1056" s="238"/>
      <c r="S1056" s="238"/>
      <c r="T1056" s="238"/>
      <c r="U1056" s="238"/>
      <c r="V1056" s="352"/>
      <c r="W1056" s="352"/>
      <c r="X1056" s="353"/>
      <c r="Y1056" s="354"/>
    </row>
    <row r="1057" spans="1:25" ht="19.5" customHeight="1">
      <c r="A1057" s="66"/>
      <c r="B1057" s="95"/>
      <c r="C1057" s="110" t="str">
        <f t="array" ref="C1057">+IFERROR(INDEX('Mã KH'!$C$2:$C$4984,MATCH('Xuất trả -T8'!$B1057,'Mã KH'!$A$2:$A$4984,0)),"")</f>
        <v/>
      </c>
      <c r="D1057" s="177"/>
      <c r="E1057" s="238"/>
      <c r="F1057" s="238"/>
      <c r="G1057" s="238"/>
      <c r="H1057" s="238"/>
      <c r="I1057" s="238"/>
      <c r="J1057" s="238"/>
      <c r="K1057" s="238"/>
      <c r="L1057" s="238"/>
      <c r="M1057" s="238"/>
      <c r="N1057" s="238"/>
      <c r="O1057" s="238"/>
      <c r="P1057" s="238"/>
      <c r="Q1057" s="238"/>
      <c r="R1057" s="238"/>
      <c r="S1057" s="238"/>
      <c r="T1057" s="238"/>
      <c r="U1057" s="238"/>
      <c r="V1057" s="352"/>
      <c r="W1057" s="352"/>
      <c r="X1057" s="353"/>
      <c r="Y1057" s="354"/>
    </row>
    <row r="1058" spans="1:25" ht="19.5" customHeight="1">
      <c r="A1058" s="66"/>
      <c r="B1058" s="95"/>
      <c r="C1058" s="110" t="str">
        <f t="array" ref="C1058">+IFERROR(INDEX('Mã KH'!$C$2:$C$4984,MATCH('Xuất trả -T8'!$B1058,'Mã KH'!$A$2:$A$4984,0)),"")</f>
        <v/>
      </c>
      <c r="D1058" s="177"/>
      <c r="E1058" s="238"/>
      <c r="F1058" s="238"/>
      <c r="G1058" s="238"/>
      <c r="H1058" s="238"/>
      <c r="I1058" s="238"/>
      <c r="J1058" s="238"/>
      <c r="K1058" s="238"/>
      <c r="L1058" s="238"/>
      <c r="M1058" s="238"/>
      <c r="N1058" s="238"/>
      <c r="O1058" s="238"/>
      <c r="P1058" s="238"/>
      <c r="Q1058" s="238"/>
      <c r="R1058" s="238"/>
      <c r="S1058" s="238"/>
      <c r="T1058" s="238"/>
      <c r="U1058" s="238"/>
      <c r="V1058" s="352"/>
      <c r="W1058" s="352"/>
      <c r="X1058" s="353"/>
      <c r="Y1058" s="354"/>
    </row>
    <row r="1059" spans="1:25" ht="19.5" customHeight="1">
      <c r="A1059" s="66"/>
      <c r="B1059" s="95"/>
      <c r="C1059" s="110" t="str">
        <f t="array" ref="C1059">+IFERROR(INDEX('Mã KH'!$C$2:$C$4984,MATCH('Xuất trả -T8'!$B1059,'Mã KH'!$A$2:$A$4984,0)),"")</f>
        <v/>
      </c>
      <c r="D1059" s="177"/>
      <c r="E1059" s="238"/>
      <c r="F1059" s="238"/>
      <c r="G1059" s="238"/>
      <c r="H1059" s="238"/>
      <c r="I1059" s="238"/>
      <c r="J1059" s="238"/>
      <c r="K1059" s="238"/>
      <c r="L1059" s="238"/>
      <c r="M1059" s="238"/>
      <c r="N1059" s="238"/>
      <c r="O1059" s="238"/>
      <c r="P1059" s="238"/>
      <c r="Q1059" s="238"/>
      <c r="R1059" s="238"/>
      <c r="S1059" s="238"/>
      <c r="T1059" s="238"/>
      <c r="U1059" s="238"/>
      <c r="V1059" s="352"/>
      <c r="W1059" s="352"/>
      <c r="X1059" s="353"/>
      <c r="Y1059" s="354"/>
    </row>
    <row r="1060" spans="1:25" ht="19.5" customHeight="1">
      <c r="A1060" s="66"/>
      <c r="B1060" s="95"/>
      <c r="C1060" s="110" t="str">
        <f t="array" ref="C1060">+IFERROR(INDEX('Mã KH'!$C$2:$C$4984,MATCH('Xuất trả -T8'!$B1060,'Mã KH'!$A$2:$A$4984,0)),"")</f>
        <v/>
      </c>
      <c r="D1060" s="177"/>
      <c r="E1060" s="238"/>
      <c r="F1060" s="238"/>
      <c r="G1060" s="238"/>
      <c r="H1060" s="238"/>
      <c r="I1060" s="238"/>
      <c r="J1060" s="238"/>
      <c r="K1060" s="238"/>
      <c r="L1060" s="238"/>
      <c r="M1060" s="238"/>
      <c r="N1060" s="238"/>
      <c r="O1060" s="238"/>
      <c r="P1060" s="238"/>
      <c r="Q1060" s="238"/>
      <c r="R1060" s="238"/>
      <c r="S1060" s="238"/>
      <c r="T1060" s="238"/>
      <c r="U1060" s="238"/>
      <c r="V1060" s="352"/>
      <c r="W1060" s="352"/>
      <c r="X1060" s="353"/>
      <c r="Y1060" s="354"/>
    </row>
    <row r="1061" spans="1:25" ht="19.5" customHeight="1">
      <c r="A1061" s="66"/>
      <c r="B1061" s="95"/>
      <c r="C1061" s="110" t="str">
        <f t="array" ref="C1061">+IFERROR(INDEX('Mã KH'!$C$2:$C$4984,MATCH('Xuất trả -T8'!$B1061,'Mã KH'!$A$2:$A$4984,0)),"")</f>
        <v/>
      </c>
      <c r="D1061" s="177"/>
      <c r="E1061" s="238"/>
      <c r="F1061" s="238"/>
      <c r="G1061" s="238"/>
      <c r="H1061" s="238"/>
      <c r="I1061" s="238"/>
      <c r="J1061" s="238"/>
      <c r="K1061" s="238"/>
      <c r="L1061" s="238"/>
      <c r="M1061" s="238"/>
      <c r="N1061" s="238"/>
      <c r="O1061" s="238"/>
      <c r="P1061" s="238"/>
      <c r="Q1061" s="238"/>
      <c r="R1061" s="238"/>
      <c r="S1061" s="238"/>
      <c r="T1061" s="238"/>
      <c r="U1061" s="238"/>
      <c r="V1061" s="352"/>
      <c r="W1061" s="352"/>
      <c r="X1061" s="353"/>
      <c r="Y1061" s="354"/>
    </row>
    <row r="1062" spans="1:25" ht="19.5" customHeight="1">
      <c r="A1062" s="66"/>
      <c r="B1062" s="95"/>
      <c r="C1062" s="110" t="str">
        <f t="array" ref="C1062">+IFERROR(INDEX('Mã KH'!$C$2:$C$4984,MATCH('Xuất trả -T8'!$B1062,'Mã KH'!$A$2:$A$4984,0)),"")</f>
        <v/>
      </c>
      <c r="D1062" s="177"/>
      <c r="E1062" s="238"/>
      <c r="F1062" s="238"/>
      <c r="G1062" s="238"/>
      <c r="H1062" s="238"/>
      <c r="I1062" s="238"/>
      <c r="J1062" s="238"/>
      <c r="K1062" s="238"/>
      <c r="L1062" s="238"/>
      <c r="M1062" s="238"/>
      <c r="N1062" s="238"/>
      <c r="O1062" s="238"/>
      <c r="P1062" s="238"/>
      <c r="Q1062" s="238"/>
      <c r="R1062" s="238"/>
      <c r="S1062" s="238"/>
      <c r="T1062" s="238"/>
      <c r="U1062" s="238"/>
      <c r="V1062" s="352"/>
      <c r="W1062" s="352"/>
      <c r="X1062" s="353"/>
      <c r="Y1062" s="354"/>
    </row>
    <row r="1063" spans="1:25" ht="19.5" customHeight="1">
      <c r="A1063" s="66"/>
      <c r="B1063" s="541" t="s">
        <v>11383</v>
      </c>
      <c r="C1063" s="539"/>
      <c r="D1063" s="355"/>
      <c r="E1063" s="356">
        <f t="shared" ref="E1063:Y1063" si="0">SUM(E5:E1062)</f>
        <v>0</v>
      </c>
      <c r="F1063" s="356">
        <f t="shared" si="0"/>
        <v>0</v>
      </c>
      <c r="G1063" s="356">
        <f t="shared" si="0"/>
        <v>40</v>
      </c>
      <c r="H1063" s="356">
        <f t="shared" si="0"/>
        <v>14</v>
      </c>
      <c r="I1063" s="356">
        <f t="shared" si="0"/>
        <v>36</v>
      </c>
      <c r="J1063" s="356">
        <f t="shared" si="0"/>
        <v>314</v>
      </c>
      <c r="K1063" s="356">
        <f t="shared" si="0"/>
        <v>86</v>
      </c>
      <c r="L1063" s="356">
        <f t="shared" si="0"/>
        <v>21</v>
      </c>
      <c r="M1063" s="356">
        <f t="shared" si="0"/>
        <v>135</v>
      </c>
      <c r="N1063" s="356">
        <f t="shared" si="0"/>
        <v>0</v>
      </c>
      <c r="O1063" s="356">
        <f t="shared" si="0"/>
        <v>129</v>
      </c>
      <c r="P1063" s="356">
        <f t="shared" si="0"/>
        <v>198</v>
      </c>
      <c r="Q1063" s="356">
        <f t="shared" si="0"/>
        <v>152</v>
      </c>
      <c r="R1063" s="356">
        <f t="shared" si="0"/>
        <v>2</v>
      </c>
      <c r="S1063" s="356">
        <f t="shared" si="0"/>
        <v>89</v>
      </c>
      <c r="T1063" s="356">
        <f t="shared" si="0"/>
        <v>9</v>
      </c>
      <c r="U1063" s="356">
        <f t="shared" si="0"/>
        <v>0</v>
      </c>
      <c r="V1063" s="356">
        <f t="shared" si="0"/>
        <v>0</v>
      </c>
      <c r="W1063" s="356">
        <f t="shared" si="0"/>
        <v>3</v>
      </c>
      <c r="X1063" s="356">
        <f t="shared" si="0"/>
        <v>3</v>
      </c>
      <c r="Y1063" s="356">
        <f t="shared" si="0"/>
        <v>0</v>
      </c>
    </row>
    <row r="1064" spans="1:25" ht="19.5" customHeight="1">
      <c r="A1064" s="66"/>
      <c r="B1064" s="564" t="s">
        <v>11366</v>
      </c>
      <c r="C1064" s="539"/>
      <c r="D1064" s="77"/>
      <c r="E1064" s="193">
        <v>101989</v>
      </c>
      <c r="F1064" s="194">
        <v>94013</v>
      </c>
      <c r="G1064" s="195">
        <v>70000</v>
      </c>
      <c r="H1064" s="195">
        <v>31977</v>
      </c>
      <c r="I1064" s="195">
        <v>111606</v>
      </c>
      <c r="J1064" s="194">
        <v>111058</v>
      </c>
      <c r="K1064" s="194">
        <v>73431</v>
      </c>
      <c r="L1064" s="194">
        <v>119066</v>
      </c>
      <c r="M1064" s="194">
        <v>55595</v>
      </c>
      <c r="N1064" s="194">
        <v>107205</v>
      </c>
      <c r="O1064" s="194">
        <v>50182</v>
      </c>
      <c r="P1064" s="194">
        <v>46000</v>
      </c>
      <c r="Q1064" s="194">
        <v>74250</v>
      </c>
      <c r="R1064" s="194">
        <v>61050</v>
      </c>
      <c r="S1064" s="194">
        <v>70950</v>
      </c>
      <c r="T1064" s="194">
        <v>59400</v>
      </c>
      <c r="U1064" s="194">
        <v>110250</v>
      </c>
      <c r="V1064" s="194">
        <v>106050</v>
      </c>
      <c r="W1064" s="194">
        <v>37500</v>
      </c>
      <c r="X1064" s="180">
        <v>36111</v>
      </c>
      <c r="Y1064" s="357"/>
    </row>
    <row r="1065" spans="1:25" ht="19.5" customHeight="1">
      <c r="A1065" s="66"/>
      <c r="B1065" s="565" t="s">
        <v>11367</v>
      </c>
      <c r="C1065" s="539"/>
      <c r="D1065" s="328"/>
      <c r="E1065" s="358">
        <f t="shared" ref="E1065:X1065" si="1">E1063*E1064</f>
        <v>0</v>
      </c>
      <c r="F1065" s="358">
        <f t="shared" si="1"/>
        <v>0</v>
      </c>
      <c r="G1065" s="358">
        <f t="shared" si="1"/>
        <v>2800000</v>
      </c>
      <c r="H1065" s="358">
        <f t="shared" si="1"/>
        <v>447678</v>
      </c>
      <c r="I1065" s="358">
        <f t="shared" si="1"/>
        <v>4017816</v>
      </c>
      <c r="J1065" s="358">
        <f t="shared" si="1"/>
        <v>34872212</v>
      </c>
      <c r="K1065" s="358">
        <f t="shared" si="1"/>
        <v>6315066</v>
      </c>
      <c r="L1065" s="358">
        <f t="shared" si="1"/>
        <v>2500386</v>
      </c>
      <c r="M1065" s="358">
        <f t="shared" si="1"/>
        <v>7505325</v>
      </c>
      <c r="N1065" s="358">
        <f t="shared" si="1"/>
        <v>0</v>
      </c>
      <c r="O1065" s="358">
        <f t="shared" si="1"/>
        <v>6473478</v>
      </c>
      <c r="P1065" s="358">
        <f t="shared" si="1"/>
        <v>9108000</v>
      </c>
      <c r="Q1065" s="358">
        <f t="shared" si="1"/>
        <v>11286000</v>
      </c>
      <c r="R1065" s="358">
        <f t="shared" si="1"/>
        <v>122100</v>
      </c>
      <c r="S1065" s="358">
        <f t="shared" si="1"/>
        <v>6314550</v>
      </c>
      <c r="T1065" s="358">
        <f t="shared" si="1"/>
        <v>534600</v>
      </c>
      <c r="U1065" s="358">
        <f t="shared" si="1"/>
        <v>0</v>
      </c>
      <c r="V1065" s="358">
        <f t="shared" si="1"/>
        <v>0</v>
      </c>
      <c r="W1065" s="358">
        <f t="shared" si="1"/>
        <v>112500</v>
      </c>
      <c r="X1065" s="358">
        <f t="shared" si="1"/>
        <v>108333</v>
      </c>
      <c r="Y1065" s="359">
        <f>E1065+F1065+G1065+H1065+I1065+J1065+K1065+L1065+M1065+N1065+O1065+P1065+Q1065+R1065+S1065+T1065+U1065+V1065+X1065+W1065</f>
        <v>92518044</v>
      </c>
    </row>
  </sheetData>
  <mergeCells count="5">
    <mergeCell ref="B1:Y1"/>
    <mergeCell ref="B2:Y2"/>
    <mergeCell ref="B1063:C1063"/>
    <mergeCell ref="B1064:C1064"/>
    <mergeCell ref="B1065:C1065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7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L9" sqref="L9:P9"/>
    </sheetView>
  </sheetViews>
  <sheetFormatPr defaultColWidth="14.42578125" defaultRowHeight="15" customHeight="1"/>
  <cols>
    <col min="1" max="1" width="10.42578125" customWidth="1"/>
    <col min="2" max="2" width="13.28515625" customWidth="1"/>
    <col min="3" max="3" width="39.140625" customWidth="1"/>
    <col min="4" max="4" width="11.28515625" customWidth="1"/>
    <col min="5" max="6" width="6.7109375" hidden="1" customWidth="1"/>
    <col min="7" max="8" width="6.7109375" customWidth="1"/>
    <col min="9" max="9" width="6.7109375" hidden="1" customWidth="1"/>
    <col min="10" max="10" width="6.7109375" customWidth="1"/>
    <col min="11" max="11" width="6.7109375" hidden="1" customWidth="1"/>
    <col min="12" max="12" width="6.7109375" customWidth="1"/>
    <col min="13" max="13" width="6.7109375" hidden="1" customWidth="1"/>
    <col min="14" max="20" width="6.7109375" customWidth="1"/>
    <col min="21" max="21" width="6.7109375" hidden="1" customWidth="1"/>
    <col min="22" max="22" width="6.7109375" customWidth="1"/>
    <col min="23" max="23" width="6.7109375" hidden="1" customWidth="1"/>
    <col min="24" max="25" width="6.7109375" customWidth="1"/>
    <col min="26" max="26" width="6.7109375" hidden="1" customWidth="1"/>
    <col min="27" max="33" width="7.85546875" customWidth="1"/>
    <col min="34" max="34" width="59.7109375" customWidth="1"/>
    <col min="35" max="36" width="8.7109375" customWidth="1"/>
  </cols>
  <sheetData>
    <row r="1" spans="1:36" ht="29.25" customHeight="1">
      <c r="A1" s="547" t="s">
        <v>11218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  <c r="AE1" s="530"/>
      <c r="AF1" s="530"/>
      <c r="AG1" s="530"/>
      <c r="AH1" s="530"/>
      <c r="AI1" s="25"/>
      <c r="AJ1" s="163"/>
    </row>
    <row r="2" spans="1:36" ht="25.5" customHeight="1">
      <c r="A2" s="553" t="s">
        <v>11959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25"/>
      <c r="AJ2" s="163"/>
    </row>
    <row r="3" spans="1:36" ht="18.75" customHeight="1">
      <c r="A3" s="360"/>
      <c r="B3" s="36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362"/>
      <c r="AI3" s="25"/>
      <c r="AJ3" s="163"/>
    </row>
    <row r="4" spans="1:36" ht="81.75" customHeight="1">
      <c r="A4" s="363" t="s">
        <v>11219</v>
      </c>
      <c r="B4" s="364" t="s">
        <v>11960</v>
      </c>
      <c r="C4" s="165" t="s">
        <v>11222</v>
      </c>
      <c r="D4" s="165" t="s">
        <v>11223</v>
      </c>
      <c r="E4" s="100" t="s">
        <v>11224</v>
      </c>
      <c r="F4" s="96" t="s">
        <v>11225</v>
      </c>
      <c r="G4" s="100" t="s">
        <v>11226</v>
      </c>
      <c r="H4" s="350" t="s">
        <v>11369</v>
      </c>
      <c r="I4" s="166" t="s">
        <v>11228</v>
      </c>
      <c r="J4" s="365" t="s">
        <v>11229</v>
      </c>
      <c r="K4" s="167" t="s">
        <v>11230</v>
      </c>
      <c r="L4" s="99" t="s">
        <v>11166</v>
      </c>
      <c r="M4" s="166" t="s">
        <v>11370</v>
      </c>
      <c r="N4" s="99" t="s">
        <v>11170</v>
      </c>
      <c r="O4" s="366" t="s">
        <v>11172</v>
      </c>
      <c r="P4" s="99" t="s">
        <v>11233</v>
      </c>
      <c r="Q4" s="366" t="s">
        <v>11234</v>
      </c>
      <c r="R4" s="99" t="s">
        <v>11184</v>
      </c>
      <c r="S4" s="99" t="s">
        <v>11235</v>
      </c>
      <c r="T4" s="99" t="s">
        <v>11188</v>
      </c>
      <c r="U4" s="166" t="s">
        <v>11236</v>
      </c>
      <c r="V4" s="99" t="s">
        <v>11190</v>
      </c>
      <c r="W4" s="96" t="s">
        <v>11237</v>
      </c>
      <c r="X4" s="99" t="s">
        <v>11194</v>
      </c>
      <c r="Y4" s="99" t="s">
        <v>11238</v>
      </c>
      <c r="Z4" s="96" t="s">
        <v>11239</v>
      </c>
      <c r="AA4" s="303" t="s">
        <v>11371</v>
      </c>
      <c r="AB4" s="96" t="s">
        <v>11372</v>
      </c>
      <c r="AC4" s="96" t="s">
        <v>11240</v>
      </c>
      <c r="AD4" s="99" t="s">
        <v>11241</v>
      </c>
      <c r="AE4" s="99" t="s">
        <v>11373</v>
      </c>
      <c r="AF4" s="99" t="s">
        <v>11374</v>
      </c>
      <c r="AG4" s="99" t="s">
        <v>11375</v>
      </c>
      <c r="AH4" s="96" t="s">
        <v>11886</v>
      </c>
      <c r="AI4" s="25"/>
      <c r="AJ4" s="163"/>
    </row>
    <row r="5" spans="1:36" ht="18.75" customHeight="1">
      <c r="A5" s="367">
        <v>45873</v>
      </c>
      <c r="B5" s="368" t="s">
        <v>5742</v>
      </c>
      <c r="C5" s="110" t="str">
        <f t="array" ref="C5">+IFERROR(INDEX('Mã KH'!$C$2:$C$4984,MATCH('Xuất đổi -T8'!$B5,'Mã KH'!$A$2:$A$4984,0)),"")</f>
        <v>Số 01, đường Minh Cầu, Phường Phan Đình Phùng, Thành phố Thái Nguyên, Tỉnh Thái Nguyên</v>
      </c>
      <c r="D5" s="132" t="s">
        <v>11961</v>
      </c>
      <c r="E5" s="95"/>
      <c r="F5" s="95"/>
      <c r="G5" s="95"/>
      <c r="H5" s="95"/>
      <c r="I5" s="95"/>
      <c r="J5" s="95"/>
      <c r="K5" s="95"/>
      <c r="L5" s="95"/>
      <c r="M5" s="95"/>
      <c r="N5" s="95">
        <v>1</v>
      </c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6" ht="18.75" customHeight="1">
      <c r="A6" s="343"/>
      <c r="B6" s="369" t="s">
        <v>11783</v>
      </c>
      <c r="C6" s="110" t="str">
        <f t="array" ref="C6">+IFERROR(INDEX('Mã KH'!$C$2:$C$4984,MATCH('Xuất đổi -T8'!$B6,'Mã KH'!$A$2:$A$4984,0)),"")</f>
        <v>Tầng hầm B1 , lotte maill Hà Nội , số 272 Võ Chí Công , Phường Phú Thượng , Tây Hồ ,HN</v>
      </c>
      <c r="D6" s="132" t="s">
        <v>11961</v>
      </c>
      <c r="E6" s="95"/>
      <c r="F6" s="95"/>
      <c r="G6" s="95"/>
      <c r="H6" s="95"/>
      <c r="I6" s="95"/>
      <c r="J6" s="95"/>
      <c r="K6" s="95"/>
      <c r="L6" s="95">
        <v>2</v>
      </c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</row>
    <row r="7" spans="1:36" ht="18.75" customHeight="1">
      <c r="A7" s="343">
        <v>45877</v>
      </c>
      <c r="B7" s="282" t="s">
        <v>5740</v>
      </c>
      <c r="C7" s="110" t="str">
        <f t="array" ref="C7">+IFERROR(INDEX('Mã KH'!$C$2:$C$4984,MATCH('Xuất đổi -T8'!$B7,'Mã KH'!$A$2:$A$4984,0)),"")</f>
        <v>Minh Cầu Gang Thép - 442 Cách Mạng Tháng 8 , Thái Nguyên</v>
      </c>
      <c r="D7" s="132" t="s">
        <v>11961</v>
      </c>
      <c r="E7" s="95"/>
      <c r="F7" s="95"/>
      <c r="G7" s="95"/>
      <c r="H7" s="95"/>
      <c r="I7" s="95"/>
      <c r="J7" s="95"/>
      <c r="K7" s="95"/>
      <c r="L7" s="95">
        <v>1</v>
      </c>
      <c r="M7" s="95"/>
      <c r="N7" s="95"/>
      <c r="O7" s="95">
        <v>1</v>
      </c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</row>
    <row r="8" spans="1:36" ht="18.75" customHeight="1">
      <c r="A8" s="343"/>
      <c r="B8" s="369" t="s">
        <v>10776</v>
      </c>
      <c r="C8" s="110" t="str">
        <f t="array" ref="C8">+IFERROR(INDEX('Mã KH'!$C$2:$C$4984,MATCH('Xuất đổi -T8'!$B8,'Mã KH'!$A$2:$A$4984,0)),"")</f>
        <v>s1.08 vinhomes ocean park, đa tốn , gia lâm</v>
      </c>
      <c r="D8" s="132" t="s">
        <v>11961</v>
      </c>
      <c r="E8" s="95"/>
      <c r="F8" s="95"/>
      <c r="G8" s="95"/>
      <c r="H8" s="95"/>
      <c r="I8" s="95"/>
      <c r="J8" s="95"/>
      <c r="K8" s="95"/>
      <c r="L8" s="95"/>
      <c r="M8" s="95"/>
      <c r="N8" s="95"/>
      <c r="O8" s="95">
        <v>1</v>
      </c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</row>
    <row r="9" spans="1:36" ht="18.75" customHeight="1">
      <c r="A9" s="343"/>
      <c r="B9" s="369"/>
      <c r="C9" s="110" t="str">
        <f t="array" ref="C9">+IFERROR(INDEX('Mã KH'!$C$2:$C$4984,MATCH('Xuất đổi -T8'!$B9,'Mã KH'!$A$2:$A$4984,0)),"")</f>
        <v/>
      </c>
      <c r="D9" s="132" t="s">
        <v>11961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</row>
    <row r="10" spans="1:36" ht="18.75" customHeight="1">
      <c r="A10" s="343"/>
      <c r="B10" s="369"/>
      <c r="C10" s="110" t="str">
        <f t="array" ref="C10">+IFERROR(INDEX('Mã KH'!$C$2:$C$4984,MATCH('Xuất đổi -T8'!$B10,'Mã KH'!$A$2:$A$4984,0)),"")</f>
        <v/>
      </c>
      <c r="D10" s="132" t="s">
        <v>11961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</row>
    <row r="11" spans="1:36" ht="18.75" customHeight="1">
      <c r="A11" s="343"/>
      <c r="B11" s="369"/>
      <c r="C11" s="110" t="str">
        <f t="array" ref="C11">+IFERROR(INDEX('Mã KH'!$C$2:$C$4984,MATCH('Xuất đổi -T8'!$B11,'Mã KH'!$A$2:$A$4984,0)),"")</f>
        <v/>
      </c>
      <c r="D11" s="132" t="s">
        <v>11961</v>
      </c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</row>
    <row r="12" spans="1:36" ht="18.75" customHeight="1">
      <c r="A12" s="343"/>
      <c r="B12" s="369"/>
      <c r="C12" s="110" t="str">
        <f t="array" ref="C12">+IFERROR(INDEX('Mã KH'!$C$2:$C$4984,MATCH('Xuất đổi -T8'!$B12,'Mã KH'!$A$2:$A$4984,0)),"")</f>
        <v/>
      </c>
      <c r="D12" s="132" t="s">
        <v>11961</v>
      </c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</row>
    <row r="13" spans="1:36" ht="18.75" customHeight="1">
      <c r="A13" s="343"/>
      <c r="B13" s="369"/>
      <c r="C13" s="110" t="str">
        <f t="array" ref="C13">+IFERROR(INDEX('Mã KH'!$C$2:$C$4984,MATCH('Xuất đổi -T8'!$B13,'Mã KH'!$A$2:$A$4984,0)),"")</f>
        <v/>
      </c>
      <c r="D13" s="132" t="s">
        <v>11961</v>
      </c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</row>
    <row r="14" spans="1:36" ht="18.75" customHeight="1">
      <c r="A14" s="343"/>
      <c r="B14" s="369"/>
      <c r="C14" s="110" t="str">
        <f t="array" ref="C14">+IFERROR(INDEX('Mã KH'!$C$2:$C$4984,MATCH('Xuất đổi -T8'!$B14,'Mã KH'!$A$2:$A$4984,0)),"")</f>
        <v/>
      </c>
      <c r="D14" s="132" t="s">
        <v>11961</v>
      </c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</row>
    <row r="15" spans="1:36" ht="18.75" customHeight="1">
      <c r="A15" s="343"/>
      <c r="B15" s="369"/>
      <c r="C15" s="110" t="str">
        <f t="array" ref="C15">+IFERROR(INDEX('Mã KH'!$C$2:$C$4984,MATCH('Xuất đổi -T8'!$B15,'Mã KH'!$A$2:$A$4984,0)),"")</f>
        <v/>
      </c>
      <c r="D15" s="132" t="s">
        <v>11961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</row>
    <row r="16" spans="1:36" ht="18.75" customHeight="1">
      <c r="A16" s="343"/>
      <c r="B16" s="369"/>
      <c r="C16" s="110" t="str">
        <f t="array" ref="C16">+IFERROR(INDEX('Mã KH'!$C$2:$C$4984,MATCH('Xuất đổi -T8'!$B16,'Mã KH'!$A$2:$A$4984,0)),"")</f>
        <v/>
      </c>
      <c r="D16" s="132" t="s">
        <v>11961</v>
      </c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</row>
    <row r="17" spans="1:34" ht="18.75" customHeight="1">
      <c r="A17" s="343"/>
      <c r="B17" s="369"/>
      <c r="C17" s="110" t="str">
        <f t="array" ref="C17">+IFERROR(INDEX('Mã KH'!$C$2:$C$4984,MATCH('Xuất đổi -T8'!$B17,'Mã KH'!$A$2:$A$4984,0)),"")</f>
        <v/>
      </c>
      <c r="D17" s="132" t="s">
        <v>11961</v>
      </c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</row>
    <row r="18" spans="1:34" ht="18.75" customHeight="1">
      <c r="A18" s="343"/>
      <c r="B18" s="369"/>
      <c r="C18" s="110" t="str">
        <f t="array" ref="C18">+IFERROR(INDEX('Mã KH'!$C$2:$C$4984,MATCH('Xuất đổi -T8'!$B18,'Mã KH'!$A$2:$A$4984,0)),"")</f>
        <v/>
      </c>
      <c r="D18" s="132" t="s">
        <v>11961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</row>
    <row r="19" spans="1:34" ht="18.75" customHeight="1">
      <c r="A19" s="343"/>
      <c r="B19" s="369"/>
      <c r="C19" s="110" t="str">
        <f t="array" ref="C19">+IFERROR(INDEX('Mã KH'!$C$2:$C$4984,MATCH('Xuất đổi -T8'!$B19,'Mã KH'!$A$2:$A$4984,0)),"")</f>
        <v/>
      </c>
      <c r="D19" s="132" t="s">
        <v>11961</v>
      </c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</row>
    <row r="20" spans="1:34" ht="18.75" customHeight="1">
      <c r="A20" s="343"/>
      <c r="B20" s="369"/>
      <c r="C20" s="110" t="str">
        <f t="array" ref="C20">+IFERROR(INDEX('Mã KH'!$C$2:$C$4984,MATCH('Xuất đổi -T8'!$B20,'Mã KH'!$A$2:$A$4984,0)),"")</f>
        <v/>
      </c>
      <c r="D20" s="132" t="s">
        <v>11961</v>
      </c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</row>
    <row r="21" spans="1:34" ht="18.75" customHeight="1">
      <c r="A21" s="343"/>
      <c r="B21" s="369"/>
      <c r="C21" s="110" t="str">
        <f t="array" ref="C21">+IFERROR(INDEX('Mã KH'!$C$2:$C$4984,MATCH('Xuất đổi -T8'!$B21,'Mã KH'!$A$2:$A$4984,0)),"")</f>
        <v/>
      </c>
      <c r="D21" s="132" t="s">
        <v>11961</v>
      </c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</row>
    <row r="22" spans="1:34" ht="18.75" customHeight="1">
      <c r="A22" s="343"/>
      <c r="B22" s="369"/>
      <c r="C22" s="110" t="str">
        <f t="array" ref="C22">+IFERROR(INDEX('Mã KH'!$C$2:$C$4984,MATCH('Xuất đổi -T8'!$B22,'Mã KH'!$A$2:$A$4984,0)),"")</f>
        <v/>
      </c>
      <c r="D22" s="132" t="s">
        <v>11961</v>
      </c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</row>
    <row r="23" spans="1:34" ht="18.75" customHeight="1">
      <c r="A23" s="343"/>
      <c r="B23" s="369"/>
      <c r="C23" s="110" t="str">
        <f t="array" ref="C23">+IFERROR(INDEX('Mã KH'!$C$2:$C$4984,MATCH('Xuất đổi -T8'!$B23,'Mã KH'!$A$2:$A$4984,0)),"")</f>
        <v/>
      </c>
      <c r="D23" s="132" t="s">
        <v>11961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</row>
    <row r="24" spans="1:34" ht="18.75" customHeight="1">
      <c r="A24" s="343"/>
      <c r="B24" s="369"/>
      <c r="C24" s="110" t="str">
        <f t="array" ref="C24">+IFERROR(INDEX('Mã KH'!$C$2:$C$4984,MATCH('Xuất đổi -T8'!$B24,'Mã KH'!$A$2:$A$4984,0)),"")</f>
        <v/>
      </c>
      <c r="D24" s="132" t="s">
        <v>11961</v>
      </c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</row>
    <row r="25" spans="1:34" ht="18.75" customHeight="1">
      <c r="A25" s="343"/>
      <c r="B25" s="369"/>
      <c r="C25" s="110" t="str">
        <f t="array" ref="C25">+IFERROR(INDEX('Mã KH'!$C$2:$C$4984,MATCH('Xuất đổi -T8'!$B25,'Mã KH'!$A$2:$A$4984,0)),"")</f>
        <v/>
      </c>
      <c r="D25" s="132" t="s">
        <v>11961</v>
      </c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</row>
    <row r="26" spans="1:34" ht="18.75" customHeight="1">
      <c r="A26" s="343"/>
      <c r="B26" s="369"/>
      <c r="C26" s="110" t="str">
        <f t="array" ref="C26">+IFERROR(INDEX('Mã KH'!$C$2:$C$4984,MATCH('Xuất đổi -T8'!$B26,'Mã KH'!$A$2:$A$4984,0)),"")</f>
        <v/>
      </c>
      <c r="D26" s="132" t="s">
        <v>11961</v>
      </c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</row>
    <row r="27" spans="1:34" ht="18.75" customHeight="1">
      <c r="A27" s="343"/>
      <c r="B27" s="369"/>
      <c r="C27" s="110" t="str">
        <f t="array" ref="C27">+IFERROR(INDEX('Mã KH'!$C$2:$C$4984,MATCH('Xuất đổi -T8'!$B27,'Mã KH'!$A$2:$A$4984,0)),"")</f>
        <v/>
      </c>
      <c r="D27" s="132" t="s">
        <v>11961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</row>
    <row r="28" spans="1:34" ht="18.75" customHeight="1">
      <c r="A28" s="343"/>
      <c r="B28" s="369"/>
      <c r="C28" s="110" t="str">
        <f t="array" ref="C28">+IFERROR(INDEX('Mã KH'!$C$2:$C$4984,MATCH('Xuất đổi -T8'!$B28,'Mã KH'!$A$2:$A$4984,0)),"")</f>
        <v/>
      </c>
      <c r="D28" s="132" t="s">
        <v>11961</v>
      </c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</row>
    <row r="29" spans="1:34" ht="18.75" customHeight="1">
      <c r="A29" s="343"/>
      <c r="B29" s="369"/>
      <c r="C29" s="110" t="str">
        <f t="array" ref="C29">+IFERROR(INDEX('Mã KH'!$C$2:$C$4984,MATCH('Xuất đổi -T8'!$B29,'Mã KH'!$A$2:$A$4984,0)),"")</f>
        <v/>
      </c>
      <c r="D29" s="132" t="s">
        <v>11961</v>
      </c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</row>
    <row r="30" spans="1:34" ht="18.75" customHeight="1">
      <c r="A30" s="343"/>
      <c r="B30" s="369"/>
      <c r="C30" s="110" t="str">
        <f t="array" ref="C30">+IFERROR(INDEX('Mã KH'!$C$2:$C$4984,MATCH('Xuất đổi -T8'!$B30,'Mã KH'!$A$2:$A$4984,0)),"")</f>
        <v/>
      </c>
      <c r="D30" s="132" t="s">
        <v>11961</v>
      </c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</row>
    <row r="31" spans="1:34" ht="18.75" customHeight="1">
      <c r="A31" s="343"/>
      <c r="B31" s="369"/>
      <c r="C31" s="110" t="str">
        <f t="array" ref="C31">+IFERROR(INDEX('Mã KH'!$C$2:$C$4984,MATCH('Xuất đổi -T8'!$B31,'Mã KH'!$A$2:$A$4984,0)),"")</f>
        <v/>
      </c>
      <c r="D31" s="132" t="s">
        <v>11961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</row>
    <row r="32" spans="1:34" ht="18.75" customHeight="1">
      <c r="A32" s="343"/>
      <c r="B32" s="369"/>
      <c r="C32" s="110" t="str">
        <f t="array" ref="C32">+IFERROR(INDEX('Mã KH'!$C$2:$C$4984,MATCH('Xuất đổi -T8'!$B32,'Mã KH'!$A$2:$A$4984,0)),"")</f>
        <v/>
      </c>
      <c r="D32" s="132" t="s">
        <v>11961</v>
      </c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</row>
    <row r="33" spans="1:34" ht="18.75" customHeight="1">
      <c r="A33" s="343"/>
      <c r="B33" s="369"/>
      <c r="C33" s="110" t="str">
        <f t="array" ref="C33">+IFERROR(INDEX('Mã KH'!$C$2:$C$4984,MATCH('Xuất đổi -T8'!$B33,'Mã KH'!$A$2:$A$4984,0)),"")</f>
        <v/>
      </c>
      <c r="D33" s="132" t="s">
        <v>11961</v>
      </c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</row>
    <row r="34" spans="1:34" ht="18.75" customHeight="1">
      <c r="A34" s="343"/>
      <c r="B34" s="369"/>
      <c r="C34" s="110" t="str">
        <f t="array" ref="C34">+IFERROR(INDEX('Mã KH'!$C$2:$C$4984,MATCH('Xuất đổi -T8'!$B34,'Mã KH'!$A$2:$A$4984,0)),"")</f>
        <v/>
      </c>
      <c r="D34" s="132" t="s">
        <v>11961</v>
      </c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</row>
    <row r="35" spans="1:34" ht="18.75" customHeight="1">
      <c r="A35" s="343"/>
      <c r="B35" s="369"/>
      <c r="C35" s="110" t="str">
        <f t="array" ref="C35">+IFERROR(INDEX('Mã KH'!$C$2:$C$4984,MATCH('Xuất đổi -T8'!$B35,'Mã KH'!$A$2:$A$4984,0)),"")</f>
        <v/>
      </c>
      <c r="D35" s="132" t="s">
        <v>11961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</row>
    <row r="36" spans="1:34" ht="18.75" customHeight="1">
      <c r="A36" s="343"/>
      <c r="B36" s="369"/>
      <c r="C36" s="110" t="str">
        <f t="array" ref="C36">+IFERROR(INDEX('Mã KH'!$C$2:$C$4984,MATCH('Xuất đổi -T8'!$B36,'Mã KH'!$A$2:$A$4984,0)),"")</f>
        <v/>
      </c>
      <c r="D36" s="132" t="s">
        <v>11961</v>
      </c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</row>
    <row r="37" spans="1:34" ht="18.75" customHeight="1">
      <c r="A37" s="343"/>
      <c r="B37" s="369"/>
      <c r="C37" s="110" t="str">
        <f t="array" ref="C37">+IFERROR(INDEX('Mã KH'!$C$2:$C$4984,MATCH('Xuất đổi -T8'!$B37,'Mã KH'!$A$2:$A$4984,0)),"")</f>
        <v/>
      </c>
      <c r="D37" s="132" t="s">
        <v>11961</v>
      </c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</row>
    <row r="38" spans="1:34" ht="18.75" customHeight="1">
      <c r="A38" s="343"/>
      <c r="B38" s="369"/>
      <c r="C38" s="110" t="str">
        <f t="array" ref="C38">+IFERROR(INDEX('Mã KH'!$C$2:$C$4984,MATCH('Xuất đổi -T8'!$B38,'Mã KH'!$A$2:$A$4984,0)),"")</f>
        <v/>
      </c>
      <c r="D38" s="132" t="s">
        <v>11961</v>
      </c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</row>
    <row r="39" spans="1:34" ht="18.75" customHeight="1">
      <c r="A39" s="343"/>
      <c r="B39" s="369"/>
      <c r="C39" s="110" t="str">
        <f t="array" ref="C39">+IFERROR(INDEX('Mã KH'!$C$2:$C$4984,MATCH('Xuất đổi -T8'!$B39,'Mã KH'!$A$2:$A$4984,0)),"")</f>
        <v/>
      </c>
      <c r="D39" s="132" t="s">
        <v>11961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</row>
    <row r="40" spans="1:34" ht="18.75" customHeight="1">
      <c r="A40" s="343"/>
      <c r="B40" s="369"/>
      <c r="C40" s="110" t="str">
        <f t="array" ref="C40">+IFERROR(INDEX('Mã KH'!$C$2:$C$4984,MATCH('Xuất đổi -T8'!$B40,'Mã KH'!$A$2:$A$4984,0)),"")</f>
        <v/>
      </c>
      <c r="D40" s="132" t="s">
        <v>11961</v>
      </c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</row>
    <row r="41" spans="1:34" ht="18.75" customHeight="1">
      <c r="A41" s="343"/>
      <c r="B41" s="369"/>
      <c r="C41" s="110" t="str">
        <f t="array" ref="C41">+IFERROR(INDEX('Mã KH'!$C$2:$C$4984,MATCH('Xuất đổi -T8'!$B41,'Mã KH'!$A$2:$A$4984,0)),"")</f>
        <v/>
      </c>
      <c r="D41" s="132" t="s">
        <v>11961</v>
      </c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</row>
    <row r="42" spans="1:34" ht="18.75" customHeight="1">
      <c r="A42" s="343"/>
      <c r="B42" s="369"/>
      <c r="C42" s="110" t="str">
        <f t="array" ref="C42">+IFERROR(INDEX('Mã KH'!$C$2:$C$4984,MATCH('Xuất đổi -T8'!$B42,'Mã KH'!$A$2:$A$4984,0)),"")</f>
        <v/>
      </c>
      <c r="D42" s="132" t="s">
        <v>11961</v>
      </c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</row>
    <row r="43" spans="1:34" ht="18.75" customHeight="1">
      <c r="A43" s="343"/>
      <c r="B43" s="369"/>
      <c r="C43" s="110" t="str">
        <f t="array" ref="C43">+IFERROR(INDEX('Mã KH'!$C$2:$C$4984,MATCH('Xuất đổi -T8'!$B43,'Mã KH'!$A$2:$A$4984,0)),"")</f>
        <v/>
      </c>
      <c r="D43" s="132" t="s">
        <v>11961</v>
      </c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</row>
    <row r="44" spans="1:34" ht="18.75" customHeight="1">
      <c r="A44" s="343"/>
      <c r="B44" s="369"/>
      <c r="C44" s="110" t="str">
        <f t="array" ref="C44">+IFERROR(INDEX('Mã KH'!$C$2:$C$4984,MATCH('Xuất đổi -T8'!$B44,'Mã KH'!$A$2:$A$4984,0)),"")</f>
        <v/>
      </c>
      <c r="D44" s="132" t="s">
        <v>11961</v>
      </c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</row>
    <row r="45" spans="1:34" ht="18.75" customHeight="1">
      <c r="A45" s="343"/>
      <c r="B45" s="369"/>
      <c r="C45" s="110" t="str">
        <f t="array" ref="C45">+IFERROR(INDEX('Mã KH'!$C$2:$C$4984,MATCH('Xuất đổi -T8'!$B45,'Mã KH'!$A$2:$A$4984,0)),"")</f>
        <v/>
      </c>
      <c r="D45" s="132" t="s">
        <v>11961</v>
      </c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</row>
    <row r="46" spans="1:34" ht="18.75" customHeight="1">
      <c r="A46" s="343"/>
      <c r="B46" s="369"/>
      <c r="C46" s="110" t="str">
        <f t="array" ref="C46">+IFERROR(INDEX('Mã KH'!$C$2:$C$4984,MATCH('Xuất đổi -T8'!$B46,'Mã KH'!$A$2:$A$4984,0)),"")</f>
        <v/>
      </c>
      <c r="D46" s="132" t="s">
        <v>11961</v>
      </c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</row>
    <row r="47" spans="1:34" ht="18.75" customHeight="1">
      <c r="A47" s="343"/>
      <c r="B47" s="369"/>
      <c r="C47" s="110" t="str">
        <f t="array" ref="C47">+IFERROR(INDEX('Mã KH'!$C$2:$C$4984,MATCH('Xuất đổi -T8'!$B47,'Mã KH'!$A$2:$A$4984,0)),"")</f>
        <v/>
      </c>
      <c r="D47" s="132" t="s">
        <v>11961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</row>
    <row r="48" spans="1:34" ht="18.75" customHeight="1">
      <c r="A48" s="343"/>
      <c r="B48" s="369"/>
      <c r="C48" s="110" t="str">
        <f t="array" ref="C48">+IFERROR(INDEX('Mã KH'!$C$2:$C$4984,MATCH('Xuất đổi -T8'!$B48,'Mã KH'!$A$2:$A$4984,0)),"")</f>
        <v/>
      </c>
      <c r="D48" s="132" t="s">
        <v>11961</v>
      </c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</row>
    <row r="49" spans="1:34" ht="18.75" customHeight="1">
      <c r="A49" s="343"/>
      <c r="B49" s="369"/>
      <c r="C49" s="110" t="str">
        <f t="array" ref="C49">+IFERROR(INDEX('Mã KH'!$C$2:$C$4984,MATCH('Xuất đổi -T8'!$B49,'Mã KH'!$A$2:$A$4984,0)),"")</f>
        <v/>
      </c>
      <c r="D49" s="132" t="s">
        <v>11961</v>
      </c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</row>
    <row r="50" spans="1:34" ht="18.75" customHeight="1">
      <c r="A50" s="343"/>
      <c r="B50" s="369"/>
      <c r="C50" s="110" t="str">
        <f t="array" ref="C50">+IFERROR(INDEX('Mã KH'!$C$2:$C$4984,MATCH('Xuất đổi -T8'!$B50,'Mã KH'!$A$2:$A$4984,0)),"")</f>
        <v/>
      </c>
      <c r="D50" s="132" t="s">
        <v>11961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</row>
    <row r="51" spans="1:34" ht="18.75" customHeight="1">
      <c r="A51" s="343"/>
      <c r="B51" s="369"/>
      <c r="C51" s="110" t="str">
        <f t="array" ref="C51">+IFERROR(INDEX('Mã KH'!$C$2:$C$4984,MATCH('Xuất đổi -T8'!$B51,'Mã KH'!$A$2:$A$4984,0)),"")</f>
        <v/>
      </c>
      <c r="D51" s="132" t="s">
        <v>11961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</row>
    <row r="52" spans="1:34" ht="18.75" customHeight="1">
      <c r="A52" s="343"/>
      <c r="B52" s="369"/>
      <c r="C52" s="110" t="str">
        <f t="array" ref="C52">+IFERROR(INDEX('Mã KH'!$C$2:$C$4984,MATCH('Xuất đổi -T8'!$B52,'Mã KH'!$A$2:$A$4984,0)),"")</f>
        <v/>
      </c>
      <c r="D52" s="132" t="s">
        <v>11961</v>
      </c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</row>
    <row r="53" spans="1:34" ht="18.75" customHeight="1">
      <c r="A53" s="343"/>
      <c r="B53" s="369"/>
      <c r="C53" s="110" t="str">
        <f t="array" ref="C53">+IFERROR(INDEX('Mã KH'!$C$2:$C$4984,MATCH('Xuất đổi -T8'!$B53,'Mã KH'!$A$2:$A$4984,0)),"")</f>
        <v/>
      </c>
      <c r="D53" s="132" t="s">
        <v>11961</v>
      </c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</row>
    <row r="54" spans="1:34" ht="18.75" customHeight="1">
      <c r="A54" s="343"/>
      <c r="B54" s="369"/>
      <c r="C54" s="110" t="str">
        <f t="array" ref="C54">+IFERROR(INDEX('Mã KH'!$C$2:$C$4984,MATCH('Xuất đổi -T8'!$B54,'Mã KH'!$A$2:$A$4984,0)),"")</f>
        <v/>
      </c>
      <c r="D54" s="132" t="s">
        <v>11961</v>
      </c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</row>
    <row r="55" spans="1:34" ht="18.75" customHeight="1">
      <c r="A55" s="343"/>
      <c r="B55" s="369"/>
      <c r="C55" s="110" t="str">
        <f t="array" ref="C55">+IFERROR(INDEX('Mã KH'!$C$2:$C$4984,MATCH('Xuất đổi -T8'!$B55,'Mã KH'!$A$2:$A$4984,0)),"")</f>
        <v/>
      </c>
      <c r="D55" s="132" t="s">
        <v>11961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</row>
    <row r="56" spans="1:34" ht="18.75" customHeight="1">
      <c r="A56" s="343"/>
      <c r="B56" s="369"/>
      <c r="C56" s="110" t="str">
        <f t="array" ref="C56">+IFERROR(INDEX('Mã KH'!$C$2:$C$4984,MATCH('Xuất đổi -T8'!$B56,'Mã KH'!$A$2:$A$4984,0)),"")</f>
        <v/>
      </c>
      <c r="D56" s="132" t="s">
        <v>11961</v>
      </c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</row>
    <row r="57" spans="1:34" ht="18.75" customHeight="1">
      <c r="A57" s="343"/>
      <c r="B57" s="369"/>
      <c r="C57" s="110" t="str">
        <f t="array" ref="C57">+IFERROR(INDEX('Mã KH'!$C$2:$C$4984,MATCH('Xuất đổi -T8'!$B57,'Mã KH'!$A$2:$A$4984,0)),"")</f>
        <v/>
      </c>
      <c r="D57" s="132" t="s">
        <v>11961</v>
      </c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</row>
    <row r="58" spans="1:34" ht="18.75" customHeight="1">
      <c r="A58" s="343"/>
      <c r="B58" s="369"/>
      <c r="C58" s="110" t="str">
        <f t="array" ref="C58">+IFERROR(INDEX('Mã KH'!$C$2:$C$4984,MATCH('Xuất đổi -T8'!$B58,'Mã KH'!$A$2:$A$4984,0)),"")</f>
        <v/>
      </c>
      <c r="D58" s="132" t="s">
        <v>11961</v>
      </c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</row>
    <row r="59" spans="1:34" ht="18.75" customHeight="1">
      <c r="A59" s="343"/>
      <c r="B59" s="369"/>
      <c r="C59" s="110" t="str">
        <f t="array" ref="C59">+IFERROR(INDEX('Mã KH'!$C$2:$C$4984,MATCH('Xuất đổi -T8'!$B59,'Mã KH'!$A$2:$A$4984,0)),"")</f>
        <v/>
      </c>
      <c r="D59" s="132" t="s">
        <v>11961</v>
      </c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</row>
    <row r="60" spans="1:34" ht="18.75" customHeight="1">
      <c r="A60" s="343"/>
      <c r="B60" s="369"/>
      <c r="C60" s="110" t="str">
        <f t="array" ref="C60">+IFERROR(INDEX('Mã KH'!$C$2:$C$4984,MATCH('Xuất đổi -T8'!$B60,'Mã KH'!$A$2:$A$4984,0)),"")</f>
        <v/>
      </c>
      <c r="D60" s="132" t="s">
        <v>11961</v>
      </c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</row>
    <row r="61" spans="1:34" ht="18.75" customHeight="1">
      <c r="A61" s="343"/>
      <c r="B61" s="369"/>
      <c r="C61" s="110" t="str">
        <f t="array" ref="C61">+IFERROR(INDEX('Mã KH'!$C$2:$C$4984,MATCH('Xuất đổi -T8'!$B61,'Mã KH'!$A$2:$A$4984,0)),"")</f>
        <v/>
      </c>
      <c r="D61" s="132" t="s">
        <v>11961</v>
      </c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</row>
    <row r="62" spans="1:34" ht="18.75" customHeight="1">
      <c r="A62" s="343"/>
      <c r="B62" s="369"/>
      <c r="C62" s="110" t="str">
        <f t="array" ref="C62">+IFERROR(INDEX('Mã KH'!$C$2:$C$4984,MATCH('Xuất đổi -T8'!$B62,'Mã KH'!$A$2:$A$4984,0)),"")</f>
        <v/>
      </c>
      <c r="D62" s="132" t="s">
        <v>11961</v>
      </c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</row>
    <row r="63" spans="1:34" ht="18.75" customHeight="1">
      <c r="A63" s="343"/>
      <c r="B63" s="369"/>
      <c r="C63" s="110" t="str">
        <f t="array" ref="C63">+IFERROR(INDEX('Mã KH'!$C$2:$C$4984,MATCH('Xuất đổi -T8'!$B63,'Mã KH'!$A$2:$A$4984,0)),"")</f>
        <v/>
      </c>
      <c r="D63" s="132" t="s">
        <v>11961</v>
      </c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</row>
    <row r="64" spans="1:34" ht="18.75" customHeight="1">
      <c r="A64" s="343"/>
      <c r="B64" s="369"/>
      <c r="C64" s="110" t="str">
        <f t="array" ref="C64">+IFERROR(INDEX('Mã KH'!$C$2:$C$4984,MATCH('Xuất đổi -T8'!$B64,'Mã KH'!$A$2:$A$4984,0)),"")</f>
        <v/>
      </c>
      <c r="D64" s="132" t="s">
        <v>11961</v>
      </c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</row>
    <row r="65" spans="1:34" ht="18.75" customHeight="1">
      <c r="A65" s="343"/>
      <c r="B65" s="369"/>
      <c r="C65" s="110" t="str">
        <f t="array" ref="C65">+IFERROR(INDEX('Mã KH'!$C$2:$C$4984,MATCH('Xuất đổi -T8'!$B65,'Mã KH'!$A$2:$A$4984,0)),"")</f>
        <v/>
      </c>
      <c r="D65" s="132" t="s">
        <v>11961</v>
      </c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</row>
    <row r="66" spans="1:34" ht="18.75" customHeight="1">
      <c r="A66" s="343"/>
      <c r="B66" s="369"/>
      <c r="C66" s="110" t="str">
        <f t="array" ref="C66">+IFERROR(INDEX('Mã KH'!$C$2:$C$4984,MATCH('Xuất đổi -T8'!$B66,'Mã KH'!$A$2:$A$4984,0)),"")</f>
        <v/>
      </c>
      <c r="D66" s="132" t="s">
        <v>11961</v>
      </c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</row>
    <row r="67" spans="1:34" ht="18.75" customHeight="1">
      <c r="A67" s="343"/>
      <c r="B67" s="369"/>
      <c r="C67" s="110" t="str">
        <f t="array" ref="C67">+IFERROR(INDEX('Mã KH'!$C$2:$C$4984,MATCH('Xuất đổi -T8'!$B67,'Mã KH'!$A$2:$A$4984,0)),"")</f>
        <v/>
      </c>
      <c r="D67" s="132" t="s">
        <v>11961</v>
      </c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</row>
    <row r="68" spans="1:34" ht="18.75" customHeight="1">
      <c r="A68" s="343"/>
      <c r="B68" s="369"/>
      <c r="C68" s="110" t="str">
        <f t="array" ref="C68">+IFERROR(INDEX('Mã KH'!$C$2:$C$4984,MATCH('Xuất đổi -T8'!$B68,'Mã KH'!$A$2:$A$4984,0)),"")</f>
        <v/>
      </c>
      <c r="D68" s="132" t="s">
        <v>11961</v>
      </c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</row>
    <row r="69" spans="1:34" ht="18.75" customHeight="1">
      <c r="A69" s="343"/>
      <c r="B69" s="369"/>
      <c r="C69" s="110" t="str">
        <f t="array" ref="C69">+IFERROR(INDEX('Mã KH'!$C$2:$C$4984,MATCH('Xuất đổi -T8'!$B69,'Mã KH'!$A$2:$A$4984,0)),"")</f>
        <v/>
      </c>
      <c r="D69" s="132" t="s">
        <v>11961</v>
      </c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</row>
    <row r="70" spans="1:34" ht="18.75" customHeight="1">
      <c r="A70" s="343"/>
      <c r="B70" s="369"/>
      <c r="C70" s="110" t="str">
        <f t="array" ref="C70">+IFERROR(INDEX('Mã KH'!$C$2:$C$4984,MATCH('Xuất đổi -T8'!$B70,'Mã KH'!$A$2:$A$4984,0)),"")</f>
        <v/>
      </c>
      <c r="D70" s="132" t="s">
        <v>11961</v>
      </c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</row>
    <row r="71" spans="1:34" ht="18.75" customHeight="1">
      <c r="A71" s="343"/>
      <c r="B71" s="369"/>
      <c r="C71" s="110" t="str">
        <f t="array" ref="C71">+IFERROR(INDEX('Mã KH'!$C$2:$C$4984,MATCH('Xuất đổi -T8'!$B71,'Mã KH'!$A$2:$A$4984,0)),"")</f>
        <v/>
      </c>
      <c r="D71" s="132" t="s">
        <v>11961</v>
      </c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</row>
    <row r="72" spans="1:34" ht="18.75" customHeight="1">
      <c r="A72" s="343"/>
      <c r="B72" s="369"/>
      <c r="C72" s="110" t="str">
        <f t="array" ref="C72">+IFERROR(INDEX('Mã KH'!$C$2:$C$4984,MATCH('Xuất đổi -T8'!$B72,'Mã KH'!$A$2:$A$4984,0)),"")</f>
        <v/>
      </c>
      <c r="D72" s="132" t="s">
        <v>11961</v>
      </c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</row>
    <row r="73" spans="1:34" ht="18.75" customHeight="1">
      <c r="A73" s="343"/>
      <c r="B73" s="369"/>
      <c r="C73" s="110" t="str">
        <f t="array" ref="C73">+IFERROR(INDEX('Mã KH'!$C$2:$C$4984,MATCH('Xuất đổi -T8'!$B73,'Mã KH'!$A$2:$A$4984,0)),"")</f>
        <v/>
      </c>
      <c r="D73" s="132" t="s">
        <v>11961</v>
      </c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</row>
    <row r="74" spans="1:34" ht="18.75" customHeight="1">
      <c r="A74" s="343"/>
      <c r="B74" s="369"/>
      <c r="C74" s="110" t="str">
        <f t="array" ref="C74">+IFERROR(INDEX('Mã KH'!$C$2:$C$4984,MATCH('Xuất đổi -T8'!$B74,'Mã KH'!$A$2:$A$4984,0)),"")</f>
        <v/>
      </c>
      <c r="D74" s="132" t="s">
        <v>11961</v>
      </c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</row>
    <row r="75" spans="1:34" ht="18.75" customHeight="1">
      <c r="A75" s="343"/>
      <c r="B75" s="369"/>
      <c r="C75" s="110" t="str">
        <f t="array" ref="C75">+IFERROR(INDEX('Mã KH'!$C$2:$C$4984,MATCH('Xuất đổi -T8'!$B75,'Mã KH'!$A$2:$A$4984,0)),"")</f>
        <v/>
      </c>
      <c r="D75" s="132" t="s">
        <v>11961</v>
      </c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</row>
    <row r="76" spans="1:34" ht="18.75" customHeight="1">
      <c r="A76" s="343"/>
      <c r="B76" s="369"/>
      <c r="C76" s="110" t="str">
        <f t="array" ref="C76">+IFERROR(INDEX('Mã KH'!$C$2:$C$4984,MATCH('Xuất đổi -T8'!$B76,'Mã KH'!$A$2:$A$4984,0)),"")</f>
        <v/>
      </c>
      <c r="D76" s="132" t="s">
        <v>11961</v>
      </c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</row>
    <row r="77" spans="1:34" ht="18.75" customHeight="1">
      <c r="A77" s="343"/>
      <c r="B77" s="369"/>
      <c r="C77" s="110" t="str">
        <f t="array" ref="C77">+IFERROR(INDEX('Mã KH'!$C$2:$C$4984,MATCH('Xuất đổi -T8'!$B77,'Mã KH'!$A$2:$A$4984,0)),"")</f>
        <v/>
      </c>
      <c r="D77" s="132" t="s">
        <v>11961</v>
      </c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</row>
    <row r="78" spans="1:34" ht="18.75" customHeight="1">
      <c r="A78" s="343"/>
      <c r="B78" s="369"/>
      <c r="C78" s="110" t="str">
        <f t="array" ref="C78">+IFERROR(INDEX('Mã KH'!$C$2:$C$4984,MATCH('Xuất đổi -T8'!$B78,'Mã KH'!$A$2:$A$4984,0)),"")</f>
        <v/>
      </c>
      <c r="D78" s="132" t="s">
        <v>11961</v>
      </c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</row>
    <row r="79" spans="1:34" ht="18.75" customHeight="1">
      <c r="A79" s="343"/>
      <c r="B79" s="369"/>
      <c r="C79" s="110" t="str">
        <f t="array" ref="C79">+IFERROR(INDEX('Mã KH'!$C$2:$C$4984,MATCH('Xuất đổi -T8'!$B79,'Mã KH'!$A$2:$A$4984,0)),"")</f>
        <v/>
      </c>
      <c r="D79" s="132" t="s">
        <v>11961</v>
      </c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</row>
    <row r="80" spans="1:34" ht="18.75" customHeight="1">
      <c r="A80" s="343"/>
      <c r="B80" s="369"/>
      <c r="C80" s="110" t="str">
        <f t="array" ref="C80">+IFERROR(INDEX('Mã KH'!$C$2:$C$4984,MATCH('Xuất đổi -T8'!$B80,'Mã KH'!$A$2:$A$4984,0)),"")</f>
        <v/>
      </c>
      <c r="D80" s="132" t="s">
        <v>11961</v>
      </c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</row>
    <row r="81" spans="1:34" ht="18.75" customHeight="1">
      <c r="A81" s="343"/>
      <c r="B81" s="369"/>
      <c r="C81" s="110" t="str">
        <f t="array" ref="C81">+IFERROR(INDEX('Mã KH'!$C$2:$C$4984,MATCH('Xuất đổi -T8'!$B81,'Mã KH'!$A$2:$A$4984,0)),"")</f>
        <v/>
      </c>
      <c r="D81" s="132" t="s">
        <v>11961</v>
      </c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</row>
    <row r="82" spans="1:34" ht="18.75" customHeight="1">
      <c r="A82" s="343"/>
      <c r="B82" s="369"/>
      <c r="C82" s="110" t="str">
        <f t="array" ref="C82">+IFERROR(INDEX('Mã KH'!$C$2:$C$4984,MATCH('Xuất đổi -T8'!$B82,'Mã KH'!$A$2:$A$4984,0)),"")</f>
        <v/>
      </c>
      <c r="D82" s="132" t="s">
        <v>11961</v>
      </c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</row>
    <row r="83" spans="1:34" ht="18.75" customHeight="1">
      <c r="A83" s="343"/>
      <c r="B83" s="369"/>
      <c r="C83" s="110" t="str">
        <f t="array" ref="C83">+IFERROR(INDEX('Mã KH'!$C$2:$C$4984,MATCH('Xuất đổi -T8'!$B83,'Mã KH'!$A$2:$A$4984,0)),"")</f>
        <v/>
      </c>
      <c r="D83" s="132" t="s">
        <v>11961</v>
      </c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</row>
    <row r="84" spans="1:34" ht="18.75" customHeight="1">
      <c r="A84" s="343"/>
      <c r="B84" s="369"/>
      <c r="C84" s="110" t="str">
        <f t="array" ref="C84">+IFERROR(INDEX('Mã KH'!$C$2:$C$4984,MATCH('Xuất đổi -T8'!$B84,'Mã KH'!$A$2:$A$4984,0)),"")</f>
        <v/>
      </c>
      <c r="D84" s="132" t="s">
        <v>11961</v>
      </c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</row>
    <row r="85" spans="1:34" ht="18.75" customHeight="1">
      <c r="A85" s="343"/>
      <c r="B85" s="369"/>
      <c r="C85" s="110" t="str">
        <f t="array" ref="C85">+IFERROR(INDEX('Mã KH'!$C$2:$C$4984,MATCH('Xuất đổi -T8'!$B85,'Mã KH'!$A$2:$A$4984,0)),"")</f>
        <v/>
      </c>
      <c r="D85" s="132" t="s">
        <v>11961</v>
      </c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</row>
    <row r="86" spans="1:34" ht="18.75" customHeight="1">
      <c r="A86" s="343"/>
      <c r="B86" s="369"/>
      <c r="C86" s="110" t="str">
        <f t="array" ref="C86">+IFERROR(INDEX('Mã KH'!$C$2:$C$4984,MATCH('Xuất đổi -T8'!$B86,'Mã KH'!$A$2:$A$4984,0)),"")</f>
        <v/>
      </c>
      <c r="D86" s="132" t="s">
        <v>11961</v>
      </c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</row>
    <row r="87" spans="1:34" ht="18.75" customHeight="1">
      <c r="A87" s="343"/>
      <c r="B87" s="369"/>
      <c r="C87" s="110" t="str">
        <f t="array" ref="C87">+IFERROR(INDEX('Mã KH'!$C$2:$C$4984,MATCH('Xuất đổi -T8'!$B87,'Mã KH'!$A$2:$A$4984,0)),"")</f>
        <v/>
      </c>
      <c r="D87" s="132" t="s">
        <v>11961</v>
      </c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</row>
    <row r="88" spans="1:34" ht="18.75" customHeight="1">
      <c r="A88" s="343"/>
      <c r="B88" s="369"/>
      <c r="C88" s="110" t="str">
        <f t="array" ref="C88">+IFERROR(INDEX('Mã KH'!$C$2:$C$4984,MATCH('Xuất đổi -T8'!$B88,'Mã KH'!$A$2:$A$4984,0)),"")</f>
        <v/>
      </c>
      <c r="D88" s="132" t="s">
        <v>11961</v>
      </c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</row>
    <row r="89" spans="1:34" ht="18.75" customHeight="1">
      <c r="A89" s="343"/>
      <c r="B89" s="369"/>
      <c r="C89" s="110" t="str">
        <f t="array" ref="C89">+IFERROR(INDEX('Mã KH'!$C$2:$C$4984,MATCH('Xuất đổi -T8'!$B89,'Mã KH'!$A$2:$A$4984,0)),"")</f>
        <v/>
      </c>
      <c r="D89" s="132" t="s">
        <v>11961</v>
      </c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</row>
    <row r="90" spans="1:34" ht="18.75" customHeight="1">
      <c r="A90" s="343"/>
      <c r="B90" s="369"/>
      <c r="C90" s="110" t="str">
        <f t="array" ref="C90">+IFERROR(INDEX('Mã KH'!$C$2:$C$4984,MATCH('Xuất đổi -T8'!$B90,'Mã KH'!$A$2:$A$4984,0)),"")</f>
        <v/>
      </c>
      <c r="D90" s="132" t="s">
        <v>11961</v>
      </c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</row>
    <row r="91" spans="1:34" ht="18.75" customHeight="1">
      <c r="A91" s="343"/>
      <c r="B91" s="369"/>
      <c r="C91" s="110" t="str">
        <f t="array" ref="C91">+IFERROR(INDEX('Mã KH'!$C$2:$C$4984,MATCH('Xuất đổi -T8'!$B91,'Mã KH'!$A$2:$A$4984,0)),"")</f>
        <v/>
      </c>
      <c r="D91" s="132" t="s">
        <v>11961</v>
      </c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</row>
    <row r="92" spans="1:34" ht="18.75" customHeight="1">
      <c r="A92" s="343"/>
      <c r="B92" s="369"/>
      <c r="C92" s="110" t="str">
        <f t="array" ref="C92">+IFERROR(INDEX('Mã KH'!$C$2:$C$4984,MATCH('Xuất đổi -T8'!$B92,'Mã KH'!$A$2:$A$4984,0)),"")</f>
        <v/>
      </c>
      <c r="D92" s="132" t="s">
        <v>11961</v>
      </c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</row>
    <row r="93" spans="1:34" ht="18.75" customHeight="1">
      <c r="A93" s="343"/>
      <c r="B93" s="369"/>
      <c r="C93" s="110" t="str">
        <f t="array" ref="C93">+IFERROR(INDEX('Mã KH'!$C$2:$C$4984,MATCH('Xuất đổi -T8'!$B93,'Mã KH'!$A$2:$A$4984,0)),"")</f>
        <v/>
      </c>
      <c r="D93" s="132" t="s">
        <v>11961</v>
      </c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</row>
    <row r="94" spans="1:34" ht="18.75" customHeight="1">
      <c r="A94" s="343"/>
      <c r="B94" s="369"/>
      <c r="C94" s="110" t="str">
        <f t="array" ref="C94">+IFERROR(INDEX('Mã KH'!$C$2:$C$4984,MATCH('Xuất đổi -T8'!$B94,'Mã KH'!$A$2:$A$4984,0)),"")</f>
        <v/>
      </c>
      <c r="D94" s="132" t="s">
        <v>11961</v>
      </c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</row>
    <row r="95" spans="1:34" ht="18.75" customHeight="1">
      <c r="A95" s="343"/>
      <c r="B95" s="369"/>
      <c r="C95" s="110" t="str">
        <f t="array" ref="C95">+IFERROR(INDEX('Mã KH'!$C$2:$C$4984,MATCH('Xuất đổi -T8'!$B95,'Mã KH'!$A$2:$A$4984,0)),"")</f>
        <v/>
      </c>
      <c r="D95" s="132" t="s">
        <v>11961</v>
      </c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</row>
    <row r="96" spans="1:34" ht="18.75" customHeight="1">
      <c r="A96" s="343"/>
      <c r="B96" s="369"/>
      <c r="C96" s="110" t="str">
        <f t="array" ref="C96">+IFERROR(INDEX('Mã KH'!$C$2:$C$4984,MATCH('Xuất đổi -T8'!$B96,'Mã KH'!$A$2:$A$4984,0)),"")</f>
        <v/>
      </c>
      <c r="D96" s="132" t="s">
        <v>11961</v>
      </c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</row>
    <row r="97" spans="1:34" ht="18.75" customHeight="1">
      <c r="A97" s="343"/>
      <c r="B97" s="369"/>
      <c r="C97" s="110" t="str">
        <f t="array" ref="C97">+IFERROR(INDEX('Mã KH'!$C$2:$C$4984,MATCH('Xuất đổi -T8'!$B97,'Mã KH'!$A$2:$A$4984,0)),"")</f>
        <v/>
      </c>
      <c r="D97" s="132" t="s">
        <v>11961</v>
      </c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</row>
    <row r="98" spans="1:34" ht="18.75" customHeight="1">
      <c r="A98" s="343"/>
      <c r="B98" s="369"/>
      <c r="C98" s="110" t="str">
        <f t="array" ref="C98">+IFERROR(INDEX('Mã KH'!$C$2:$C$4984,MATCH('Xuất đổi -T8'!$B98,'Mã KH'!$A$2:$A$4984,0)),"")</f>
        <v/>
      </c>
      <c r="D98" s="132" t="s">
        <v>11961</v>
      </c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</row>
    <row r="99" spans="1:34" ht="18.75" customHeight="1">
      <c r="A99" s="343"/>
      <c r="B99" s="369"/>
      <c r="C99" s="110" t="str">
        <f t="array" ref="C99">+IFERROR(INDEX('Mã KH'!$C$2:$C$4984,MATCH('Xuất đổi -T8'!$B99,'Mã KH'!$A$2:$A$4984,0)),"")</f>
        <v/>
      </c>
      <c r="D99" s="132" t="s">
        <v>11961</v>
      </c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</row>
    <row r="100" spans="1:34" ht="18.75" customHeight="1">
      <c r="A100" s="343"/>
      <c r="B100" s="369"/>
      <c r="C100" s="110" t="str">
        <f t="array" ref="C100">+IFERROR(INDEX('Mã KH'!$C$2:$C$4984,MATCH('Xuất đổi -T8'!$B100,'Mã KH'!$A$2:$A$4984,0)),"")</f>
        <v/>
      </c>
      <c r="D100" s="132" t="s">
        <v>11961</v>
      </c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</row>
    <row r="101" spans="1:34" ht="18.75" customHeight="1">
      <c r="A101" s="343"/>
      <c r="B101" s="369"/>
      <c r="C101" s="110" t="str">
        <f t="array" ref="C101">+IFERROR(INDEX('Mã KH'!$C$2:$C$4984,MATCH('Xuất đổi -T8'!$B101,'Mã KH'!$A$2:$A$4984,0)),"")</f>
        <v/>
      </c>
      <c r="D101" s="132" t="s">
        <v>11961</v>
      </c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</row>
    <row r="102" spans="1:34" ht="18.75" customHeight="1">
      <c r="A102" s="343"/>
      <c r="B102" s="369"/>
      <c r="C102" s="110" t="str">
        <f t="array" ref="C102">+IFERROR(INDEX('Mã KH'!$C$2:$C$4984,MATCH('Xuất đổi -T8'!$B102,'Mã KH'!$A$2:$A$4984,0)),"")</f>
        <v/>
      </c>
      <c r="D102" s="132" t="s">
        <v>11961</v>
      </c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</row>
    <row r="103" spans="1:34" ht="18.75" customHeight="1">
      <c r="A103" s="343"/>
      <c r="B103" s="369"/>
      <c r="C103" s="110" t="str">
        <f t="array" ref="C103">+IFERROR(INDEX('Mã KH'!$C$2:$C$4984,MATCH('Xuất đổi -T8'!$B103,'Mã KH'!$A$2:$A$4984,0)),"")</f>
        <v/>
      </c>
      <c r="D103" s="132" t="s">
        <v>11961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</row>
    <row r="104" spans="1:34" ht="18.75" customHeight="1">
      <c r="A104" s="343"/>
      <c r="B104" s="369"/>
      <c r="C104" s="110" t="str">
        <f t="array" ref="C104">+IFERROR(INDEX('Mã KH'!$C$2:$C$4984,MATCH('Xuất đổi -T8'!$B104,'Mã KH'!$A$2:$A$4984,0)),"")</f>
        <v/>
      </c>
      <c r="D104" s="132" t="s">
        <v>11961</v>
      </c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</row>
    <row r="105" spans="1:34" ht="18.75" customHeight="1">
      <c r="A105" s="566" t="s">
        <v>11365</v>
      </c>
      <c r="B105" s="538"/>
      <c r="C105" s="539"/>
      <c r="D105" s="370"/>
      <c r="E105" s="355">
        <f t="shared" ref="E105:AG105" si="0">SUM(E5:E104)</f>
        <v>0</v>
      </c>
      <c r="F105" s="355">
        <f t="shared" si="0"/>
        <v>0</v>
      </c>
      <c r="G105" s="355">
        <f t="shared" si="0"/>
        <v>0</v>
      </c>
      <c r="H105" s="355">
        <f t="shared" si="0"/>
        <v>0</v>
      </c>
      <c r="I105" s="355">
        <f t="shared" si="0"/>
        <v>0</v>
      </c>
      <c r="J105" s="355">
        <f t="shared" si="0"/>
        <v>0</v>
      </c>
      <c r="K105" s="355">
        <f t="shared" si="0"/>
        <v>0</v>
      </c>
      <c r="L105" s="355">
        <f t="shared" si="0"/>
        <v>3</v>
      </c>
      <c r="M105" s="355">
        <f t="shared" si="0"/>
        <v>0</v>
      </c>
      <c r="N105" s="355">
        <f t="shared" si="0"/>
        <v>1</v>
      </c>
      <c r="O105" s="355">
        <f t="shared" si="0"/>
        <v>2</v>
      </c>
      <c r="P105" s="355">
        <f t="shared" si="0"/>
        <v>0</v>
      </c>
      <c r="Q105" s="355">
        <f t="shared" si="0"/>
        <v>0</v>
      </c>
      <c r="R105" s="355">
        <f t="shared" si="0"/>
        <v>0</v>
      </c>
      <c r="S105" s="355">
        <f t="shared" si="0"/>
        <v>0</v>
      </c>
      <c r="T105" s="355">
        <f t="shared" si="0"/>
        <v>0</v>
      </c>
      <c r="U105" s="355">
        <f t="shared" si="0"/>
        <v>0</v>
      </c>
      <c r="V105" s="355">
        <f t="shared" si="0"/>
        <v>0</v>
      </c>
      <c r="W105" s="355">
        <f t="shared" si="0"/>
        <v>0</v>
      </c>
      <c r="X105" s="355">
        <f t="shared" si="0"/>
        <v>0</v>
      </c>
      <c r="Y105" s="355">
        <f t="shared" si="0"/>
        <v>0</v>
      </c>
      <c r="Z105" s="355">
        <f t="shared" si="0"/>
        <v>0</v>
      </c>
      <c r="AA105" s="355">
        <f t="shared" si="0"/>
        <v>0</v>
      </c>
      <c r="AB105" s="355">
        <f t="shared" si="0"/>
        <v>0</v>
      </c>
      <c r="AC105" s="355">
        <f t="shared" si="0"/>
        <v>0</v>
      </c>
      <c r="AD105" s="355">
        <f t="shared" si="0"/>
        <v>0</v>
      </c>
      <c r="AE105" s="355">
        <f t="shared" si="0"/>
        <v>0</v>
      </c>
      <c r="AF105" s="355">
        <f t="shared" si="0"/>
        <v>0</v>
      </c>
      <c r="AG105" s="355">
        <f t="shared" si="0"/>
        <v>0</v>
      </c>
      <c r="AH105" s="355">
        <f>SUM(AH4)</f>
        <v>0</v>
      </c>
    </row>
    <row r="106" spans="1:34" ht="18.75" customHeight="1">
      <c r="A106" s="371" t="s">
        <v>11366</v>
      </c>
      <c r="B106" s="372"/>
      <c r="C106" s="77"/>
      <c r="D106" s="77"/>
      <c r="E106" s="193">
        <v>101989</v>
      </c>
      <c r="F106" s="194">
        <v>94013</v>
      </c>
      <c r="G106" s="195">
        <v>70000</v>
      </c>
      <c r="H106" s="195">
        <v>30645</v>
      </c>
      <c r="I106" s="195">
        <v>31977</v>
      </c>
      <c r="J106" s="195">
        <v>111606</v>
      </c>
      <c r="K106" s="194">
        <v>111058</v>
      </c>
      <c r="L106" s="194">
        <v>73431</v>
      </c>
      <c r="M106" s="194">
        <v>119066</v>
      </c>
      <c r="N106" s="194">
        <v>55595</v>
      </c>
      <c r="O106" s="194">
        <v>107205</v>
      </c>
      <c r="P106" s="194">
        <v>50182</v>
      </c>
      <c r="Q106" s="194">
        <v>46000</v>
      </c>
      <c r="R106" s="194">
        <v>74250</v>
      </c>
      <c r="S106" s="194">
        <v>61050</v>
      </c>
      <c r="T106" s="373">
        <v>74250</v>
      </c>
      <c r="U106" s="194">
        <v>70950</v>
      </c>
      <c r="V106" s="194">
        <v>59400</v>
      </c>
      <c r="W106" s="194"/>
      <c r="X106" s="194">
        <v>110250</v>
      </c>
      <c r="Y106" s="194">
        <v>106050</v>
      </c>
      <c r="Z106" s="194">
        <v>212400</v>
      </c>
      <c r="AA106" s="194">
        <v>110250</v>
      </c>
      <c r="AB106" s="194">
        <v>106050</v>
      </c>
      <c r="AC106" s="194">
        <v>37500</v>
      </c>
      <c r="AD106" s="194"/>
      <c r="AE106" s="194"/>
      <c r="AF106" s="194"/>
      <c r="AG106" s="194"/>
      <c r="AH106" s="374"/>
    </row>
    <row r="107" spans="1:34" ht="18.75" customHeight="1">
      <c r="A107" s="375" t="s">
        <v>11367</v>
      </c>
      <c r="B107" s="376"/>
      <c r="C107" s="328"/>
      <c r="D107" s="328"/>
      <c r="E107" s="377">
        <f t="shared" ref="E107:V107" si="1">E105*E106</f>
        <v>0</v>
      </c>
      <c r="F107" s="377">
        <f t="shared" si="1"/>
        <v>0</v>
      </c>
      <c r="G107" s="377">
        <f t="shared" si="1"/>
        <v>0</v>
      </c>
      <c r="H107" s="377">
        <f t="shared" si="1"/>
        <v>0</v>
      </c>
      <c r="I107" s="377">
        <f t="shared" si="1"/>
        <v>0</v>
      </c>
      <c r="J107" s="377">
        <f t="shared" si="1"/>
        <v>0</v>
      </c>
      <c r="K107" s="377">
        <f t="shared" si="1"/>
        <v>0</v>
      </c>
      <c r="L107" s="377">
        <f t="shared" si="1"/>
        <v>220293</v>
      </c>
      <c r="M107" s="377">
        <f t="shared" si="1"/>
        <v>0</v>
      </c>
      <c r="N107" s="377">
        <f t="shared" si="1"/>
        <v>55595</v>
      </c>
      <c r="O107" s="377">
        <f t="shared" si="1"/>
        <v>214410</v>
      </c>
      <c r="P107" s="377">
        <f t="shared" si="1"/>
        <v>0</v>
      </c>
      <c r="Q107" s="377">
        <f t="shared" si="1"/>
        <v>0</v>
      </c>
      <c r="R107" s="377">
        <f t="shared" si="1"/>
        <v>0</v>
      </c>
      <c r="S107" s="377">
        <f t="shared" si="1"/>
        <v>0</v>
      </c>
      <c r="T107" s="377">
        <f t="shared" si="1"/>
        <v>0</v>
      </c>
      <c r="U107" s="377">
        <f t="shared" si="1"/>
        <v>0</v>
      </c>
      <c r="V107" s="377">
        <f t="shared" si="1"/>
        <v>0</v>
      </c>
      <c r="W107" s="377"/>
      <c r="X107" s="377">
        <f t="shared" ref="X107:AC107" si="2">X105*X106</f>
        <v>0</v>
      </c>
      <c r="Y107" s="377">
        <f t="shared" si="2"/>
        <v>0</v>
      </c>
      <c r="Z107" s="377">
        <f t="shared" si="2"/>
        <v>0</v>
      </c>
      <c r="AA107" s="377">
        <f t="shared" si="2"/>
        <v>0</v>
      </c>
      <c r="AB107" s="377">
        <f t="shared" si="2"/>
        <v>0</v>
      </c>
      <c r="AC107" s="377">
        <f t="shared" si="2"/>
        <v>0</v>
      </c>
      <c r="AD107" s="377"/>
      <c r="AE107" s="377"/>
      <c r="AF107" s="377"/>
      <c r="AG107" s="377"/>
      <c r="AH107" s="378" t="e">
        <f>E107+F107+G107+H107+I107+J107+L107+M107+N107+O107+P107+Q107+R107+S107+U107+V107+X107+Y107+Z107+AA107+AC107+#REF!+K107+AB107</f>
        <v>#REF!</v>
      </c>
    </row>
    <row r="108" spans="1:34" ht="18.75" customHeight="1">
      <c r="A108" s="82"/>
      <c r="B108" s="361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</row>
    <row r="109" spans="1:34" ht="18.75" customHeight="1">
      <c r="A109" s="82"/>
      <c r="B109" s="361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</row>
    <row r="110" spans="1:34" ht="18.75" customHeight="1">
      <c r="A110" s="82"/>
      <c r="B110" s="361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</row>
    <row r="111" spans="1:34" ht="18.75" customHeight="1">
      <c r="A111" s="82"/>
      <c r="B111" s="361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</row>
    <row r="112" spans="1:34" ht="18.75" customHeight="1">
      <c r="A112" s="82"/>
      <c r="B112" s="361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</row>
    <row r="113" spans="1:34" ht="18.75" customHeight="1">
      <c r="A113" s="82"/>
      <c r="B113" s="361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</row>
    <row r="114" spans="1:34" ht="18.75" customHeight="1">
      <c r="A114" s="82"/>
      <c r="B114" s="361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</row>
    <row r="115" spans="1:34" ht="18.75" customHeight="1">
      <c r="A115" s="82"/>
      <c r="B115" s="361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</row>
    <row r="116" spans="1:34" ht="18.75" customHeight="1">
      <c r="A116" s="82"/>
      <c r="B116" s="361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</row>
    <row r="117" spans="1:34" ht="18.75" customHeight="1">
      <c r="A117" s="82"/>
      <c r="B117" s="361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</row>
    <row r="118" spans="1:34" ht="18.75" customHeight="1">
      <c r="A118" s="82"/>
      <c r="B118" s="361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</row>
    <row r="119" spans="1:34" ht="18.75" customHeight="1">
      <c r="A119" s="82"/>
      <c r="B119" s="361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</row>
    <row r="120" spans="1:34" ht="18.75" customHeight="1">
      <c r="A120" s="82"/>
      <c r="B120" s="361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</row>
    <row r="121" spans="1:34" ht="18.75" customHeight="1">
      <c r="A121" s="82"/>
      <c r="B121" s="361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</row>
    <row r="122" spans="1:34" ht="18.75" customHeight="1">
      <c r="A122" s="82"/>
      <c r="B122" s="361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</row>
    <row r="123" spans="1:34" ht="18.75" customHeight="1">
      <c r="A123" s="82"/>
      <c r="B123" s="361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</row>
    <row r="124" spans="1:34" ht="18.75" customHeight="1">
      <c r="A124" s="82"/>
      <c r="B124" s="361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</row>
    <row r="125" spans="1:34" ht="18.75" customHeight="1">
      <c r="A125" s="82"/>
      <c r="B125" s="361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</row>
    <row r="126" spans="1:34" ht="18.75" customHeight="1">
      <c r="A126" s="82"/>
      <c r="B126" s="361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</row>
    <row r="127" spans="1:34" ht="18.75" customHeight="1">
      <c r="A127" s="82"/>
      <c r="B127" s="361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</row>
    <row r="128" spans="1:34" ht="18.75" customHeight="1">
      <c r="A128" s="82"/>
      <c r="B128" s="361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</row>
    <row r="129" spans="1:34" ht="18.75" customHeight="1">
      <c r="A129" s="82"/>
      <c r="B129" s="361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</row>
    <row r="130" spans="1:34" ht="18.75" customHeight="1">
      <c r="A130" s="82"/>
      <c r="B130" s="361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</row>
    <row r="131" spans="1:34" ht="18.75" customHeight="1">
      <c r="A131" s="82"/>
      <c r="B131" s="361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</row>
    <row r="132" spans="1:34" ht="18.75" customHeight="1">
      <c r="A132" s="82"/>
      <c r="B132" s="361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</row>
    <row r="133" spans="1:34" ht="18.75" customHeight="1">
      <c r="A133" s="82"/>
      <c r="B133" s="361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</row>
    <row r="134" spans="1:34" ht="18.75" customHeight="1">
      <c r="A134" s="82"/>
      <c r="B134" s="361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</row>
    <row r="135" spans="1:34" ht="18.75" customHeight="1">
      <c r="A135" s="82"/>
      <c r="B135" s="361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</row>
    <row r="136" spans="1:34" ht="18.75" customHeight="1">
      <c r="A136" s="82"/>
      <c r="B136" s="361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</row>
    <row r="137" spans="1:34" ht="18.75" customHeight="1">
      <c r="A137" s="82"/>
      <c r="B137" s="361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</row>
    <row r="138" spans="1:34" ht="18.75" customHeight="1">
      <c r="A138" s="82"/>
      <c r="B138" s="361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</row>
    <row r="139" spans="1:34" ht="18.75" customHeight="1">
      <c r="A139" s="82"/>
      <c r="B139" s="361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</row>
    <row r="140" spans="1:34" ht="18.75" customHeight="1">
      <c r="A140" s="82"/>
      <c r="B140" s="361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</row>
    <row r="141" spans="1:34" ht="18.75" customHeight="1">
      <c r="A141" s="82"/>
      <c r="B141" s="361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</row>
    <row r="142" spans="1:34" ht="18.75" customHeight="1">
      <c r="A142" s="82"/>
      <c r="B142" s="361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</row>
    <row r="143" spans="1:34" ht="18.75" customHeight="1">
      <c r="A143" s="82"/>
      <c r="B143" s="361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</row>
    <row r="144" spans="1:34" ht="18.75" customHeight="1">
      <c r="A144" s="82"/>
      <c r="B144" s="361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</row>
    <row r="145" spans="1:34" ht="18.75" customHeight="1">
      <c r="A145" s="82"/>
      <c r="B145" s="361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</row>
    <row r="146" spans="1:34" ht="18.75" customHeight="1">
      <c r="A146" s="82"/>
      <c r="B146" s="361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</row>
    <row r="147" spans="1:34" ht="18.75" customHeight="1">
      <c r="A147" s="82"/>
      <c r="B147" s="361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</row>
    <row r="148" spans="1:34" ht="18.75" customHeight="1">
      <c r="A148" s="82"/>
      <c r="B148" s="361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</row>
    <row r="149" spans="1:34" ht="18.75" customHeight="1">
      <c r="A149" s="82"/>
      <c r="B149" s="361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</row>
    <row r="150" spans="1:34" ht="18.75" customHeight="1">
      <c r="A150" s="82"/>
      <c r="B150" s="361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</row>
    <row r="151" spans="1:34" ht="18.75" customHeight="1">
      <c r="A151" s="82"/>
      <c r="B151" s="361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</row>
    <row r="152" spans="1:34" ht="18.75" customHeight="1">
      <c r="A152" s="82"/>
      <c r="B152" s="361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</row>
    <row r="153" spans="1:34" ht="18.75" customHeight="1">
      <c r="A153" s="82"/>
      <c r="B153" s="361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</row>
    <row r="154" spans="1:34" ht="18.75" customHeight="1">
      <c r="A154" s="82"/>
      <c r="B154" s="361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</row>
    <row r="155" spans="1:34" ht="18.75" customHeight="1">
      <c r="A155" s="82"/>
      <c r="B155" s="361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</row>
    <row r="156" spans="1:34" ht="18.75" customHeight="1">
      <c r="A156" s="82"/>
      <c r="B156" s="361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</row>
    <row r="157" spans="1:34" ht="18.75" customHeight="1">
      <c r="A157" s="82"/>
      <c r="B157" s="361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</row>
    <row r="158" spans="1:34" ht="18.75" customHeight="1">
      <c r="A158" s="82"/>
      <c r="B158" s="361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</row>
    <row r="159" spans="1:34" ht="18.75" customHeight="1">
      <c r="A159" s="82"/>
      <c r="B159" s="361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</row>
    <row r="160" spans="1:34" ht="18.75" customHeight="1">
      <c r="A160" s="82"/>
      <c r="B160" s="361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</row>
    <row r="161" spans="1:34" ht="18.75" customHeight="1">
      <c r="A161" s="82"/>
      <c r="B161" s="361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</row>
    <row r="162" spans="1:34" ht="18.75" customHeight="1">
      <c r="A162" s="82"/>
      <c r="B162" s="361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</row>
    <row r="163" spans="1:34" ht="18.75" customHeight="1">
      <c r="A163" s="82"/>
      <c r="B163" s="361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</row>
    <row r="164" spans="1:34" ht="18.75" customHeight="1">
      <c r="A164" s="82"/>
      <c r="B164" s="361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</row>
    <row r="165" spans="1:34" ht="18.75" customHeight="1">
      <c r="A165" s="82"/>
      <c r="B165" s="361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</row>
    <row r="166" spans="1:34" ht="18.75" customHeight="1">
      <c r="A166" s="82"/>
      <c r="B166" s="361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</row>
    <row r="167" spans="1:34" ht="18.75" customHeight="1">
      <c r="A167" s="82"/>
      <c r="B167" s="361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</row>
    <row r="168" spans="1:34" ht="18.75" customHeight="1">
      <c r="A168" s="82"/>
      <c r="B168" s="361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</row>
    <row r="169" spans="1:34" ht="18.75" customHeight="1">
      <c r="A169" s="82"/>
      <c r="B169" s="361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</row>
    <row r="170" spans="1:34" ht="18.75" customHeight="1">
      <c r="A170" s="82"/>
      <c r="B170" s="361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</row>
    <row r="171" spans="1:34" ht="18.75" customHeight="1">
      <c r="A171" s="82"/>
      <c r="B171" s="361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</row>
    <row r="172" spans="1:34" ht="18.75" customHeight="1">
      <c r="A172" s="82"/>
      <c r="B172" s="361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</row>
    <row r="173" spans="1:34" ht="18.75" customHeight="1">
      <c r="A173" s="82"/>
      <c r="B173" s="361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</row>
    <row r="174" spans="1:34" ht="18.75" customHeight="1">
      <c r="A174" s="82"/>
      <c r="B174" s="361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</row>
    <row r="175" spans="1:34" ht="18.75" customHeight="1">
      <c r="A175" s="82"/>
      <c r="B175" s="361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</row>
    <row r="176" spans="1:34" ht="18.75" customHeight="1">
      <c r="A176" s="82"/>
      <c r="B176" s="361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</row>
    <row r="177" spans="1:34" ht="18.75" customHeight="1">
      <c r="A177" s="82"/>
      <c r="B177" s="361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</row>
    <row r="178" spans="1:34" ht="18.75" customHeight="1">
      <c r="A178" s="82"/>
      <c r="B178" s="361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</row>
    <row r="179" spans="1:34" ht="18.75" customHeight="1">
      <c r="A179" s="82"/>
      <c r="B179" s="361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</row>
    <row r="180" spans="1:34" ht="18.75" customHeight="1">
      <c r="A180" s="82"/>
      <c r="B180" s="361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</row>
    <row r="181" spans="1:34" ht="18.75" customHeight="1">
      <c r="A181" s="82"/>
      <c r="B181" s="361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</row>
    <row r="182" spans="1:34" ht="18.75" customHeight="1">
      <c r="A182" s="82"/>
      <c r="B182" s="361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</row>
    <row r="183" spans="1:34" ht="18.75" customHeight="1">
      <c r="A183" s="82"/>
      <c r="B183" s="361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</row>
    <row r="184" spans="1:34" ht="18.75" customHeight="1">
      <c r="A184" s="82"/>
      <c r="B184" s="361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</row>
    <row r="185" spans="1:34" ht="18.75" customHeight="1">
      <c r="A185" s="82"/>
      <c r="B185" s="361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</row>
    <row r="186" spans="1:34" ht="18.75" customHeight="1">
      <c r="A186" s="82"/>
      <c r="B186" s="361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</row>
    <row r="187" spans="1:34" ht="18.75" customHeight="1">
      <c r="A187" s="82"/>
      <c r="B187" s="361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</row>
    <row r="188" spans="1:34" ht="18.75" customHeight="1">
      <c r="A188" s="82"/>
      <c r="B188" s="361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</row>
    <row r="189" spans="1:34" ht="18.75" customHeight="1">
      <c r="A189" s="82"/>
      <c r="B189" s="361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</row>
    <row r="190" spans="1:34" ht="18.75" customHeight="1">
      <c r="A190" s="82"/>
      <c r="B190" s="361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</row>
    <row r="191" spans="1:34" ht="18.75" customHeight="1">
      <c r="A191" s="82"/>
      <c r="B191" s="361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</row>
    <row r="192" spans="1:34" ht="18.75" customHeight="1">
      <c r="A192" s="82"/>
      <c r="B192" s="361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</row>
    <row r="193" spans="1:34" ht="18.75" customHeight="1">
      <c r="A193" s="82"/>
      <c r="B193" s="361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</row>
    <row r="194" spans="1:34" ht="18.75" customHeight="1">
      <c r="A194" s="82"/>
      <c r="B194" s="361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</row>
    <row r="195" spans="1:34" ht="18.75" customHeight="1">
      <c r="A195" s="82"/>
      <c r="B195" s="361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</row>
    <row r="196" spans="1:34" ht="18.75" customHeight="1">
      <c r="A196" s="82"/>
      <c r="B196" s="361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</row>
    <row r="197" spans="1:34" ht="18.75" customHeight="1">
      <c r="A197" s="82"/>
      <c r="B197" s="361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</row>
    <row r="198" spans="1:34" ht="18.75" customHeight="1">
      <c r="A198" s="82"/>
      <c r="B198" s="361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</row>
    <row r="199" spans="1:34" ht="18.75" customHeight="1">
      <c r="A199" s="82"/>
      <c r="B199" s="361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</row>
    <row r="200" spans="1:34" ht="18.75" customHeight="1">
      <c r="A200" s="82"/>
      <c r="B200" s="361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</row>
    <row r="201" spans="1:34" ht="18.75" customHeight="1">
      <c r="A201" s="82"/>
      <c r="B201" s="361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</row>
    <row r="202" spans="1:34" ht="18.75" customHeight="1">
      <c r="A202" s="82"/>
      <c r="B202" s="361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</row>
    <row r="203" spans="1:34" ht="18.75" customHeight="1">
      <c r="A203" s="82"/>
      <c r="B203" s="361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</row>
    <row r="204" spans="1:34" ht="18.75" customHeight="1">
      <c r="A204" s="82"/>
      <c r="B204" s="361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</row>
    <row r="205" spans="1:34" ht="18.75" customHeight="1">
      <c r="A205" s="82"/>
      <c r="B205" s="361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</row>
    <row r="206" spans="1:34" ht="18.75" customHeight="1">
      <c r="A206" s="82"/>
      <c r="B206" s="361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</row>
    <row r="207" spans="1:34" ht="18.75" customHeight="1">
      <c r="A207" s="82"/>
      <c r="B207" s="361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</row>
    <row r="208" spans="1:34" ht="18.75" customHeight="1">
      <c r="A208" s="82"/>
      <c r="B208" s="361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</row>
    <row r="209" spans="1:34" ht="18.75" customHeight="1">
      <c r="A209" s="82"/>
      <c r="B209" s="361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</row>
    <row r="210" spans="1:34" ht="18.75" customHeight="1">
      <c r="A210" s="82"/>
      <c r="B210" s="361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</row>
    <row r="211" spans="1:34" ht="18.75" customHeight="1">
      <c r="A211" s="82"/>
      <c r="B211" s="361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</row>
    <row r="212" spans="1:34" ht="18.75" customHeight="1">
      <c r="A212" s="82"/>
      <c r="B212" s="361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</row>
    <row r="213" spans="1:34" ht="18.75" customHeight="1">
      <c r="A213" s="82"/>
      <c r="B213" s="361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</row>
    <row r="214" spans="1:34" ht="18.75" customHeight="1">
      <c r="A214" s="82"/>
      <c r="B214" s="361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</row>
    <row r="215" spans="1:34" ht="18.75" customHeight="1">
      <c r="A215" s="82"/>
      <c r="B215" s="361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</row>
    <row r="216" spans="1:34" ht="18.75" customHeight="1">
      <c r="A216" s="82"/>
      <c r="B216" s="361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</row>
    <row r="217" spans="1:34" ht="18.75" customHeight="1">
      <c r="A217" s="82"/>
      <c r="B217" s="361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</row>
    <row r="218" spans="1:34" ht="18.75" customHeight="1">
      <c r="A218" s="82"/>
      <c r="B218" s="361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</row>
    <row r="219" spans="1:34" ht="18.75" customHeight="1">
      <c r="A219" s="82"/>
      <c r="B219" s="361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</row>
    <row r="220" spans="1:34" ht="18.75" customHeight="1">
      <c r="A220" s="82"/>
      <c r="B220" s="361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</row>
    <row r="221" spans="1:34" ht="18.75" customHeight="1">
      <c r="A221" s="82"/>
      <c r="B221" s="361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</row>
    <row r="222" spans="1:34" ht="18.75" customHeight="1">
      <c r="A222" s="82"/>
      <c r="B222" s="361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</row>
    <row r="223" spans="1:34" ht="18.75" customHeight="1">
      <c r="A223" s="82"/>
      <c r="B223" s="361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</row>
    <row r="224" spans="1:34" ht="18.75" customHeight="1">
      <c r="A224" s="82"/>
      <c r="B224" s="361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</row>
    <row r="225" spans="1:34" ht="18.75" customHeight="1">
      <c r="A225" s="82"/>
      <c r="B225" s="361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</row>
    <row r="226" spans="1:34" ht="18.75" customHeight="1">
      <c r="A226" s="82"/>
      <c r="B226" s="361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</row>
    <row r="227" spans="1:34" ht="18.75" customHeight="1">
      <c r="A227" s="82"/>
      <c r="B227" s="361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</row>
    <row r="228" spans="1:34" ht="18.75" customHeight="1">
      <c r="A228" s="82"/>
      <c r="B228" s="361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</row>
    <row r="229" spans="1:34" ht="18.75" customHeight="1">
      <c r="A229" s="82"/>
      <c r="B229" s="361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</row>
    <row r="230" spans="1:34" ht="18.75" customHeight="1">
      <c r="A230" s="82"/>
      <c r="B230" s="361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</row>
    <row r="231" spans="1:34" ht="18.75" customHeight="1">
      <c r="A231" s="82"/>
      <c r="B231" s="361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</row>
    <row r="232" spans="1:34" ht="18.75" customHeight="1">
      <c r="A232" s="82"/>
      <c r="B232" s="361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</row>
    <row r="233" spans="1:34" ht="18.75" customHeight="1">
      <c r="A233" s="82"/>
      <c r="B233" s="361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</row>
    <row r="234" spans="1:34" ht="18.75" customHeight="1">
      <c r="A234" s="82"/>
      <c r="B234" s="361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</row>
    <row r="235" spans="1:34" ht="18.75" customHeight="1">
      <c r="A235" s="82"/>
      <c r="B235" s="361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</row>
    <row r="236" spans="1:34" ht="18.75" customHeight="1">
      <c r="A236" s="82"/>
      <c r="B236" s="361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</row>
    <row r="237" spans="1:34" ht="18.75" customHeight="1">
      <c r="A237" s="82"/>
      <c r="B237" s="361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</row>
    <row r="238" spans="1:34" ht="18.75" customHeight="1">
      <c r="A238" s="82"/>
      <c r="B238" s="361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</row>
    <row r="239" spans="1:34" ht="18.75" customHeight="1">
      <c r="A239" s="82"/>
      <c r="B239" s="361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</row>
    <row r="240" spans="1:34" ht="18.75" customHeight="1">
      <c r="A240" s="82"/>
      <c r="B240" s="361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</row>
    <row r="241" spans="1:34" ht="18.75" customHeight="1">
      <c r="A241" s="82"/>
      <c r="B241" s="361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</row>
    <row r="242" spans="1:34" ht="18.75" customHeight="1">
      <c r="A242" s="82"/>
      <c r="B242" s="361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</row>
    <row r="243" spans="1:34" ht="18.75" customHeight="1">
      <c r="A243" s="82"/>
      <c r="B243" s="361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</row>
    <row r="244" spans="1:34" ht="18.75" customHeight="1">
      <c r="A244" s="82"/>
      <c r="B244" s="361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</row>
    <row r="245" spans="1:34" ht="18.75" customHeight="1">
      <c r="A245" s="82"/>
      <c r="B245" s="361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</row>
    <row r="246" spans="1:34" ht="18.75" customHeight="1">
      <c r="A246" s="82"/>
      <c r="B246" s="361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</row>
    <row r="247" spans="1:34" ht="18.75" customHeight="1">
      <c r="A247" s="82"/>
      <c r="B247" s="361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</row>
    <row r="248" spans="1:34" ht="18.75" customHeight="1">
      <c r="A248" s="82"/>
      <c r="B248" s="361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</row>
    <row r="249" spans="1:34" ht="18.75" customHeight="1">
      <c r="A249" s="82"/>
      <c r="B249" s="361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</row>
    <row r="250" spans="1:34" ht="18.75" customHeight="1">
      <c r="A250" s="82"/>
      <c r="B250" s="361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</row>
    <row r="251" spans="1:34" ht="18.75" customHeight="1">
      <c r="A251" s="82"/>
      <c r="B251" s="361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</row>
    <row r="252" spans="1:34" ht="18.75" customHeight="1">
      <c r="A252" s="82"/>
      <c r="B252" s="361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</row>
    <row r="253" spans="1:34" ht="18.75" customHeight="1">
      <c r="A253" s="82"/>
      <c r="B253" s="361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</row>
    <row r="254" spans="1:34" ht="18.75" customHeight="1">
      <c r="A254" s="82"/>
      <c r="B254" s="361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</row>
    <row r="255" spans="1:34" ht="18.75" customHeight="1">
      <c r="A255" s="82"/>
      <c r="B255" s="361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</row>
    <row r="256" spans="1:34" ht="18.75" customHeight="1">
      <c r="A256" s="82"/>
      <c r="B256" s="361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</row>
    <row r="257" spans="1:34" ht="18.75" customHeight="1">
      <c r="A257" s="82"/>
      <c r="B257" s="361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</row>
    <row r="258" spans="1:34" ht="18.75" customHeight="1">
      <c r="A258" s="82"/>
      <c r="B258" s="361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</row>
    <row r="259" spans="1:34" ht="18.75" customHeight="1">
      <c r="A259" s="82"/>
      <c r="B259" s="361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</row>
    <row r="260" spans="1:34" ht="18.75" customHeight="1">
      <c r="A260" s="82"/>
      <c r="B260" s="361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</row>
    <row r="261" spans="1:34" ht="18.75" customHeight="1">
      <c r="A261" s="82"/>
      <c r="B261" s="361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</row>
    <row r="262" spans="1:34" ht="18.75" customHeight="1">
      <c r="A262" s="82"/>
      <c r="B262" s="361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</row>
    <row r="263" spans="1:34" ht="18.75" customHeight="1">
      <c r="A263" s="82"/>
      <c r="B263" s="361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</row>
    <row r="264" spans="1:34" ht="18.75" customHeight="1">
      <c r="A264" s="82"/>
      <c r="B264" s="361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</row>
    <row r="265" spans="1:34" ht="18.75" customHeight="1">
      <c r="A265" s="82"/>
      <c r="B265" s="361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</row>
    <row r="266" spans="1:34" ht="18.75" customHeight="1">
      <c r="A266" s="82"/>
      <c r="B266" s="361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</row>
    <row r="267" spans="1:34" ht="18.75" customHeight="1">
      <c r="A267" s="82"/>
      <c r="B267" s="361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</row>
    <row r="268" spans="1:34" ht="18.75" customHeight="1">
      <c r="A268" s="82"/>
      <c r="B268" s="361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</row>
    <row r="269" spans="1:34" ht="18.75" customHeight="1">
      <c r="A269" s="82"/>
      <c r="B269" s="361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</row>
    <row r="270" spans="1:34" ht="18.75" customHeight="1">
      <c r="A270" s="82"/>
      <c r="B270" s="361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</row>
    <row r="271" spans="1:34" ht="18.75" customHeight="1">
      <c r="A271" s="82"/>
      <c r="B271" s="361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</row>
    <row r="272" spans="1:34" ht="18.75" customHeight="1">
      <c r="A272" s="82"/>
      <c r="B272" s="361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</row>
    <row r="273" spans="1:34" ht="18.75" customHeight="1">
      <c r="A273" s="82"/>
      <c r="B273" s="361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</row>
    <row r="274" spans="1:34" ht="18.75" customHeight="1">
      <c r="A274" s="82"/>
      <c r="B274" s="361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</row>
    <row r="275" spans="1:34" ht="18.75" customHeight="1">
      <c r="A275" s="82"/>
      <c r="B275" s="361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</row>
    <row r="276" spans="1:34" ht="18.75" customHeight="1">
      <c r="A276" s="82"/>
      <c r="B276" s="361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</row>
    <row r="277" spans="1:34" ht="18.75" customHeight="1">
      <c r="A277" s="82"/>
      <c r="B277" s="361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</row>
    <row r="278" spans="1:34" ht="18.75" customHeight="1">
      <c r="A278" s="82"/>
      <c r="B278" s="361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</row>
    <row r="279" spans="1:34" ht="18.75" customHeight="1">
      <c r="A279" s="82"/>
      <c r="B279" s="361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</row>
    <row r="280" spans="1:34" ht="18.75" customHeight="1">
      <c r="A280" s="82"/>
      <c r="B280" s="361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</row>
    <row r="281" spans="1:34" ht="18.75" customHeight="1">
      <c r="A281" s="82"/>
      <c r="B281" s="361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</row>
    <row r="282" spans="1:34" ht="18.75" customHeight="1">
      <c r="A282" s="82"/>
      <c r="B282" s="361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</row>
    <row r="283" spans="1:34" ht="18.75" customHeight="1">
      <c r="A283" s="82"/>
      <c r="B283" s="361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</row>
    <row r="284" spans="1:34" ht="18.75" customHeight="1">
      <c r="A284" s="82"/>
      <c r="B284" s="361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</row>
    <row r="285" spans="1:34" ht="18.75" customHeight="1">
      <c r="A285" s="82"/>
      <c r="B285" s="361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</row>
    <row r="286" spans="1:34" ht="18.75" customHeight="1">
      <c r="A286" s="82"/>
      <c r="B286" s="361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</row>
    <row r="287" spans="1:34" ht="18.75" customHeight="1">
      <c r="A287" s="82"/>
      <c r="B287" s="361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</row>
    <row r="288" spans="1:34" ht="18.75" customHeight="1">
      <c r="A288" s="82"/>
      <c r="B288" s="361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</row>
    <row r="289" spans="1:34" ht="18.75" customHeight="1">
      <c r="A289" s="82"/>
      <c r="B289" s="361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</row>
    <row r="290" spans="1:34" ht="18.75" customHeight="1">
      <c r="A290" s="82"/>
      <c r="B290" s="361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</row>
    <row r="291" spans="1:34" ht="18.75" customHeight="1">
      <c r="A291" s="82"/>
      <c r="B291" s="361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</row>
    <row r="292" spans="1:34" ht="18.75" customHeight="1">
      <c r="A292" s="82"/>
      <c r="B292" s="361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</row>
    <row r="293" spans="1:34" ht="18.75" customHeight="1">
      <c r="A293" s="82"/>
      <c r="B293" s="361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</row>
    <row r="294" spans="1:34" ht="18.75" customHeight="1">
      <c r="A294" s="82"/>
      <c r="B294" s="361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</row>
    <row r="295" spans="1:34" ht="18.75" customHeight="1">
      <c r="A295" s="82"/>
      <c r="B295" s="361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</row>
    <row r="296" spans="1:34" ht="18.75" customHeight="1">
      <c r="A296" s="82"/>
      <c r="B296" s="361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</row>
    <row r="297" spans="1:34" ht="18.75" customHeight="1">
      <c r="A297" s="82"/>
      <c r="B297" s="361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</row>
    <row r="298" spans="1:34" ht="18.75" customHeight="1">
      <c r="A298" s="82"/>
      <c r="B298" s="361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</row>
    <row r="299" spans="1:34" ht="18.75" customHeight="1">
      <c r="A299" s="82"/>
      <c r="B299" s="361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</row>
    <row r="300" spans="1:34" ht="18.75" customHeight="1">
      <c r="A300" s="82"/>
      <c r="B300" s="361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</row>
    <row r="301" spans="1:34" ht="18.75" customHeight="1">
      <c r="A301" s="82"/>
      <c r="B301" s="361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</row>
    <row r="302" spans="1:34" ht="18.75" customHeight="1">
      <c r="A302" s="82"/>
      <c r="B302" s="361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</row>
    <row r="303" spans="1:34" ht="18.75" customHeight="1">
      <c r="A303" s="82"/>
      <c r="B303" s="361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</row>
    <row r="304" spans="1:34" ht="18.75" customHeight="1">
      <c r="A304" s="82"/>
      <c r="B304" s="361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</row>
    <row r="305" spans="1:34" ht="18.75" customHeight="1">
      <c r="A305" s="82"/>
      <c r="B305" s="361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</row>
    <row r="306" spans="1:34" ht="18.75" customHeight="1">
      <c r="A306" s="82"/>
      <c r="B306" s="361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</row>
    <row r="307" spans="1:34" ht="18.75" customHeight="1">
      <c r="A307" s="82"/>
      <c r="B307" s="361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</row>
    <row r="308" spans="1:34" ht="15.75" customHeight="1"/>
    <row r="309" spans="1:34" ht="15.75" customHeight="1"/>
    <row r="310" spans="1:34" ht="15.75" customHeight="1"/>
    <row r="311" spans="1:34" ht="15.75" customHeight="1"/>
    <row r="312" spans="1:34" ht="15.75" customHeight="1"/>
    <row r="313" spans="1:34" ht="15.75" customHeight="1"/>
    <row r="314" spans="1:34" ht="15.75" customHeight="1"/>
    <row r="315" spans="1:34" ht="15.75" customHeight="1"/>
    <row r="316" spans="1:34" ht="15.75" customHeight="1"/>
    <row r="317" spans="1:34" ht="15.75" customHeight="1"/>
    <row r="318" spans="1:34" ht="15.75" customHeight="1"/>
    <row r="319" spans="1:34" ht="15.75" customHeight="1"/>
    <row r="320" spans="1:34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3">
    <mergeCell ref="A1:AH1"/>
    <mergeCell ref="A2:AH2"/>
    <mergeCell ref="A105:C105"/>
  </mergeCells>
  <pageMargins left="0.7" right="0.7" top="1.3149999999999999" bottom="0.75" header="0" footer="0"/>
  <pageSetup paperSize="9" scale="9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Mã KH</vt:lpstr>
      <vt:lpstr>Kho T8-2025</vt:lpstr>
      <vt:lpstr>Vin Tỉnh -tháng 8</vt:lpstr>
      <vt:lpstr>Côp+Mega+BigC+Tinh T8</vt:lpstr>
      <vt:lpstr>Vin Hà nội  tháng 8</vt:lpstr>
      <vt:lpstr>Côp+Mega+BigC HN lẻ-T8</vt:lpstr>
      <vt:lpstr>Khách lẻ HN</vt:lpstr>
      <vt:lpstr>Xuất trả -T8</vt:lpstr>
      <vt:lpstr>Xuất đổi -T8</vt:lpstr>
      <vt:lpstr>Xuất hàng mẫu </vt:lpstr>
      <vt:lpstr>Xuất hàng LCK và sự cố</vt:lpstr>
      <vt:lpstr>Khách hàng tiềm năng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modified xsi:type="dcterms:W3CDTF">2025-08-11T10:29:16Z</dcterms:modified>
</cp:coreProperties>
</file>